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96FF73"/>
      </patternFill>
    </fill>
    <fill>
      <patternFill patternType="solid">
        <fgColor rgb="FF73FF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A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98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6FF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FFA973"/>
      </patternFill>
    </fill>
    <fill>
      <patternFill patternType="solid">
        <fgColor rgb="FFF8FF73"/>
      </patternFill>
    </fill>
    <fill>
      <patternFill patternType="solid">
        <fgColor rgb="FF9FFF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DC73"/>
      </patternFill>
    </fill>
    <fill>
      <patternFill patternType="solid">
        <fgColor rgb="FFFAFF73"/>
      </patternFill>
    </fill>
    <fill>
      <patternFill patternType="solid">
        <fgColor rgb="FFFF91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DE73"/>
      </patternFill>
    </fill>
    <fill>
      <patternFill patternType="solid">
        <fgColor rgb="FFFFE5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0" xfId="0" applyFill="1" applyAlignment="1">
      <alignment horizontal="center" vertical="center" wrapText="1"/>
    </xf>
    <xf numFmtId="0" fontId="0" fillId="19" borderId="2" xfId="0" applyFill="1" applyBorder="1"/>
    <xf numFmtId="0" fontId="5" fillId="0" borderId="2" xfId="0" applyFont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<sst xmlns="http://schemas.openxmlformats.org/spreadsheetml/2006/main" count="3069" uniqueCount="104">
  <si>
    <t>CS2</t>
  </si>
  <si>
    <t>r0430</t>
  </si>
  <si>
    <t>FUNCTION</t>
  </si>
  <si>
    <t/>
  </si>
  <si>
    <t>Location</t>
  </si>
  <si>
    <t>OP Code</t>
  </si>
  <si>
    <t>string</t>
  </si>
  <si>
    <t>br0410</t>
  </si>
  <si>
    <t>fill</t>
  </si>
  <si>
    <t>int</t>
  </si>
  <si>
    <t>short</t>
  </si>
  <si>
    <t>mon109</t>
  </si>
  <si>
    <t>mon117</t>
  </si>
  <si>
    <t>byte</t>
  </si>
  <si>
    <t>bytearray</t>
  </si>
  <si>
    <t>mon007</t>
  </si>
  <si>
    <t>mon021_c00</t>
  </si>
  <si>
    <t>mon103_c00</t>
  </si>
  <si>
    <t>mon007_c01</t>
  </si>
  <si>
    <t>mon110</t>
  </si>
  <si>
    <t/>
  </si>
  <si>
    <t>PreInit</t>
  </si>
  <si>
    <t>FC_Change_MapColor</t>
  </si>
  <si>
    <t>Init</t>
  </si>
  <si>
    <t>LP_fishpoint00</t>
  </si>
  <si>
    <t>float</t>
  </si>
  <si>
    <t>RIVER</t>
  </si>
  <si>
    <t>WATERFALL_1</t>
  </si>
  <si>
    <t>WATERFALL_2</t>
  </si>
  <si>
    <t>WIND</t>
  </si>
  <si>
    <t>tbox00</t>
  </si>
  <si>
    <t>tbox01</t>
  </si>
  <si>
    <t>tbox02</t>
  </si>
  <si>
    <t>LP_tbox00</t>
  </si>
  <si>
    <t>tbox03</t>
  </si>
  <si>
    <t>EV_AVoice_Treasure01</t>
  </si>
  <si>
    <t>EV_AVoice_Treasure02</t>
  </si>
  <si>
    <t>kbox00</t>
  </si>
  <si>
    <t>LP_kbox00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</si>
  <si>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</si>
  <si>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</si>
  <si>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</si>
  <si>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</si>
  <si>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</si>
  <si>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</si>
  <si>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</si>
  <si>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</si>
  <si>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breakobj07</t>
  </si>
  <si>
    <t>breakobj08</t>
  </si>
  <si>
    <t>breakobj09</t>
  </si>
  <si>
    <t>EV_AVoice_BigEnemy01</t>
  </si>
  <si>
    <t>mon006</t>
  </si>
  <si>
    <t>ResetShiningPom</t>
  </si>
  <si>
    <t>Start</t>
  </si>
  <si>
    <t>End</t>
  </si>
  <si>
    <t>pointer</t>
  </si>
  <si>
    <t>Init_Replay</t>
  </si>
  <si>
    <t>Init_Replay</t>
  </si>
  <si>
    <t>atari01</t>
  </si>
  <si>
    <t>Reinit</t>
  </si>
  <si>
    <t>LP_kbox00_Get</t>
  </si>
  <si>
    <t>LP_kbox00</t>
  </si>
  <si>
    <t>dialog</t>
  </si>
  <si>
    <t>A spiritual presence is emanating from the chest.
Combatants: Elliot, Gaius
Monster Level: L89</t>
  </si>
  <si>
    <t>Open the Trial Chest?</t>
  </si>
  <si>
    <t>Yes</t>
  </si>
  <si>
    <t>No</t>
  </si>
  <si>
    <t>open</t>
  </si>
  <si>
    <t>FC_Party_Face_Reset2</t>
  </si>
  <si>
    <t>FC_MapJumpState</t>
  </si>
  <si>
    <t>FC_MapJumpState2</t>
  </si>
  <si>
    <t>How can you tell that Gaius grew up in a pretty extreme
environment? His whole family is IN TENTS!</t>
  </si>
  <si>
    <t>LP_kbox00_Get</t>
  </si>
  <si>
    <t>open_c</t>
  </si>
  <si>
    <t>Overcame the trial!</t>
  </si>
  <si>
    <t>Elliot and Gaius can now use Overdrive 
when linked with one another.</t>
  </si>
  <si>
    <t>Elliot and Gaius can now use Overdrive II
when linked with one another.</t>
  </si>
  <si>
    <t>Elliot and Gaius' bond strengthened!</t>
  </si>
  <si>
    <t>HP and EP were fully restored!</t>
  </si>
  <si>
    <t>LP_tbox00</t>
  </si>
  <si>
    <t>Obtained #3CU-Material#0C x7.</t>
  </si>
  <si>
    <t>LP_fishpoint00</t>
  </si>
  <si>
    <t>FC_Reset_HorseRide</t>
  </si>
  <si>
    <t>LP_post01</t>
  </si>
  <si>
    <t>West - Sachsen Iron Mine
East - Eisengard Range
South - Roer City</t>
  </si>
  <si>
    <t>AV_FishPoint</t>
  </si>
  <si>
    <t>AV_03011</t>
  </si>
  <si>
    <t>AV_03011</t>
  </si>
  <si>
    <t>QS_3102_BTL_Entry_Check</t>
  </si>
  <si>
    <t>QS_3102_COMP</t>
  </si>
  <si>
    <t>AniFieldAttack</t>
  </si>
  <si>
    <t>AniWait</t>
  </si>
  <si>
    <t>FC_Start_Party</t>
  </si>
  <si>
    <t>FC_End_Party</t>
  </si>
  <si>
    <t>Reinit</t>
  </si>
  <si>
    <t>#3CQuest [Sachsen Violence] completed!#0C</t>
  </si>
  <si>
    <t xml:space="preserve">Obtained </t>
  </si>
  <si>
    <t>.</t>
  </si>
  <si>
    <t>ST_Eisengald</t>
  </si>
  <si>
    <t>#E_0#M_0</t>
  </si>
  <si>
    <t>#K#0TThis way leads to the Eisengard Range.
We've got no business there right now.</t>
  </si>
  <si>
    <t>_LP_kbox00_Get</t>
  </si>
  <si>
    <t>_LP_tbox00</t>
  </si>
  <si>
    <t>_QS_3102_COMP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</si>
</sst>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96FF73"/>
      </patternFill>
    </fill>
    <fill>
      <patternFill patternType="solid">
        <fgColor rgb="FF73FF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A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98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6FF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FFA973"/>
      </patternFill>
    </fill>
    <fill>
      <patternFill patternType="solid">
        <fgColor rgb="FFF8FF73"/>
      </patternFill>
    </fill>
    <fill>
      <patternFill patternType="solid">
        <fgColor rgb="FF9FFF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DC73"/>
      </patternFill>
    </fill>
    <fill>
      <patternFill patternType="solid">
        <fgColor rgb="FFFAFF73"/>
      </patternFill>
    </fill>
    <fill>
      <patternFill patternType="solid">
        <fgColor rgb="FFFF91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DE73"/>
      </patternFill>
    </fill>
    <fill>
      <patternFill patternType="solid">
        <fgColor rgb="FFFFE5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0" xfId="0" applyFill="1" applyAlignment="1">
      <alignment horizontal="center" vertical="center" wrapText="1"/>
    </xf>
    <xf numFmtId="0" fontId="0" fillId="19" borderId="2" xfId="0" applyFill="1" applyBorder="1"/>
    <xf numFmtId="0" fontId="5" fillId="0" borderId="2" xfId="0" applyFont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V795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380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13</v>
      </c>
      <c r="FF8" s="4" t="s">
        <v>13</v>
      </c>
      <c r="FG8" s="4" t="s">
        <v>13</v>
      </c>
      <c r="FH8" s="4" t="s">
        <v>13</v>
      </c>
      <c r="FI8" s="4" t="s">
        <v>13</v>
      </c>
      <c r="FJ8" s="4" t="s">
        <v>13</v>
      </c>
      <c r="FK8" s="4" t="s">
        <v>13</v>
      </c>
      <c r="FL8" s="4" t="s">
        <v>13</v>
      </c>
      <c r="FM8" s="4" t="s">
        <v>14</v>
      </c>
      <c r="FN8" s="4" t="s">
        <v>14</v>
      </c>
      <c r="FO8" s="4" t="s">
        <v>14</v>
      </c>
      <c r="FP8" s="4" t="s">
        <v>14</v>
      </c>
      <c r="FQ8" s="4" t="s">
        <v>14</v>
      </c>
      <c r="FR8" s="4" t="s">
        <v>14</v>
      </c>
      <c r="FS8" s="4" t="s">
        <v>14</v>
      </c>
      <c r="FT8" s="4" t="s">
        <v>14</v>
      </c>
      <c r="FU8" s="4" t="s">
        <v>14</v>
      </c>
      <c r="FV8" s="4" t="s">
        <v>14</v>
      </c>
      <c r="FW8" s="4" t="s">
        <v>14</v>
      </c>
      <c r="FX8" s="4" t="s">
        <v>14</v>
      </c>
      <c r="FY8" s="4" t="s">
        <v>14</v>
      </c>
      <c r="FZ8" s="4" t="s">
        <v>14</v>
      </c>
      <c r="GA8" s="4" t="s">
        <v>14</v>
      </c>
      <c r="GB8" s="4" t="s">
        <v>14</v>
      </c>
      <c r="GC8" s="4" t="s">
        <v>14</v>
      </c>
      <c r="GD8" s="4" t="s">
        <v>14</v>
      </c>
      <c r="GE8" s="4" t="s">
        <v>14</v>
      </c>
      <c r="GF8" s="4" t="s">
        <v>14</v>
      </c>
      <c r="GG8" s="4" t="s">
        <v>14</v>
      </c>
      <c r="GH8" s="4" t="s">
        <v>14</v>
      </c>
      <c r="GI8" s="4" t="s">
        <v>14</v>
      </c>
      <c r="GJ8" s="4" t="s">
        <v>14</v>
      </c>
      <c r="GK8" s="4" t="s">
        <v>14</v>
      </c>
      <c r="GL8" s="4" t="s">
        <v>14</v>
      </c>
      <c r="GM8" s="4" t="s">
        <v>14</v>
      </c>
      <c r="GN8" s="4" t="s">
        <v>14</v>
      </c>
      <c r="GO8" s="4" t="s">
        <v>14</v>
      </c>
      <c r="GP8" s="4" t="s">
        <v>14</v>
      </c>
      <c r="GQ8" s="4" t="s">
        <v>14</v>
      </c>
      <c r="GR8" s="4" t="s">
        <v>14</v>
      </c>
      <c r="GS8" s="4" t="s">
        <v>14</v>
      </c>
      <c r="GT8" s="4" t="s">
        <v>14</v>
      </c>
      <c r="GU8" s="4" t="s">
        <v>14</v>
      </c>
      <c r="GV8" s="4" t="s">
        <v>14</v>
      </c>
    </row>
    <row r="9">
      <c r="A9" t="n">
        <v>384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60</v>
      </c>
      <c r="AF9" s="7" t="n">
        <v>30</v>
      </c>
      <c r="AG9" s="7" t="n">
        <v>20</v>
      </c>
      <c r="AH9" s="7" t="n">
        <v>15</v>
      </c>
      <c r="AI9" s="7" t="n">
        <v>10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12</v>
      </c>
      <c r="AU9" s="7" t="n">
        <f t="normal" ca="1">16-LENB(INDIRECT(ADDRESS(9,46)))</f>
        <v>0</v>
      </c>
      <c r="AV9" s="7" t="s">
        <v>12</v>
      </c>
      <c r="AW9" s="7" t="n">
        <f t="normal" ca="1">16-LENB(INDIRECT(ADDRESS(9,48)))</f>
        <v>0</v>
      </c>
      <c r="AX9" s="7" t="s">
        <v>12</v>
      </c>
      <c r="AY9" s="7" t="n">
        <f t="normal" ca="1">16-LENB(INDIRECT(ADDRESS(9,50)))</f>
        <v>0</v>
      </c>
      <c r="AZ9" s="7" t="s">
        <v>12</v>
      </c>
      <c r="BA9" s="7" t="n">
        <f t="normal" ca="1">16-LENB(INDIRECT(ADDRESS(9,52)))</f>
        <v>0</v>
      </c>
      <c r="BB9" s="7" t="s">
        <v>12</v>
      </c>
      <c r="BC9" s="7" t="n">
        <f t="normal" ca="1">16-LENB(INDIRECT(ADDRESS(9,54)))</f>
        <v>0</v>
      </c>
      <c r="BD9" s="7" t="s">
        <v>12</v>
      </c>
      <c r="BE9" s="7" t="n">
        <f t="normal" ca="1">16-LENB(INDIRECT(ADDRESS(9,56)))</f>
        <v>0</v>
      </c>
      <c r="BF9" s="7" t="s">
        <v>15</v>
      </c>
      <c r="BG9" s="7" t="n">
        <f t="normal" ca="1">16-LENB(INDIRECT(ADDRESS(9,58)))</f>
        <v>0</v>
      </c>
      <c r="BH9" s="7" t="s">
        <v>15</v>
      </c>
      <c r="BI9" s="7" t="n">
        <f t="normal" ca="1">16-LENB(INDIRECT(ADDRESS(9,60)))</f>
        <v>0</v>
      </c>
      <c r="BJ9" s="7" t="n">
        <v>100</v>
      </c>
      <c r="BK9" s="7" t="n">
        <v>80</v>
      </c>
      <c r="BL9" s="7" t="n">
        <v>60</v>
      </c>
      <c r="BM9" s="7" t="n">
        <v>30</v>
      </c>
      <c r="BN9" s="7" t="n">
        <v>20</v>
      </c>
      <c r="BO9" s="7" t="n">
        <v>15</v>
      </c>
      <c r="BP9" s="7" t="n">
        <v>10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15</v>
      </c>
      <c r="CB9" s="7" t="n">
        <f t="normal" ca="1">16-LENB(INDIRECT(ADDRESS(9,79)))</f>
        <v>0</v>
      </c>
      <c r="CC9" s="7" t="s">
        <v>15</v>
      </c>
      <c r="CD9" s="7" t="n">
        <f t="normal" ca="1">16-LENB(INDIRECT(ADDRESS(9,81)))</f>
        <v>0</v>
      </c>
      <c r="CE9" s="7" t="s">
        <v>15</v>
      </c>
      <c r="CF9" s="7" t="n">
        <f t="normal" ca="1">16-LENB(INDIRECT(ADDRESS(9,83)))</f>
        <v>0</v>
      </c>
      <c r="CG9" s="7" t="s">
        <v>15</v>
      </c>
      <c r="CH9" s="7" t="n">
        <f t="normal" ca="1">16-LENB(INDIRECT(ADDRESS(9,85)))</f>
        <v>0</v>
      </c>
      <c r="CI9" s="7" t="s">
        <v>15</v>
      </c>
      <c r="CJ9" s="7" t="n">
        <f t="normal" ca="1">16-LENB(INDIRECT(ADDRESS(9,87)))</f>
        <v>0</v>
      </c>
      <c r="CK9" s="7" t="s">
        <v>15</v>
      </c>
      <c r="CL9" s="7" t="n">
        <f t="normal" ca="1">16-LENB(INDIRECT(ADDRESS(9,89)))</f>
        <v>0</v>
      </c>
      <c r="CM9" s="7" t="s">
        <v>15</v>
      </c>
      <c r="CN9" s="7" t="n">
        <f t="normal" ca="1">16-LENB(INDIRECT(ADDRESS(9,91)))</f>
        <v>0</v>
      </c>
      <c r="CO9" s="7" t="s">
        <v>15</v>
      </c>
      <c r="CP9" s="7" t="n">
        <f t="normal" ca="1">16-LENB(INDIRECT(ADDRESS(9,93)))</f>
        <v>0</v>
      </c>
      <c r="CQ9" s="7" t="n">
        <v>100</v>
      </c>
      <c r="CR9" s="7" t="n">
        <v>80</v>
      </c>
      <c r="CS9" s="7" t="n">
        <v>60</v>
      </c>
      <c r="CT9" s="7" t="n">
        <v>30</v>
      </c>
      <c r="CU9" s="7" t="n">
        <v>20</v>
      </c>
      <c r="CV9" s="7" t="n">
        <v>15</v>
      </c>
      <c r="CW9" s="7" t="n">
        <v>10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16</v>
      </c>
      <c r="DI9" s="7" t="n">
        <f t="normal" ca="1">16-LENB(INDIRECT(ADDRESS(9,112)))</f>
        <v>0</v>
      </c>
      <c r="DJ9" s="7" t="s">
        <v>16</v>
      </c>
      <c r="DK9" s="7" t="n">
        <f t="normal" ca="1">16-LENB(INDIRECT(ADDRESS(9,114)))</f>
        <v>0</v>
      </c>
      <c r="DL9" s="7" t="s">
        <v>16</v>
      </c>
      <c r="DM9" s="7" t="n">
        <f t="normal" ca="1">16-LENB(INDIRECT(ADDRESS(9,116)))</f>
        <v>0</v>
      </c>
      <c r="DN9" s="7" t="s">
        <v>16</v>
      </c>
      <c r="DO9" s="7" t="n">
        <f t="normal" ca="1">16-LENB(INDIRECT(ADDRESS(9,118)))</f>
        <v>0</v>
      </c>
      <c r="DP9" s="7" t="s">
        <v>15</v>
      </c>
      <c r="DQ9" s="7" t="n">
        <f t="normal" ca="1">16-LENB(INDIRECT(ADDRESS(9,120)))</f>
        <v>0</v>
      </c>
      <c r="DR9" s="7" t="s">
        <v>15</v>
      </c>
      <c r="DS9" s="7" t="n">
        <f t="normal" ca="1">16-LENB(INDIRECT(ADDRESS(9,122)))</f>
        <v>0</v>
      </c>
      <c r="DT9" s="7" t="s">
        <v>15</v>
      </c>
      <c r="DU9" s="7" t="n">
        <f t="normal" ca="1">16-LENB(INDIRECT(ADDRESS(9,124)))</f>
        <v>0</v>
      </c>
      <c r="DV9" s="7" t="s">
        <v>15</v>
      </c>
      <c r="DW9" s="7" t="n">
        <f t="normal" ca="1">16-LENB(INDIRECT(ADDRESS(9,126)))</f>
        <v>0</v>
      </c>
      <c r="DX9" s="7" t="n">
        <v>100</v>
      </c>
      <c r="DY9" s="7" t="n">
        <v>80</v>
      </c>
      <c r="DZ9" s="7" t="n">
        <v>60</v>
      </c>
      <c r="EA9" s="7" t="n">
        <v>30</v>
      </c>
      <c r="EB9" s="7" t="n">
        <v>20</v>
      </c>
      <c r="EC9" s="7" t="n">
        <v>15</v>
      </c>
      <c r="ED9" s="7" t="n">
        <v>10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17</v>
      </c>
      <c r="EP9" s="7" t="n">
        <f t="normal" ca="1">16-LENB(INDIRECT(ADDRESS(9,145)))</f>
        <v>0</v>
      </c>
      <c r="EQ9" s="7" t="s">
        <v>17</v>
      </c>
      <c r="ER9" s="7" t="n">
        <f t="normal" ca="1">16-LENB(INDIRECT(ADDRESS(9,147)))</f>
        <v>0</v>
      </c>
      <c r="ES9" s="7" t="s">
        <v>11</v>
      </c>
      <c r="ET9" s="7" t="n">
        <f t="normal" ca="1">16-LENB(INDIRECT(ADDRESS(9,149)))</f>
        <v>0</v>
      </c>
      <c r="EU9" s="7" t="s">
        <v>11</v>
      </c>
      <c r="EV9" s="7" t="n">
        <f t="normal" ca="1">16-LENB(INDIRECT(ADDRESS(9,151)))</f>
        <v>0</v>
      </c>
      <c r="EW9" s="7" t="s">
        <v>11</v>
      </c>
      <c r="EX9" s="7" t="n">
        <f t="normal" ca="1">16-LENB(INDIRECT(ADDRESS(9,153)))</f>
        <v>0</v>
      </c>
      <c r="EY9" s="7" t="s">
        <v>11</v>
      </c>
      <c r="EZ9" s="7" t="n">
        <f t="normal" ca="1">16-LENB(INDIRECT(ADDRESS(9,155)))</f>
        <v>0</v>
      </c>
      <c r="FA9" s="7" t="s">
        <v>12</v>
      </c>
      <c r="FB9" s="7" t="n">
        <f t="normal" ca="1">16-LENB(INDIRECT(ADDRESS(9,157)))</f>
        <v>0</v>
      </c>
      <c r="FC9" s="7" t="s">
        <v>12</v>
      </c>
      <c r="FD9" s="7" t="n">
        <f t="normal" ca="1">16-LENB(INDIRECT(ADDRESS(9,159)))</f>
        <v>0</v>
      </c>
      <c r="FE9" s="7" t="n">
        <v>100</v>
      </c>
      <c r="FF9" s="7" t="n">
        <v>80</v>
      </c>
      <c r="FG9" s="7" t="n">
        <v>60</v>
      </c>
      <c r="FH9" s="7" t="n">
        <v>30</v>
      </c>
      <c r="FI9" s="7" t="n">
        <v>20</v>
      </c>
      <c r="FJ9" s="7" t="n">
        <v>15</v>
      </c>
      <c r="FK9" s="7" t="n">
        <v>10</v>
      </c>
      <c r="FL9" s="7" t="n">
        <v>5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255</v>
      </c>
      <c r="FV9" s="7" t="n">
        <v>255</v>
      </c>
      <c r="FW9" s="7" t="n">
        <v>255</v>
      </c>
      <c r="FX9" s="7" t="n">
        <v>255</v>
      </c>
      <c r="FY9" s="7" t="n">
        <v>0</v>
      </c>
      <c r="FZ9" s="7" t="n">
        <v>0</v>
      </c>
      <c r="GA9" s="7" t="n">
        <v>0</v>
      </c>
      <c r="GB9" s="7" t="n">
        <v>0</v>
      </c>
      <c r="GC9" s="7" t="n">
        <v>0</v>
      </c>
      <c r="GD9" s="7" t="n">
        <v>0</v>
      </c>
      <c r="GE9" s="7" t="n">
        <v>0</v>
      </c>
      <c r="GF9" s="7" t="n">
        <v>0</v>
      </c>
      <c r="GG9" s="7" t="n">
        <v>0</v>
      </c>
      <c r="GH9" s="7" t="n">
        <v>0</v>
      </c>
      <c r="GI9" s="7" t="n">
        <v>0</v>
      </c>
      <c r="GJ9" s="7" t="n">
        <v>0</v>
      </c>
      <c r="GK9" s="7" t="n">
        <v>0</v>
      </c>
      <c r="GL9" s="7" t="n">
        <v>0</v>
      </c>
      <c r="GM9" s="7" t="n">
        <v>0</v>
      </c>
      <c r="GN9" s="7" t="n">
        <v>0</v>
      </c>
      <c r="GO9" s="7" t="n">
        <v>0</v>
      </c>
      <c r="GP9" s="7" t="n">
        <v>0</v>
      </c>
      <c r="GQ9" s="7" t="n">
        <v>0</v>
      </c>
      <c r="GR9" s="7" t="n">
        <v>0</v>
      </c>
      <c r="GS9" s="7" t="n">
        <v>0</v>
      </c>
      <c r="GT9" s="7" t="n">
        <v>0</v>
      </c>
      <c r="GU9" s="7" t="n">
        <v>0</v>
      </c>
      <c r="GV9" s="7" t="n">
        <v>0</v>
      </c>
    </row>
    <row r="10">
      <c r="A10" t="s">
        <v>4</v>
      </c>
      <c r="B10" s="4" t="s">
        <v>5</v>
      </c>
    </row>
    <row r="11">
      <c r="A11" t="n">
        <v>1184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1188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80</v>
      </c>
      <c r="F14" s="7" t="n">
        <v>421</v>
      </c>
      <c r="G14" s="7" t="n">
        <v>423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17</v>
      </c>
      <c r="N14" s="7" t="n">
        <f t="normal" ca="1">16-LENB(INDIRECT(ADDRESS(14,13)))</f>
        <v>0</v>
      </c>
      <c r="O14" s="7" t="s">
        <v>17</v>
      </c>
      <c r="P14" s="7" t="n">
        <f t="normal" ca="1">16-LENB(INDIRECT(ADDRESS(14,15)))</f>
        <v>0</v>
      </c>
      <c r="Q14" s="7" t="s">
        <v>11</v>
      </c>
      <c r="R14" s="7" t="n">
        <f t="normal" ca="1">16-LENB(INDIRECT(ADDRESS(14,17)))</f>
        <v>0</v>
      </c>
      <c r="S14" s="7" t="s">
        <v>11</v>
      </c>
      <c r="T14" s="7" t="n">
        <f t="normal" ca="1">16-LENB(INDIRECT(ADDRESS(14,19)))</f>
        <v>0</v>
      </c>
      <c r="U14" s="7" t="s">
        <v>11</v>
      </c>
      <c r="V14" s="7" t="n">
        <f t="normal" ca="1">16-LENB(INDIRECT(ADDRESS(14,21)))</f>
        <v>0</v>
      </c>
      <c r="W14" s="7" t="s">
        <v>11</v>
      </c>
      <c r="X14" s="7" t="n">
        <f t="normal" ca="1">16-LENB(INDIRECT(ADDRESS(14,23)))</f>
        <v>0</v>
      </c>
      <c r="Y14" s="7" t="s">
        <v>12</v>
      </c>
      <c r="Z14" s="7" t="n">
        <f t="normal" ca="1">16-LENB(INDIRECT(ADDRESS(14,25)))</f>
        <v>0</v>
      </c>
      <c r="AA14" s="7" t="s">
        <v>12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100</v>
      </c>
      <c r="AG14" s="7" t="n">
        <v>100</v>
      </c>
      <c r="AH14" s="7" t="n">
        <v>100</v>
      </c>
      <c r="AI14" s="7" t="n">
        <v>100</v>
      </c>
      <c r="AJ14" s="7" t="n">
        <v>100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1396</v>
      </c>
      <c r="B16" s="5" t="n">
        <v>1</v>
      </c>
    </row>
    <row r="17" spans="1:204" s="3" customFormat="1" customHeight="0">
      <c r="A17" s="3" t="s">
        <v>2</v>
      </c>
      <c r="B17" s="3" t="s">
        <v>3</v>
      </c>
    </row>
    <row r="18" spans="1:204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13</v>
      </c>
      <c r="AD18" s="4" t="s">
        <v>13</v>
      </c>
      <c r="AE18" s="4" t="s">
        <v>13</v>
      </c>
      <c r="AF18" s="4" t="s">
        <v>13</v>
      </c>
      <c r="AG18" s="4" t="s">
        <v>13</v>
      </c>
      <c r="AH18" s="4" t="s">
        <v>13</v>
      </c>
      <c r="AI18" s="4" t="s">
        <v>13</v>
      </c>
      <c r="AJ18" s="4" t="s">
        <v>13</v>
      </c>
      <c r="AK18" s="4" t="s">
        <v>14</v>
      </c>
      <c r="AL18" s="4" t="s">
        <v>14</v>
      </c>
      <c r="AM18" s="4" t="s">
        <v>14</v>
      </c>
      <c r="AN18" s="4" t="s">
        <v>14</v>
      </c>
      <c r="AO18" s="4" t="s">
        <v>14</v>
      </c>
      <c r="AP18" s="4" t="s">
        <v>14</v>
      </c>
      <c r="AQ18" s="4" t="s">
        <v>14</v>
      </c>
      <c r="AR18" s="4" t="s">
        <v>14</v>
      </c>
      <c r="AS18" s="4" t="s">
        <v>14</v>
      </c>
      <c r="AT18" s="4" t="s">
        <v>14</v>
      </c>
      <c r="AU18" s="4" t="s">
        <v>14</v>
      </c>
      <c r="AV18" s="4" t="s">
        <v>14</v>
      </c>
      <c r="AW18" s="4" t="s">
        <v>14</v>
      </c>
      <c r="AX18" s="4" t="s">
        <v>14</v>
      </c>
      <c r="AY18" s="4" t="s">
        <v>14</v>
      </c>
      <c r="AZ18" s="4" t="s">
        <v>14</v>
      </c>
      <c r="BA18" s="4" t="s">
        <v>14</v>
      </c>
      <c r="BB18" s="4" t="s">
        <v>14</v>
      </c>
      <c r="BC18" s="4" t="s">
        <v>14</v>
      </c>
      <c r="BD18" s="4" t="s">
        <v>14</v>
      </c>
      <c r="BE18" s="4" t="s">
        <v>14</v>
      </c>
      <c r="BF18" s="4" t="s">
        <v>14</v>
      </c>
      <c r="BG18" s="4" t="s">
        <v>14</v>
      </c>
      <c r="BH18" s="4" t="s">
        <v>14</v>
      </c>
      <c r="BI18" s="4" t="s">
        <v>14</v>
      </c>
      <c r="BJ18" s="4" t="s">
        <v>14</v>
      </c>
      <c r="BK18" s="4" t="s">
        <v>14</v>
      </c>
      <c r="BL18" s="4" t="s">
        <v>14</v>
      </c>
      <c r="BM18" s="4" t="s">
        <v>14</v>
      </c>
      <c r="BN18" s="4" t="s">
        <v>14</v>
      </c>
      <c r="BO18" s="4" t="s">
        <v>14</v>
      </c>
      <c r="BP18" s="4" t="s">
        <v>14</v>
      </c>
      <c r="BQ18" s="4" t="s">
        <v>14</v>
      </c>
      <c r="BR18" s="4" t="s">
        <v>14</v>
      </c>
      <c r="BS18" s="4" t="s">
        <v>14</v>
      </c>
      <c r="BT18" s="4" t="s">
        <v>14</v>
      </c>
    </row>
    <row r="19" spans="1:204">
      <c r="A19" t="n">
        <v>1400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85</v>
      </c>
      <c r="F19" s="7" t="n">
        <v>443</v>
      </c>
      <c r="G19" s="7" t="n">
        <v>423</v>
      </c>
      <c r="H19" s="7" t="n">
        <v>0</v>
      </c>
      <c r="I19" s="7" t="n">
        <v>0</v>
      </c>
      <c r="J19" s="7" t="n">
        <v>1</v>
      </c>
      <c r="K19" s="7" t="n">
        <v>0</v>
      </c>
      <c r="L19" s="7" t="n">
        <v>0</v>
      </c>
      <c r="M19" s="7" t="s">
        <v>18</v>
      </c>
      <c r="N19" s="7" t="n">
        <f t="normal" ca="1">16-LENB(INDIRECT(ADDRESS(19,13)))</f>
        <v>0</v>
      </c>
      <c r="O19" s="7" t="s">
        <v>15</v>
      </c>
      <c r="P19" s="7" t="n">
        <f t="normal" ca="1">16-LENB(INDIRECT(ADDRESS(19,15)))</f>
        <v>0</v>
      </c>
      <c r="Q19" s="7" t="s">
        <v>15</v>
      </c>
      <c r="R19" s="7" t="n">
        <f t="normal" ca="1">16-LENB(INDIRECT(ADDRESS(19,17)))</f>
        <v>0</v>
      </c>
      <c r="S19" s="7" t="s">
        <v>15</v>
      </c>
      <c r="T19" s="7" t="n">
        <f t="normal" ca="1">16-LENB(INDIRECT(ADDRESS(19,19)))</f>
        <v>0</v>
      </c>
      <c r="U19" s="7" t="s">
        <v>15</v>
      </c>
      <c r="V19" s="7" t="n">
        <f t="normal" ca="1">16-LENB(INDIRECT(ADDRESS(19,21)))</f>
        <v>0</v>
      </c>
      <c r="W19" s="7" t="s">
        <v>15</v>
      </c>
      <c r="X19" s="7" t="n">
        <f t="normal" ca="1">16-LENB(INDIRECT(ADDRESS(19,23)))</f>
        <v>0</v>
      </c>
      <c r="Y19" s="7" t="s">
        <v>15</v>
      </c>
      <c r="Z19" s="7" t="n">
        <f t="normal" ca="1">16-LENB(INDIRECT(ADDRESS(19,25)))</f>
        <v>0</v>
      </c>
      <c r="AA19" s="7" t="s">
        <v>15</v>
      </c>
      <c r="AB19" s="7" t="n">
        <f t="normal" ca="1">16-LENB(INDIRECT(ADDRESS(19,27)))</f>
        <v>0</v>
      </c>
      <c r="AC19" s="7" t="n">
        <v>100</v>
      </c>
      <c r="AD19" s="7" t="n">
        <v>100</v>
      </c>
      <c r="AE19" s="7" t="n">
        <v>100</v>
      </c>
      <c r="AF19" s="7" t="n">
        <v>100</v>
      </c>
      <c r="AG19" s="7" t="n">
        <v>100</v>
      </c>
      <c r="AH19" s="7" t="n">
        <v>100</v>
      </c>
      <c r="AI19" s="7" t="n">
        <v>100</v>
      </c>
      <c r="AJ19" s="7" t="n">
        <v>100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204">
      <c r="A20" t="s">
        <v>4</v>
      </c>
      <c r="B20" s="4" t="s">
        <v>5</v>
      </c>
    </row>
    <row r="21" spans="1:204">
      <c r="A21" t="n">
        <v>1608</v>
      </c>
      <c r="B21" s="5" t="n">
        <v>1</v>
      </c>
    </row>
    <row r="22" spans="1:204" s="3" customFormat="1" customHeight="0">
      <c r="A22" s="3" t="s">
        <v>2</v>
      </c>
      <c r="B22" s="3" t="s">
        <v>3</v>
      </c>
    </row>
    <row r="23" spans="1:204">
      <c r="A23" t="s">
        <v>4</v>
      </c>
      <c r="B23" s="4" t="s">
        <v>5</v>
      </c>
      <c r="C23" s="4" t="s">
        <v>6</v>
      </c>
      <c r="D23" s="4" t="s">
        <v>8</v>
      </c>
      <c r="E23" s="4" t="s">
        <v>9</v>
      </c>
      <c r="F23" s="4" t="s">
        <v>10</v>
      </c>
      <c r="G23" s="4" t="s">
        <v>10</v>
      </c>
      <c r="H23" s="4" t="s">
        <v>10</v>
      </c>
      <c r="I23" s="4" t="s">
        <v>10</v>
      </c>
      <c r="J23" s="4" t="s">
        <v>10</v>
      </c>
      <c r="K23" s="4" t="s">
        <v>10</v>
      </c>
      <c r="L23" s="4" t="s">
        <v>9</v>
      </c>
      <c r="M23" s="4" t="s">
        <v>6</v>
      </c>
      <c r="N23" s="4" t="s">
        <v>8</v>
      </c>
      <c r="O23" s="4" t="s">
        <v>6</v>
      </c>
      <c r="P23" s="4" t="s">
        <v>8</v>
      </c>
      <c r="Q23" s="4" t="s">
        <v>6</v>
      </c>
      <c r="R23" s="4" t="s">
        <v>8</v>
      </c>
      <c r="S23" s="4" t="s">
        <v>6</v>
      </c>
      <c r="T23" s="4" t="s">
        <v>8</v>
      </c>
      <c r="U23" s="4" t="s">
        <v>6</v>
      </c>
      <c r="V23" s="4" t="s">
        <v>8</v>
      </c>
      <c r="W23" s="4" t="s">
        <v>6</v>
      </c>
      <c r="X23" s="4" t="s">
        <v>8</v>
      </c>
      <c r="Y23" s="4" t="s">
        <v>6</v>
      </c>
      <c r="Z23" s="4" t="s">
        <v>8</v>
      </c>
      <c r="AA23" s="4" t="s">
        <v>6</v>
      </c>
      <c r="AB23" s="4" t="s">
        <v>8</v>
      </c>
      <c r="AC23" s="4" t="s">
        <v>13</v>
      </c>
      <c r="AD23" s="4" t="s">
        <v>13</v>
      </c>
      <c r="AE23" s="4" t="s">
        <v>13</v>
      </c>
      <c r="AF23" s="4" t="s">
        <v>13</v>
      </c>
      <c r="AG23" s="4" t="s">
        <v>13</v>
      </c>
      <c r="AH23" s="4" t="s">
        <v>13</v>
      </c>
      <c r="AI23" s="4" t="s">
        <v>13</v>
      </c>
      <c r="AJ23" s="4" t="s">
        <v>13</v>
      </c>
      <c r="AK23" s="4" t="s">
        <v>14</v>
      </c>
      <c r="AL23" s="4" t="s">
        <v>14</v>
      </c>
      <c r="AM23" s="4" t="s">
        <v>14</v>
      </c>
      <c r="AN23" s="4" t="s">
        <v>14</v>
      </c>
      <c r="AO23" s="4" t="s">
        <v>14</v>
      </c>
      <c r="AP23" s="4" t="s">
        <v>14</v>
      </c>
      <c r="AQ23" s="4" t="s">
        <v>14</v>
      </c>
      <c r="AR23" s="4" t="s">
        <v>14</v>
      </c>
      <c r="AS23" s="4" t="s">
        <v>14</v>
      </c>
      <c r="AT23" s="4" t="s">
        <v>14</v>
      </c>
      <c r="AU23" s="4" t="s">
        <v>14</v>
      </c>
      <c r="AV23" s="4" t="s">
        <v>14</v>
      </c>
      <c r="AW23" s="4" t="s">
        <v>14</v>
      </c>
      <c r="AX23" s="4" t="s">
        <v>14</v>
      </c>
      <c r="AY23" s="4" t="s">
        <v>14</v>
      </c>
      <c r="AZ23" s="4" t="s">
        <v>14</v>
      </c>
      <c r="BA23" s="4" t="s">
        <v>14</v>
      </c>
      <c r="BB23" s="4" t="s">
        <v>14</v>
      </c>
      <c r="BC23" s="4" t="s">
        <v>14</v>
      </c>
      <c r="BD23" s="4" t="s">
        <v>14</v>
      </c>
      <c r="BE23" s="4" t="s">
        <v>14</v>
      </c>
      <c r="BF23" s="4" t="s">
        <v>14</v>
      </c>
      <c r="BG23" s="4" t="s">
        <v>14</v>
      </c>
      <c r="BH23" s="4" t="s">
        <v>14</v>
      </c>
      <c r="BI23" s="4" t="s">
        <v>14</v>
      </c>
      <c r="BJ23" s="4" t="s">
        <v>14</v>
      </c>
      <c r="BK23" s="4" t="s">
        <v>14</v>
      </c>
      <c r="BL23" s="4" t="s">
        <v>14</v>
      </c>
      <c r="BM23" s="4" t="s">
        <v>14</v>
      </c>
      <c r="BN23" s="4" t="s">
        <v>14</v>
      </c>
      <c r="BO23" s="4" t="s">
        <v>14</v>
      </c>
      <c r="BP23" s="4" t="s">
        <v>14</v>
      </c>
      <c r="BQ23" s="4" t="s">
        <v>14</v>
      </c>
      <c r="BR23" s="4" t="s">
        <v>14</v>
      </c>
      <c r="BS23" s="4" t="s">
        <v>14</v>
      </c>
      <c r="BT23" s="4" t="s">
        <v>14</v>
      </c>
    </row>
    <row r="24" spans="1:204">
      <c r="A24" t="n">
        <v>1612</v>
      </c>
      <c r="B24" s="6" t="n">
        <v>256</v>
      </c>
      <c r="C24" s="7" t="s">
        <v>7</v>
      </c>
      <c r="D24" s="7" t="n">
        <f t="normal" ca="1">16-LENB(INDIRECT(ADDRESS(24,3)))</f>
        <v>0</v>
      </c>
      <c r="E24" s="7" t="n">
        <v>920</v>
      </c>
      <c r="F24" s="7" t="n">
        <v>421</v>
      </c>
      <c r="G24" s="7" t="n">
        <v>423</v>
      </c>
      <c r="H24" s="7" t="n">
        <v>0</v>
      </c>
      <c r="I24" s="7" t="n">
        <v>0</v>
      </c>
      <c r="J24" s="7" t="n">
        <v>1</v>
      </c>
      <c r="K24" s="7" t="n">
        <v>0</v>
      </c>
      <c r="L24" s="7" t="n">
        <v>0</v>
      </c>
      <c r="M24" s="7" t="s">
        <v>19</v>
      </c>
      <c r="N24" s="7" t="n">
        <f t="normal" ca="1">16-LENB(INDIRECT(ADDRESS(24,13)))</f>
        <v>0</v>
      </c>
      <c r="O24" s="7" t="s">
        <v>20</v>
      </c>
      <c r="P24" s="7" t="n">
        <f t="normal" ca="1">16-LENB(INDIRECT(ADDRESS(24,15)))</f>
        <v>0</v>
      </c>
      <c r="Q24" s="7" t="s">
        <v>20</v>
      </c>
      <c r="R24" s="7" t="n">
        <f t="normal" ca="1">16-LENB(INDIRECT(ADDRESS(24,17)))</f>
        <v>0</v>
      </c>
      <c r="S24" s="7" t="s">
        <v>20</v>
      </c>
      <c r="T24" s="7" t="n">
        <f t="normal" ca="1">16-LENB(INDIRECT(ADDRESS(24,19)))</f>
        <v>0</v>
      </c>
      <c r="U24" s="7" t="s">
        <v>20</v>
      </c>
      <c r="V24" s="7" t="n">
        <f t="normal" ca="1">16-LENB(INDIRECT(ADDRESS(24,21)))</f>
        <v>0</v>
      </c>
      <c r="W24" s="7" t="s">
        <v>20</v>
      </c>
      <c r="X24" s="7" t="n">
        <f t="normal" ca="1">16-LENB(INDIRECT(ADDRESS(24,23)))</f>
        <v>0</v>
      </c>
      <c r="Y24" s="7" t="s">
        <v>20</v>
      </c>
      <c r="Z24" s="7" t="n">
        <f t="normal" ca="1">16-LENB(INDIRECT(ADDRESS(24,25)))</f>
        <v>0</v>
      </c>
      <c r="AA24" s="7" t="s">
        <v>20</v>
      </c>
      <c r="AB24" s="7" t="n">
        <f t="normal" ca="1">16-LENB(INDIRECT(ADDRESS(24,27)))</f>
        <v>0</v>
      </c>
      <c r="AC24" s="7" t="n">
        <v>100</v>
      </c>
      <c r="AD24" s="7" t="n">
        <v>0</v>
      </c>
      <c r="AE24" s="7" t="n">
        <v>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255</v>
      </c>
      <c r="AT24" s="7" t="n">
        <v>255</v>
      </c>
      <c r="AU24" s="7" t="n">
        <v>255</v>
      </c>
      <c r="AV24" s="7" t="n">
        <v>255</v>
      </c>
      <c r="AW24" s="7" t="n">
        <v>0</v>
      </c>
      <c r="AX24" s="7" t="n">
        <v>0</v>
      </c>
      <c r="AY24" s="7" t="n">
        <v>0</v>
      </c>
      <c r="AZ24" s="7" t="n">
        <v>0</v>
      </c>
      <c r="BA24" s="7" t="n">
        <v>0</v>
      </c>
      <c r="BB24" s="7" t="n">
        <v>0</v>
      </c>
      <c r="BC24" s="7" t="n">
        <v>0</v>
      </c>
      <c r="BD24" s="7" t="n">
        <v>0</v>
      </c>
      <c r="BE24" s="7" t="n">
        <v>0</v>
      </c>
      <c r="BF24" s="7" t="n">
        <v>0</v>
      </c>
      <c r="BG24" s="7" t="n">
        <v>0</v>
      </c>
      <c r="BH24" s="7" t="n">
        <v>0</v>
      </c>
      <c r="BI24" s="7" t="n">
        <v>0</v>
      </c>
      <c r="BJ24" s="7" t="n">
        <v>0</v>
      </c>
      <c r="BK24" s="7" t="n">
        <v>0</v>
      </c>
      <c r="BL24" s="7" t="n">
        <v>0</v>
      </c>
      <c r="BM24" s="7" t="n">
        <v>0</v>
      </c>
      <c r="BN24" s="7" t="n">
        <v>0</v>
      </c>
      <c r="BO24" s="7" t="n">
        <v>0</v>
      </c>
      <c r="BP24" s="7" t="n">
        <v>0</v>
      </c>
      <c r="BQ24" s="7" t="n">
        <v>0</v>
      </c>
      <c r="BR24" s="7" t="n">
        <v>0</v>
      </c>
      <c r="BS24" s="7" t="n">
        <v>0</v>
      </c>
      <c r="BT24" s="7" t="n">
        <v>0</v>
      </c>
    </row>
    <row r="25" spans="1:204">
      <c r="A25" t="s">
        <v>4</v>
      </c>
      <c r="B25" s="4" t="s">
        <v>5</v>
      </c>
    </row>
    <row r="26" spans="1:204">
      <c r="A26" t="n">
        <v>1820</v>
      </c>
      <c r="B26" s="5" t="n">
        <v>1</v>
      </c>
    </row>
    <row r="27" spans="1:204" s="3" customFormat="1" customHeight="0">
      <c r="A27" s="3" t="s">
        <v>2</v>
      </c>
      <c r="B27" s="3" t="s">
        <v>21</v>
      </c>
    </row>
    <row r="28" spans="1:204">
      <c r="A28" t="s">
        <v>4</v>
      </c>
      <c r="B28" s="4" t="s">
        <v>5</v>
      </c>
      <c r="C28" s="4" t="s">
        <v>13</v>
      </c>
      <c r="D28" s="4" t="s">
        <v>13</v>
      </c>
      <c r="E28" s="4" t="s">
        <v>13</v>
      </c>
      <c r="F28" s="4" t="s">
        <v>13</v>
      </c>
    </row>
    <row r="29" spans="1:204">
      <c r="A29" t="n">
        <v>1824</v>
      </c>
      <c r="B29" s="8" t="n">
        <v>14</v>
      </c>
      <c r="C29" s="7" t="n">
        <v>0</v>
      </c>
      <c r="D29" s="7" t="n">
        <v>0</v>
      </c>
      <c r="E29" s="7" t="n">
        <v>64</v>
      </c>
      <c r="F29" s="7" t="n">
        <v>0</v>
      </c>
    </row>
    <row r="30" spans="1:204">
      <c r="A30" t="s">
        <v>4</v>
      </c>
      <c r="B30" s="4" t="s">
        <v>5</v>
      </c>
      <c r="C30" s="4" t="s">
        <v>13</v>
      </c>
      <c r="D30" s="4" t="s">
        <v>6</v>
      </c>
    </row>
    <row r="31" spans="1:204">
      <c r="A31" t="n">
        <v>1829</v>
      </c>
      <c r="B31" s="9" t="n">
        <v>2</v>
      </c>
      <c r="C31" s="7" t="n">
        <v>10</v>
      </c>
      <c r="D31" s="7" t="s">
        <v>22</v>
      </c>
    </row>
    <row r="32" spans="1:204">
      <c r="A32" t="s">
        <v>4</v>
      </c>
      <c r="B32" s="4" t="s">
        <v>5</v>
      </c>
      <c r="C32" s="4" t="s">
        <v>13</v>
      </c>
      <c r="D32" s="4" t="s">
        <v>13</v>
      </c>
    </row>
    <row r="33" spans="1:72">
      <c r="A33" t="n">
        <v>1850</v>
      </c>
      <c r="B33" s="10" t="n">
        <v>162</v>
      </c>
      <c r="C33" s="7" t="n">
        <v>0</v>
      </c>
      <c r="D33" s="7" t="n">
        <v>0</v>
      </c>
    </row>
    <row r="34" spans="1:72">
      <c r="A34" t="s">
        <v>4</v>
      </c>
      <c r="B34" s="4" t="s">
        <v>5</v>
      </c>
    </row>
    <row r="35" spans="1:72">
      <c r="A35" t="n">
        <v>1853</v>
      </c>
      <c r="B35" s="5" t="n">
        <v>1</v>
      </c>
    </row>
    <row r="36" spans="1:72" s="3" customFormat="1" customHeight="0">
      <c r="A36" s="3" t="s">
        <v>2</v>
      </c>
      <c r="B36" s="3" t="s">
        <v>23</v>
      </c>
    </row>
    <row r="37" spans="1:72">
      <c r="A37" t="s">
        <v>4</v>
      </c>
      <c r="B37" s="4" t="s">
        <v>5</v>
      </c>
      <c r="C37" s="4" t="s">
        <v>13</v>
      </c>
      <c r="D37" s="4" t="s">
        <v>10</v>
      </c>
      <c r="E37" s="4" t="s">
        <v>10</v>
      </c>
      <c r="F37" s="4" t="s">
        <v>10</v>
      </c>
      <c r="G37" s="4" t="s">
        <v>10</v>
      </c>
      <c r="H37" s="4" t="s">
        <v>10</v>
      </c>
      <c r="I37" s="4" t="s">
        <v>6</v>
      </c>
      <c r="J37" s="4" t="s">
        <v>25</v>
      </c>
      <c r="K37" s="4" t="s">
        <v>25</v>
      </c>
      <c r="L37" s="4" t="s">
        <v>25</v>
      </c>
      <c r="M37" s="4" t="s">
        <v>9</v>
      </c>
      <c r="N37" s="4" t="s">
        <v>9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13</v>
      </c>
    </row>
    <row r="38" spans="1:72">
      <c r="A38" t="n">
        <v>1856</v>
      </c>
      <c r="B38" s="11" t="n">
        <v>39</v>
      </c>
      <c r="C38" s="7" t="n">
        <v>12</v>
      </c>
      <c r="D38" s="7" t="n">
        <v>65533</v>
      </c>
      <c r="E38" s="7" t="n">
        <v>1005</v>
      </c>
      <c r="F38" s="7" t="n">
        <v>0</v>
      </c>
      <c r="G38" s="7" t="n">
        <v>65029</v>
      </c>
      <c r="H38" s="7" t="n">
        <v>0</v>
      </c>
      <c r="I38" s="7" t="s">
        <v>24</v>
      </c>
      <c r="J38" s="7" t="n">
        <v>0</v>
      </c>
      <c r="K38" s="7" t="n">
        <v>0</v>
      </c>
      <c r="L38" s="7" t="n">
        <v>0</v>
      </c>
      <c r="M38" s="7" t="n">
        <v>0</v>
      </c>
      <c r="N38" s="7" t="n">
        <v>0</v>
      </c>
      <c r="O38" s="7" t="n">
        <v>0</v>
      </c>
      <c r="P38" s="7" t="n">
        <v>1</v>
      </c>
      <c r="Q38" s="7" t="n">
        <v>1</v>
      </c>
      <c r="R38" s="7" t="n">
        <v>1</v>
      </c>
      <c r="S38" s="7" t="n">
        <v>115</v>
      </c>
    </row>
    <row r="39" spans="1:72">
      <c r="A39" t="s">
        <v>4</v>
      </c>
      <c r="B39" s="4" t="s">
        <v>5</v>
      </c>
      <c r="C39" s="4" t="s">
        <v>13</v>
      </c>
      <c r="D39" s="4" t="s">
        <v>13</v>
      </c>
      <c r="E39" s="4" t="s">
        <v>6</v>
      </c>
      <c r="F39" s="4" t="s">
        <v>10</v>
      </c>
    </row>
    <row r="40" spans="1:72">
      <c r="A40" t="n">
        <v>1920</v>
      </c>
      <c r="B40" s="12" t="n">
        <v>74</v>
      </c>
      <c r="C40" s="7" t="n">
        <v>43</v>
      </c>
      <c r="D40" s="7" t="n">
        <v>0</v>
      </c>
      <c r="E40" s="7" t="s">
        <v>24</v>
      </c>
      <c r="F40" s="7" t="n">
        <v>6383</v>
      </c>
    </row>
    <row r="41" spans="1:72">
      <c r="A41" t="s">
        <v>4</v>
      </c>
      <c r="B41" s="4" t="s">
        <v>5</v>
      </c>
      <c r="C41" s="4" t="s">
        <v>13</v>
      </c>
      <c r="D41" s="4" t="s">
        <v>10</v>
      </c>
      <c r="E41" s="4" t="s">
        <v>25</v>
      </c>
      <c r="F41" s="4" t="s">
        <v>10</v>
      </c>
      <c r="G41" s="4" t="s">
        <v>9</v>
      </c>
      <c r="H41" s="4" t="s">
        <v>9</v>
      </c>
      <c r="I41" s="4" t="s">
        <v>10</v>
      </c>
      <c r="J41" s="4" t="s">
        <v>10</v>
      </c>
      <c r="K41" s="4" t="s">
        <v>9</v>
      </c>
      <c r="L41" s="4" t="s">
        <v>9</v>
      </c>
      <c r="M41" s="4" t="s">
        <v>9</v>
      </c>
      <c r="N41" s="4" t="s">
        <v>9</v>
      </c>
      <c r="O41" s="4" t="s">
        <v>6</v>
      </c>
    </row>
    <row r="42" spans="1:72">
      <c r="A42" t="n">
        <v>1940</v>
      </c>
      <c r="B42" s="13" t="n">
        <v>50</v>
      </c>
      <c r="C42" s="7" t="n">
        <v>0</v>
      </c>
      <c r="D42" s="7" t="n">
        <v>8021</v>
      </c>
      <c r="E42" s="7" t="n">
        <v>0.699999988079071</v>
      </c>
      <c r="F42" s="7" t="n">
        <v>1000</v>
      </c>
      <c r="G42" s="7" t="n">
        <v>0</v>
      </c>
      <c r="H42" s="7" t="n">
        <v>0</v>
      </c>
      <c r="I42" s="7" t="n">
        <v>1</v>
      </c>
      <c r="J42" s="7" t="n">
        <v>65533</v>
      </c>
      <c r="K42" s="7" t="n">
        <v>0</v>
      </c>
      <c r="L42" s="7" t="n">
        <v>0</v>
      </c>
      <c r="M42" s="7" t="n">
        <v>0</v>
      </c>
      <c r="N42" s="7" t="n">
        <v>0</v>
      </c>
      <c r="O42" s="7" t="s">
        <v>26</v>
      </c>
    </row>
    <row r="43" spans="1:72">
      <c r="A43" t="s">
        <v>4</v>
      </c>
      <c r="B43" s="4" t="s">
        <v>5</v>
      </c>
      <c r="C43" s="4" t="s">
        <v>13</v>
      </c>
      <c r="D43" s="4" t="s">
        <v>10</v>
      </c>
      <c r="E43" s="4" t="s">
        <v>25</v>
      </c>
      <c r="F43" s="4" t="s">
        <v>10</v>
      </c>
      <c r="G43" s="4" t="s">
        <v>9</v>
      </c>
      <c r="H43" s="4" t="s">
        <v>9</v>
      </c>
      <c r="I43" s="4" t="s">
        <v>10</v>
      </c>
      <c r="J43" s="4" t="s">
        <v>10</v>
      </c>
      <c r="K43" s="4" t="s">
        <v>9</v>
      </c>
      <c r="L43" s="4" t="s">
        <v>9</v>
      </c>
      <c r="M43" s="4" t="s">
        <v>9</v>
      </c>
      <c r="N43" s="4" t="s">
        <v>9</v>
      </c>
      <c r="O43" s="4" t="s">
        <v>6</v>
      </c>
    </row>
    <row r="44" spans="1:72">
      <c r="A44" t="n">
        <v>1984</v>
      </c>
      <c r="B44" s="13" t="n">
        <v>50</v>
      </c>
      <c r="C44" s="7" t="n">
        <v>0</v>
      </c>
      <c r="D44" s="7" t="n">
        <v>8000</v>
      </c>
      <c r="E44" s="7" t="n">
        <v>0.699999988079071</v>
      </c>
      <c r="F44" s="7" t="n">
        <v>1000</v>
      </c>
      <c r="G44" s="7" t="n">
        <v>0</v>
      </c>
      <c r="H44" s="7" t="n">
        <v>0</v>
      </c>
      <c r="I44" s="7" t="n">
        <v>1</v>
      </c>
      <c r="J44" s="7" t="n">
        <v>65533</v>
      </c>
      <c r="K44" s="7" t="n">
        <v>0</v>
      </c>
      <c r="L44" s="7" t="n">
        <v>0</v>
      </c>
      <c r="M44" s="7" t="n">
        <v>0</v>
      </c>
      <c r="N44" s="7" t="n">
        <v>0</v>
      </c>
      <c r="O44" s="7" t="s">
        <v>27</v>
      </c>
    </row>
    <row r="45" spans="1:72">
      <c r="A45" t="s">
        <v>4</v>
      </c>
      <c r="B45" s="4" t="s">
        <v>5</v>
      </c>
      <c r="C45" s="4" t="s">
        <v>13</v>
      </c>
      <c r="D45" s="4" t="s">
        <v>10</v>
      </c>
      <c r="E45" s="4" t="s">
        <v>25</v>
      </c>
      <c r="F45" s="4" t="s">
        <v>10</v>
      </c>
      <c r="G45" s="4" t="s">
        <v>9</v>
      </c>
      <c r="H45" s="4" t="s">
        <v>9</v>
      </c>
      <c r="I45" s="4" t="s">
        <v>10</v>
      </c>
      <c r="J45" s="4" t="s">
        <v>10</v>
      </c>
      <c r="K45" s="4" t="s">
        <v>9</v>
      </c>
      <c r="L45" s="4" t="s">
        <v>9</v>
      </c>
      <c r="M45" s="4" t="s">
        <v>9</v>
      </c>
      <c r="N45" s="4" t="s">
        <v>9</v>
      </c>
      <c r="O45" s="4" t="s">
        <v>6</v>
      </c>
    </row>
    <row r="46" spans="1:72">
      <c r="A46" t="n">
        <v>2034</v>
      </c>
      <c r="B46" s="13" t="n">
        <v>50</v>
      </c>
      <c r="C46" s="7" t="n">
        <v>0</v>
      </c>
      <c r="D46" s="7" t="n">
        <v>8000</v>
      </c>
      <c r="E46" s="7" t="n">
        <v>0.699999988079071</v>
      </c>
      <c r="F46" s="7" t="n">
        <v>1000</v>
      </c>
      <c r="G46" s="7" t="n">
        <v>0</v>
      </c>
      <c r="H46" s="7" t="n">
        <v>0</v>
      </c>
      <c r="I46" s="7" t="n">
        <v>1</v>
      </c>
      <c r="J46" s="7" t="n">
        <v>65533</v>
      </c>
      <c r="K46" s="7" t="n">
        <v>0</v>
      </c>
      <c r="L46" s="7" t="n">
        <v>0</v>
      </c>
      <c r="M46" s="7" t="n">
        <v>0</v>
      </c>
      <c r="N46" s="7" t="n">
        <v>0</v>
      </c>
      <c r="O46" s="7" t="s">
        <v>28</v>
      </c>
    </row>
    <row r="47" spans="1:72">
      <c r="A47" t="s">
        <v>4</v>
      </c>
      <c r="B47" s="4" t="s">
        <v>5</v>
      </c>
      <c r="C47" s="4" t="s">
        <v>13</v>
      </c>
      <c r="D47" s="4" t="s">
        <v>10</v>
      </c>
      <c r="E47" s="4" t="s">
        <v>25</v>
      </c>
      <c r="F47" s="4" t="s">
        <v>10</v>
      </c>
      <c r="G47" s="4" t="s">
        <v>9</v>
      </c>
      <c r="H47" s="4" t="s">
        <v>9</v>
      </c>
      <c r="I47" s="4" t="s">
        <v>10</v>
      </c>
      <c r="J47" s="4" t="s">
        <v>10</v>
      </c>
      <c r="K47" s="4" t="s">
        <v>9</v>
      </c>
      <c r="L47" s="4" t="s">
        <v>9</v>
      </c>
      <c r="M47" s="4" t="s">
        <v>9</v>
      </c>
      <c r="N47" s="4" t="s">
        <v>9</v>
      </c>
      <c r="O47" s="4" t="s">
        <v>6</v>
      </c>
    </row>
    <row r="48" spans="1:72">
      <c r="A48" t="n">
        <v>2084</v>
      </c>
      <c r="B48" s="13" t="n">
        <v>50</v>
      </c>
      <c r="C48" s="7" t="n">
        <v>0</v>
      </c>
      <c r="D48" s="7" t="n">
        <v>8060</v>
      </c>
      <c r="E48" s="7" t="n">
        <v>1</v>
      </c>
      <c r="F48" s="7" t="n">
        <v>1000</v>
      </c>
      <c r="G48" s="7" t="n">
        <v>0</v>
      </c>
      <c r="H48" s="7" t="n">
        <v>0</v>
      </c>
      <c r="I48" s="7" t="n">
        <v>1</v>
      </c>
      <c r="J48" s="7" t="n">
        <v>65533</v>
      </c>
      <c r="K48" s="7" t="n">
        <v>0</v>
      </c>
      <c r="L48" s="7" t="n">
        <v>0</v>
      </c>
      <c r="M48" s="7" t="n">
        <v>0</v>
      </c>
      <c r="N48" s="7" t="n">
        <v>0</v>
      </c>
      <c r="O48" s="7" t="s">
        <v>29</v>
      </c>
    </row>
    <row r="49" spans="1:19">
      <c r="A49" t="s">
        <v>4</v>
      </c>
      <c r="B49" s="4" t="s">
        <v>5</v>
      </c>
      <c r="C49" s="4" t="s">
        <v>13</v>
      </c>
      <c r="D49" s="4" t="s">
        <v>6</v>
      </c>
      <c r="E49" s="4" t="s">
        <v>6</v>
      </c>
      <c r="F49" s="4" t="s">
        <v>10</v>
      </c>
      <c r="G49" s="4" t="s">
        <v>10</v>
      </c>
    </row>
    <row r="50" spans="1:19">
      <c r="A50" t="n">
        <v>2127</v>
      </c>
      <c r="B50" s="12" t="n">
        <v>74</v>
      </c>
      <c r="C50" s="7" t="n">
        <v>13</v>
      </c>
      <c r="D50" s="7" t="s">
        <v>30</v>
      </c>
      <c r="E50" s="7" t="s">
        <v>20</v>
      </c>
      <c r="F50" s="7" t="n">
        <v>5904</v>
      </c>
      <c r="G50" s="7" t="n">
        <v>563</v>
      </c>
    </row>
    <row r="51" spans="1:19">
      <c r="A51" t="s">
        <v>4</v>
      </c>
      <c r="B51" s="4" t="s">
        <v>5</v>
      </c>
      <c r="C51" s="4" t="s">
        <v>13</v>
      </c>
      <c r="D51" s="4" t="s">
        <v>6</v>
      </c>
      <c r="E51" s="4" t="s">
        <v>6</v>
      </c>
      <c r="F51" s="4" t="s">
        <v>10</v>
      </c>
      <c r="G51" s="4" t="s">
        <v>10</v>
      </c>
    </row>
    <row r="52" spans="1:19">
      <c r="A52" t="n">
        <v>2141</v>
      </c>
      <c r="B52" s="12" t="n">
        <v>74</v>
      </c>
      <c r="C52" s="7" t="n">
        <v>13</v>
      </c>
      <c r="D52" s="7" t="s">
        <v>31</v>
      </c>
      <c r="E52" s="7" t="s">
        <v>20</v>
      </c>
      <c r="F52" s="7" t="n">
        <v>5906</v>
      </c>
      <c r="G52" s="7" t="n">
        <v>2</v>
      </c>
    </row>
    <row r="53" spans="1:19">
      <c r="A53" t="s">
        <v>4</v>
      </c>
      <c r="B53" s="4" t="s">
        <v>5</v>
      </c>
      <c r="C53" s="4" t="s">
        <v>13</v>
      </c>
      <c r="D53" s="4" t="s">
        <v>6</v>
      </c>
      <c r="E53" s="4" t="s">
        <v>6</v>
      </c>
      <c r="F53" s="4" t="s">
        <v>10</v>
      </c>
      <c r="G53" s="4" t="s">
        <v>10</v>
      </c>
    </row>
    <row r="54" spans="1:19">
      <c r="A54" t="n">
        <v>2155</v>
      </c>
      <c r="B54" s="12" t="n">
        <v>74</v>
      </c>
      <c r="C54" s="7" t="n">
        <v>13</v>
      </c>
      <c r="D54" s="7" t="s">
        <v>32</v>
      </c>
      <c r="E54" s="7" t="s">
        <v>33</v>
      </c>
      <c r="F54" s="7" t="n">
        <v>5908</v>
      </c>
      <c r="G54" s="7" t="n">
        <v>9999</v>
      </c>
    </row>
    <row r="55" spans="1:19">
      <c r="A55" t="s">
        <v>4</v>
      </c>
      <c r="B55" s="4" t="s">
        <v>5</v>
      </c>
      <c r="C55" s="4" t="s">
        <v>13</v>
      </c>
      <c r="D55" s="4" t="s">
        <v>6</v>
      </c>
      <c r="E55" s="4" t="s">
        <v>6</v>
      </c>
      <c r="F55" s="4" t="s">
        <v>10</v>
      </c>
      <c r="G55" s="4" t="s">
        <v>10</v>
      </c>
    </row>
    <row r="56" spans="1:19">
      <c r="A56" t="n">
        <v>2178</v>
      </c>
      <c r="B56" s="12" t="n">
        <v>74</v>
      </c>
      <c r="C56" s="7" t="n">
        <v>13</v>
      </c>
      <c r="D56" s="7" t="s">
        <v>34</v>
      </c>
      <c r="E56" s="7" t="s">
        <v>20</v>
      </c>
      <c r="F56" s="7" t="n">
        <v>5910</v>
      </c>
      <c r="G56" s="7" t="n">
        <v>3552</v>
      </c>
    </row>
    <row r="57" spans="1:19">
      <c r="A57" t="s">
        <v>4</v>
      </c>
      <c r="B57" s="4" t="s">
        <v>5</v>
      </c>
      <c r="C57" s="4" t="s">
        <v>10</v>
      </c>
      <c r="D57" s="4" t="s">
        <v>13</v>
      </c>
      <c r="E57" s="4" t="s">
        <v>6</v>
      </c>
      <c r="F57" s="4" t="s">
        <v>9</v>
      </c>
      <c r="G57" s="4" t="s">
        <v>10</v>
      </c>
      <c r="H57" s="4" t="s">
        <v>10</v>
      </c>
      <c r="I57" s="4" t="s">
        <v>6</v>
      </c>
      <c r="J57" s="4" t="s">
        <v>25</v>
      </c>
    </row>
    <row r="58" spans="1:19">
      <c r="A58" t="n">
        <v>2192</v>
      </c>
      <c r="B58" s="14" t="n">
        <v>106</v>
      </c>
      <c r="C58" s="7" t="n">
        <v>0</v>
      </c>
      <c r="D58" s="7" t="n">
        <v>3</v>
      </c>
      <c r="E58" s="7" t="s">
        <v>30</v>
      </c>
      <c r="F58" s="7" t="n">
        <v>1098907648</v>
      </c>
      <c r="G58" s="7" t="n">
        <v>7424</v>
      </c>
      <c r="H58" s="7" t="n">
        <v>5904</v>
      </c>
      <c r="I58" s="7" t="s">
        <v>35</v>
      </c>
      <c r="J58" s="7" t="n">
        <v>2</v>
      </c>
    </row>
    <row r="59" spans="1:19">
      <c r="A59" t="s">
        <v>4</v>
      </c>
      <c r="B59" s="4" t="s">
        <v>5</v>
      </c>
      <c r="C59" s="4" t="s">
        <v>10</v>
      </c>
      <c r="D59" s="4" t="s">
        <v>13</v>
      </c>
      <c r="E59" s="4" t="s">
        <v>6</v>
      </c>
      <c r="F59" s="4" t="s">
        <v>9</v>
      </c>
      <c r="G59" s="4" t="s">
        <v>10</v>
      </c>
      <c r="H59" s="4" t="s">
        <v>10</v>
      </c>
      <c r="I59" s="4" t="s">
        <v>6</v>
      </c>
      <c r="J59" s="4" t="s">
        <v>25</v>
      </c>
    </row>
    <row r="60" spans="1:19">
      <c r="A60" t="n">
        <v>2236</v>
      </c>
      <c r="B60" s="14" t="n">
        <v>106</v>
      </c>
      <c r="C60" s="7" t="n">
        <v>0</v>
      </c>
      <c r="D60" s="7" t="n">
        <v>3</v>
      </c>
      <c r="E60" s="7" t="s">
        <v>34</v>
      </c>
      <c r="F60" s="7" t="n">
        <v>1098907648</v>
      </c>
      <c r="G60" s="7" t="n">
        <v>7425</v>
      </c>
      <c r="H60" s="7" t="n">
        <v>5910</v>
      </c>
      <c r="I60" s="7" t="s">
        <v>36</v>
      </c>
      <c r="J60" s="7" t="n">
        <v>2</v>
      </c>
    </row>
    <row r="61" spans="1:19">
      <c r="A61" t="s">
        <v>4</v>
      </c>
      <c r="B61" s="4" t="s">
        <v>5</v>
      </c>
      <c r="C61" s="4" t="s">
        <v>13</v>
      </c>
      <c r="D61" s="4" t="s">
        <v>6</v>
      </c>
      <c r="E61" s="4" t="s">
        <v>6</v>
      </c>
      <c r="F61" s="4" t="s">
        <v>10</v>
      </c>
      <c r="G61" s="4" t="s">
        <v>10</v>
      </c>
    </row>
    <row r="62" spans="1:19">
      <c r="A62" t="n">
        <v>2280</v>
      </c>
      <c r="B62" s="12" t="n">
        <v>74</v>
      </c>
      <c r="C62" s="7" t="n">
        <v>13</v>
      </c>
      <c r="D62" s="7" t="s">
        <v>37</v>
      </c>
      <c r="E62" s="7" t="s">
        <v>38</v>
      </c>
      <c r="F62" s="7" t="n">
        <v>6216</v>
      </c>
      <c r="G62" s="7" t="n">
        <v>9999</v>
      </c>
    </row>
    <row r="63" spans="1:19">
      <c r="A63" t="s">
        <v>4</v>
      </c>
      <c r="B63" s="4" t="s">
        <v>5</v>
      </c>
      <c r="C63" s="4" t="s">
        <v>13</v>
      </c>
      <c r="D63" s="4" t="s">
        <v>6</v>
      </c>
      <c r="E63" s="4" t="s">
        <v>6</v>
      </c>
      <c r="F63" s="4" t="s">
        <v>10</v>
      </c>
      <c r="G63" s="4" t="s">
        <v>10</v>
      </c>
      <c r="H63" s="4" t="s">
        <v>10</v>
      </c>
      <c r="I63" s="4" t="s">
        <v>10</v>
      </c>
      <c r="J63" s="4" t="s">
        <v>10</v>
      </c>
    </row>
    <row r="64" spans="1:19">
      <c r="A64" t="n">
        <v>2303</v>
      </c>
      <c r="B64" s="12" t="n">
        <v>74</v>
      </c>
      <c r="C64" s="7" t="n">
        <v>20</v>
      </c>
      <c r="D64" s="7" t="s">
        <v>39</v>
      </c>
      <c r="E64" s="7" t="s">
        <v>40</v>
      </c>
      <c r="F64" s="7" t="n">
        <v>0</v>
      </c>
      <c r="G64" s="7" t="n">
        <v>40</v>
      </c>
      <c r="H64" s="7" t="n">
        <v>129</v>
      </c>
      <c r="I64" s="7" t="n">
        <v>0</v>
      </c>
      <c r="J64" s="7" t="n">
        <v>0</v>
      </c>
    </row>
    <row r="65" spans="1:10">
      <c r="A65" t="s">
        <v>4</v>
      </c>
      <c r="B65" s="4" t="s">
        <v>5</v>
      </c>
      <c r="C65" s="4" t="s">
        <v>13</v>
      </c>
      <c r="D65" s="4" t="s">
        <v>6</v>
      </c>
      <c r="E65" s="4" t="s">
        <v>6</v>
      </c>
      <c r="F65" s="4" t="s">
        <v>10</v>
      </c>
      <c r="G65" s="4" t="s">
        <v>10</v>
      </c>
      <c r="H65" s="4" t="s">
        <v>10</v>
      </c>
      <c r="I65" s="4" t="s">
        <v>10</v>
      </c>
      <c r="J65" s="4" t="s">
        <v>10</v>
      </c>
    </row>
    <row r="66" spans="1:10">
      <c r="A66" t="n">
        <v>2338</v>
      </c>
      <c r="B66" s="12" t="n">
        <v>74</v>
      </c>
      <c r="C66" s="7" t="n">
        <v>20</v>
      </c>
      <c r="D66" s="7" t="s">
        <v>41</v>
      </c>
      <c r="E66" s="7" t="s">
        <v>40</v>
      </c>
      <c r="F66" s="7" t="n">
        <v>0</v>
      </c>
      <c r="G66" s="7" t="n">
        <v>40</v>
      </c>
      <c r="H66" s="7" t="n">
        <v>129</v>
      </c>
      <c r="I66" s="7" t="n">
        <v>0</v>
      </c>
      <c r="J66" s="7" t="n">
        <v>0</v>
      </c>
    </row>
    <row r="67" spans="1:10">
      <c r="A67" t="s">
        <v>4</v>
      </c>
      <c r="B67" s="4" t="s">
        <v>5</v>
      </c>
      <c r="C67" s="4" t="s">
        <v>13</v>
      </c>
      <c r="D67" s="4" t="s">
        <v>6</v>
      </c>
      <c r="E67" s="4" t="s">
        <v>6</v>
      </c>
      <c r="F67" s="4" t="s">
        <v>10</v>
      </c>
      <c r="G67" s="4" t="s">
        <v>10</v>
      </c>
      <c r="H67" s="4" t="s">
        <v>10</v>
      </c>
      <c r="I67" s="4" t="s">
        <v>10</v>
      </c>
      <c r="J67" s="4" t="s">
        <v>10</v>
      </c>
    </row>
    <row r="68" spans="1:10">
      <c r="A68" t="n">
        <v>2373</v>
      </c>
      <c r="B68" s="12" t="n">
        <v>74</v>
      </c>
      <c r="C68" s="7" t="n">
        <v>20</v>
      </c>
      <c r="D68" s="7" t="s">
        <v>42</v>
      </c>
      <c r="E68" s="7" t="s">
        <v>40</v>
      </c>
      <c r="F68" s="7" t="n">
        <v>0</v>
      </c>
      <c r="G68" s="7" t="n">
        <v>40</v>
      </c>
      <c r="H68" s="7" t="n">
        <v>129</v>
      </c>
      <c r="I68" s="7" t="n">
        <v>0</v>
      </c>
      <c r="J68" s="7" t="n">
        <v>0</v>
      </c>
    </row>
    <row r="69" spans="1:10">
      <c r="A69" t="s">
        <v>4</v>
      </c>
      <c r="B69" s="4" t="s">
        <v>5</v>
      </c>
      <c r="C69" s="4" t="s">
        <v>13</v>
      </c>
      <c r="D69" s="4" t="s">
        <v>6</v>
      </c>
      <c r="E69" s="4" t="s">
        <v>6</v>
      </c>
      <c r="F69" s="4" t="s">
        <v>10</v>
      </c>
      <c r="G69" s="4" t="s">
        <v>10</v>
      </c>
      <c r="H69" s="4" t="s">
        <v>10</v>
      </c>
      <c r="I69" s="4" t="s">
        <v>10</v>
      </c>
      <c r="J69" s="4" t="s">
        <v>10</v>
      </c>
    </row>
    <row r="70" spans="1:10">
      <c r="A70" t="n">
        <v>2408</v>
      </c>
      <c r="B70" s="12" t="n">
        <v>74</v>
      </c>
      <c r="C70" s="7" t="n">
        <v>20</v>
      </c>
      <c r="D70" s="7" t="s">
        <v>43</v>
      </c>
      <c r="E70" s="7" t="s">
        <v>40</v>
      </c>
      <c r="F70" s="7" t="n">
        <v>0</v>
      </c>
      <c r="G70" s="7" t="n">
        <v>40</v>
      </c>
      <c r="H70" s="7" t="n">
        <v>129</v>
      </c>
      <c r="I70" s="7" t="n">
        <v>0</v>
      </c>
      <c r="J70" s="7" t="n">
        <v>0</v>
      </c>
    </row>
    <row r="71" spans="1:10">
      <c r="A71" t="s">
        <v>4</v>
      </c>
      <c r="B71" s="4" t="s">
        <v>5</v>
      </c>
      <c r="C71" s="4" t="s">
        <v>13</v>
      </c>
      <c r="D71" s="4" t="s">
        <v>6</v>
      </c>
      <c r="E71" s="4" t="s">
        <v>6</v>
      </c>
      <c r="F71" s="4" t="s">
        <v>10</v>
      </c>
      <c r="G71" s="4" t="s">
        <v>10</v>
      </c>
      <c r="H71" s="4" t="s">
        <v>10</v>
      </c>
      <c r="I71" s="4" t="s">
        <v>10</v>
      </c>
      <c r="J71" s="4" t="s">
        <v>10</v>
      </c>
    </row>
    <row r="72" spans="1:10">
      <c r="A72" t="n">
        <v>2443</v>
      </c>
      <c r="B72" s="12" t="n">
        <v>74</v>
      </c>
      <c r="C72" s="7" t="n">
        <v>20</v>
      </c>
      <c r="D72" s="7" t="s">
        <v>44</v>
      </c>
      <c r="E72" s="7" t="s">
        <v>40</v>
      </c>
      <c r="F72" s="7" t="n">
        <v>0</v>
      </c>
      <c r="G72" s="7" t="n">
        <v>40</v>
      </c>
      <c r="H72" s="7" t="n">
        <v>129</v>
      </c>
      <c r="I72" s="7" t="n">
        <v>0</v>
      </c>
      <c r="J72" s="7" t="n">
        <v>0</v>
      </c>
    </row>
    <row r="73" spans="1:10">
      <c r="A73" t="s">
        <v>4</v>
      </c>
      <c r="B73" s="4" t="s">
        <v>5</v>
      </c>
      <c r="C73" s="4" t="s">
        <v>13</v>
      </c>
      <c r="D73" s="4" t="s">
        <v>6</v>
      </c>
      <c r="E73" s="4" t="s">
        <v>6</v>
      </c>
      <c r="F73" s="4" t="s">
        <v>10</v>
      </c>
      <c r="G73" s="4" t="s">
        <v>10</v>
      </c>
      <c r="H73" s="4" t="s">
        <v>10</v>
      </c>
      <c r="I73" s="4" t="s">
        <v>10</v>
      </c>
      <c r="J73" s="4" t="s">
        <v>10</v>
      </c>
    </row>
    <row r="74" spans="1:10">
      <c r="A74" t="n">
        <v>2478</v>
      </c>
      <c r="B74" s="12" t="n">
        <v>74</v>
      </c>
      <c r="C74" s="7" t="n">
        <v>20</v>
      </c>
      <c r="D74" s="7" t="s">
        <v>45</v>
      </c>
      <c r="E74" s="7" t="s">
        <v>40</v>
      </c>
      <c r="F74" s="7" t="n">
        <v>0</v>
      </c>
      <c r="G74" s="7" t="n">
        <v>40</v>
      </c>
      <c r="H74" s="7" t="n">
        <v>129</v>
      </c>
      <c r="I74" s="7" t="n">
        <v>0</v>
      </c>
      <c r="J74" s="7" t="n">
        <v>0</v>
      </c>
    </row>
    <row r="75" spans="1:10">
      <c r="A75" t="s">
        <v>4</v>
      </c>
      <c r="B75" s="4" t="s">
        <v>5</v>
      </c>
      <c r="C75" s="4" t="s">
        <v>13</v>
      </c>
      <c r="D75" s="4" t="s">
        <v>6</v>
      </c>
      <c r="E75" s="4" t="s">
        <v>6</v>
      </c>
      <c r="F75" s="4" t="s">
        <v>10</v>
      </c>
      <c r="G75" s="4" t="s">
        <v>10</v>
      </c>
      <c r="H75" s="4" t="s">
        <v>10</v>
      </c>
      <c r="I75" s="4" t="s">
        <v>10</v>
      </c>
      <c r="J75" s="4" t="s">
        <v>10</v>
      </c>
    </row>
    <row r="76" spans="1:10">
      <c r="A76" t="n">
        <v>2513</v>
      </c>
      <c r="B76" s="12" t="n">
        <v>74</v>
      </c>
      <c r="C76" s="7" t="n">
        <v>20</v>
      </c>
      <c r="D76" s="7" t="s">
        <v>46</v>
      </c>
      <c r="E76" s="7" t="s">
        <v>40</v>
      </c>
      <c r="F76" s="7" t="n">
        <v>0</v>
      </c>
      <c r="G76" s="7" t="n">
        <v>40</v>
      </c>
      <c r="H76" s="7" t="n">
        <v>129</v>
      </c>
      <c r="I76" s="7" t="n">
        <v>0</v>
      </c>
      <c r="J76" s="7" t="n">
        <v>0</v>
      </c>
    </row>
    <row r="77" spans="1:10">
      <c r="A77" t="s">
        <v>4</v>
      </c>
      <c r="B77" s="4" t="s">
        <v>5</v>
      </c>
      <c r="C77" s="4" t="s">
        <v>13</v>
      </c>
      <c r="D77" s="4" t="s">
        <v>6</v>
      </c>
      <c r="E77" s="4" t="s">
        <v>6</v>
      </c>
      <c r="F77" s="4" t="s">
        <v>10</v>
      </c>
      <c r="G77" s="4" t="s">
        <v>10</v>
      </c>
      <c r="H77" s="4" t="s">
        <v>10</v>
      </c>
      <c r="I77" s="4" t="s">
        <v>10</v>
      </c>
      <c r="J77" s="4" t="s">
        <v>10</v>
      </c>
    </row>
    <row r="78" spans="1:10">
      <c r="A78" t="n">
        <v>2548</v>
      </c>
      <c r="B78" s="12" t="n">
        <v>74</v>
      </c>
      <c r="C78" s="7" t="n">
        <v>20</v>
      </c>
      <c r="D78" s="7" t="s">
        <v>47</v>
      </c>
      <c r="E78" s="7" t="s">
        <v>40</v>
      </c>
      <c r="F78" s="7" t="n">
        <v>0</v>
      </c>
      <c r="G78" s="7" t="n">
        <v>40</v>
      </c>
      <c r="H78" s="7" t="n">
        <v>129</v>
      </c>
      <c r="I78" s="7" t="n">
        <v>0</v>
      </c>
      <c r="J78" s="7" t="n">
        <v>0</v>
      </c>
    </row>
    <row r="79" spans="1:10">
      <c r="A79" t="s">
        <v>4</v>
      </c>
      <c r="B79" s="4" t="s">
        <v>5</v>
      </c>
      <c r="C79" s="4" t="s">
        <v>13</v>
      </c>
      <c r="D79" s="4" t="s">
        <v>6</v>
      </c>
      <c r="E79" s="4" t="s">
        <v>6</v>
      </c>
      <c r="F79" s="4" t="s">
        <v>10</v>
      </c>
      <c r="G79" s="4" t="s">
        <v>10</v>
      </c>
      <c r="H79" s="4" t="s">
        <v>10</v>
      </c>
      <c r="I79" s="4" t="s">
        <v>10</v>
      </c>
      <c r="J79" s="4" t="s">
        <v>10</v>
      </c>
    </row>
    <row r="80" spans="1:10">
      <c r="A80" t="n">
        <v>2583</v>
      </c>
      <c r="B80" s="12" t="n">
        <v>74</v>
      </c>
      <c r="C80" s="7" t="n">
        <v>20</v>
      </c>
      <c r="D80" s="7" t="s">
        <v>48</v>
      </c>
      <c r="E80" s="7" t="s">
        <v>40</v>
      </c>
      <c r="F80" s="7" t="n">
        <v>0</v>
      </c>
      <c r="G80" s="7" t="n">
        <v>40</v>
      </c>
      <c r="H80" s="7" t="n">
        <v>129</v>
      </c>
      <c r="I80" s="7" t="n">
        <v>0</v>
      </c>
      <c r="J80" s="7" t="n">
        <v>0</v>
      </c>
    </row>
    <row r="81" spans="1:10">
      <c r="A81" t="s">
        <v>4</v>
      </c>
      <c r="B81" s="4" t="s">
        <v>5</v>
      </c>
      <c r="C81" s="4" t="s">
        <v>13</v>
      </c>
      <c r="D81" s="4" t="s">
        <v>6</v>
      </c>
      <c r="E81" s="4" t="s">
        <v>6</v>
      </c>
      <c r="F81" s="4" t="s">
        <v>10</v>
      </c>
      <c r="G81" s="4" t="s">
        <v>10</v>
      </c>
      <c r="H81" s="4" t="s">
        <v>10</v>
      </c>
      <c r="I81" s="4" t="s">
        <v>10</v>
      </c>
      <c r="J81" s="4" t="s">
        <v>10</v>
      </c>
    </row>
    <row r="82" spans="1:10">
      <c r="A82" t="n">
        <v>2618</v>
      </c>
      <c r="B82" s="12" t="n">
        <v>74</v>
      </c>
      <c r="C82" s="7" t="n">
        <v>20</v>
      </c>
      <c r="D82" s="7" t="s">
        <v>49</v>
      </c>
      <c r="E82" s="7" t="s">
        <v>40</v>
      </c>
      <c r="F82" s="7" t="n">
        <v>0</v>
      </c>
      <c r="G82" s="7" t="n">
        <v>40</v>
      </c>
      <c r="H82" s="7" t="n">
        <v>129</v>
      </c>
      <c r="I82" s="7" t="n">
        <v>0</v>
      </c>
      <c r="J82" s="7" t="n">
        <v>0</v>
      </c>
    </row>
    <row r="83" spans="1:10">
      <c r="A83" t="s">
        <v>4</v>
      </c>
      <c r="B83" s="4" t="s">
        <v>5</v>
      </c>
      <c r="C83" s="4" t="s">
        <v>10</v>
      </c>
      <c r="D83" s="4" t="s">
        <v>6</v>
      </c>
      <c r="E83" s="4" t="s">
        <v>6</v>
      </c>
      <c r="F83" s="4" t="s">
        <v>6</v>
      </c>
      <c r="G83" s="4" t="s">
        <v>13</v>
      </c>
      <c r="H83" s="4" t="s">
        <v>9</v>
      </c>
      <c r="I83" s="4" t="s">
        <v>25</v>
      </c>
      <c r="J83" s="4" t="s">
        <v>25</v>
      </c>
      <c r="K83" s="4" t="s">
        <v>25</v>
      </c>
      <c r="L83" s="4" t="s">
        <v>25</v>
      </c>
      <c r="M83" s="4" t="s">
        <v>25</v>
      </c>
      <c r="N83" s="4" t="s">
        <v>25</v>
      </c>
      <c r="O83" s="4" t="s">
        <v>25</v>
      </c>
      <c r="P83" s="4" t="s">
        <v>6</v>
      </c>
      <c r="Q83" s="4" t="s">
        <v>6</v>
      </c>
      <c r="R83" s="4" t="s">
        <v>9</v>
      </c>
      <c r="S83" s="4" t="s">
        <v>13</v>
      </c>
      <c r="T83" s="4" t="s">
        <v>9</v>
      </c>
      <c r="U83" s="4" t="s">
        <v>9</v>
      </c>
      <c r="V83" s="4" t="s">
        <v>10</v>
      </c>
    </row>
    <row r="84" spans="1:10">
      <c r="A84" t="n">
        <v>2653</v>
      </c>
      <c r="B84" s="15" t="n">
        <v>19</v>
      </c>
      <c r="C84" s="7" t="n">
        <v>2000</v>
      </c>
      <c r="D84" s="7" t="s">
        <v>20</v>
      </c>
      <c r="E84" s="7" t="s">
        <v>20</v>
      </c>
      <c r="F84" s="7" t="s">
        <v>12</v>
      </c>
      <c r="G84" s="7" t="n">
        <v>2</v>
      </c>
      <c r="H84" s="7" t="n">
        <v>0</v>
      </c>
      <c r="I84" s="7" t="n">
        <v>-150.746994018555</v>
      </c>
      <c r="J84" s="7" t="n">
        <v>14.21399974823</v>
      </c>
      <c r="K84" s="7" t="n">
        <v>-74.9729995727539</v>
      </c>
      <c r="L84" s="7" t="n">
        <v>180</v>
      </c>
      <c r="M84" s="7" t="n">
        <v>-1</v>
      </c>
      <c r="N84" s="7" t="n">
        <v>0</v>
      </c>
      <c r="O84" s="7" t="n">
        <v>0</v>
      </c>
      <c r="P84" s="7" t="s">
        <v>20</v>
      </c>
      <c r="Q84" s="7" t="s">
        <v>20</v>
      </c>
      <c r="R84" s="7" t="n">
        <v>1</v>
      </c>
      <c r="S84" s="7" t="n">
        <v>1</v>
      </c>
      <c r="T84" s="7" t="n">
        <v>1086324736</v>
      </c>
      <c r="U84" s="7" t="n">
        <v>1101004800</v>
      </c>
      <c r="V84" s="7" t="n">
        <v>0</v>
      </c>
    </row>
    <row r="85" spans="1:10">
      <c r="A85" t="s">
        <v>4</v>
      </c>
      <c r="B85" s="4" t="s">
        <v>5</v>
      </c>
      <c r="C85" s="4" t="s">
        <v>10</v>
      </c>
      <c r="D85" s="4" t="s">
        <v>6</v>
      </c>
      <c r="E85" s="4" t="s">
        <v>6</v>
      </c>
      <c r="F85" s="4" t="s">
        <v>6</v>
      </c>
      <c r="G85" s="4" t="s">
        <v>13</v>
      </c>
      <c r="H85" s="4" t="s">
        <v>9</v>
      </c>
      <c r="I85" s="4" t="s">
        <v>25</v>
      </c>
      <c r="J85" s="4" t="s">
        <v>25</v>
      </c>
      <c r="K85" s="4" t="s">
        <v>25</v>
      </c>
      <c r="L85" s="4" t="s">
        <v>25</v>
      </c>
      <c r="M85" s="4" t="s">
        <v>25</v>
      </c>
      <c r="N85" s="4" t="s">
        <v>25</v>
      </c>
      <c r="O85" s="4" t="s">
        <v>25</v>
      </c>
      <c r="P85" s="4" t="s">
        <v>6</v>
      </c>
      <c r="Q85" s="4" t="s">
        <v>6</v>
      </c>
      <c r="R85" s="4" t="s">
        <v>9</v>
      </c>
      <c r="S85" s="4" t="s">
        <v>13</v>
      </c>
      <c r="T85" s="4" t="s">
        <v>9</v>
      </c>
      <c r="U85" s="4" t="s">
        <v>9</v>
      </c>
      <c r="V85" s="4" t="s">
        <v>10</v>
      </c>
    </row>
    <row r="86" spans="1:10">
      <c r="A86" t="n">
        <v>2715</v>
      </c>
      <c r="B86" s="15" t="n">
        <v>19</v>
      </c>
      <c r="C86" s="7" t="n">
        <v>2002</v>
      </c>
      <c r="D86" s="7" t="s">
        <v>20</v>
      </c>
      <c r="E86" s="7" t="s">
        <v>20</v>
      </c>
      <c r="F86" s="7" t="s">
        <v>16</v>
      </c>
      <c r="G86" s="7" t="n">
        <v>2</v>
      </c>
      <c r="H86" s="7" t="n">
        <v>0</v>
      </c>
      <c r="I86" s="7" t="n">
        <v>-135.255004882813</v>
      </c>
      <c r="J86" s="7" t="n">
        <v>7.66900014877319</v>
      </c>
      <c r="K86" s="7" t="n">
        <v>-65.0350036621094</v>
      </c>
      <c r="L86" s="7" t="n">
        <v>180</v>
      </c>
      <c r="M86" s="7" t="n">
        <v>-1</v>
      </c>
      <c r="N86" s="7" t="n">
        <v>0</v>
      </c>
      <c r="O86" s="7" t="n">
        <v>0</v>
      </c>
      <c r="P86" s="7" t="s">
        <v>20</v>
      </c>
      <c r="Q86" s="7" t="s">
        <v>20</v>
      </c>
      <c r="R86" s="7" t="n">
        <v>1</v>
      </c>
      <c r="S86" s="7" t="n">
        <v>3</v>
      </c>
      <c r="T86" s="7" t="n">
        <v>1086324736</v>
      </c>
      <c r="U86" s="7" t="n">
        <v>1101004800</v>
      </c>
      <c r="V86" s="7" t="n">
        <v>0</v>
      </c>
    </row>
    <row r="87" spans="1:10">
      <c r="A87" t="s">
        <v>4</v>
      </c>
      <c r="B87" s="4" t="s">
        <v>5</v>
      </c>
      <c r="C87" s="4" t="s">
        <v>10</v>
      </c>
      <c r="D87" s="4" t="s">
        <v>6</v>
      </c>
      <c r="E87" s="4" t="s">
        <v>6</v>
      </c>
      <c r="F87" s="4" t="s">
        <v>6</v>
      </c>
      <c r="G87" s="4" t="s">
        <v>13</v>
      </c>
      <c r="H87" s="4" t="s">
        <v>9</v>
      </c>
      <c r="I87" s="4" t="s">
        <v>25</v>
      </c>
      <c r="J87" s="4" t="s">
        <v>25</v>
      </c>
      <c r="K87" s="4" t="s">
        <v>25</v>
      </c>
      <c r="L87" s="4" t="s">
        <v>25</v>
      </c>
      <c r="M87" s="4" t="s">
        <v>25</v>
      </c>
      <c r="N87" s="4" t="s">
        <v>25</v>
      </c>
      <c r="O87" s="4" t="s">
        <v>25</v>
      </c>
      <c r="P87" s="4" t="s">
        <v>6</v>
      </c>
      <c r="Q87" s="4" t="s">
        <v>6</v>
      </c>
      <c r="R87" s="4" t="s">
        <v>9</v>
      </c>
      <c r="S87" s="4" t="s">
        <v>13</v>
      </c>
      <c r="T87" s="4" t="s">
        <v>9</v>
      </c>
      <c r="U87" s="4" t="s">
        <v>9</v>
      </c>
      <c r="V87" s="4" t="s">
        <v>10</v>
      </c>
    </row>
    <row r="88" spans="1:10">
      <c r="A88" t="n">
        <v>2781</v>
      </c>
      <c r="B88" s="15" t="n">
        <v>19</v>
      </c>
      <c r="C88" s="7" t="n">
        <v>2003</v>
      </c>
      <c r="D88" s="7" t="s">
        <v>20</v>
      </c>
      <c r="E88" s="7" t="s">
        <v>20</v>
      </c>
      <c r="F88" s="7" t="s">
        <v>17</v>
      </c>
      <c r="G88" s="7" t="n">
        <v>2</v>
      </c>
      <c r="H88" s="7" t="n">
        <v>268435456</v>
      </c>
      <c r="I88" s="7" t="n">
        <v>-75.6350021362305</v>
      </c>
      <c r="J88" s="7" t="n">
        <v>14.4619998931885</v>
      </c>
      <c r="K88" s="7" t="n">
        <v>-112.930000305176</v>
      </c>
      <c r="L88" s="7" t="n">
        <v>180</v>
      </c>
      <c r="M88" s="7" t="n">
        <v>-1</v>
      </c>
      <c r="N88" s="7" t="n">
        <v>0</v>
      </c>
      <c r="O88" s="7" t="n">
        <v>0</v>
      </c>
      <c r="P88" s="7" t="s">
        <v>20</v>
      </c>
      <c r="Q88" s="7" t="s">
        <v>20</v>
      </c>
      <c r="R88" s="7" t="n">
        <v>1</v>
      </c>
      <c r="S88" s="7" t="n">
        <v>4</v>
      </c>
      <c r="T88" s="7" t="n">
        <v>1086324736</v>
      </c>
      <c r="U88" s="7" t="n">
        <v>1109393408</v>
      </c>
      <c r="V88" s="7" t="n">
        <v>7430</v>
      </c>
    </row>
    <row r="89" spans="1:10">
      <c r="A89" t="s">
        <v>4</v>
      </c>
      <c r="B89" s="4" t="s">
        <v>5</v>
      </c>
      <c r="C89" s="4" t="s">
        <v>10</v>
      </c>
      <c r="D89" s="4" t="s">
        <v>13</v>
      </c>
      <c r="E89" s="4" t="s">
        <v>10</v>
      </c>
      <c r="F89" s="4" t="s">
        <v>25</v>
      </c>
      <c r="G89" s="4" t="s">
        <v>10</v>
      </c>
      <c r="H89" s="4" t="s">
        <v>10</v>
      </c>
      <c r="I89" s="4" t="s">
        <v>6</v>
      </c>
      <c r="J89" s="4" t="s">
        <v>25</v>
      </c>
    </row>
    <row r="90" spans="1:10">
      <c r="A90" t="n">
        <v>2847</v>
      </c>
      <c r="B90" s="14" t="n">
        <v>106</v>
      </c>
      <c r="C90" s="7" t="n">
        <v>0</v>
      </c>
      <c r="D90" s="7" t="n">
        <v>2</v>
      </c>
      <c r="E90" s="7" t="n">
        <v>2003</v>
      </c>
      <c r="F90" s="7" t="n">
        <v>16</v>
      </c>
      <c r="G90" s="7" t="n">
        <v>7430</v>
      </c>
      <c r="H90" s="7" t="n">
        <v>0</v>
      </c>
      <c r="I90" s="7" t="s">
        <v>50</v>
      </c>
      <c r="J90" s="7" t="n">
        <v>2</v>
      </c>
    </row>
    <row r="91" spans="1:10">
      <c r="A91" t="s">
        <v>4</v>
      </c>
      <c r="B91" s="4" t="s">
        <v>5</v>
      </c>
      <c r="C91" s="4" t="s">
        <v>10</v>
      </c>
      <c r="D91" s="4" t="s">
        <v>6</v>
      </c>
      <c r="E91" s="4" t="s">
        <v>6</v>
      </c>
      <c r="F91" s="4" t="s">
        <v>6</v>
      </c>
      <c r="G91" s="4" t="s">
        <v>13</v>
      </c>
      <c r="H91" s="4" t="s">
        <v>9</v>
      </c>
      <c r="I91" s="4" t="s">
        <v>25</v>
      </c>
      <c r="J91" s="4" t="s">
        <v>25</v>
      </c>
      <c r="K91" s="4" t="s">
        <v>25</v>
      </c>
      <c r="L91" s="4" t="s">
        <v>25</v>
      </c>
      <c r="M91" s="4" t="s">
        <v>25</v>
      </c>
      <c r="N91" s="4" t="s">
        <v>25</v>
      </c>
      <c r="O91" s="4" t="s">
        <v>25</v>
      </c>
      <c r="P91" s="4" t="s">
        <v>6</v>
      </c>
      <c r="Q91" s="4" t="s">
        <v>6</v>
      </c>
      <c r="R91" s="4" t="s">
        <v>9</v>
      </c>
      <c r="S91" s="4" t="s">
        <v>13</v>
      </c>
      <c r="T91" s="4" t="s">
        <v>9</v>
      </c>
      <c r="U91" s="4" t="s">
        <v>9</v>
      </c>
      <c r="V91" s="4" t="s">
        <v>10</v>
      </c>
    </row>
    <row r="92" spans="1:10">
      <c r="A92" t="n">
        <v>2886</v>
      </c>
      <c r="B92" s="15" t="n">
        <v>19</v>
      </c>
      <c r="C92" s="7" t="n">
        <v>2004</v>
      </c>
      <c r="D92" s="7" t="s">
        <v>20</v>
      </c>
      <c r="E92" s="7" t="s">
        <v>20</v>
      </c>
      <c r="F92" s="7" t="s">
        <v>11</v>
      </c>
      <c r="G92" s="7" t="n">
        <v>2</v>
      </c>
      <c r="H92" s="7" t="n">
        <v>0</v>
      </c>
      <c r="I92" s="7" t="n">
        <v>13.9530000686646</v>
      </c>
      <c r="J92" s="7" t="n">
        <v>12.5369997024536</v>
      </c>
      <c r="K92" s="7" t="n">
        <v>-97.2470016479492</v>
      </c>
      <c r="L92" s="7" t="n">
        <v>180</v>
      </c>
      <c r="M92" s="7" t="n">
        <v>-1</v>
      </c>
      <c r="N92" s="7" t="n">
        <v>0</v>
      </c>
      <c r="O92" s="7" t="n">
        <v>0</v>
      </c>
      <c r="P92" s="7" t="s">
        <v>20</v>
      </c>
      <c r="Q92" s="7" t="s">
        <v>20</v>
      </c>
      <c r="R92" s="7" t="n">
        <v>1</v>
      </c>
      <c r="S92" s="7" t="n">
        <v>0</v>
      </c>
      <c r="T92" s="7" t="n">
        <v>1086324736</v>
      </c>
      <c r="U92" s="7" t="n">
        <v>1101004800</v>
      </c>
      <c r="V92" s="7" t="n">
        <v>0</v>
      </c>
    </row>
    <row r="93" spans="1:10">
      <c r="A93" t="s">
        <v>4</v>
      </c>
      <c r="B93" s="4" t="s">
        <v>5</v>
      </c>
      <c r="C93" s="4" t="s">
        <v>10</v>
      </c>
      <c r="D93" s="4" t="s">
        <v>6</v>
      </c>
      <c r="E93" s="4" t="s">
        <v>6</v>
      </c>
      <c r="F93" s="4" t="s">
        <v>6</v>
      </c>
      <c r="G93" s="4" t="s">
        <v>13</v>
      </c>
      <c r="H93" s="4" t="s">
        <v>9</v>
      </c>
      <c r="I93" s="4" t="s">
        <v>25</v>
      </c>
      <c r="J93" s="4" t="s">
        <v>25</v>
      </c>
      <c r="K93" s="4" t="s">
        <v>25</v>
      </c>
      <c r="L93" s="4" t="s">
        <v>25</v>
      </c>
      <c r="M93" s="4" t="s">
        <v>25</v>
      </c>
      <c r="N93" s="4" t="s">
        <v>25</v>
      </c>
      <c r="O93" s="4" t="s">
        <v>25</v>
      </c>
      <c r="P93" s="4" t="s">
        <v>6</v>
      </c>
      <c r="Q93" s="4" t="s">
        <v>6</v>
      </c>
      <c r="R93" s="4" t="s">
        <v>9</v>
      </c>
      <c r="S93" s="4" t="s">
        <v>13</v>
      </c>
      <c r="T93" s="4" t="s">
        <v>9</v>
      </c>
      <c r="U93" s="4" t="s">
        <v>9</v>
      </c>
      <c r="V93" s="4" t="s">
        <v>10</v>
      </c>
    </row>
    <row r="94" spans="1:10">
      <c r="A94" t="n">
        <v>2948</v>
      </c>
      <c r="B94" s="15" t="n">
        <v>19</v>
      </c>
      <c r="C94" s="7" t="n">
        <v>2005</v>
      </c>
      <c r="D94" s="7" t="s">
        <v>20</v>
      </c>
      <c r="E94" s="7" t="s">
        <v>20</v>
      </c>
      <c r="F94" s="7" t="s">
        <v>12</v>
      </c>
      <c r="G94" s="7" t="n">
        <v>2</v>
      </c>
      <c r="H94" s="7" t="n">
        <v>0</v>
      </c>
      <c r="I94" s="7" t="n">
        <v>-41.3359985351563</v>
      </c>
      <c r="J94" s="7" t="n">
        <v>6.93800020217896</v>
      </c>
      <c r="K94" s="7" t="n">
        <v>-37.0060005187988</v>
      </c>
      <c r="L94" s="7" t="n">
        <v>180</v>
      </c>
      <c r="M94" s="7" t="n">
        <v>-1</v>
      </c>
      <c r="N94" s="7" t="n">
        <v>0</v>
      </c>
      <c r="O94" s="7" t="n">
        <v>0</v>
      </c>
      <c r="P94" s="7" t="s">
        <v>20</v>
      </c>
      <c r="Q94" s="7" t="s">
        <v>20</v>
      </c>
      <c r="R94" s="7" t="n">
        <v>1</v>
      </c>
      <c r="S94" s="7" t="n">
        <v>1</v>
      </c>
      <c r="T94" s="7" t="n">
        <v>1086324736</v>
      </c>
      <c r="U94" s="7" t="n">
        <v>1101004800</v>
      </c>
      <c r="V94" s="7" t="n">
        <v>0</v>
      </c>
    </row>
    <row r="95" spans="1:10">
      <c r="A95" t="s">
        <v>4</v>
      </c>
      <c r="B95" s="4" t="s">
        <v>5</v>
      </c>
      <c r="C95" s="4" t="s">
        <v>10</v>
      </c>
      <c r="D95" s="4" t="s">
        <v>6</v>
      </c>
      <c r="E95" s="4" t="s">
        <v>6</v>
      </c>
      <c r="F95" s="4" t="s">
        <v>6</v>
      </c>
      <c r="G95" s="4" t="s">
        <v>13</v>
      </c>
      <c r="H95" s="4" t="s">
        <v>9</v>
      </c>
      <c r="I95" s="4" t="s">
        <v>25</v>
      </c>
      <c r="J95" s="4" t="s">
        <v>25</v>
      </c>
      <c r="K95" s="4" t="s">
        <v>25</v>
      </c>
      <c r="L95" s="4" t="s">
        <v>25</v>
      </c>
      <c r="M95" s="4" t="s">
        <v>25</v>
      </c>
      <c r="N95" s="4" t="s">
        <v>25</v>
      </c>
      <c r="O95" s="4" t="s">
        <v>25</v>
      </c>
      <c r="P95" s="4" t="s">
        <v>6</v>
      </c>
      <c r="Q95" s="4" t="s">
        <v>6</v>
      </c>
      <c r="R95" s="4" t="s">
        <v>9</v>
      </c>
      <c r="S95" s="4" t="s">
        <v>13</v>
      </c>
      <c r="T95" s="4" t="s">
        <v>9</v>
      </c>
      <c r="U95" s="4" t="s">
        <v>9</v>
      </c>
      <c r="V95" s="4" t="s">
        <v>10</v>
      </c>
    </row>
    <row r="96" spans="1:10">
      <c r="A96" t="n">
        <v>3010</v>
      </c>
      <c r="B96" s="15" t="n">
        <v>19</v>
      </c>
      <c r="C96" s="7" t="n">
        <v>2006</v>
      </c>
      <c r="D96" s="7" t="s">
        <v>20</v>
      </c>
      <c r="E96" s="7" t="s">
        <v>20</v>
      </c>
      <c r="F96" s="7" t="s">
        <v>15</v>
      </c>
      <c r="G96" s="7" t="n">
        <v>2</v>
      </c>
      <c r="H96" s="7" t="n">
        <v>0</v>
      </c>
      <c r="I96" s="7" t="n">
        <v>-34.4179992675781</v>
      </c>
      <c r="J96" s="7" t="n">
        <v>7.35099983215332</v>
      </c>
      <c r="K96" s="7" t="n">
        <v>-53.1539993286133</v>
      </c>
      <c r="L96" s="7" t="n">
        <v>180</v>
      </c>
      <c r="M96" s="7" t="n">
        <v>-1</v>
      </c>
      <c r="N96" s="7" t="n">
        <v>0</v>
      </c>
      <c r="O96" s="7" t="n">
        <v>0</v>
      </c>
      <c r="P96" s="7" t="s">
        <v>20</v>
      </c>
      <c r="Q96" s="7" t="s">
        <v>20</v>
      </c>
      <c r="R96" s="7" t="n">
        <v>1</v>
      </c>
      <c r="S96" s="7" t="n">
        <v>2</v>
      </c>
      <c r="T96" s="7" t="n">
        <v>1086324736</v>
      </c>
      <c r="U96" s="7" t="n">
        <v>1101004800</v>
      </c>
      <c r="V96" s="7" t="n">
        <v>0</v>
      </c>
    </row>
    <row r="97" spans="1:22">
      <c r="A97" t="s">
        <v>4</v>
      </c>
      <c r="B97" s="4" t="s">
        <v>5</v>
      </c>
      <c r="C97" s="4" t="s">
        <v>10</v>
      </c>
      <c r="D97" s="4" t="s">
        <v>6</v>
      </c>
      <c r="E97" s="4" t="s">
        <v>6</v>
      </c>
      <c r="F97" s="4" t="s">
        <v>6</v>
      </c>
      <c r="G97" s="4" t="s">
        <v>13</v>
      </c>
      <c r="H97" s="4" t="s">
        <v>9</v>
      </c>
      <c r="I97" s="4" t="s">
        <v>25</v>
      </c>
      <c r="J97" s="4" t="s">
        <v>25</v>
      </c>
      <c r="K97" s="4" t="s">
        <v>25</v>
      </c>
      <c r="L97" s="4" t="s">
        <v>25</v>
      </c>
      <c r="M97" s="4" t="s">
        <v>25</v>
      </c>
      <c r="N97" s="4" t="s">
        <v>25</v>
      </c>
      <c r="O97" s="4" t="s">
        <v>25</v>
      </c>
      <c r="P97" s="4" t="s">
        <v>6</v>
      </c>
      <c r="Q97" s="4" t="s">
        <v>6</v>
      </c>
      <c r="R97" s="4" t="s">
        <v>9</v>
      </c>
      <c r="S97" s="4" t="s">
        <v>13</v>
      </c>
      <c r="T97" s="4" t="s">
        <v>9</v>
      </c>
      <c r="U97" s="4" t="s">
        <v>9</v>
      </c>
      <c r="V97" s="4" t="s">
        <v>10</v>
      </c>
    </row>
    <row r="98" spans="1:22">
      <c r="A98" t="n">
        <v>3072</v>
      </c>
      <c r="B98" s="15" t="n">
        <v>19</v>
      </c>
      <c r="C98" s="7" t="n">
        <v>2007</v>
      </c>
      <c r="D98" s="7" t="s">
        <v>20</v>
      </c>
      <c r="E98" s="7" t="s">
        <v>20</v>
      </c>
      <c r="F98" s="7" t="s">
        <v>11</v>
      </c>
      <c r="G98" s="7" t="n">
        <v>2</v>
      </c>
      <c r="H98" s="7" t="n">
        <v>0</v>
      </c>
      <c r="I98" s="7" t="n">
        <v>40.476001739502</v>
      </c>
      <c r="J98" s="7" t="n">
        <v>4.17399978637695</v>
      </c>
      <c r="K98" s="7" t="n">
        <v>-26.7840003967285</v>
      </c>
      <c r="L98" s="7" t="n">
        <v>180</v>
      </c>
      <c r="M98" s="7" t="n">
        <v>-1</v>
      </c>
      <c r="N98" s="7" t="n">
        <v>0</v>
      </c>
      <c r="O98" s="7" t="n">
        <v>0</v>
      </c>
      <c r="P98" s="7" t="s">
        <v>20</v>
      </c>
      <c r="Q98" s="7" t="s">
        <v>20</v>
      </c>
      <c r="R98" s="7" t="n">
        <v>1</v>
      </c>
      <c r="S98" s="7" t="n">
        <v>0</v>
      </c>
      <c r="T98" s="7" t="n">
        <v>1086324736</v>
      </c>
      <c r="U98" s="7" t="n">
        <v>1101004800</v>
      </c>
      <c r="V98" s="7" t="n">
        <v>0</v>
      </c>
    </row>
    <row r="99" spans="1:22">
      <c r="A99" t="s">
        <v>4</v>
      </c>
      <c r="B99" s="4" t="s">
        <v>5</v>
      </c>
      <c r="C99" s="4" t="s">
        <v>10</v>
      </c>
      <c r="D99" s="4" t="s">
        <v>6</v>
      </c>
      <c r="E99" s="4" t="s">
        <v>6</v>
      </c>
      <c r="F99" s="4" t="s">
        <v>6</v>
      </c>
      <c r="G99" s="4" t="s">
        <v>13</v>
      </c>
      <c r="H99" s="4" t="s">
        <v>9</v>
      </c>
      <c r="I99" s="4" t="s">
        <v>25</v>
      </c>
      <c r="J99" s="4" t="s">
        <v>25</v>
      </c>
      <c r="K99" s="4" t="s">
        <v>25</v>
      </c>
      <c r="L99" s="4" t="s">
        <v>25</v>
      </c>
      <c r="M99" s="4" t="s">
        <v>25</v>
      </c>
      <c r="N99" s="4" t="s">
        <v>25</v>
      </c>
      <c r="O99" s="4" t="s">
        <v>25</v>
      </c>
      <c r="P99" s="4" t="s">
        <v>6</v>
      </c>
      <c r="Q99" s="4" t="s">
        <v>6</v>
      </c>
      <c r="R99" s="4" t="s">
        <v>9</v>
      </c>
      <c r="S99" s="4" t="s">
        <v>13</v>
      </c>
      <c r="T99" s="4" t="s">
        <v>9</v>
      </c>
      <c r="U99" s="4" t="s">
        <v>9</v>
      </c>
      <c r="V99" s="4" t="s">
        <v>10</v>
      </c>
    </row>
    <row r="100" spans="1:22">
      <c r="A100" t="n">
        <v>3134</v>
      </c>
      <c r="B100" s="15" t="n">
        <v>19</v>
      </c>
      <c r="C100" s="7" t="n">
        <v>2009</v>
      </c>
      <c r="D100" s="7" t="s">
        <v>20</v>
      </c>
      <c r="E100" s="7" t="s">
        <v>20</v>
      </c>
      <c r="F100" s="7" t="s">
        <v>12</v>
      </c>
      <c r="G100" s="7" t="n">
        <v>2</v>
      </c>
      <c r="H100" s="7" t="n">
        <v>0</v>
      </c>
      <c r="I100" s="7" t="n">
        <v>-77.5660018920898</v>
      </c>
      <c r="J100" s="7" t="n">
        <v>-0.00600000005215406</v>
      </c>
      <c r="K100" s="7" t="n">
        <v>1.87399995326996</v>
      </c>
      <c r="L100" s="7" t="n">
        <v>180</v>
      </c>
      <c r="M100" s="7" t="n">
        <v>-1</v>
      </c>
      <c r="N100" s="7" t="n">
        <v>0</v>
      </c>
      <c r="O100" s="7" t="n">
        <v>0</v>
      </c>
      <c r="P100" s="7" t="s">
        <v>20</v>
      </c>
      <c r="Q100" s="7" t="s">
        <v>20</v>
      </c>
      <c r="R100" s="7" t="n">
        <v>1</v>
      </c>
      <c r="S100" s="7" t="n">
        <v>1</v>
      </c>
      <c r="T100" s="7" t="n">
        <v>1086324736</v>
      </c>
      <c r="U100" s="7" t="n">
        <v>1101004800</v>
      </c>
      <c r="V100" s="7" t="n">
        <v>0</v>
      </c>
    </row>
    <row r="101" spans="1:22">
      <c r="A101" t="s">
        <v>4</v>
      </c>
      <c r="B101" s="4" t="s">
        <v>5</v>
      </c>
      <c r="C101" s="4" t="s">
        <v>10</v>
      </c>
    </row>
    <row r="102" spans="1:22">
      <c r="A102" t="n">
        <v>3196</v>
      </c>
      <c r="B102" s="16" t="n">
        <v>12</v>
      </c>
      <c r="C102" s="7" t="n">
        <v>6272</v>
      </c>
    </row>
    <row r="103" spans="1:22">
      <c r="A103" t="s">
        <v>4</v>
      </c>
      <c r="B103" s="4" t="s">
        <v>5</v>
      </c>
      <c r="C103" s="4" t="s">
        <v>13</v>
      </c>
      <c r="D103" s="4" t="s">
        <v>10</v>
      </c>
      <c r="E103" s="4" t="s">
        <v>10</v>
      </c>
    </row>
    <row r="104" spans="1:22">
      <c r="A104" t="n">
        <v>3199</v>
      </c>
      <c r="B104" s="17" t="n">
        <v>179</v>
      </c>
      <c r="C104" s="7" t="n">
        <v>10</v>
      </c>
      <c r="D104" s="7" t="n">
        <v>6330</v>
      </c>
      <c r="E104" s="7" t="n">
        <v>6331</v>
      </c>
    </row>
    <row r="105" spans="1:22">
      <c r="A105" t="s">
        <v>4</v>
      </c>
      <c r="B105" s="4" t="s">
        <v>5</v>
      </c>
      <c r="C105" s="4" t="s">
        <v>10</v>
      </c>
      <c r="D105" s="4" t="s">
        <v>6</v>
      </c>
      <c r="E105" s="4" t="s">
        <v>6</v>
      </c>
      <c r="F105" s="4" t="s">
        <v>6</v>
      </c>
      <c r="G105" s="4" t="s">
        <v>13</v>
      </c>
      <c r="H105" s="4" t="s">
        <v>9</v>
      </c>
      <c r="I105" s="4" t="s">
        <v>25</v>
      </c>
      <c r="J105" s="4" t="s">
        <v>25</v>
      </c>
      <c r="K105" s="4" t="s">
        <v>25</v>
      </c>
      <c r="L105" s="4" t="s">
        <v>25</v>
      </c>
      <c r="M105" s="4" t="s">
        <v>25</v>
      </c>
      <c r="N105" s="4" t="s">
        <v>25</v>
      </c>
      <c r="O105" s="4" t="s">
        <v>25</v>
      </c>
      <c r="P105" s="4" t="s">
        <v>6</v>
      </c>
      <c r="Q105" s="4" t="s">
        <v>6</v>
      </c>
      <c r="R105" s="4" t="s">
        <v>9</v>
      </c>
      <c r="S105" s="4" t="s">
        <v>13</v>
      </c>
      <c r="T105" s="4" t="s">
        <v>9</v>
      </c>
      <c r="U105" s="4" t="s">
        <v>9</v>
      </c>
      <c r="V105" s="4" t="s">
        <v>10</v>
      </c>
    </row>
    <row r="106" spans="1:22">
      <c r="A106" t="n">
        <v>3205</v>
      </c>
      <c r="B106" s="15" t="n">
        <v>19</v>
      </c>
      <c r="C106" s="7" t="n">
        <v>2099</v>
      </c>
      <c r="D106" s="7" t="s">
        <v>20</v>
      </c>
      <c r="E106" s="7" t="s">
        <v>20</v>
      </c>
      <c r="F106" s="7" t="s">
        <v>51</v>
      </c>
      <c r="G106" s="7" t="n">
        <v>2</v>
      </c>
      <c r="H106" s="7" t="n">
        <v>805306368</v>
      </c>
      <c r="I106" s="7" t="n">
        <v>-151.440002441406</v>
      </c>
      <c r="J106" s="7" t="n">
        <v>13.5299997329712</v>
      </c>
      <c r="K106" s="7" t="n">
        <v>-94.1999969482422</v>
      </c>
      <c r="L106" s="7" t="n">
        <v>48.5</v>
      </c>
      <c r="M106" s="7" t="n">
        <v>1</v>
      </c>
      <c r="N106" s="7" t="n">
        <v>0</v>
      </c>
      <c r="O106" s="7" t="n">
        <v>0</v>
      </c>
      <c r="P106" s="7" t="s">
        <v>20</v>
      </c>
      <c r="Q106" s="7" t="s">
        <v>20</v>
      </c>
      <c r="R106" s="7" t="n">
        <v>9999</v>
      </c>
      <c r="S106" s="7" t="n">
        <v>255</v>
      </c>
      <c r="T106" s="7" t="n">
        <v>0</v>
      </c>
      <c r="U106" s="7" t="n">
        <v>0</v>
      </c>
      <c r="V106" s="7" t="n">
        <v>7429</v>
      </c>
    </row>
    <row r="107" spans="1:22">
      <c r="A107" t="s">
        <v>4</v>
      </c>
      <c r="B107" s="4" t="s">
        <v>5</v>
      </c>
      <c r="C107" s="4" t="s">
        <v>13</v>
      </c>
      <c r="D107" s="4" t="s">
        <v>6</v>
      </c>
    </row>
    <row r="108" spans="1:22">
      <c r="A108" t="n">
        <v>3267</v>
      </c>
      <c r="B108" s="9" t="n">
        <v>2</v>
      </c>
      <c r="C108" s="7" t="n">
        <v>10</v>
      </c>
      <c r="D108" s="7" t="s">
        <v>52</v>
      </c>
    </row>
    <row r="109" spans="1:22">
      <c r="A109" t="s">
        <v>4</v>
      </c>
      <c r="B109" s="4" t="s">
        <v>5</v>
      </c>
      <c r="C109" s="4" t="s">
        <v>13</v>
      </c>
      <c r="D109" s="19" t="s">
        <v>53</v>
      </c>
      <c r="E109" s="4" t="s">
        <v>5</v>
      </c>
      <c r="F109" s="4" t="s">
        <v>10</v>
      </c>
      <c r="G109" s="4" t="s">
        <v>13</v>
      </c>
      <c r="H109" s="4" t="s">
        <v>13</v>
      </c>
      <c r="I109" s="4" t="s">
        <v>13</v>
      </c>
      <c r="J109" s="19" t="s">
        <v>54</v>
      </c>
      <c r="K109" s="4" t="s">
        <v>13</v>
      </c>
      <c r="L109" s="4" t="s">
        <v>10</v>
      </c>
      <c r="M109" s="4" t="s">
        <v>13</v>
      </c>
      <c r="N109" s="4" t="s">
        <v>13</v>
      </c>
      <c r="O109" s="4" t="s">
        <v>13</v>
      </c>
      <c r="P109" s="4" t="s">
        <v>55</v>
      </c>
    </row>
    <row r="110" spans="1:22">
      <c r="A110" t="n">
        <v>3285</v>
      </c>
      <c r="B110" s="18" t="n">
        <v>5</v>
      </c>
      <c r="C110" s="7" t="n">
        <v>28</v>
      </c>
      <c r="D110" s="19" t="s">
        <v>3</v>
      </c>
      <c r="E110" s="20" t="n">
        <v>105</v>
      </c>
      <c r="F110" s="7" t="n">
        <v>28</v>
      </c>
      <c r="G110" s="7" t="n">
        <v>0</v>
      </c>
      <c r="H110" s="7" t="n">
        <v>1</v>
      </c>
      <c r="I110" s="7" t="n">
        <v>1</v>
      </c>
      <c r="J110" s="19" t="s">
        <v>3</v>
      </c>
      <c r="K110" s="7" t="n">
        <v>30</v>
      </c>
      <c r="L110" s="7" t="n">
        <v>9809</v>
      </c>
      <c r="M110" s="7" t="n">
        <v>8</v>
      </c>
      <c r="N110" s="7" t="n">
        <v>9</v>
      </c>
      <c r="O110" s="7" t="n">
        <v>1</v>
      </c>
      <c r="P110" s="21" t="n">
        <f t="normal" ca="1">A118</f>
        <v>0</v>
      </c>
    </row>
    <row r="111" spans="1:22">
      <c r="A111" t="s">
        <v>4</v>
      </c>
      <c r="B111" s="4" t="s">
        <v>5</v>
      </c>
      <c r="C111" s="4" t="s">
        <v>13</v>
      </c>
      <c r="D111" s="4" t="s">
        <v>13</v>
      </c>
      <c r="E111" s="4" t="s">
        <v>13</v>
      </c>
      <c r="F111" s="4" t="s">
        <v>9</v>
      </c>
      <c r="G111" s="4" t="s">
        <v>13</v>
      </c>
      <c r="H111" s="4" t="s">
        <v>13</v>
      </c>
      <c r="I111" s="4" t="s">
        <v>13</v>
      </c>
      <c r="J111" s="4" t="s">
        <v>13</v>
      </c>
      <c r="K111" s="4" t="s">
        <v>9</v>
      </c>
      <c r="L111" s="4" t="s">
        <v>13</v>
      </c>
      <c r="M111" s="4" t="s">
        <v>13</v>
      </c>
      <c r="N111" s="4" t="s">
        <v>13</v>
      </c>
      <c r="O111" s="4" t="s">
        <v>55</v>
      </c>
    </row>
    <row r="112" spans="1:22">
      <c r="A112" t="n">
        <v>3303</v>
      </c>
      <c r="B112" s="18" t="n">
        <v>5</v>
      </c>
      <c r="C112" s="7" t="n">
        <v>32</v>
      </c>
      <c r="D112" s="7" t="n">
        <v>3</v>
      </c>
      <c r="E112" s="7" t="n">
        <v>0</v>
      </c>
      <c r="F112" s="7" t="n">
        <v>920</v>
      </c>
      <c r="G112" s="7" t="n">
        <v>3</v>
      </c>
      <c r="H112" s="7" t="n">
        <v>32</v>
      </c>
      <c r="I112" s="7" t="n">
        <v>4</v>
      </c>
      <c r="J112" s="7" t="n">
        <v>0</v>
      </c>
      <c r="K112" s="7" t="n">
        <v>1</v>
      </c>
      <c r="L112" s="7" t="n">
        <v>3</v>
      </c>
      <c r="M112" s="7" t="n">
        <v>11</v>
      </c>
      <c r="N112" s="7" t="n">
        <v>1</v>
      </c>
      <c r="O112" s="21" t="n">
        <f t="normal" ca="1">A118</f>
        <v>0</v>
      </c>
    </row>
    <row r="113" spans="1:22">
      <c r="A113" t="s">
        <v>4</v>
      </c>
      <c r="B113" s="4" t="s">
        <v>5</v>
      </c>
      <c r="C113" s="4" t="s">
        <v>10</v>
      </c>
      <c r="D113" s="4" t="s">
        <v>6</v>
      </c>
      <c r="E113" s="4" t="s">
        <v>6</v>
      </c>
      <c r="F113" s="4" t="s">
        <v>6</v>
      </c>
      <c r="G113" s="4" t="s">
        <v>13</v>
      </c>
      <c r="H113" s="4" t="s">
        <v>9</v>
      </c>
      <c r="I113" s="4" t="s">
        <v>25</v>
      </c>
      <c r="J113" s="4" t="s">
        <v>25</v>
      </c>
      <c r="K113" s="4" t="s">
        <v>25</v>
      </c>
      <c r="L113" s="4" t="s">
        <v>25</v>
      </c>
      <c r="M113" s="4" t="s">
        <v>25</v>
      </c>
      <c r="N113" s="4" t="s">
        <v>25</v>
      </c>
      <c r="O113" s="4" t="s">
        <v>25</v>
      </c>
      <c r="P113" s="4" t="s">
        <v>6</v>
      </c>
      <c r="Q113" s="4" t="s">
        <v>6</v>
      </c>
      <c r="R113" s="4" t="s">
        <v>9</v>
      </c>
      <c r="S113" s="4" t="s">
        <v>13</v>
      </c>
      <c r="T113" s="4" t="s">
        <v>9</v>
      </c>
      <c r="U113" s="4" t="s">
        <v>9</v>
      </c>
      <c r="V113" s="4" t="s">
        <v>10</v>
      </c>
    </row>
    <row r="114" spans="1:22">
      <c r="A114" t="n">
        <v>3326</v>
      </c>
      <c r="B114" s="15" t="n">
        <v>19</v>
      </c>
      <c r="C114" s="7" t="n">
        <v>2080</v>
      </c>
      <c r="D114" s="7" t="s">
        <v>20</v>
      </c>
      <c r="E114" s="7" t="s">
        <v>20</v>
      </c>
      <c r="F114" s="7" t="s">
        <v>19</v>
      </c>
      <c r="G114" s="7" t="n">
        <v>2</v>
      </c>
      <c r="H114" s="7" t="n">
        <v>805306368</v>
      </c>
      <c r="I114" s="7" t="n">
        <v>-8.64000034332275</v>
      </c>
      <c r="J114" s="7" t="n">
        <v>13.5900001525879</v>
      </c>
      <c r="K114" s="7" t="n">
        <v>-94.9199981689453</v>
      </c>
      <c r="L114" s="7" t="n">
        <v>0.300000011920929</v>
      </c>
      <c r="M114" s="7" t="n">
        <v>-1</v>
      </c>
      <c r="N114" s="7" t="n">
        <v>0</v>
      </c>
      <c r="O114" s="7" t="n">
        <v>0</v>
      </c>
      <c r="P114" s="7" t="s">
        <v>20</v>
      </c>
      <c r="Q114" s="7" t="s">
        <v>20</v>
      </c>
      <c r="R114" s="7" t="n">
        <v>4</v>
      </c>
      <c r="S114" s="7" t="n">
        <v>0</v>
      </c>
      <c r="T114" s="7" t="n">
        <v>1084227584</v>
      </c>
      <c r="U114" s="7" t="n">
        <v>1101004800</v>
      </c>
      <c r="V114" s="7" t="n">
        <v>0</v>
      </c>
    </row>
    <row r="115" spans="1:22">
      <c r="A115" t="s">
        <v>4</v>
      </c>
      <c r="B115" s="4" t="s">
        <v>5</v>
      </c>
      <c r="C115" s="4" t="s">
        <v>10</v>
      </c>
      <c r="D115" s="4" t="s">
        <v>25</v>
      </c>
      <c r="E115" s="4" t="s">
        <v>25</v>
      </c>
      <c r="F115" s="4" t="s">
        <v>10</v>
      </c>
      <c r="G115" s="4" t="s">
        <v>25</v>
      </c>
      <c r="H115" s="4" t="s">
        <v>25</v>
      </c>
      <c r="I115" s="4" t="s">
        <v>25</v>
      </c>
      <c r="J115" s="4" t="s">
        <v>25</v>
      </c>
      <c r="K115" s="4" t="s">
        <v>10</v>
      </c>
    </row>
    <row r="116" spans="1:22">
      <c r="A116" t="n">
        <v>3388</v>
      </c>
      <c r="B116" s="22" t="n">
        <v>120</v>
      </c>
      <c r="C116" s="7" t="n">
        <v>2080</v>
      </c>
      <c r="D116" s="7" t="n">
        <v>0</v>
      </c>
      <c r="E116" s="7" t="n">
        <v>15</v>
      </c>
      <c r="F116" s="7" t="n">
        <v>9809</v>
      </c>
      <c r="G116" s="7" t="n">
        <v>-8.89000034332275</v>
      </c>
      <c r="H116" s="7" t="n">
        <v>12.5299997329712</v>
      </c>
      <c r="I116" s="7" t="n">
        <v>-80.0299987792969</v>
      </c>
      <c r="J116" s="7" t="n">
        <v>350.200012207031</v>
      </c>
      <c r="K116" s="7" t="n">
        <v>0</v>
      </c>
    </row>
    <row r="117" spans="1:22">
      <c r="A117" t="s">
        <v>4</v>
      </c>
      <c r="B117" s="4" t="s">
        <v>5</v>
      </c>
      <c r="C117" s="4" t="s">
        <v>13</v>
      </c>
      <c r="D117" s="4" t="s">
        <v>6</v>
      </c>
    </row>
    <row r="118" spans="1:22">
      <c r="A118" t="n">
        <v>3419</v>
      </c>
      <c r="B118" s="9" t="n">
        <v>2</v>
      </c>
      <c r="C118" s="7" t="n">
        <v>11</v>
      </c>
      <c r="D118" s="7" t="s">
        <v>56</v>
      </c>
    </row>
    <row r="119" spans="1:22">
      <c r="A119" t="s">
        <v>4</v>
      </c>
      <c r="B119" s="4" t="s">
        <v>5</v>
      </c>
      <c r="C119" s="4" t="s">
        <v>13</v>
      </c>
      <c r="D119" s="4" t="s">
        <v>10</v>
      </c>
      <c r="E119" s="4" t="s">
        <v>10</v>
      </c>
      <c r="F119" s="4" t="s">
        <v>10</v>
      </c>
      <c r="G119" s="4" t="s">
        <v>10</v>
      </c>
      <c r="H119" s="4" t="s">
        <v>10</v>
      </c>
      <c r="I119" s="4" t="s">
        <v>10</v>
      </c>
      <c r="J119" s="4" t="s">
        <v>9</v>
      </c>
      <c r="K119" s="4" t="s">
        <v>9</v>
      </c>
      <c r="L119" s="4" t="s">
        <v>9</v>
      </c>
      <c r="M119" s="4" t="s">
        <v>6</v>
      </c>
    </row>
    <row r="120" spans="1:22">
      <c r="A120" t="n">
        <v>3433</v>
      </c>
      <c r="B120" s="23" t="n">
        <v>124</v>
      </c>
      <c r="C120" s="7" t="n">
        <v>255</v>
      </c>
      <c r="D120" s="7" t="n">
        <v>0</v>
      </c>
      <c r="E120" s="7" t="n">
        <v>0</v>
      </c>
      <c r="F120" s="7" t="n">
        <v>0</v>
      </c>
      <c r="G120" s="7" t="n">
        <v>0</v>
      </c>
      <c r="H120" s="7" t="n">
        <v>0</v>
      </c>
      <c r="I120" s="7" t="n">
        <v>65535</v>
      </c>
      <c r="J120" s="7" t="n">
        <v>0</v>
      </c>
      <c r="K120" s="7" t="n">
        <v>0</v>
      </c>
      <c r="L120" s="7" t="n">
        <v>0</v>
      </c>
      <c r="M120" s="7" t="s">
        <v>20</v>
      </c>
    </row>
    <row r="121" spans="1:22">
      <c r="A121" t="s">
        <v>4</v>
      </c>
      <c r="B121" s="4" t="s">
        <v>5</v>
      </c>
    </row>
    <row r="122" spans="1:22">
      <c r="A122" t="n">
        <v>3460</v>
      </c>
      <c r="B122" s="5" t="n">
        <v>1</v>
      </c>
    </row>
    <row r="123" spans="1:22" s="3" customFormat="1" customHeight="0">
      <c r="A123" s="3" t="s">
        <v>2</v>
      </c>
      <c r="B123" s="3" t="s">
        <v>57</v>
      </c>
    </row>
    <row r="124" spans="1:22">
      <c r="A124" t="s">
        <v>4</v>
      </c>
      <c r="B124" s="4" t="s">
        <v>5</v>
      </c>
      <c r="C124" s="4" t="s">
        <v>13</v>
      </c>
      <c r="D124" s="4" t="s">
        <v>6</v>
      </c>
      <c r="E124" s="4" t="s">
        <v>10</v>
      </c>
    </row>
    <row r="125" spans="1:22">
      <c r="A125" t="n">
        <v>3464</v>
      </c>
      <c r="B125" s="24" t="n">
        <v>94</v>
      </c>
      <c r="C125" s="7" t="n">
        <v>1</v>
      </c>
      <c r="D125" s="7" t="s">
        <v>58</v>
      </c>
      <c r="E125" s="7" t="n">
        <v>1</v>
      </c>
    </row>
    <row r="126" spans="1:22">
      <c r="A126" t="s">
        <v>4</v>
      </c>
      <c r="B126" s="4" t="s">
        <v>5</v>
      </c>
      <c r="C126" s="4" t="s">
        <v>13</v>
      </c>
      <c r="D126" s="4" t="s">
        <v>6</v>
      </c>
      <c r="E126" s="4" t="s">
        <v>10</v>
      </c>
    </row>
    <row r="127" spans="1:22">
      <c r="A127" t="n">
        <v>3476</v>
      </c>
      <c r="B127" s="24" t="n">
        <v>94</v>
      </c>
      <c r="C127" s="7" t="n">
        <v>1</v>
      </c>
      <c r="D127" s="7" t="s">
        <v>58</v>
      </c>
      <c r="E127" s="7" t="n">
        <v>2</v>
      </c>
    </row>
    <row r="128" spans="1:22">
      <c r="A128" t="s">
        <v>4</v>
      </c>
      <c r="B128" s="4" t="s">
        <v>5</v>
      </c>
      <c r="C128" s="4" t="s">
        <v>13</v>
      </c>
      <c r="D128" s="4" t="s">
        <v>6</v>
      </c>
      <c r="E128" s="4" t="s">
        <v>10</v>
      </c>
    </row>
    <row r="129" spans="1:22">
      <c r="A129" t="n">
        <v>3488</v>
      </c>
      <c r="B129" s="24" t="n">
        <v>94</v>
      </c>
      <c r="C129" s="7" t="n">
        <v>0</v>
      </c>
      <c r="D129" s="7" t="s">
        <v>58</v>
      </c>
      <c r="E129" s="7" t="n">
        <v>4</v>
      </c>
    </row>
    <row r="130" spans="1:22">
      <c r="A130" t="s">
        <v>4</v>
      </c>
      <c r="B130" s="4" t="s">
        <v>5</v>
      </c>
      <c r="C130" s="4" t="s">
        <v>13</v>
      </c>
      <c r="D130" s="4" t="s">
        <v>13</v>
      </c>
      <c r="E130" s="4" t="s">
        <v>13</v>
      </c>
      <c r="F130" s="4" t="s">
        <v>9</v>
      </c>
      <c r="G130" s="4" t="s">
        <v>13</v>
      </c>
      <c r="H130" s="4" t="s">
        <v>13</v>
      </c>
      <c r="I130" s="4" t="s">
        <v>55</v>
      </c>
    </row>
    <row r="131" spans="1:22">
      <c r="A131" t="n">
        <v>3500</v>
      </c>
      <c r="B131" s="18" t="n">
        <v>5</v>
      </c>
      <c r="C131" s="7" t="n">
        <v>35</v>
      </c>
      <c r="D131" s="7" t="n">
        <v>3</v>
      </c>
      <c r="E131" s="7" t="n">
        <v>0</v>
      </c>
      <c r="F131" s="7" t="n">
        <v>0</v>
      </c>
      <c r="G131" s="7" t="n">
        <v>2</v>
      </c>
      <c r="H131" s="7" t="n">
        <v>1</v>
      </c>
      <c r="I131" s="21" t="n">
        <f t="normal" ca="1">A135</f>
        <v>0</v>
      </c>
    </row>
    <row r="132" spans="1:22">
      <c r="A132" t="s">
        <v>4</v>
      </c>
      <c r="B132" s="4" t="s">
        <v>5</v>
      </c>
      <c r="C132" s="4" t="s">
        <v>55</v>
      </c>
    </row>
    <row r="133" spans="1:22">
      <c r="A133" t="n">
        <v>3514</v>
      </c>
      <c r="B133" s="25" t="n">
        <v>3</v>
      </c>
      <c r="C133" s="21" t="n">
        <f t="normal" ca="1">A157</f>
        <v>0</v>
      </c>
    </row>
    <row r="134" spans="1:22">
      <c r="A134" t="s">
        <v>4</v>
      </c>
      <c r="B134" s="4" t="s">
        <v>5</v>
      </c>
      <c r="C134" s="4" t="s">
        <v>13</v>
      </c>
      <c r="D134" s="4" t="s">
        <v>13</v>
      </c>
      <c r="E134" s="4" t="s">
        <v>13</v>
      </c>
      <c r="F134" s="4" t="s">
        <v>9</v>
      </c>
      <c r="G134" s="4" t="s">
        <v>13</v>
      </c>
      <c r="H134" s="4" t="s">
        <v>13</v>
      </c>
      <c r="I134" s="4" t="s">
        <v>55</v>
      </c>
    </row>
    <row r="135" spans="1:22">
      <c r="A135" t="n">
        <v>3519</v>
      </c>
      <c r="B135" s="18" t="n">
        <v>5</v>
      </c>
      <c r="C135" s="7" t="n">
        <v>35</v>
      </c>
      <c r="D135" s="7" t="n">
        <v>3</v>
      </c>
      <c r="E135" s="7" t="n">
        <v>0</v>
      </c>
      <c r="F135" s="7" t="n">
        <v>1</v>
      </c>
      <c r="G135" s="7" t="n">
        <v>2</v>
      </c>
      <c r="H135" s="7" t="n">
        <v>1</v>
      </c>
      <c r="I135" s="21" t="n">
        <f t="normal" ca="1">A139</f>
        <v>0</v>
      </c>
    </row>
    <row r="136" spans="1:22">
      <c r="A136" t="s">
        <v>4</v>
      </c>
      <c r="B136" s="4" t="s">
        <v>5</v>
      </c>
      <c r="C136" s="4" t="s">
        <v>55</v>
      </c>
    </row>
    <row r="137" spans="1:22">
      <c r="A137" t="n">
        <v>3533</v>
      </c>
      <c r="B137" s="25" t="n">
        <v>3</v>
      </c>
      <c r="C137" s="21" t="n">
        <f t="normal" ca="1">A157</f>
        <v>0</v>
      </c>
    </row>
    <row r="138" spans="1:22">
      <c r="A138" t="s">
        <v>4</v>
      </c>
      <c r="B138" s="4" t="s">
        <v>5</v>
      </c>
      <c r="C138" s="4" t="s">
        <v>13</v>
      </c>
      <c r="D138" s="4" t="s">
        <v>13</v>
      </c>
      <c r="E138" s="4" t="s">
        <v>13</v>
      </c>
      <c r="F138" s="4" t="s">
        <v>9</v>
      </c>
      <c r="G138" s="4" t="s">
        <v>13</v>
      </c>
      <c r="H138" s="4" t="s">
        <v>13</v>
      </c>
      <c r="I138" s="4" t="s">
        <v>55</v>
      </c>
    </row>
    <row r="139" spans="1:22">
      <c r="A139" t="n">
        <v>3538</v>
      </c>
      <c r="B139" s="18" t="n">
        <v>5</v>
      </c>
      <c r="C139" s="7" t="n">
        <v>35</v>
      </c>
      <c r="D139" s="7" t="n">
        <v>3</v>
      </c>
      <c r="E139" s="7" t="n">
        <v>0</v>
      </c>
      <c r="F139" s="7" t="n">
        <v>2</v>
      </c>
      <c r="G139" s="7" t="n">
        <v>2</v>
      </c>
      <c r="H139" s="7" t="n">
        <v>1</v>
      </c>
      <c r="I139" s="21" t="n">
        <f t="normal" ca="1">A143</f>
        <v>0</v>
      </c>
    </row>
    <row r="140" spans="1:22">
      <c r="A140" t="s">
        <v>4</v>
      </c>
      <c r="B140" s="4" t="s">
        <v>5</v>
      </c>
      <c r="C140" s="4" t="s">
        <v>55</v>
      </c>
    </row>
    <row r="141" spans="1:22">
      <c r="A141" t="n">
        <v>3552</v>
      </c>
      <c r="B141" s="25" t="n">
        <v>3</v>
      </c>
      <c r="C141" s="21" t="n">
        <f t="normal" ca="1">A157</f>
        <v>0</v>
      </c>
    </row>
    <row r="142" spans="1:22">
      <c r="A142" t="s">
        <v>4</v>
      </c>
      <c r="B142" s="4" t="s">
        <v>5</v>
      </c>
      <c r="C142" s="4" t="s">
        <v>13</v>
      </c>
      <c r="D142" s="4" t="s">
        <v>13</v>
      </c>
      <c r="E142" s="4" t="s">
        <v>13</v>
      </c>
      <c r="F142" s="4" t="s">
        <v>9</v>
      </c>
      <c r="G142" s="4" t="s">
        <v>13</v>
      </c>
      <c r="H142" s="4" t="s">
        <v>13</v>
      </c>
      <c r="I142" s="4" t="s">
        <v>55</v>
      </c>
    </row>
    <row r="143" spans="1:22">
      <c r="A143" t="n">
        <v>3557</v>
      </c>
      <c r="B143" s="18" t="n">
        <v>5</v>
      </c>
      <c r="C143" s="7" t="n">
        <v>35</v>
      </c>
      <c r="D143" s="7" t="n">
        <v>3</v>
      </c>
      <c r="E143" s="7" t="n">
        <v>0</v>
      </c>
      <c r="F143" s="7" t="n">
        <v>3</v>
      </c>
      <c r="G143" s="7" t="n">
        <v>2</v>
      </c>
      <c r="H143" s="7" t="n">
        <v>1</v>
      </c>
      <c r="I143" s="21" t="n">
        <f t="normal" ca="1">A147</f>
        <v>0</v>
      </c>
    </row>
    <row r="144" spans="1:22">
      <c r="A144" t="s">
        <v>4</v>
      </c>
      <c r="B144" s="4" t="s">
        <v>5</v>
      </c>
      <c r="C144" s="4" t="s">
        <v>55</v>
      </c>
    </row>
    <row r="145" spans="1:9">
      <c r="A145" t="n">
        <v>3571</v>
      </c>
      <c r="B145" s="25" t="n">
        <v>3</v>
      </c>
      <c r="C145" s="21" t="n">
        <f t="normal" ca="1">A157</f>
        <v>0</v>
      </c>
    </row>
    <row r="146" spans="1:9">
      <c r="A146" t="s">
        <v>4</v>
      </c>
      <c r="B146" s="4" t="s">
        <v>5</v>
      </c>
      <c r="C146" s="4" t="s">
        <v>13</v>
      </c>
      <c r="D146" s="4" t="s">
        <v>13</v>
      </c>
      <c r="E146" s="4" t="s">
        <v>13</v>
      </c>
      <c r="F146" s="4" t="s">
        <v>9</v>
      </c>
      <c r="G146" s="4" t="s">
        <v>13</v>
      </c>
      <c r="H146" s="4" t="s">
        <v>13</v>
      </c>
      <c r="I146" s="4" t="s">
        <v>55</v>
      </c>
    </row>
    <row r="147" spans="1:9">
      <c r="A147" t="n">
        <v>3576</v>
      </c>
      <c r="B147" s="18" t="n">
        <v>5</v>
      </c>
      <c r="C147" s="7" t="n">
        <v>35</v>
      </c>
      <c r="D147" s="7" t="n">
        <v>3</v>
      </c>
      <c r="E147" s="7" t="n">
        <v>0</v>
      </c>
      <c r="F147" s="7" t="n">
        <v>4</v>
      </c>
      <c r="G147" s="7" t="n">
        <v>2</v>
      </c>
      <c r="H147" s="7" t="n">
        <v>1</v>
      </c>
      <c r="I147" s="21" t="n">
        <f t="normal" ca="1">A151</f>
        <v>0</v>
      </c>
    </row>
    <row r="148" spans="1:9">
      <c r="A148" t="s">
        <v>4</v>
      </c>
      <c r="B148" s="4" t="s">
        <v>5</v>
      </c>
      <c r="C148" s="4" t="s">
        <v>55</v>
      </c>
    </row>
    <row r="149" spans="1:9">
      <c r="A149" t="n">
        <v>3590</v>
      </c>
      <c r="B149" s="25" t="n">
        <v>3</v>
      </c>
      <c r="C149" s="21" t="n">
        <f t="normal" ca="1">A157</f>
        <v>0</v>
      </c>
    </row>
    <row r="150" spans="1:9">
      <c r="A150" t="s">
        <v>4</v>
      </c>
      <c r="B150" s="4" t="s">
        <v>5</v>
      </c>
      <c r="C150" s="4" t="s">
        <v>13</v>
      </c>
      <c r="D150" s="4" t="s">
        <v>13</v>
      </c>
      <c r="E150" s="4" t="s">
        <v>13</v>
      </c>
      <c r="F150" s="4" t="s">
        <v>9</v>
      </c>
      <c r="G150" s="4" t="s">
        <v>13</v>
      </c>
      <c r="H150" s="4" t="s">
        <v>13</v>
      </c>
      <c r="I150" s="4" t="s">
        <v>55</v>
      </c>
    </row>
    <row r="151" spans="1:9">
      <c r="A151" t="n">
        <v>3595</v>
      </c>
      <c r="B151" s="18" t="n">
        <v>5</v>
      </c>
      <c r="C151" s="7" t="n">
        <v>35</v>
      </c>
      <c r="D151" s="7" t="n">
        <v>3</v>
      </c>
      <c r="E151" s="7" t="n">
        <v>0</v>
      </c>
      <c r="F151" s="7" t="n">
        <v>5</v>
      </c>
      <c r="G151" s="7" t="n">
        <v>2</v>
      </c>
      <c r="H151" s="7" t="n">
        <v>1</v>
      </c>
      <c r="I151" s="21" t="n">
        <f t="normal" ca="1">A155</f>
        <v>0</v>
      </c>
    </row>
    <row r="152" spans="1:9">
      <c r="A152" t="s">
        <v>4</v>
      </c>
      <c r="B152" s="4" t="s">
        <v>5</v>
      </c>
      <c r="C152" s="4" t="s">
        <v>55</v>
      </c>
    </row>
    <row r="153" spans="1:9">
      <c r="A153" t="n">
        <v>3609</v>
      </c>
      <c r="B153" s="25" t="n">
        <v>3</v>
      </c>
      <c r="C153" s="21" t="n">
        <f t="normal" ca="1">A157</f>
        <v>0</v>
      </c>
    </row>
    <row r="154" spans="1:9">
      <c r="A154" t="s">
        <v>4</v>
      </c>
      <c r="B154" s="4" t="s">
        <v>5</v>
      </c>
      <c r="C154" s="4" t="s">
        <v>13</v>
      </c>
      <c r="D154" s="4" t="s">
        <v>13</v>
      </c>
      <c r="E154" s="4" t="s">
        <v>13</v>
      </c>
      <c r="F154" s="4" t="s">
        <v>9</v>
      </c>
      <c r="G154" s="4" t="s">
        <v>13</v>
      </c>
      <c r="H154" s="4" t="s">
        <v>13</v>
      </c>
      <c r="I154" s="4" t="s">
        <v>55</v>
      </c>
    </row>
    <row r="155" spans="1:9">
      <c r="A155" t="n">
        <v>3614</v>
      </c>
      <c r="B155" s="18" t="n">
        <v>5</v>
      </c>
      <c r="C155" s="7" t="n">
        <v>35</v>
      </c>
      <c r="D155" s="7" t="n">
        <v>3</v>
      </c>
      <c r="E155" s="7" t="n">
        <v>0</v>
      </c>
      <c r="F155" s="7" t="n">
        <v>6</v>
      </c>
      <c r="G155" s="7" t="n">
        <v>2</v>
      </c>
      <c r="H155" s="7" t="n">
        <v>1</v>
      </c>
      <c r="I155" s="21" t="n">
        <f t="normal" ca="1">A157</f>
        <v>0</v>
      </c>
    </row>
    <row r="156" spans="1:9">
      <c r="A156" t="s">
        <v>4</v>
      </c>
      <c r="B156" s="4" t="s">
        <v>5</v>
      </c>
    </row>
    <row r="157" spans="1:9">
      <c r="A157" t="n">
        <v>3628</v>
      </c>
      <c r="B157" s="5" t="n">
        <v>1</v>
      </c>
    </row>
    <row r="158" spans="1:9" s="3" customFormat="1" customHeight="0">
      <c r="A158" s="3" t="s">
        <v>2</v>
      </c>
      <c r="B158" s="3" t="s">
        <v>59</v>
      </c>
    </row>
    <row r="159" spans="1:9">
      <c r="A159" t="s">
        <v>4</v>
      </c>
      <c r="B159" s="4" t="s">
        <v>5</v>
      </c>
      <c r="C159" s="4" t="s">
        <v>13</v>
      </c>
      <c r="D159" s="4" t="s">
        <v>13</v>
      </c>
      <c r="E159" s="4" t="s">
        <v>13</v>
      </c>
      <c r="F159" s="4" t="s">
        <v>9</v>
      </c>
      <c r="G159" s="4" t="s">
        <v>13</v>
      </c>
      <c r="H159" s="4" t="s">
        <v>13</v>
      </c>
      <c r="I159" s="4" t="s">
        <v>55</v>
      </c>
    </row>
    <row r="160" spans="1:9">
      <c r="A160" t="n">
        <v>3632</v>
      </c>
      <c r="B160" s="18" t="n">
        <v>5</v>
      </c>
      <c r="C160" s="7" t="n">
        <v>32</v>
      </c>
      <c r="D160" s="7" t="n">
        <v>3</v>
      </c>
      <c r="E160" s="7" t="n">
        <v>0</v>
      </c>
      <c r="F160" s="7" t="n">
        <v>85</v>
      </c>
      <c r="G160" s="7" t="n">
        <v>2</v>
      </c>
      <c r="H160" s="7" t="n">
        <v>1</v>
      </c>
      <c r="I160" s="21" t="n">
        <f t="normal" ca="1">A172</f>
        <v>0</v>
      </c>
    </row>
    <row r="161" spans="1:9">
      <c r="A161" t="s">
        <v>4</v>
      </c>
      <c r="B161" s="4" t="s">
        <v>5</v>
      </c>
      <c r="C161" s="4" t="s">
        <v>13</v>
      </c>
      <c r="D161" s="4" t="s">
        <v>13</v>
      </c>
      <c r="E161" s="4" t="s">
        <v>13</v>
      </c>
      <c r="F161" s="4" t="s">
        <v>9</v>
      </c>
      <c r="G161" s="4" t="s">
        <v>13</v>
      </c>
      <c r="H161" s="4" t="s">
        <v>13</v>
      </c>
      <c r="I161" s="4" t="s">
        <v>55</v>
      </c>
    </row>
    <row r="162" spans="1:9">
      <c r="A162" t="n">
        <v>3646</v>
      </c>
      <c r="B162" s="18" t="n">
        <v>5</v>
      </c>
      <c r="C162" s="7" t="n">
        <v>32</v>
      </c>
      <c r="D162" s="7" t="n">
        <v>4</v>
      </c>
      <c r="E162" s="7" t="n">
        <v>0</v>
      </c>
      <c r="F162" s="7" t="n">
        <v>1</v>
      </c>
      <c r="G162" s="7" t="n">
        <v>2</v>
      </c>
      <c r="H162" s="7" t="n">
        <v>1</v>
      </c>
      <c r="I162" s="21" t="n">
        <f t="normal" ca="1">A170</f>
        <v>0</v>
      </c>
    </row>
    <row r="163" spans="1:9">
      <c r="A163" t="s">
        <v>4</v>
      </c>
      <c r="B163" s="4" t="s">
        <v>5</v>
      </c>
      <c r="C163" s="4" t="s">
        <v>10</v>
      </c>
    </row>
    <row r="164" spans="1:9">
      <c r="A164" t="n">
        <v>3660</v>
      </c>
      <c r="B164" s="16" t="n">
        <v>12</v>
      </c>
      <c r="C164" s="7" t="n">
        <v>6216</v>
      </c>
    </row>
    <row r="165" spans="1:9">
      <c r="A165" t="s">
        <v>4</v>
      </c>
      <c r="B165" s="4" t="s">
        <v>5</v>
      </c>
      <c r="C165" s="4" t="s">
        <v>13</v>
      </c>
      <c r="D165" s="4" t="s">
        <v>6</v>
      </c>
      <c r="E165" s="4" t="s">
        <v>10</v>
      </c>
    </row>
    <row r="166" spans="1:9">
      <c r="A166" t="n">
        <v>3663</v>
      </c>
      <c r="B166" s="26" t="n">
        <v>91</v>
      </c>
      <c r="C166" s="7" t="n">
        <v>1</v>
      </c>
      <c r="D166" s="7" t="s">
        <v>38</v>
      </c>
      <c r="E166" s="7" t="n">
        <v>1</v>
      </c>
    </row>
    <row r="167" spans="1:9">
      <c r="A167" t="s">
        <v>4</v>
      </c>
      <c r="B167" s="4" t="s">
        <v>5</v>
      </c>
      <c r="C167" s="4" t="s">
        <v>10</v>
      </c>
      <c r="D167" s="4" t="s">
        <v>13</v>
      </c>
      <c r="E167" s="4" t="s">
        <v>13</v>
      </c>
      <c r="F167" s="4" t="s">
        <v>6</v>
      </c>
    </row>
    <row r="168" spans="1:9">
      <c r="A168" t="n">
        <v>3677</v>
      </c>
      <c r="B168" s="27" t="n">
        <v>20</v>
      </c>
      <c r="C168" s="7" t="n">
        <v>65533</v>
      </c>
      <c r="D168" s="7" t="n">
        <v>0</v>
      </c>
      <c r="E168" s="7" t="n">
        <v>11</v>
      </c>
      <c r="F168" s="7" t="s">
        <v>60</v>
      </c>
    </row>
    <row r="169" spans="1:9">
      <c r="A169" t="s">
        <v>4</v>
      </c>
      <c r="B169" s="4" t="s">
        <v>5</v>
      </c>
      <c r="C169" s="4" t="s">
        <v>13</v>
      </c>
      <c r="D169" s="4" t="s">
        <v>13</v>
      </c>
      <c r="E169" s="4" t="s">
        <v>9</v>
      </c>
      <c r="F169" s="4" t="s">
        <v>13</v>
      </c>
      <c r="G169" s="4" t="s">
        <v>13</v>
      </c>
    </row>
    <row r="170" spans="1:9">
      <c r="A170" t="n">
        <v>3696</v>
      </c>
      <c r="B170" s="28" t="n">
        <v>8</v>
      </c>
      <c r="C170" s="7" t="n">
        <v>3</v>
      </c>
      <c r="D170" s="7" t="n">
        <v>0</v>
      </c>
      <c r="E170" s="7" t="n">
        <v>0</v>
      </c>
      <c r="F170" s="7" t="n">
        <v>19</v>
      </c>
      <c r="G170" s="7" t="n">
        <v>1</v>
      </c>
    </row>
    <row r="171" spans="1:9">
      <c r="A171" t="s">
        <v>4</v>
      </c>
      <c r="B171" s="4" t="s">
        <v>5</v>
      </c>
      <c r="C171" s="4" t="s">
        <v>13</v>
      </c>
      <c r="D171" s="4" t="s">
        <v>13</v>
      </c>
    </row>
    <row r="172" spans="1:9">
      <c r="A172" t="n">
        <v>3705</v>
      </c>
      <c r="B172" s="10" t="n">
        <v>162</v>
      </c>
      <c r="C172" s="7" t="n">
        <v>0</v>
      </c>
      <c r="D172" s="7" t="n">
        <v>1</v>
      </c>
    </row>
    <row r="173" spans="1:9">
      <c r="A173" t="s">
        <v>4</v>
      </c>
      <c r="B173" s="4" t="s">
        <v>5</v>
      </c>
    </row>
    <row r="174" spans="1:9">
      <c r="A174" t="n">
        <v>3708</v>
      </c>
      <c r="B174" s="5" t="n">
        <v>1</v>
      </c>
    </row>
    <row r="175" spans="1:9" s="3" customFormat="1" customHeight="0">
      <c r="A175" s="3" t="s">
        <v>2</v>
      </c>
      <c r="B175" s="3" t="s">
        <v>61</v>
      </c>
    </row>
    <row r="176" spans="1:9">
      <c r="A176" t="s">
        <v>4</v>
      </c>
      <c r="B176" s="4" t="s">
        <v>5</v>
      </c>
      <c r="C176" s="4" t="s">
        <v>13</v>
      </c>
      <c r="D176" s="4" t="s">
        <v>10</v>
      </c>
    </row>
    <row r="177" spans="1:9">
      <c r="A177" t="n">
        <v>3712</v>
      </c>
      <c r="B177" s="29" t="n">
        <v>22</v>
      </c>
      <c r="C177" s="7" t="n">
        <v>20</v>
      </c>
      <c r="D177" s="7" t="n">
        <v>0</v>
      </c>
    </row>
    <row r="178" spans="1:9">
      <c r="A178" t="s">
        <v>4</v>
      </c>
      <c r="B178" s="4" t="s">
        <v>5</v>
      </c>
      <c r="C178" s="4" t="s">
        <v>10</v>
      </c>
      <c r="D178" s="4" t="s">
        <v>13</v>
      </c>
      <c r="E178" s="4" t="s">
        <v>13</v>
      </c>
    </row>
    <row r="179" spans="1:9">
      <c r="A179" t="n">
        <v>3716</v>
      </c>
      <c r="B179" s="30" t="n">
        <v>104</v>
      </c>
      <c r="C179" s="7" t="n">
        <v>183</v>
      </c>
      <c r="D179" s="7" t="n">
        <v>3</v>
      </c>
      <c r="E179" s="7" t="n">
        <v>2</v>
      </c>
    </row>
    <row r="180" spans="1:9">
      <c r="A180" t="s">
        <v>4</v>
      </c>
      <c r="B180" s="4" t="s">
        <v>5</v>
      </c>
    </row>
    <row r="181" spans="1:9">
      <c r="A181" t="n">
        <v>3721</v>
      </c>
      <c r="B181" s="5" t="n">
        <v>1</v>
      </c>
    </row>
    <row r="182" spans="1:9">
      <c r="A182" t="s">
        <v>4</v>
      </c>
      <c r="B182" s="4" t="s">
        <v>5</v>
      </c>
      <c r="C182" s="4" t="s">
        <v>10</v>
      </c>
      <c r="D182" s="4" t="s">
        <v>13</v>
      </c>
      <c r="E182" s="4" t="s">
        <v>10</v>
      </c>
    </row>
    <row r="183" spans="1:9">
      <c r="A183" t="n">
        <v>3722</v>
      </c>
      <c r="B183" s="30" t="n">
        <v>104</v>
      </c>
      <c r="C183" s="7" t="n">
        <v>183</v>
      </c>
      <c r="D183" s="7" t="n">
        <v>1</v>
      </c>
      <c r="E183" s="7" t="n">
        <v>0</v>
      </c>
    </row>
    <row r="184" spans="1:9">
      <c r="A184" t="s">
        <v>4</v>
      </c>
      <c r="B184" s="4" t="s">
        <v>5</v>
      </c>
    </row>
    <row r="185" spans="1:9">
      <c r="A185" t="n">
        <v>3728</v>
      </c>
      <c r="B185" s="5" t="n">
        <v>1</v>
      </c>
    </row>
    <row r="186" spans="1:9">
      <c r="A186" t="s">
        <v>4</v>
      </c>
      <c r="B186" s="4" t="s">
        <v>5</v>
      </c>
      <c r="C186" s="4" t="s">
        <v>13</v>
      </c>
      <c r="D186" s="4" t="s">
        <v>10</v>
      </c>
      <c r="E186" s="4" t="s">
        <v>10</v>
      </c>
      <c r="F186" s="4" t="s">
        <v>10</v>
      </c>
      <c r="G186" s="4" t="s">
        <v>10</v>
      </c>
      <c r="H186" s="4" t="s">
        <v>13</v>
      </c>
    </row>
    <row r="187" spans="1:9">
      <c r="A187" t="n">
        <v>3729</v>
      </c>
      <c r="B187" s="31" t="n">
        <v>25</v>
      </c>
      <c r="C187" s="7" t="n">
        <v>5</v>
      </c>
      <c r="D187" s="7" t="n">
        <v>65535</v>
      </c>
      <c r="E187" s="7" t="n">
        <v>500</v>
      </c>
      <c r="F187" s="7" t="n">
        <v>800</v>
      </c>
      <c r="G187" s="7" t="n">
        <v>140</v>
      </c>
      <c r="H187" s="7" t="n">
        <v>0</v>
      </c>
    </row>
    <row r="188" spans="1:9">
      <c r="A188" t="s">
        <v>4</v>
      </c>
      <c r="B188" s="4" t="s">
        <v>5</v>
      </c>
      <c r="C188" s="4" t="s">
        <v>10</v>
      </c>
      <c r="D188" s="4" t="s">
        <v>13</v>
      </c>
      <c r="E188" s="4" t="s">
        <v>62</v>
      </c>
      <c r="F188" s="4" t="s">
        <v>13</v>
      </c>
      <c r="G188" s="4" t="s">
        <v>13</v>
      </c>
    </row>
    <row r="189" spans="1:9">
      <c r="A189" t="n">
        <v>3740</v>
      </c>
      <c r="B189" s="32" t="n">
        <v>24</v>
      </c>
      <c r="C189" s="7" t="n">
        <v>65533</v>
      </c>
      <c r="D189" s="7" t="n">
        <v>11</v>
      </c>
      <c r="E189" s="7" t="s">
        <v>63</v>
      </c>
      <c r="F189" s="7" t="n">
        <v>2</v>
      </c>
      <c r="G189" s="7" t="n">
        <v>0</v>
      </c>
    </row>
    <row r="190" spans="1:9">
      <c r="A190" t="s">
        <v>4</v>
      </c>
      <c r="B190" s="4" t="s">
        <v>5</v>
      </c>
    </row>
    <row r="191" spans="1:9">
      <c r="A191" t="n">
        <v>3840</v>
      </c>
      <c r="B191" s="33" t="n">
        <v>28</v>
      </c>
    </row>
    <row r="192" spans="1:9">
      <c r="A192" t="s">
        <v>4</v>
      </c>
      <c r="B192" s="4" t="s">
        <v>5</v>
      </c>
      <c r="C192" s="4" t="s">
        <v>13</v>
      </c>
      <c r="D192" s="19" t="s">
        <v>53</v>
      </c>
      <c r="E192" s="4" t="s">
        <v>5</v>
      </c>
      <c r="F192" s="4" t="s">
        <v>13</v>
      </c>
      <c r="G192" s="4" t="s">
        <v>10</v>
      </c>
      <c r="H192" s="19" t="s">
        <v>54</v>
      </c>
      <c r="I192" s="4" t="s">
        <v>13</v>
      </c>
      <c r="J192" s="19" t="s">
        <v>53</v>
      </c>
      <c r="K192" s="4" t="s">
        <v>5</v>
      </c>
      <c r="L192" s="4" t="s">
        <v>13</v>
      </c>
      <c r="M192" s="4" t="s">
        <v>10</v>
      </c>
      <c r="N192" s="19" t="s">
        <v>54</v>
      </c>
      <c r="O192" s="4" t="s">
        <v>13</v>
      </c>
      <c r="P192" s="4" t="s">
        <v>13</v>
      </c>
      <c r="Q192" s="4" t="s">
        <v>55</v>
      </c>
    </row>
    <row r="193" spans="1:17">
      <c r="A193" t="n">
        <v>3841</v>
      </c>
      <c r="B193" s="18" t="n">
        <v>5</v>
      </c>
      <c r="C193" s="7" t="n">
        <v>28</v>
      </c>
      <c r="D193" s="19" t="s">
        <v>3</v>
      </c>
      <c r="E193" s="34" t="n">
        <v>64</v>
      </c>
      <c r="F193" s="7" t="n">
        <v>5</v>
      </c>
      <c r="G193" s="7" t="n">
        <v>2</v>
      </c>
      <c r="H193" s="19" t="s">
        <v>3</v>
      </c>
      <c r="I193" s="7" t="n">
        <v>28</v>
      </c>
      <c r="J193" s="19" t="s">
        <v>3</v>
      </c>
      <c r="K193" s="34" t="n">
        <v>64</v>
      </c>
      <c r="L193" s="7" t="n">
        <v>5</v>
      </c>
      <c r="M193" s="7" t="n">
        <v>8</v>
      </c>
      <c r="N193" s="19" t="s">
        <v>3</v>
      </c>
      <c r="O193" s="7" t="n">
        <v>9</v>
      </c>
      <c r="P193" s="7" t="n">
        <v>1</v>
      </c>
      <c r="Q193" s="21" t="n">
        <f t="normal" ca="1">A279</f>
        <v>0</v>
      </c>
    </row>
    <row r="194" spans="1:17">
      <c r="A194" t="s">
        <v>4</v>
      </c>
      <c r="B194" s="4" t="s">
        <v>5</v>
      </c>
      <c r="C194" s="4" t="s">
        <v>13</v>
      </c>
    </row>
    <row r="195" spans="1:17">
      <c r="A195" t="n">
        <v>3858</v>
      </c>
      <c r="B195" s="35" t="n">
        <v>27</v>
      </c>
      <c r="C195" s="7" t="n">
        <v>0</v>
      </c>
    </row>
    <row r="196" spans="1:17">
      <c r="A196" t="s">
        <v>4</v>
      </c>
      <c r="B196" s="4" t="s">
        <v>5</v>
      </c>
      <c r="C196" s="4" t="s">
        <v>13</v>
      </c>
    </row>
    <row r="197" spans="1:17">
      <c r="A197" t="n">
        <v>3860</v>
      </c>
      <c r="B197" s="35" t="n">
        <v>27</v>
      </c>
      <c r="C197" s="7" t="n">
        <v>1</v>
      </c>
    </row>
    <row r="198" spans="1:17">
      <c r="A198" t="s">
        <v>4</v>
      </c>
      <c r="B198" s="4" t="s">
        <v>5</v>
      </c>
      <c r="C198" s="4" t="s">
        <v>13</v>
      </c>
      <c r="D198" s="4" t="s">
        <v>10</v>
      </c>
      <c r="E198" s="4" t="s">
        <v>25</v>
      </c>
    </row>
    <row r="199" spans="1:17">
      <c r="A199" t="n">
        <v>3862</v>
      </c>
      <c r="B199" s="36" t="n">
        <v>58</v>
      </c>
      <c r="C199" s="7" t="n">
        <v>0</v>
      </c>
      <c r="D199" s="7" t="n">
        <v>300</v>
      </c>
      <c r="E199" s="7" t="n">
        <v>0.300000011920929</v>
      </c>
    </row>
    <row r="200" spans="1:17">
      <c r="A200" t="s">
        <v>4</v>
      </c>
      <c r="B200" s="4" t="s">
        <v>5</v>
      </c>
      <c r="C200" s="4" t="s">
        <v>13</v>
      </c>
      <c r="D200" s="4" t="s">
        <v>10</v>
      </c>
    </row>
    <row r="201" spans="1:17">
      <c r="A201" t="n">
        <v>3870</v>
      </c>
      <c r="B201" s="36" t="n">
        <v>58</v>
      </c>
      <c r="C201" s="7" t="n">
        <v>255</v>
      </c>
      <c r="D201" s="7" t="n">
        <v>0</v>
      </c>
    </row>
    <row r="202" spans="1:17">
      <c r="A202" t="s">
        <v>4</v>
      </c>
      <c r="B202" s="4" t="s">
        <v>5</v>
      </c>
      <c r="C202" s="4" t="s">
        <v>13</v>
      </c>
      <c r="D202" s="4" t="s">
        <v>10</v>
      </c>
      <c r="E202" s="4" t="s">
        <v>10</v>
      </c>
      <c r="F202" s="4" t="s">
        <v>10</v>
      </c>
      <c r="G202" s="4" t="s">
        <v>10</v>
      </c>
      <c r="H202" s="4" t="s">
        <v>13</v>
      </c>
    </row>
    <row r="203" spans="1:17">
      <c r="A203" t="n">
        <v>3874</v>
      </c>
      <c r="B203" s="31" t="n">
        <v>25</v>
      </c>
      <c r="C203" s="7" t="n">
        <v>5</v>
      </c>
      <c r="D203" s="7" t="n">
        <v>65535</v>
      </c>
      <c r="E203" s="7" t="n">
        <v>160</v>
      </c>
      <c r="F203" s="7" t="n">
        <v>65535</v>
      </c>
      <c r="G203" s="7" t="n">
        <v>65535</v>
      </c>
      <c r="H203" s="7" t="n">
        <v>0</v>
      </c>
    </row>
    <row r="204" spans="1:17">
      <c r="A204" t="s">
        <v>4</v>
      </c>
      <c r="B204" s="4" t="s">
        <v>5</v>
      </c>
      <c r="C204" s="4" t="s">
        <v>10</v>
      </c>
      <c r="D204" s="4" t="s">
        <v>13</v>
      </c>
      <c r="E204" s="4" t="s">
        <v>13</v>
      </c>
      <c r="F204" s="4" t="s">
        <v>13</v>
      </c>
      <c r="G204" s="4" t="s">
        <v>62</v>
      </c>
      <c r="H204" s="4" t="s">
        <v>13</v>
      </c>
      <c r="I204" s="4" t="s">
        <v>13</v>
      </c>
      <c r="J204" s="4" t="s">
        <v>13</v>
      </c>
      <c r="K204" s="4" t="s">
        <v>13</v>
      </c>
    </row>
    <row r="205" spans="1:17">
      <c r="A205" t="n">
        <v>3885</v>
      </c>
      <c r="B205" s="32" t="n">
        <v>24</v>
      </c>
      <c r="C205" s="7" t="n">
        <v>65533</v>
      </c>
      <c r="D205" s="7" t="n">
        <v>11</v>
      </c>
      <c r="E205" s="7" t="n">
        <v>6</v>
      </c>
      <c r="F205" s="7" t="n">
        <v>8</v>
      </c>
      <c r="G205" s="7" t="s">
        <v>64</v>
      </c>
      <c r="H205" s="7" t="n">
        <v>6</v>
      </c>
      <c r="I205" s="7" t="n">
        <v>8</v>
      </c>
      <c r="J205" s="7" t="n">
        <v>2</v>
      </c>
      <c r="K205" s="7" t="n">
        <v>0</v>
      </c>
    </row>
    <row r="206" spans="1:17">
      <c r="A206" t="s">
        <v>4</v>
      </c>
      <c r="B206" s="4" t="s">
        <v>5</v>
      </c>
      <c r="C206" s="4" t="s">
        <v>13</v>
      </c>
      <c r="D206" s="4" t="s">
        <v>13</v>
      </c>
      <c r="E206" s="4" t="s">
        <v>9</v>
      </c>
      <c r="F206" s="4" t="s">
        <v>13</v>
      </c>
      <c r="G206" s="4" t="s">
        <v>13</v>
      </c>
    </row>
    <row r="207" spans="1:17">
      <c r="A207" t="n">
        <v>3916</v>
      </c>
      <c r="B207" s="37" t="n">
        <v>18</v>
      </c>
      <c r="C207" s="7" t="n">
        <v>0</v>
      </c>
      <c r="D207" s="7" t="n">
        <v>0</v>
      </c>
      <c r="E207" s="7" t="n">
        <v>0</v>
      </c>
      <c r="F207" s="7" t="n">
        <v>19</v>
      </c>
      <c r="G207" s="7" t="n">
        <v>1</v>
      </c>
    </row>
    <row r="208" spans="1:17">
      <c r="A208" t="s">
        <v>4</v>
      </c>
      <c r="B208" s="4" t="s">
        <v>5</v>
      </c>
      <c r="C208" s="4" t="s">
        <v>13</v>
      </c>
      <c r="D208" s="4" t="s">
        <v>13</v>
      </c>
      <c r="E208" s="4" t="s">
        <v>10</v>
      </c>
      <c r="F208" s="4" t="s">
        <v>25</v>
      </c>
    </row>
    <row r="209" spans="1:17">
      <c r="A209" t="n">
        <v>3925</v>
      </c>
      <c r="B209" s="38" t="n">
        <v>107</v>
      </c>
      <c r="C209" s="7" t="n">
        <v>0</v>
      </c>
      <c r="D209" s="7" t="n">
        <v>0</v>
      </c>
      <c r="E209" s="7" t="n">
        <v>0</v>
      </c>
      <c r="F209" s="7" t="n">
        <v>32</v>
      </c>
    </row>
    <row r="210" spans="1:17">
      <c r="A210" t="s">
        <v>4</v>
      </c>
      <c r="B210" s="4" t="s">
        <v>5</v>
      </c>
      <c r="C210" s="4" t="s">
        <v>13</v>
      </c>
      <c r="D210" s="4" t="s">
        <v>13</v>
      </c>
      <c r="E210" s="4" t="s">
        <v>6</v>
      </c>
      <c r="F210" s="4" t="s">
        <v>10</v>
      </c>
    </row>
    <row r="211" spans="1:17">
      <c r="A211" t="n">
        <v>3934</v>
      </c>
      <c r="B211" s="38" t="n">
        <v>107</v>
      </c>
      <c r="C211" s="7" t="n">
        <v>1</v>
      </c>
      <c r="D211" s="7" t="n">
        <v>0</v>
      </c>
      <c r="E211" s="7" t="s">
        <v>65</v>
      </c>
      <c r="F211" s="7" t="n">
        <v>1</v>
      </c>
    </row>
    <row r="212" spans="1:17">
      <c r="A212" t="s">
        <v>4</v>
      </c>
      <c r="B212" s="4" t="s">
        <v>5</v>
      </c>
      <c r="C212" s="4" t="s">
        <v>13</v>
      </c>
      <c r="D212" s="4" t="s">
        <v>13</v>
      </c>
      <c r="E212" s="4" t="s">
        <v>6</v>
      </c>
      <c r="F212" s="4" t="s">
        <v>10</v>
      </c>
    </row>
    <row r="213" spans="1:17">
      <c r="A213" t="n">
        <v>3943</v>
      </c>
      <c r="B213" s="38" t="n">
        <v>107</v>
      </c>
      <c r="C213" s="7" t="n">
        <v>1</v>
      </c>
      <c r="D213" s="7" t="n">
        <v>0</v>
      </c>
      <c r="E213" s="7" t="s">
        <v>66</v>
      </c>
      <c r="F213" s="7" t="n">
        <v>2</v>
      </c>
    </row>
    <row r="214" spans="1:17">
      <c r="A214" t="s">
        <v>4</v>
      </c>
      <c r="B214" s="4" t="s">
        <v>5</v>
      </c>
      <c r="C214" s="4" t="s">
        <v>13</v>
      </c>
      <c r="D214" s="4" t="s">
        <v>13</v>
      </c>
      <c r="E214" s="4" t="s">
        <v>13</v>
      </c>
      <c r="F214" s="4" t="s">
        <v>10</v>
      </c>
      <c r="G214" s="4" t="s">
        <v>10</v>
      </c>
      <c r="H214" s="4" t="s">
        <v>13</v>
      </c>
    </row>
    <row r="215" spans="1:17">
      <c r="A215" t="n">
        <v>3951</v>
      </c>
      <c r="B215" s="38" t="n">
        <v>107</v>
      </c>
      <c r="C215" s="7" t="n">
        <v>2</v>
      </c>
      <c r="D215" s="7" t="n">
        <v>0</v>
      </c>
      <c r="E215" s="7" t="n">
        <v>1</v>
      </c>
      <c r="F215" s="7" t="n">
        <v>65535</v>
      </c>
      <c r="G215" s="7" t="n">
        <v>65535</v>
      </c>
      <c r="H215" s="7" t="n">
        <v>0</v>
      </c>
    </row>
    <row r="216" spans="1:17">
      <c r="A216" t="s">
        <v>4</v>
      </c>
      <c r="B216" s="4" t="s">
        <v>5</v>
      </c>
      <c r="C216" s="4" t="s">
        <v>13</v>
      </c>
      <c r="D216" s="4" t="s">
        <v>13</v>
      </c>
      <c r="E216" s="4" t="s">
        <v>13</v>
      </c>
    </row>
    <row r="217" spans="1:17">
      <c r="A217" t="n">
        <v>3960</v>
      </c>
      <c r="B217" s="38" t="n">
        <v>107</v>
      </c>
      <c r="C217" s="7" t="n">
        <v>4</v>
      </c>
      <c r="D217" s="7" t="n">
        <v>0</v>
      </c>
      <c r="E217" s="7" t="n">
        <v>0</v>
      </c>
    </row>
    <row r="218" spans="1:17">
      <c r="A218" t="s">
        <v>4</v>
      </c>
      <c r="B218" s="4" t="s">
        <v>5</v>
      </c>
      <c r="C218" s="4" t="s">
        <v>13</v>
      </c>
      <c r="D218" s="4" t="s">
        <v>13</v>
      </c>
    </row>
    <row r="219" spans="1:17">
      <c r="A219" t="n">
        <v>3964</v>
      </c>
      <c r="B219" s="38" t="n">
        <v>107</v>
      </c>
      <c r="C219" s="7" t="n">
        <v>3</v>
      </c>
      <c r="D219" s="7" t="n">
        <v>0</v>
      </c>
    </row>
    <row r="220" spans="1:17">
      <c r="A220" t="s">
        <v>4</v>
      </c>
      <c r="B220" s="4" t="s">
        <v>5</v>
      </c>
      <c r="C220" s="4" t="s">
        <v>13</v>
      </c>
    </row>
    <row r="221" spans="1:17">
      <c r="A221" t="n">
        <v>3967</v>
      </c>
      <c r="B221" s="35" t="n">
        <v>27</v>
      </c>
      <c r="C221" s="7" t="n">
        <v>0</v>
      </c>
    </row>
    <row r="222" spans="1:17">
      <c r="A222" t="s">
        <v>4</v>
      </c>
      <c r="B222" s="4" t="s">
        <v>5</v>
      </c>
      <c r="C222" s="4" t="s">
        <v>13</v>
      </c>
      <c r="D222" s="4" t="s">
        <v>10</v>
      </c>
      <c r="E222" s="4" t="s">
        <v>10</v>
      </c>
      <c r="F222" s="4" t="s">
        <v>10</v>
      </c>
      <c r="G222" s="4" t="s">
        <v>10</v>
      </c>
      <c r="H222" s="4" t="s">
        <v>13</v>
      </c>
    </row>
    <row r="223" spans="1:17">
      <c r="A223" t="n">
        <v>3969</v>
      </c>
      <c r="B223" s="31" t="n">
        <v>25</v>
      </c>
      <c r="C223" s="7" t="n">
        <v>5</v>
      </c>
      <c r="D223" s="7" t="n">
        <v>65535</v>
      </c>
      <c r="E223" s="7" t="n">
        <v>65535</v>
      </c>
      <c r="F223" s="7" t="n">
        <v>65535</v>
      </c>
      <c r="G223" s="7" t="n">
        <v>65535</v>
      </c>
      <c r="H223" s="7" t="n">
        <v>0</v>
      </c>
    </row>
    <row r="224" spans="1:17">
      <c r="A224" t="s">
        <v>4</v>
      </c>
      <c r="B224" s="4" t="s">
        <v>5</v>
      </c>
      <c r="C224" s="4" t="s">
        <v>13</v>
      </c>
      <c r="D224" s="4" t="s">
        <v>13</v>
      </c>
      <c r="E224" s="4" t="s">
        <v>13</v>
      </c>
      <c r="F224" s="4" t="s">
        <v>13</v>
      </c>
      <c r="G224" s="4" t="s">
        <v>10</v>
      </c>
      <c r="H224" s="4" t="s">
        <v>55</v>
      </c>
      <c r="I224" s="4" t="s">
        <v>55</v>
      </c>
    </row>
    <row r="225" spans="1:9">
      <c r="A225" t="n">
        <v>3980</v>
      </c>
      <c r="B225" s="39" t="n">
        <v>6</v>
      </c>
      <c r="C225" s="7" t="n">
        <v>35</v>
      </c>
      <c r="D225" s="7" t="n">
        <v>0</v>
      </c>
      <c r="E225" s="7" t="n">
        <v>1</v>
      </c>
      <c r="F225" s="7" t="n">
        <v>1</v>
      </c>
      <c r="G225" s="7" t="n">
        <v>1</v>
      </c>
      <c r="H225" s="21" t="n">
        <f t="normal" ca="1">A227</f>
        <v>0</v>
      </c>
      <c r="I225" s="21" t="n">
        <f t="normal" ca="1">A257</f>
        <v>0</v>
      </c>
    </row>
    <row r="226" spans="1:9">
      <c r="A226" t="s">
        <v>4</v>
      </c>
      <c r="B226" s="4" t="s">
        <v>5</v>
      </c>
      <c r="C226" s="4" t="s">
        <v>13</v>
      </c>
      <c r="D226" s="4" t="s">
        <v>10</v>
      </c>
      <c r="E226" s="4" t="s">
        <v>25</v>
      </c>
    </row>
    <row r="227" spans="1:9">
      <c r="A227" t="n">
        <v>3995</v>
      </c>
      <c r="B227" s="36" t="n">
        <v>58</v>
      </c>
      <c r="C227" s="7" t="n">
        <v>100</v>
      </c>
      <c r="D227" s="7" t="n">
        <v>300</v>
      </c>
      <c r="E227" s="7" t="n">
        <v>0.300000011920929</v>
      </c>
    </row>
    <row r="228" spans="1:9">
      <c r="A228" t="s">
        <v>4</v>
      </c>
      <c r="B228" s="4" t="s">
        <v>5</v>
      </c>
      <c r="C228" s="4" t="s">
        <v>13</v>
      </c>
      <c r="D228" s="4" t="s">
        <v>10</v>
      </c>
    </row>
    <row r="229" spans="1:9">
      <c r="A229" t="n">
        <v>4003</v>
      </c>
      <c r="B229" s="36" t="n">
        <v>58</v>
      </c>
      <c r="C229" s="7" t="n">
        <v>255</v>
      </c>
      <c r="D229" s="7" t="n">
        <v>0</v>
      </c>
    </row>
    <row r="230" spans="1:9">
      <c r="A230" t="s">
        <v>4</v>
      </c>
      <c r="B230" s="4" t="s">
        <v>5</v>
      </c>
      <c r="C230" s="4" t="s">
        <v>10</v>
      </c>
    </row>
    <row r="231" spans="1:9">
      <c r="A231" t="n">
        <v>4007</v>
      </c>
      <c r="B231" s="40" t="n">
        <v>16</v>
      </c>
      <c r="C231" s="7" t="n">
        <v>500</v>
      </c>
    </row>
    <row r="232" spans="1:9">
      <c r="A232" t="s">
        <v>4</v>
      </c>
      <c r="B232" s="4" t="s">
        <v>5</v>
      </c>
      <c r="C232" s="4" t="s">
        <v>6</v>
      </c>
      <c r="D232" s="4" t="s">
        <v>6</v>
      </c>
    </row>
    <row r="233" spans="1:9">
      <c r="A233" t="n">
        <v>4010</v>
      </c>
      <c r="B233" s="41" t="n">
        <v>70</v>
      </c>
      <c r="C233" s="7" t="s">
        <v>37</v>
      </c>
      <c r="D233" s="7" t="s">
        <v>67</v>
      </c>
    </row>
    <row r="234" spans="1:9">
      <c r="A234" t="s">
        <v>4</v>
      </c>
      <c r="B234" s="4" t="s">
        <v>5</v>
      </c>
      <c r="C234" s="4" t="s">
        <v>10</v>
      </c>
    </row>
    <row r="235" spans="1:9">
      <c r="A235" t="n">
        <v>4023</v>
      </c>
      <c r="B235" s="40" t="n">
        <v>16</v>
      </c>
      <c r="C235" s="7" t="n">
        <v>1200</v>
      </c>
    </row>
    <row r="236" spans="1:9">
      <c r="A236" t="s">
        <v>4</v>
      </c>
      <c r="B236" s="4" t="s">
        <v>5</v>
      </c>
      <c r="C236" s="4" t="s">
        <v>13</v>
      </c>
    </row>
    <row r="237" spans="1:9">
      <c r="A237" t="n">
        <v>4026</v>
      </c>
      <c r="B237" s="34" t="n">
        <v>64</v>
      </c>
      <c r="C237" s="7" t="n">
        <v>14</v>
      </c>
    </row>
    <row r="238" spans="1:9">
      <c r="A238" t="s">
        <v>4</v>
      </c>
      <c r="B238" s="4" t="s">
        <v>5</v>
      </c>
    </row>
    <row r="239" spans="1:9">
      <c r="A239" t="n">
        <v>4028</v>
      </c>
      <c r="B239" s="5" t="n">
        <v>1</v>
      </c>
    </row>
    <row r="240" spans="1:9">
      <c r="A240" t="s">
        <v>4</v>
      </c>
      <c r="B240" s="4" t="s">
        <v>5</v>
      </c>
      <c r="C240" s="4" t="s">
        <v>13</v>
      </c>
      <c r="D240" s="4" t="s">
        <v>13</v>
      </c>
      <c r="E240" s="4" t="s">
        <v>13</v>
      </c>
      <c r="F240" s="4" t="s">
        <v>13</v>
      </c>
    </row>
    <row r="241" spans="1:9">
      <c r="A241" t="n">
        <v>4029</v>
      </c>
      <c r="B241" s="8" t="n">
        <v>14</v>
      </c>
      <c r="C241" s="7" t="n">
        <v>0</v>
      </c>
      <c r="D241" s="7" t="n">
        <v>16</v>
      </c>
      <c r="E241" s="7" t="n">
        <v>0</v>
      </c>
      <c r="F241" s="7" t="n">
        <v>0</v>
      </c>
    </row>
    <row r="242" spans="1:9">
      <c r="A242" t="s">
        <v>4</v>
      </c>
      <c r="B242" s="4" t="s">
        <v>5</v>
      </c>
      <c r="C242" s="4" t="s">
        <v>13</v>
      </c>
    </row>
    <row r="243" spans="1:9">
      <c r="A243" t="n">
        <v>4034</v>
      </c>
      <c r="B243" s="34" t="n">
        <v>64</v>
      </c>
      <c r="C243" s="7" t="n">
        <v>18</v>
      </c>
    </row>
    <row r="244" spans="1:9">
      <c r="A244" t="s">
        <v>4</v>
      </c>
      <c r="B244" s="4" t="s">
        <v>5</v>
      </c>
      <c r="C244" s="4" t="s">
        <v>13</v>
      </c>
      <c r="D244" s="4" t="s">
        <v>10</v>
      </c>
    </row>
    <row r="245" spans="1:9">
      <c r="A245" t="n">
        <v>4036</v>
      </c>
      <c r="B245" s="34" t="n">
        <v>64</v>
      </c>
      <c r="C245" s="7" t="n">
        <v>0</v>
      </c>
      <c r="D245" s="7" t="n">
        <v>2</v>
      </c>
    </row>
    <row r="246" spans="1:9">
      <c r="A246" t="s">
        <v>4</v>
      </c>
      <c r="B246" s="4" t="s">
        <v>5</v>
      </c>
      <c r="C246" s="4" t="s">
        <v>13</v>
      </c>
      <c r="D246" s="4" t="s">
        <v>10</v>
      </c>
    </row>
    <row r="247" spans="1:9">
      <c r="A247" t="n">
        <v>4040</v>
      </c>
      <c r="B247" s="34" t="n">
        <v>64</v>
      </c>
      <c r="C247" s="7" t="n">
        <v>0</v>
      </c>
      <c r="D247" s="7" t="n">
        <v>8</v>
      </c>
    </row>
    <row r="248" spans="1:9">
      <c r="A248" t="s">
        <v>4</v>
      </c>
      <c r="B248" s="4" t="s">
        <v>5</v>
      </c>
      <c r="C248" s="4" t="s">
        <v>13</v>
      </c>
      <c r="D248" s="4" t="s">
        <v>10</v>
      </c>
      <c r="E248" s="4" t="s">
        <v>10</v>
      </c>
      <c r="F248" s="4" t="s">
        <v>13</v>
      </c>
      <c r="G248" s="4" t="s">
        <v>9</v>
      </c>
    </row>
    <row r="249" spans="1:9">
      <c r="A249" t="n">
        <v>4044</v>
      </c>
      <c r="B249" s="42" t="n">
        <v>95</v>
      </c>
      <c r="C249" s="7" t="n">
        <v>0</v>
      </c>
      <c r="D249" s="7" t="n">
        <v>2</v>
      </c>
      <c r="E249" s="7" t="n">
        <v>8</v>
      </c>
      <c r="F249" s="7" t="n">
        <v>255</v>
      </c>
      <c r="G249" s="7" t="n">
        <v>0</v>
      </c>
    </row>
    <row r="250" spans="1:9">
      <c r="A250" t="s">
        <v>4</v>
      </c>
      <c r="B250" s="4" t="s">
        <v>5</v>
      </c>
      <c r="C250" s="4" t="s">
        <v>9</v>
      </c>
    </row>
    <row r="251" spans="1:9">
      <c r="A251" t="n">
        <v>4055</v>
      </c>
      <c r="B251" s="43" t="n">
        <v>15</v>
      </c>
      <c r="C251" s="7" t="n">
        <v>4096</v>
      </c>
    </row>
    <row r="252" spans="1:9">
      <c r="A252" t="s">
        <v>4</v>
      </c>
      <c r="B252" s="4" t="s">
        <v>5</v>
      </c>
      <c r="C252" s="4" t="s">
        <v>13</v>
      </c>
      <c r="D252" s="4" t="s">
        <v>9</v>
      </c>
      <c r="E252" s="4" t="s">
        <v>13</v>
      </c>
      <c r="F252" s="4" t="s">
        <v>13</v>
      </c>
      <c r="G252" s="4" t="s">
        <v>9</v>
      </c>
      <c r="H252" s="4" t="s">
        <v>13</v>
      </c>
      <c r="I252" s="4" t="s">
        <v>9</v>
      </c>
      <c r="J252" s="4" t="s">
        <v>13</v>
      </c>
    </row>
    <row r="253" spans="1:9">
      <c r="A253" t="n">
        <v>4060</v>
      </c>
      <c r="B253" s="44" t="n">
        <v>33</v>
      </c>
      <c r="C253" s="7" t="n">
        <v>0</v>
      </c>
      <c r="D253" s="7" t="n">
        <v>3</v>
      </c>
      <c r="E253" s="7" t="n">
        <v>0</v>
      </c>
      <c r="F253" s="7" t="n">
        <v>0</v>
      </c>
      <c r="G253" s="7" t="n">
        <v>-1</v>
      </c>
      <c r="H253" s="7" t="n">
        <v>0</v>
      </c>
      <c r="I253" s="7" t="n">
        <v>-1</v>
      </c>
      <c r="J253" s="7" t="n">
        <v>0</v>
      </c>
    </row>
    <row r="254" spans="1:9">
      <c r="A254" t="s">
        <v>4</v>
      </c>
      <c r="B254" s="4" t="s">
        <v>5</v>
      </c>
      <c r="C254" s="4" t="s">
        <v>55</v>
      </c>
    </row>
    <row r="255" spans="1:9">
      <c r="A255" t="n">
        <v>4078</v>
      </c>
      <c r="B255" s="25" t="n">
        <v>3</v>
      </c>
      <c r="C255" s="21" t="n">
        <f t="normal" ca="1">A277</f>
        <v>0</v>
      </c>
    </row>
    <row r="256" spans="1:9">
      <c r="A256" t="s">
        <v>4</v>
      </c>
      <c r="B256" s="4" t="s">
        <v>5</v>
      </c>
      <c r="C256" s="4" t="s">
        <v>13</v>
      </c>
      <c r="D256" s="4" t="s">
        <v>10</v>
      </c>
      <c r="E256" s="4" t="s">
        <v>25</v>
      </c>
    </row>
    <row r="257" spans="1:10">
      <c r="A257" t="n">
        <v>4083</v>
      </c>
      <c r="B257" s="36" t="n">
        <v>58</v>
      </c>
      <c r="C257" s="7" t="n">
        <v>100</v>
      </c>
      <c r="D257" s="7" t="n">
        <v>300</v>
      </c>
      <c r="E257" s="7" t="n">
        <v>0.300000011920929</v>
      </c>
    </row>
    <row r="258" spans="1:10">
      <c r="A258" t="s">
        <v>4</v>
      </c>
      <c r="B258" s="4" t="s">
        <v>5</v>
      </c>
      <c r="C258" s="4" t="s">
        <v>13</v>
      </c>
      <c r="D258" s="4" t="s">
        <v>10</v>
      </c>
    </row>
    <row r="259" spans="1:10">
      <c r="A259" t="n">
        <v>4091</v>
      </c>
      <c r="B259" s="36" t="n">
        <v>58</v>
      </c>
      <c r="C259" s="7" t="n">
        <v>255</v>
      </c>
      <c r="D259" s="7" t="n">
        <v>0</v>
      </c>
    </row>
    <row r="260" spans="1:10">
      <c r="A260" t="s">
        <v>4</v>
      </c>
      <c r="B260" s="4" t="s">
        <v>5</v>
      </c>
      <c r="C260" s="4" t="s">
        <v>13</v>
      </c>
      <c r="D260" s="4" t="s">
        <v>6</v>
      </c>
    </row>
    <row r="261" spans="1:10">
      <c r="A261" t="n">
        <v>4095</v>
      </c>
      <c r="B261" s="9" t="n">
        <v>2</v>
      </c>
      <c r="C261" s="7" t="n">
        <v>10</v>
      </c>
      <c r="D261" s="7" t="s">
        <v>68</v>
      </c>
    </row>
    <row r="262" spans="1:10">
      <c r="A262" t="s">
        <v>4</v>
      </c>
      <c r="B262" s="4" t="s">
        <v>5</v>
      </c>
      <c r="C262" s="4" t="s">
        <v>10</v>
      </c>
    </row>
    <row r="263" spans="1:10">
      <c r="A263" t="n">
        <v>4118</v>
      </c>
      <c r="B263" s="40" t="n">
        <v>16</v>
      </c>
      <c r="C263" s="7" t="n">
        <v>0</v>
      </c>
    </row>
    <row r="264" spans="1:10">
      <c r="A264" t="s">
        <v>4</v>
      </c>
      <c r="B264" s="4" t="s">
        <v>5</v>
      </c>
      <c r="C264" s="4" t="s">
        <v>13</v>
      </c>
      <c r="D264" s="4" t="s">
        <v>6</v>
      </c>
    </row>
    <row r="265" spans="1:10">
      <c r="A265" t="n">
        <v>4121</v>
      </c>
      <c r="B265" s="9" t="n">
        <v>2</v>
      </c>
      <c r="C265" s="7" t="n">
        <v>10</v>
      </c>
      <c r="D265" s="7" t="s">
        <v>69</v>
      </c>
    </row>
    <row r="266" spans="1:10">
      <c r="A266" t="s">
        <v>4</v>
      </c>
      <c r="B266" s="4" t="s">
        <v>5</v>
      </c>
      <c r="C266" s="4" t="s">
        <v>10</v>
      </c>
    </row>
    <row r="267" spans="1:10">
      <c r="A267" t="n">
        <v>4139</v>
      </c>
      <c r="B267" s="40" t="n">
        <v>16</v>
      </c>
      <c r="C267" s="7" t="n">
        <v>0</v>
      </c>
    </row>
    <row r="268" spans="1:10">
      <c r="A268" t="s">
        <v>4</v>
      </c>
      <c r="B268" s="4" t="s">
        <v>5</v>
      </c>
      <c r="C268" s="4" t="s">
        <v>13</v>
      </c>
      <c r="D268" s="4" t="s">
        <v>6</v>
      </c>
    </row>
    <row r="269" spans="1:10">
      <c r="A269" t="n">
        <v>4142</v>
      </c>
      <c r="B269" s="9" t="n">
        <v>2</v>
      </c>
      <c r="C269" s="7" t="n">
        <v>10</v>
      </c>
      <c r="D269" s="7" t="s">
        <v>70</v>
      </c>
    </row>
    <row r="270" spans="1:10">
      <c r="A270" t="s">
        <v>4</v>
      </c>
      <c r="B270" s="4" t="s">
        <v>5</v>
      </c>
      <c r="C270" s="4" t="s">
        <v>10</v>
      </c>
    </row>
    <row r="271" spans="1:10">
      <c r="A271" t="n">
        <v>4161</v>
      </c>
      <c r="B271" s="40" t="n">
        <v>16</v>
      </c>
      <c r="C271" s="7" t="n">
        <v>0</v>
      </c>
    </row>
    <row r="272" spans="1:10">
      <c r="A272" t="s">
        <v>4</v>
      </c>
      <c r="B272" s="4" t="s">
        <v>5</v>
      </c>
      <c r="C272" s="4" t="s">
        <v>13</v>
      </c>
    </row>
    <row r="273" spans="1:5">
      <c r="A273" t="n">
        <v>4164</v>
      </c>
      <c r="B273" s="45" t="n">
        <v>23</v>
      </c>
      <c r="C273" s="7" t="n">
        <v>20</v>
      </c>
    </row>
    <row r="274" spans="1:5">
      <c r="A274" t="s">
        <v>4</v>
      </c>
      <c r="B274" s="4" t="s">
        <v>5</v>
      </c>
      <c r="C274" s="4" t="s">
        <v>55</v>
      </c>
    </row>
    <row r="275" spans="1:5">
      <c r="A275" t="n">
        <v>4166</v>
      </c>
      <c r="B275" s="25" t="n">
        <v>3</v>
      </c>
      <c r="C275" s="21" t="n">
        <f t="normal" ca="1">A277</f>
        <v>0</v>
      </c>
    </row>
    <row r="276" spans="1:5">
      <c r="A276" t="s">
        <v>4</v>
      </c>
      <c r="B276" s="4" t="s">
        <v>5</v>
      </c>
      <c r="C276" s="4" t="s">
        <v>55</v>
      </c>
    </row>
    <row r="277" spans="1:5">
      <c r="A277" t="n">
        <v>4171</v>
      </c>
      <c r="B277" s="25" t="n">
        <v>3</v>
      </c>
      <c r="C277" s="21" t="n">
        <f t="normal" ca="1">A305</f>
        <v>0</v>
      </c>
    </row>
    <row r="278" spans="1:5">
      <c r="A278" t="s">
        <v>4</v>
      </c>
      <c r="B278" s="4" t="s">
        <v>5</v>
      </c>
      <c r="C278" s="4" t="s">
        <v>13</v>
      </c>
      <c r="D278" s="4" t="s">
        <v>10</v>
      </c>
      <c r="E278" s="4" t="s">
        <v>10</v>
      </c>
      <c r="F278" s="4" t="s">
        <v>10</v>
      </c>
      <c r="G278" s="4" t="s">
        <v>10</v>
      </c>
      <c r="H278" s="4" t="s">
        <v>13</v>
      </c>
    </row>
    <row r="279" spans="1:5">
      <c r="A279" t="n">
        <v>4176</v>
      </c>
      <c r="B279" s="31" t="n">
        <v>25</v>
      </c>
      <c r="C279" s="7" t="n">
        <v>5</v>
      </c>
      <c r="D279" s="7" t="n">
        <v>65535</v>
      </c>
      <c r="E279" s="7" t="n">
        <v>500</v>
      </c>
      <c r="F279" s="7" t="n">
        <v>800</v>
      </c>
      <c r="G279" s="7" t="n">
        <v>140</v>
      </c>
      <c r="H279" s="7" t="n">
        <v>0</v>
      </c>
    </row>
    <row r="280" spans="1:5">
      <c r="A280" t="s">
        <v>4</v>
      </c>
      <c r="B280" s="4" t="s">
        <v>5</v>
      </c>
      <c r="C280" s="4" t="s">
        <v>10</v>
      </c>
      <c r="D280" s="4" t="s">
        <v>13</v>
      </c>
      <c r="E280" s="4" t="s">
        <v>62</v>
      </c>
      <c r="F280" s="4" t="s">
        <v>13</v>
      </c>
      <c r="G280" s="4" t="s">
        <v>13</v>
      </c>
    </row>
    <row r="281" spans="1:5">
      <c r="A281" t="n">
        <v>4187</v>
      </c>
      <c r="B281" s="32" t="n">
        <v>24</v>
      </c>
      <c r="C281" s="7" t="n">
        <v>65533</v>
      </c>
      <c r="D281" s="7" t="n">
        <v>11</v>
      </c>
      <c r="E281" s="7" t="s">
        <v>71</v>
      </c>
      <c r="F281" s="7" t="n">
        <v>2</v>
      </c>
      <c r="G281" s="7" t="n">
        <v>0</v>
      </c>
    </row>
    <row r="282" spans="1:5">
      <c r="A282" t="s">
        <v>4</v>
      </c>
      <c r="B282" s="4" t="s">
        <v>5</v>
      </c>
    </row>
    <row r="283" spans="1:5">
      <c r="A283" t="n">
        <v>4291</v>
      </c>
      <c r="B283" s="33" t="n">
        <v>28</v>
      </c>
    </row>
    <row r="284" spans="1:5">
      <c r="A284" t="s">
        <v>4</v>
      </c>
      <c r="B284" s="4" t="s">
        <v>5</v>
      </c>
      <c r="C284" s="4" t="s">
        <v>13</v>
      </c>
    </row>
    <row r="285" spans="1:5">
      <c r="A285" t="n">
        <v>4292</v>
      </c>
      <c r="B285" s="35" t="n">
        <v>27</v>
      </c>
      <c r="C285" s="7" t="n">
        <v>0</v>
      </c>
    </row>
    <row r="286" spans="1:5">
      <c r="A286" t="s">
        <v>4</v>
      </c>
      <c r="B286" s="4" t="s">
        <v>5</v>
      </c>
      <c r="C286" s="4" t="s">
        <v>13</v>
      </c>
    </row>
    <row r="287" spans="1:5">
      <c r="A287" t="n">
        <v>4294</v>
      </c>
      <c r="B287" s="35" t="n">
        <v>27</v>
      </c>
      <c r="C287" s="7" t="n">
        <v>1</v>
      </c>
    </row>
    <row r="288" spans="1:5">
      <c r="A288" t="s">
        <v>4</v>
      </c>
      <c r="B288" s="4" t="s">
        <v>5</v>
      </c>
      <c r="C288" s="4" t="s">
        <v>13</v>
      </c>
      <c r="D288" s="4" t="s">
        <v>10</v>
      </c>
      <c r="E288" s="4" t="s">
        <v>10</v>
      </c>
      <c r="F288" s="4" t="s">
        <v>10</v>
      </c>
      <c r="G288" s="4" t="s">
        <v>10</v>
      </c>
      <c r="H288" s="4" t="s">
        <v>13</v>
      </c>
    </row>
    <row r="289" spans="1:8">
      <c r="A289" t="n">
        <v>4296</v>
      </c>
      <c r="B289" s="31" t="n">
        <v>25</v>
      </c>
      <c r="C289" s="7" t="n">
        <v>5</v>
      </c>
      <c r="D289" s="7" t="n">
        <v>65535</v>
      </c>
      <c r="E289" s="7" t="n">
        <v>65535</v>
      </c>
      <c r="F289" s="7" t="n">
        <v>65535</v>
      </c>
      <c r="G289" s="7" t="n">
        <v>65535</v>
      </c>
      <c r="H289" s="7" t="n">
        <v>0</v>
      </c>
    </row>
    <row r="290" spans="1:8">
      <c r="A290" t="s">
        <v>4</v>
      </c>
      <c r="B290" s="4" t="s">
        <v>5</v>
      </c>
      <c r="C290" s="4" t="s">
        <v>13</v>
      </c>
      <c r="D290" s="4" t="s">
        <v>6</v>
      </c>
    </row>
    <row r="291" spans="1:8">
      <c r="A291" t="n">
        <v>4307</v>
      </c>
      <c r="B291" s="9" t="n">
        <v>2</v>
      </c>
      <c r="C291" s="7" t="n">
        <v>10</v>
      </c>
      <c r="D291" s="7" t="s">
        <v>68</v>
      </c>
    </row>
    <row r="292" spans="1:8">
      <c r="A292" t="s">
        <v>4</v>
      </c>
      <c r="B292" s="4" t="s">
        <v>5</v>
      </c>
      <c r="C292" s="4" t="s">
        <v>10</v>
      </c>
    </row>
    <row r="293" spans="1:8">
      <c r="A293" t="n">
        <v>4330</v>
      </c>
      <c r="B293" s="40" t="n">
        <v>16</v>
      </c>
      <c r="C293" s="7" t="n">
        <v>0</v>
      </c>
    </row>
    <row r="294" spans="1:8">
      <c r="A294" t="s">
        <v>4</v>
      </c>
      <c r="B294" s="4" t="s">
        <v>5</v>
      </c>
      <c r="C294" s="4" t="s">
        <v>13</v>
      </c>
      <c r="D294" s="4" t="s">
        <v>6</v>
      </c>
    </row>
    <row r="295" spans="1:8">
      <c r="A295" t="n">
        <v>4333</v>
      </c>
      <c r="B295" s="9" t="n">
        <v>2</v>
      </c>
      <c r="C295" s="7" t="n">
        <v>10</v>
      </c>
      <c r="D295" s="7" t="s">
        <v>69</v>
      </c>
    </row>
    <row r="296" spans="1:8">
      <c r="A296" t="s">
        <v>4</v>
      </c>
      <c r="B296" s="4" t="s">
        <v>5</v>
      </c>
      <c r="C296" s="4" t="s">
        <v>10</v>
      </c>
    </row>
    <row r="297" spans="1:8">
      <c r="A297" t="n">
        <v>4351</v>
      </c>
      <c r="B297" s="40" t="n">
        <v>16</v>
      </c>
      <c r="C297" s="7" t="n">
        <v>0</v>
      </c>
    </row>
    <row r="298" spans="1:8">
      <c r="A298" t="s">
        <v>4</v>
      </c>
      <c r="B298" s="4" t="s">
        <v>5</v>
      </c>
      <c r="C298" s="4" t="s">
        <v>13</v>
      </c>
      <c r="D298" s="4" t="s">
        <v>6</v>
      </c>
    </row>
    <row r="299" spans="1:8">
      <c r="A299" t="n">
        <v>4354</v>
      </c>
      <c r="B299" s="9" t="n">
        <v>2</v>
      </c>
      <c r="C299" s="7" t="n">
        <v>10</v>
      </c>
      <c r="D299" s="7" t="s">
        <v>70</v>
      </c>
    </row>
    <row r="300" spans="1:8">
      <c r="A300" t="s">
        <v>4</v>
      </c>
      <c r="B300" s="4" t="s">
        <v>5</v>
      </c>
      <c r="C300" s="4" t="s">
        <v>10</v>
      </c>
    </row>
    <row r="301" spans="1:8">
      <c r="A301" t="n">
        <v>4373</v>
      </c>
      <c r="B301" s="40" t="n">
        <v>16</v>
      </c>
      <c r="C301" s="7" t="n">
        <v>0</v>
      </c>
    </row>
    <row r="302" spans="1:8">
      <c r="A302" t="s">
        <v>4</v>
      </c>
      <c r="B302" s="4" t="s">
        <v>5</v>
      </c>
      <c r="C302" s="4" t="s">
        <v>13</v>
      </c>
    </row>
    <row r="303" spans="1:8">
      <c r="A303" t="n">
        <v>4376</v>
      </c>
      <c r="B303" s="45" t="n">
        <v>23</v>
      </c>
      <c r="C303" s="7" t="n">
        <v>20</v>
      </c>
    </row>
    <row r="304" spans="1:8">
      <c r="A304" t="s">
        <v>4</v>
      </c>
      <c r="B304" s="4" t="s">
        <v>5</v>
      </c>
    </row>
    <row r="305" spans="1:8">
      <c r="A305" t="n">
        <v>4378</v>
      </c>
      <c r="B305" s="5" t="n">
        <v>1</v>
      </c>
    </row>
    <row r="306" spans="1:8" s="3" customFormat="1" customHeight="0">
      <c r="A306" s="3" t="s">
        <v>2</v>
      </c>
      <c r="B306" s="3" t="s">
        <v>72</v>
      </c>
    </row>
    <row r="307" spans="1:8">
      <c r="A307" t="s">
        <v>4</v>
      </c>
      <c r="B307" s="4" t="s">
        <v>5</v>
      </c>
      <c r="C307" s="4" t="s">
        <v>13</v>
      </c>
      <c r="D307" s="4" t="s">
        <v>10</v>
      </c>
    </row>
    <row r="308" spans="1:8">
      <c r="A308" t="n">
        <v>4380</v>
      </c>
      <c r="B308" s="29" t="n">
        <v>22</v>
      </c>
      <c r="C308" s="7" t="n">
        <v>0</v>
      </c>
      <c r="D308" s="7" t="n">
        <v>0</v>
      </c>
    </row>
    <row r="309" spans="1:8">
      <c r="A309" t="s">
        <v>4</v>
      </c>
      <c r="B309" s="4" t="s">
        <v>5</v>
      </c>
      <c r="C309" s="4" t="s">
        <v>13</v>
      </c>
      <c r="D309" s="4" t="s">
        <v>10</v>
      </c>
      <c r="E309" s="4" t="s">
        <v>25</v>
      </c>
    </row>
    <row r="310" spans="1:8">
      <c r="A310" t="n">
        <v>4384</v>
      </c>
      <c r="B310" s="36" t="n">
        <v>58</v>
      </c>
      <c r="C310" s="7" t="n">
        <v>0</v>
      </c>
      <c r="D310" s="7" t="n">
        <v>0</v>
      </c>
      <c r="E310" s="7" t="n">
        <v>1</v>
      </c>
    </row>
    <row r="311" spans="1:8">
      <c r="A311" t="s">
        <v>4</v>
      </c>
      <c r="B311" s="4" t="s">
        <v>5</v>
      </c>
      <c r="C311" s="4" t="s">
        <v>6</v>
      </c>
      <c r="D311" s="4" t="s">
        <v>6</v>
      </c>
    </row>
    <row r="312" spans="1:8">
      <c r="A312" t="n">
        <v>4392</v>
      </c>
      <c r="B312" s="41" t="n">
        <v>70</v>
      </c>
      <c r="C312" s="7" t="s">
        <v>37</v>
      </c>
      <c r="D312" s="7" t="s">
        <v>73</v>
      </c>
    </row>
    <row r="313" spans="1:8">
      <c r="A313" t="s">
        <v>4</v>
      </c>
      <c r="B313" s="4" t="s">
        <v>5</v>
      </c>
      <c r="C313" s="4" t="s">
        <v>10</v>
      </c>
      <c r="D313" s="4" t="s">
        <v>13</v>
      </c>
      <c r="E313" s="4" t="s">
        <v>13</v>
      </c>
    </row>
    <row r="314" spans="1:8">
      <c r="A314" t="n">
        <v>4407</v>
      </c>
      <c r="B314" s="30" t="n">
        <v>104</v>
      </c>
      <c r="C314" s="7" t="n">
        <v>183</v>
      </c>
      <c r="D314" s="7" t="n">
        <v>3</v>
      </c>
      <c r="E314" s="7" t="n">
        <v>4</v>
      </c>
    </row>
    <row r="315" spans="1:8">
      <c r="A315" t="s">
        <v>4</v>
      </c>
      <c r="B315" s="4" t="s">
        <v>5</v>
      </c>
    </row>
    <row r="316" spans="1:8">
      <c r="A316" t="n">
        <v>4412</v>
      </c>
      <c r="B316" s="5" t="n">
        <v>1</v>
      </c>
    </row>
    <row r="317" spans="1:8">
      <c r="A317" t="s">
        <v>4</v>
      </c>
      <c r="B317" s="4" t="s">
        <v>5</v>
      </c>
      <c r="C317" s="4" t="s">
        <v>10</v>
      </c>
      <c r="D317" s="4" t="s">
        <v>13</v>
      </c>
      <c r="E317" s="4" t="s">
        <v>10</v>
      </c>
    </row>
    <row r="318" spans="1:8">
      <c r="A318" t="n">
        <v>4413</v>
      </c>
      <c r="B318" s="30" t="n">
        <v>104</v>
      </c>
      <c r="C318" s="7" t="n">
        <v>183</v>
      </c>
      <c r="D318" s="7" t="n">
        <v>1</v>
      </c>
      <c r="E318" s="7" t="n">
        <v>1</v>
      </c>
    </row>
    <row r="319" spans="1:8">
      <c r="A319" t="s">
        <v>4</v>
      </c>
      <c r="B319" s="4" t="s">
        <v>5</v>
      </c>
    </row>
    <row r="320" spans="1:8">
      <c r="A320" t="n">
        <v>4419</v>
      </c>
      <c r="B320" s="5" t="n">
        <v>1</v>
      </c>
    </row>
    <row r="321" spans="1:5">
      <c r="A321" t="s">
        <v>4</v>
      </c>
      <c r="B321" s="4" t="s">
        <v>5</v>
      </c>
      <c r="C321" s="4" t="s">
        <v>13</v>
      </c>
    </row>
    <row r="322" spans="1:5">
      <c r="A322" t="n">
        <v>4420</v>
      </c>
      <c r="B322" s="34" t="n">
        <v>64</v>
      </c>
      <c r="C322" s="7" t="n">
        <v>7</v>
      </c>
    </row>
    <row r="323" spans="1:5">
      <c r="A323" t="s">
        <v>4</v>
      </c>
      <c r="B323" s="4" t="s">
        <v>5</v>
      </c>
      <c r="C323" s="4" t="s">
        <v>13</v>
      </c>
      <c r="D323" s="4" t="s">
        <v>10</v>
      </c>
      <c r="E323" s="4" t="s">
        <v>25</v>
      </c>
      <c r="F323" s="4" t="s">
        <v>10</v>
      </c>
      <c r="G323" s="4" t="s">
        <v>9</v>
      </c>
      <c r="H323" s="4" t="s">
        <v>9</v>
      </c>
      <c r="I323" s="4" t="s">
        <v>10</v>
      </c>
      <c r="J323" s="4" t="s">
        <v>10</v>
      </c>
      <c r="K323" s="4" t="s">
        <v>9</v>
      </c>
      <c r="L323" s="4" t="s">
        <v>9</v>
      </c>
      <c r="M323" s="4" t="s">
        <v>9</v>
      </c>
      <c r="N323" s="4" t="s">
        <v>9</v>
      </c>
      <c r="O323" s="4" t="s">
        <v>6</v>
      </c>
    </row>
    <row r="324" spans="1:5">
      <c r="A324" t="n">
        <v>4422</v>
      </c>
      <c r="B324" s="13" t="n">
        <v>50</v>
      </c>
      <c r="C324" s="7" t="n">
        <v>0</v>
      </c>
      <c r="D324" s="7" t="n">
        <v>12105</v>
      </c>
      <c r="E324" s="7" t="n">
        <v>1</v>
      </c>
      <c r="F324" s="7" t="n">
        <v>0</v>
      </c>
      <c r="G324" s="7" t="n">
        <v>0</v>
      </c>
      <c r="H324" s="7" t="n">
        <v>0</v>
      </c>
      <c r="I324" s="7" t="n">
        <v>0</v>
      </c>
      <c r="J324" s="7" t="n">
        <v>65533</v>
      </c>
      <c r="K324" s="7" t="n">
        <v>0</v>
      </c>
      <c r="L324" s="7" t="n">
        <v>0</v>
      </c>
      <c r="M324" s="7" t="n">
        <v>0</v>
      </c>
      <c r="N324" s="7" t="n">
        <v>0</v>
      </c>
      <c r="O324" s="7" t="s">
        <v>20</v>
      </c>
    </row>
    <row r="325" spans="1:5">
      <c r="A325" t="s">
        <v>4</v>
      </c>
      <c r="B325" s="4" t="s">
        <v>5</v>
      </c>
      <c r="C325" s="4" t="s">
        <v>13</v>
      </c>
      <c r="D325" s="4" t="s">
        <v>10</v>
      </c>
      <c r="E325" s="4" t="s">
        <v>10</v>
      </c>
      <c r="F325" s="4" t="s">
        <v>10</v>
      </c>
      <c r="G325" s="4" t="s">
        <v>10</v>
      </c>
      <c r="H325" s="4" t="s">
        <v>13</v>
      </c>
    </row>
    <row r="326" spans="1:5">
      <c r="A326" t="n">
        <v>4461</v>
      </c>
      <c r="B326" s="31" t="n">
        <v>25</v>
      </c>
      <c r="C326" s="7" t="n">
        <v>5</v>
      </c>
      <c r="D326" s="7" t="n">
        <v>65535</v>
      </c>
      <c r="E326" s="7" t="n">
        <v>65535</v>
      </c>
      <c r="F326" s="7" t="n">
        <v>65535</v>
      </c>
      <c r="G326" s="7" t="n">
        <v>65535</v>
      </c>
      <c r="H326" s="7" t="n">
        <v>0</v>
      </c>
    </row>
    <row r="327" spans="1:5">
      <c r="A327" t="s">
        <v>4</v>
      </c>
      <c r="B327" s="4" t="s">
        <v>5</v>
      </c>
      <c r="C327" s="4" t="s">
        <v>10</v>
      </c>
      <c r="D327" s="4" t="s">
        <v>13</v>
      </c>
      <c r="E327" s="4" t="s">
        <v>62</v>
      </c>
      <c r="F327" s="4" t="s">
        <v>13</v>
      </c>
      <c r="G327" s="4" t="s">
        <v>13</v>
      </c>
    </row>
    <row r="328" spans="1:5">
      <c r="A328" t="n">
        <v>4472</v>
      </c>
      <c r="B328" s="32" t="n">
        <v>24</v>
      </c>
      <c r="C328" s="7" t="n">
        <v>65533</v>
      </c>
      <c r="D328" s="7" t="n">
        <v>11</v>
      </c>
      <c r="E328" s="7" t="s">
        <v>74</v>
      </c>
      <c r="F328" s="7" t="n">
        <v>2</v>
      </c>
      <c r="G328" s="7" t="n">
        <v>0</v>
      </c>
    </row>
    <row r="329" spans="1:5">
      <c r="A329" t="s">
        <v>4</v>
      </c>
      <c r="B329" s="4" t="s">
        <v>5</v>
      </c>
    </row>
    <row r="330" spans="1:5">
      <c r="A330" t="n">
        <v>4497</v>
      </c>
      <c r="B330" s="33" t="n">
        <v>28</v>
      </c>
    </row>
    <row r="331" spans="1:5">
      <c r="A331" t="s">
        <v>4</v>
      </c>
      <c r="B331" s="4" t="s">
        <v>5</v>
      </c>
      <c r="C331" s="4" t="s">
        <v>13</v>
      </c>
    </row>
    <row r="332" spans="1:5">
      <c r="A332" t="n">
        <v>4498</v>
      </c>
      <c r="B332" s="35" t="n">
        <v>27</v>
      </c>
      <c r="C332" s="7" t="n">
        <v>0</v>
      </c>
    </row>
    <row r="333" spans="1:5">
      <c r="A333" t="s">
        <v>4</v>
      </c>
      <c r="B333" s="4" t="s">
        <v>5</v>
      </c>
      <c r="C333" s="4" t="s">
        <v>13</v>
      </c>
    </row>
    <row r="334" spans="1:5">
      <c r="A334" t="n">
        <v>4500</v>
      </c>
      <c r="B334" s="35" t="n">
        <v>27</v>
      </c>
      <c r="C334" s="7" t="n">
        <v>1</v>
      </c>
    </row>
    <row r="335" spans="1:5">
      <c r="A335" t="s">
        <v>4</v>
      </c>
      <c r="B335" s="4" t="s">
        <v>5</v>
      </c>
      <c r="C335" s="4" t="s">
        <v>10</v>
      </c>
    </row>
    <row r="336" spans="1:5">
      <c r="A336" t="n">
        <v>4502</v>
      </c>
      <c r="B336" s="40" t="n">
        <v>16</v>
      </c>
      <c r="C336" s="7" t="n">
        <v>300</v>
      </c>
    </row>
    <row r="337" spans="1:15">
      <c r="A337" t="s">
        <v>4</v>
      </c>
      <c r="B337" s="4" t="s">
        <v>5</v>
      </c>
      <c r="C337" s="4" t="s">
        <v>13</v>
      </c>
      <c r="D337" s="19" t="s">
        <v>53</v>
      </c>
      <c r="E337" s="4" t="s">
        <v>5</v>
      </c>
      <c r="F337" s="4" t="s">
        <v>13</v>
      </c>
      <c r="G337" s="4" t="s">
        <v>10</v>
      </c>
      <c r="H337" s="4" t="s">
        <v>10</v>
      </c>
      <c r="I337" s="19" t="s">
        <v>54</v>
      </c>
      <c r="J337" s="4" t="s">
        <v>13</v>
      </c>
      <c r="K337" s="4" t="s">
        <v>9</v>
      </c>
      <c r="L337" s="4" t="s">
        <v>13</v>
      </c>
      <c r="M337" s="4" t="s">
        <v>13</v>
      </c>
      <c r="N337" s="19" t="s">
        <v>53</v>
      </c>
      <c r="O337" s="4" t="s">
        <v>5</v>
      </c>
      <c r="P337" s="4" t="s">
        <v>13</v>
      </c>
      <c r="Q337" s="4" t="s">
        <v>10</v>
      </c>
      <c r="R337" s="4" t="s">
        <v>10</v>
      </c>
      <c r="S337" s="19" t="s">
        <v>54</v>
      </c>
      <c r="T337" s="4" t="s">
        <v>13</v>
      </c>
      <c r="U337" s="4" t="s">
        <v>13</v>
      </c>
      <c r="V337" s="4" t="s">
        <v>13</v>
      </c>
      <c r="W337" s="4" t="s">
        <v>55</v>
      </c>
    </row>
    <row r="338" spans="1:15">
      <c r="A338" t="n">
        <v>4505</v>
      </c>
      <c r="B338" s="18" t="n">
        <v>5</v>
      </c>
      <c r="C338" s="7" t="n">
        <v>28</v>
      </c>
      <c r="D338" s="19" t="s">
        <v>3</v>
      </c>
      <c r="E338" s="42" t="n">
        <v>95</v>
      </c>
      <c r="F338" s="7" t="n">
        <v>12</v>
      </c>
      <c r="G338" s="7" t="n">
        <v>2</v>
      </c>
      <c r="H338" s="7" t="n">
        <v>8</v>
      </c>
      <c r="I338" s="19" t="s">
        <v>3</v>
      </c>
      <c r="J338" s="7" t="n">
        <v>0</v>
      </c>
      <c r="K338" s="7" t="n">
        <v>7</v>
      </c>
      <c r="L338" s="7" t="n">
        <v>4</v>
      </c>
      <c r="M338" s="7" t="n">
        <v>28</v>
      </c>
      <c r="N338" s="19" t="s">
        <v>3</v>
      </c>
      <c r="O338" s="42" t="n">
        <v>95</v>
      </c>
      <c r="P338" s="7" t="n">
        <v>15</v>
      </c>
      <c r="Q338" s="7" t="n">
        <v>2</v>
      </c>
      <c r="R338" s="7" t="n">
        <v>8</v>
      </c>
      <c r="S338" s="19" t="s">
        <v>3</v>
      </c>
      <c r="T338" s="7" t="n">
        <v>8</v>
      </c>
      <c r="U338" s="7" t="n">
        <v>9</v>
      </c>
      <c r="V338" s="7" t="n">
        <v>1</v>
      </c>
      <c r="W338" s="21" t="n">
        <f t="normal" ca="1">A356</f>
        <v>0</v>
      </c>
    </row>
    <row r="339" spans="1:15">
      <c r="A339" t="s">
        <v>4</v>
      </c>
      <c r="B339" s="4" t="s">
        <v>5</v>
      </c>
      <c r="C339" s="4" t="s">
        <v>13</v>
      </c>
      <c r="D339" s="4" t="s">
        <v>10</v>
      </c>
      <c r="E339" s="4" t="s">
        <v>10</v>
      </c>
      <c r="F339" s="4" t="s">
        <v>9</v>
      </c>
    </row>
    <row r="340" spans="1:15">
      <c r="A340" t="n">
        <v>4533</v>
      </c>
      <c r="B340" s="42" t="n">
        <v>95</v>
      </c>
      <c r="C340" s="7" t="n">
        <v>14</v>
      </c>
      <c r="D340" s="7" t="n">
        <v>2</v>
      </c>
      <c r="E340" s="7" t="n">
        <v>8</v>
      </c>
      <c r="F340" s="7" t="n">
        <v>1</v>
      </c>
    </row>
    <row r="341" spans="1:15">
      <c r="A341" t="s">
        <v>4</v>
      </c>
      <c r="B341" s="4" t="s">
        <v>5</v>
      </c>
      <c r="C341" s="4" t="s">
        <v>13</v>
      </c>
      <c r="D341" s="4" t="s">
        <v>10</v>
      </c>
      <c r="E341" s="4" t="s">
        <v>25</v>
      </c>
      <c r="F341" s="4" t="s">
        <v>10</v>
      </c>
      <c r="G341" s="4" t="s">
        <v>9</v>
      </c>
      <c r="H341" s="4" t="s">
        <v>9</v>
      </c>
      <c r="I341" s="4" t="s">
        <v>10</v>
      </c>
      <c r="J341" s="4" t="s">
        <v>10</v>
      </c>
      <c r="K341" s="4" t="s">
        <v>9</v>
      </c>
      <c r="L341" s="4" t="s">
        <v>9</v>
      </c>
      <c r="M341" s="4" t="s">
        <v>9</v>
      </c>
      <c r="N341" s="4" t="s">
        <v>9</v>
      </c>
      <c r="O341" s="4" t="s">
        <v>6</v>
      </c>
    </row>
    <row r="342" spans="1:15">
      <c r="A342" t="n">
        <v>4543</v>
      </c>
      <c r="B342" s="13" t="n">
        <v>50</v>
      </c>
      <c r="C342" s="7" t="n">
        <v>0</v>
      </c>
      <c r="D342" s="7" t="n">
        <v>12105</v>
      </c>
      <c r="E342" s="7" t="n">
        <v>1</v>
      </c>
      <c r="F342" s="7" t="n">
        <v>0</v>
      </c>
      <c r="G342" s="7" t="n">
        <v>0</v>
      </c>
      <c r="H342" s="7" t="n">
        <v>0</v>
      </c>
      <c r="I342" s="7" t="n">
        <v>0</v>
      </c>
      <c r="J342" s="7" t="n">
        <v>65533</v>
      </c>
      <c r="K342" s="7" t="n">
        <v>0</v>
      </c>
      <c r="L342" s="7" t="n">
        <v>0</v>
      </c>
      <c r="M342" s="7" t="n">
        <v>0</v>
      </c>
      <c r="N342" s="7" t="n">
        <v>0</v>
      </c>
      <c r="O342" s="7" t="s">
        <v>20</v>
      </c>
    </row>
    <row r="343" spans="1:15">
      <c r="A343" t="s">
        <v>4</v>
      </c>
      <c r="B343" s="4" t="s">
        <v>5</v>
      </c>
      <c r="C343" s="4" t="s">
        <v>10</v>
      </c>
      <c r="D343" s="4" t="s">
        <v>13</v>
      </c>
      <c r="E343" s="4" t="s">
        <v>62</v>
      </c>
      <c r="F343" s="4" t="s">
        <v>13</v>
      </c>
      <c r="G343" s="4" t="s">
        <v>13</v>
      </c>
    </row>
    <row r="344" spans="1:15">
      <c r="A344" t="n">
        <v>4582</v>
      </c>
      <c r="B344" s="32" t="n">
        <v>24</v>
      </c>
      <c r="C344" s="7" t="n">
        <v>65533</v>
      </c>
      <c r="D344" s="7" t="n">
        <v>11</v>
      </c>
      <c r="E344" s="7" t="s">
        <v>75</v>
      </c>
      <c r="F344" s="7" t="n">
        <v>2</v>
      </c>
      <c r="G344" s="7" t="n">
        <v>0</v>
      </c>
    </row>
    <row r="345" spans="1:15">
      <c r="A345" t="s">
        <v>4</v>
      </c>
      <c r="B345" s="4" t="s">
        <v>5</v>
      </c>
    </row>
    <row r="346" spans="1:15">
      <c r="A346" t="n">
        <v>4657</v>
      </c>
      <c r="B346" s="33" t="n">
        <v>28</v>
      </c>
    </row>
    <row r="347" spans="1:15">
      <c r="A347" t="s">
        <v>4</v>
      </c>
      <c r="B347" s="4" t="s">
        <v>5</v>
      </c>
      <c r="C347" s="4" t="s">
        <v>13</v>
      </c>
    </row>
    <row r="348" spans="1:15">
      <c r="A348" t="n">
        <v>4658</v>
      </c>
      <c r="B348" s="35" t="n">
        <v>27</v>
      </c>
      <c r="C348" s="7" t="n">
        <v>0</v>
      </c>
    </row>
    <row r="349" spans="1:15">
      <c r="A349" t="s">
        <v>4</v>
      </c>
      <c r="B349" s="4" t="s">
        <v>5</v>
      </c>
      <c r="C349" s="4" t="s">
        <v>13</v>
      </c>
    </row>
    <row r="350" spans="1:15">
      <c r="A350" t="n">
        <v>4660</v>
      </c>
      <c r="B350" s="35" t="n">
        <v>27</v>
      </c>
      <c r="C350" s="7" t="n">
        <v>1</v>
      </c>
    </row>
    <row r="351" spans="1:15">
      <c r="A351" t="s">
        <v>4</v>
      </c>
      <c r="B351" s="4" t="s">
        <v>5</v>
      </c>
      <c r="C351" s="4" t="s">
        <v>10</v>
      </c>
    </row>
    <row r="352" spans="1:15">
      <c r="A352" t="n">
        <v>4662</v>
      </c>
      <c r="B352" s="40" t="n">
        <v>16</v>
      </c>
      <c r="C352" s="7" t="n">
        <v>300</v>
      </c>
    </row>
    <row r="353" spans="1:23">
      <c r="A353" t="s">
        <v>4</v>
      </c>
      <c r="B353" s="4" t="s">
        <v>5</v>
      </c>
      <c r="C353" s="4" t="s">
        <v>55</v>
      </c>
    </row>
    <row r="354" spans="1:23">
      <c r="A354" t="n">
        <v>4665</v>
      </c>
      <c r="B354" s="25" t="n">
        <v>3</v>
      </c>
      <c r="C354" s="21" t="n">
        <f t="normal" ca="1">A380</f>
        <v>0</v>
      </c>
    </row>
    <row r="355" spans="1:23">
      <c r="A355" t="s">
        <v>4</v>
      </c>
      <c r="B355" s="4" t="s">
        <v>5</v>
      </c>
      <c r="C355" s="4" t="s">
        <v>13</v>
      </c>
      <c r="D355" s="19" t="s">
        <v>53</v>
      </c>
      <c r="E355" s="4" t="s">
        <v>5</v>
      </c>
      <c r="F355" s="4" t="s">
        <v>13</v>
      </c>
      <c r="G355" s="4" t="s">
        <v>10</v>
      </c>
      <c r="H355" s="4" t="s">
        <v>10</v>
      </c>
      <c r="I355" s="19" t="s">
        <v>54</v>
      </c>
      <c r="J355" s="4" t="s">
        <v>13</v>
      </c>
      <c r="K355" s="4" t="s">
        <v>9</v>
      </c>
      <c r="L355" s="4" t="s">
        <v>13</v>
      </c>
      <c r="M355" s="4" t="s">
        <v>13</v>
      </c>
      <c r="N355" s="19" t="s">
        <v>53</v>
      </c>
      <c r="O355" s="4" t="s">
        <v>5</v>
      </c>
      <c r="P355" s="4" t="s">
        <v>13</v>
      </c>
      <c r="Q355" s="4" t="s">
        <v>10</v>
      </c>
      <c r="R355" s="4" t="s">
        <v>10</v>
      </c>
      <c r="S355" s="19" t="s">
        <v>54</v>
      </c>
      <c r="T355" s="4" t="s">
        <v>13</v>
      </c>
      <c r="U355" s="4" t="s">
        <v>13</v>
      </c>
      <c r="V355" s="4" t="s">
        <v>13</v>
      </c>
      <c r="W355" s="4" t="s">
        <v>55</v>
      </c>
    </row>
    <row r="356" spans="1:23">
      <c r="A356" t="n">
        <v>4670</v>
      </c>
      <c r="B356" s="18" t="n">
        <v>5</v>
      </c>
      <c r="C356" s="7" t="n">
        <v>28</v>
      </c>
      <c r="D356" s="19" t="s">
        <v>3</v>
      </c>
      <c r="E356" s="42" t="n">
        <v>95</v>
      </c>
      <c r="F356" s="7" t="n">
        <v>12</v>
      </c>
      <c r="G356" s="7" t="n">
        <v>2</v>
      </c>
      <c r="H356" s="7" t="n">
        <v>8</v>
      </c>
      <c r="I356" s="19" t="s">
        <v>3</v>
      </c>
      <c r="J356" s="7" t="n">
        <v>0</v>
      </c>
      <c r="K356" s="7" t="n">
        <v>7</v>
      </c>
      <c r="L356" s="7" t="n">
        <v>2</v>
      </c>
      <c r="M356" s="7" t="n">
        <v>28</v>
      </c>
      <c r="N356" s="19" t="s">
        <v>3</v>
      </c>
      <c r="O356" s="42" t="n">
        <v>95</v>
      </c>
      <c r="P356" s="7" t="n">
        <v>15</v>
      </c>
      <c r="Q356" s="7" t="n">
        <v>2</v>
      </c>
      <c r="R356" s="7" t="n">
        <v>8</v>
      </c>
      <c r="S356" s="19" t="s">
        <v>3</v>
      </c>
      <c r="T356" s="7" t="n">
        <v>8</v>
      </c>
      <c r="U356" s="7" t="n">
        <v>9</v>
      </c>
      <c r="V356" s="7" t="n">
        <v>1</v>
      </c>
      <c r="W356" s="21" t="n">
        <f t="normal" ca="1">A374</f>
        <v>0</v>
      </c>
    </row>
    <row r="357" spans="1:23">
      <c r="A357" t="s">
        <v>4</v>
      </c>
      <c r="B357" s="4" t="s">
        <v>5</v>
      </c>
      <c r="C357" s="4" t="s">
        <v>13</v>
      </c>
      <c r="D357" s="4" t="s">
        <v>10</v>
      </c>
      <c r="E357" s="4" t="s">
        <v>10</v>
      </c>
      <c r="F357" s="4" t="s">
        <v>9</v>
      </c>
    </row>
    <row r="358" spans="1:23">
      <c r="A358" t="n">
        <v>4698</v>
      </c>
      <c r="B358" s="42" t="n">
        <v>95</v>
      </c>
      <c r="C358" s="7" t="n">
        <v>14</v>
      </c>
      <c r="D358" s="7" t="n">
        <v>2</v>
      </c>
      <c r="E358" s="7" t="n">
        <v>8</v>
      </c>
      <c r="F358" s="7" t="n">
        <v>1</v>
      </c>
    </row>
    <row r="359" spans="1:23">
      <c r="A359" t="s">
        <v>4</v>
      </c>
      <c r="B359" s="4" t="s">
        <v>5</v>
      </c>
      <c r="C359" s="4" t="s">
        <v>13</v>
      </c>
      <c r="D359" s="4" t="s">
        <v>10</v>
      </c>
      <c r="E359" s="4" t="s">
        <v>25</v>
      </c>
      <c r="F359" s="4" t="s">
        <v>10</v>
      </c>
      <c r="G359" s="4" t="s">
        <v>9</v>
      </c>
      <c r="H359" s="4" t="s">
        <v>9</v>
      </c>
      <c r="I359" s="4" t="s">
        <v>10</v>
      </c>
      <c r="J359" s="4" t="s">
        <v>10</v>
      </c>
      <c r="K359" s="4" t="s">
        <v>9</v>
      </c>
      <c r="L359" s="4" t="s">
        <v>9</v>
      </c>
      <c r="M359" s="4" t="s">
        <v>9</v>
      </c>
      <c r="N359" s="4" t="s">
        <v>9</v>
      </c>
      <c r="O359" s="4" t="s">
        <v>6</v>
      </c>
    </row>
    <row r="360" spans="1:23">
      <c r="A360" t="n">
        <v>4708</v>
      </c>
      <c r="B360" s="13" t="n">
        <v>50</v>
      </c>
      <c r="C360" s="7" t="n">
        <v>0</v>
      </c>
      <c r="D360" s="7" t="n">
        <v>12105</v>
      </c>
      <c r="E360" s="7" t="n">
        <v>1</v>
      </c>
      <c r="F360" s="7" t="n">
        <v>0</v>
      </c>
      <c r="G360" s="7" t="n">
        <v>0</v>
      </c>
      <c r="H360" s="7" t="n">
        <v>0</v>
      </c>
      <c r="I360" s="7" t="n">
        <v>0</v>
      </c>
      <c r="J360" s="7" t="n">
        <v>65533</v>
      </c>
      <c r="K360" s="7" t="n">
        <v>0</v>
      </c>
      <c r="L360" s="7" t="n">
        <v>0</v>
      </c>
      <c r="M360" s="7" t="n">
        <v>0</v>
      </c>
      <c r="N360" s="7" t="n">
        <v>0</v>
      </c>
      <c r="O360" s="7" t="s">
        <v>20</v>
      </c>
    </row>
    <row r="361" spans="1:23">
      <c r="A361" t="s">
        <v>4</v>
      </c>
      <c r="B361" s="4" t="s">
        <v>5</v>
      </c>
      <c r="C361" s="4" t="s">
        <v>10</v>
      </c>
      <c r="D361" s="4" t="s">
        <v>13</v>
      </c>
      <c r="E361" s="4" t="s">
        <v>62</v>
      </c>
      <c r="F361" s="4" t="s">
        <v>13</v>
      </c>
      <c r="G361" s="4" t="s">
        <v>13</v>
      </c>
    </row>
    <row r="362" spans="1:23">
      <c r="A362" t="n">
        <v>4747</v>
      </c>
      <c r="B362" s="32" t="n">
        <v>24</v>
      </c>
      <c r="C362" s="7" t="n">
        <v>65533</v>
      </c>
      <c r="D362" s="7" t="n">
        <v>11</v>
      </c>
      <c r="E362" s="7" t="s">
        <v>76</v>
      </c>
      <c r="F362" s="7" t="n">
        <v>2</v>
      </c>
      <c r="G362" s="7" t="n">
        <v>0</v>
      </c>
    </row>
    <row r="363" spans="1:23">
      <c r="A363" t="s">
        <v>4</v>
      </c>
      <c r="B363" s="4" t="s">
        <v>5</v>
      </c>
    </row>
    <row r="364" spans="1:23">
      <c r="A364" t="n">
        <v>4824</v>
      </c>
      <c r="B364" s="33" t="n">
        <v>28</v>
      </c>
    </row>
    <row r="365" spans="1:23">
      <c r="A365" t="s">
        <v>4</v>
      </c>
      <c r="B365" s="4" t="s">
        <v>5</v>
      </c>
      <c r="C365" s="4" t="s">
        <v>13</v>
      </c>
    </row>
    <row r="366" spans="1:23">
      <c r="A366" t="n">
        <v>4825</v>
      </c>
      <c r="B366" s="35" t="n">
        <v>27</v>
      </c>
      <c r="C366" s="7" t="n">
        <v>0</v>
      </c>
    </row>
    <row r="367" spans="1:23">
      <c r="A367" t="s">
        <v>4</v>
      </c>
      <c r="B367" s="4" t="s">
        <v>5</v>
      </c>
      <c r="C367" s="4" t="s">
        <v>13</v>
      </c>
    </row>
    <row r="368" spans="1:23">
      <c r="A368" t="n">
        <v>4827</v>
      </c>
      <c r="B368" s="35" t="n">
        <v>27</v>
      </c>
      <c r="C368" s="7" t="n">
        <v>1</v>
      </c>
    </row>
    <row r="369" spans="1:23">
      <c r="A369" t="s">
        <v>4</v>
      </c>
      <c r="B369" s="4" t="s">
        <v>5</v>
      </c>
      <c r="C369" s="4" t="s">
        <v>10</v>
      </c>
    </row>
    <row r="370" spans="1:23">
      <c r="A370" t="n">
        <v>4829</v>
      </c>
      <c r="B370" s="40" t="n">
        <v>16</v>
      </c>
      <c r="C370" s="7" t="n">
        <v>300</v>
      </c>
    </row>
    <row r="371" spans="1:23">
      <c r="A371" t="s">
        <v>4</v>
      </c>
      <c r="B371" s="4" t="s">
        <v>5</v>
      </c>
      <c r="C371" s="4" t="s">
        <v>55</v>
      </c>
    </row>
    <row r="372" spans="1:23">
      <c r="A372" t="n">
        <v>4832</v>
      </c>
      <c r="B372" s="25" t="n">
        <v>3</v>
      </c>
      <c r="C372" s="21" t="n">
        <f t="normal" ca="1">A380</f>
        <v>0</v>
      </c>
    </row>
    <row r="373" spans="1:23">
      <c r="A373" t="s">
        <v>4</v>
      </c>
      <c r="B373" s="4" t="s">
        <v>5</v>
      </c>
      <c r="C373" s="4" t="s">
        <v>13</v>
      </c>
      <c r="D373" s="19" t="s">
        <v>53</v>
      </c>
      <c r="E373" s="4" t="s">
        <v>5</v>
      </c>
      <c r="F373" s="4" t="s">
        <v>13</v>
      </c>
      <c r="G373" s="4" t="s">
        <v>10</v>
      </c>
      <c r="H373" s="4" t="s">
        <v>10</v>
      </c>
      <c r="I373" s="19" t="s">
        <v>54</v>
      </c>
      <c r="J373" s="4" t="s">
        <v>13</v>
      </c>
      <c r="K373" s="4" t="s">
        <v>9</v>
      </c>
      <c r="L373" s="4" t="s">
        <v>13</v>
      </c>
      <c r="M373" s="4" t="s">
        <v>13</v>
      </c>
      <c r="N373" s="19" t="s">
        <v>53</v>
      </c>
      <c r="O373" s="4" t="s">
        <v>5</v>
      </c>
      <c r="P373" s="4" t="s">
        <v>13</v>
      </c>
      <c r="Q373" s="4" t="s">
        <v>10</v>
      </c>
      <c r="R373" s="4" t="s">
        <v>10</v>
      </c>
      <c r="S373" s="19" t="s">
        <v>54</v>
      </c>
      <c r="T373" s="4" t="s">
        <v>13</v>
      </c>
      <c r="U373" s="4" t="s">
        <v>13</v>
      </c>
      <c r="V373" s="4" t="s">
        <v>55</v>
      </c>
    </row>
    <row r="374" spans="1:23">
      <c r="A374" t="n">
        <v>4837</v>
      </c>
      <c r="B374" s="18" t="n">
        <v>5</v>
      </c>
      <c r="C374" s="7" t="n">
        <v>28</v>
      </c>
      <c r="D374" s="19" t="s">
        <v>3</v>
      </c>
      <c r="E374" s="42" t="n">
        <v>95</v>
      </c>
      <c r="F374" s="7" t="n">
        <v>12</v>
      </c>
      <c r="G374" s="7" t="n">
        <v>2</v>
      </c>
      <c r="H374" s="7" t="n">
        <v>8</v>
      </c>
      <c r="I374" s="19" t="s">
        <v>3</v>
      </c>
      <c r="J374" s="7" t="n">
        <v>0</v>
      </c>
      <c r="K374" s="7" t="n">
        <v>7</v>
      </c>
      <c r="L374" s="7" t="n">
        <v>4</v>
      </c>
      <c r="M374" s="7" t="n">
        <v>28</v>
      </c>
      <c r="N374" s="19" t="s">
        <v>3</v>
      </c>
      <c r="O374" s="42" t="n">
        <v>95</v>
      </c>
      <c r="P374" s="7" t="n">
        <v>15</v>
      </c>
      <c r="Q374" s="7" t="n">
        <v>2</v>
      </c>
      <c r="R374" s="7" t="n">
        <v>8</v>
      </c>
      <c r="S374" s="19" t="s">
        <v>3</v>
      </c>
      <c r="T374" s="7" t="n">
        <v>9</v>
      </c>
      <c r="U374" s="7" t="n">
        <v>1</v>
      </c>
      <c r="V374" s="21" t="n">
        <f t="normal" ca="1">A378</f>
        <v>0</v>
      </c>
    </row>
    <row r="375" spans="1:23">
      <c r="A375" t="s">
        <v>4</v>
      </c>
      <c r="B375" s="4" t="s">
        <v>5</v>
      </c>
      <c r="C375" s="4" t="s">
        <v>55</v>
      </c>
    </row>
    <row r="376" spans="1:23">
      <c r="A376" t="n">
        <v>4864</v>
      </c>
      <c r="B376" s="25" t="n">
        <v>3</v>
      </c>
      <c r="C376" s="21" t="n">
        <f t="normal" ca="1">A380</f>
        <v>0</v>
      </c>
    </row>
    <row r="377" spans="1:23">
      <c r="A377" t="s">
        <v>4</v>
      </c>
      <c r="B377" s="4" t="s">
        <v>5</v>
      </c>
      <c r="C377" s="4" t="s">
        <v>13</v>
      </c>
      <c r="D377" s="19" t="s">
        <v>53</v>
      </c>
      <c r="E377" s="4" t="s">
        <v>5</v>
      </c>
      <c r="F377" s="4" t="s">
        <v>13</v>
      </c>
      <c r="G377" s="4" t="s">
        <v>10</v>
      </c>
      <c r="H377" s="4" t="s">
        <v>10</v>
      </c>
      <c r="I377" s="19" t="s">
        <v>54</v>
      </c>
      <c r="J377" s="4" t="s">
        <v>13</v>
      </c>
      <c r="K377" s="4" t="s">
        <v>9</v>
      </c>
      <c r="L377" s="4" t="s">
        <v>13</v>
      </c>
      <c r="M377" s="4" t="s">
        <v>13</v>
      </c>
      <c r="N377" s="19" t="s">
        <v>53</v>
      </c>
      <c r="O377" s="4" t="s">
        <v>5</v>
      </c>
      <c r="P377" s="4" t="s">
        <v>13</v>
      </c>
      <c r="Q377" s="4" t="s">
        <v>10</v>
      </c>
      <c r="R377" s="4" t="s">
        <v>10</v>
      </c>
      <c r="S377" s="19" t="s">
        <v>54</v>
      </c>
      <c r="T377" s="4" t="s">
        <v>13</v>
      </c>
      <c r="U377" s="4" t="s">
        <v>13</v>
      </c>
      <c r="V377" s="4" t="s">
        <v>55</v>
      </c>
    </row>
    <row r="378" spans="1:23">
      <c r="A378" t="n">
        <v>4869</v>
      </c>
      <c r="B378" s="18" t="n">
        <v>5</v>
      </c>
      <c r="C378" s="7" t="n">
        <v>28</v>
      </c>
      <c r="D378" s="19" t="s">
        <v>3</v>
      </c>
      <c r="E378" s="42" t="n">
        <v>95</v>
      </c>
      <c r="F378" s="7" t="n">
        <v>12</v>
      </c>
      <c r="G378" s="7" t="n">
        <v>2</v>
      </c>
      <c r="H378" s="7" t="n">
        <v>8</v>
      </c>
      <c r="I378" s="19" t="s">
        <v>3</v>
      </c>
      <c r="J378" s="7" t="n">
        <v>0</v>
      </c>
      <c r="K378" s="7" t="n">
        <v>7</v>
      </c>
      <c r="L378" s="7" t="n">
        <v>2</v>
      </c>
      <c r="M378" s="7" t="n">
        <v>28</v>
      </c>
      <c r="N378" s="19" t="s">
        <v>3</v>
      </c>
      <c r="O378" s="42" t="n">
        <v>95</v>
      </c>
      <c r="P378" s="7" t="n">
        <v>15</v>
      </c>
      <c r="Q378" s="7" t="n">
        <v>2</v>
      </c>
      <c r="R378" s="7" t="n">
        <v>8</v>
      </c>
      <c r="S378" s="19" t="s">
        <v>3</v>
      </c>
      <c r="T378" s="7" t="n">
        <v>9</v>
      </c>
      <c r="U378" s="7" t="n">
        <v>1</v>
      </c>
      <c r="V378" s="21" t="n">
        <f t="normal" ca="1">A380</f>
        <v>0</v>
      </c>
    </row>
    <row r="379" spans="1:23">
      <c r="A379" t="s">
        <v>4</v>
      </c>
      <c r="B379" s="4" t="s">
        <v>5</v>
      </c>
      <c r="C379" s="4" t="s">
        <v>10</v>
      </c>
      <c r="D379" s="4" t="s">
        <v>13</v>
      </c>
      <c r="E379" s="4" t="s">
        <v>62</v>
      </c>
      <c r="F379" s="4" t="s">
        <v>13</v>
      </c>
      <c r="G379" s="4" t="s">
        <v>13</v>
      </c>
    </row>
    <row r="380" spans="1:23">
      <c r="A380" t="n">
        <v>4896</v>
      </c>
      <c r="B380" s="32" t="n">
        <v>24</v>
      </c>
      <c r="C380" s="7" t="n">
        <v>65533</v>
      </c>
      <c r="D380" s="7" t="n">
        <v>11</v>
      </c>
      <c r="E380" s="7" t="s">
        <v>77</v>
      </c>
      <c r="F380" s="7" t="n">
        <v>2</v>
      </c>
      <c r="G380" s="7" t="n">
        <v>0</v>
      </c>
    </row>
    <row r="381" spans="1:23">
      <c r="A381" t="s">
        <v>4</v>
      </c>
      <c r="B381" s="4" t="s">
        <v>5</v>
      </c>
      <c r="C381" s="4" t="s">
        <v>13</v>
      </c>
      <c r="D381" s="4" t="s">
        <v>10</v>
      </c>
      <c r="E381" s="4" t="s">
        <v>25</v>
      </c>
      <c r="F381" s="4" t="s">
        <v>10</v>
      </c>
      <c r="G381" s="4" t="s">
        <v>9</v>
      </c>
      <c r="H381" s="4" t="s">
        <v>9</v>
      </c>
      <c r="I381" s="4" t="s">
        <v>10</v>
      </c>
      <c r="J381" s="4" t="s">
        <v>10</v>
      </c>
      <c r="K381" s="4" t="s">
        <v>9</v>
      </c>
      <c r="L381" s="4" t="s">
        <v>9</v>
      </c>
      <c r="M381" s="4" t="s">
        <v>9</v>
      </c>
      <c r="N381" s="4" t="s">
        <v>9</v>
      </c>
      <c r="O381" s="4" t="s">
        <v>6</v>
      </c>
    </row>
    <row r="382" spans="1:23">
      <c r="A382" t="n">
        <v>4938</v>
      </c>
      <c r="B382" s="13" t="n">
        <v>50</v>
      </c>
      <c r="C382" s="7" t="n">
        <v>0</v>
      </c>
      <c r="D382" s="7" t="n">
        <v>12101</v>
      </c>
      <c r="E382" s="7" t="n">
        <v>1</v>
      </c>
      <c r="F382" s="7" t="n">
        <v>0</v>
      </c>
      <c r="G382" s="7" t="n">
        <v>0</v>
      </c>
      <c r="H382" s="7" t="n">
        <v>0</v>
      </c>
      <c r="I382" s="7" t="n">
        <v>0</v>
      </c>
      <c r="J382" s="7" t="n">
        <v>65533</v>
      </c>
      <c r="K382" s="7" t="n">
        <v>0</v>
      </c>
      <c r="L382" s="7" t="n">
        <v>0</v>
      </c>
      <c r="M382" s="7" t="n">
        <v>0</v>
      </c>
      <c r="N382" s="7" t="n">
        <v>0</v>
      </c>
      <c r="O382" s="7" t="s">
        <v>20</v>
      </c>
    </row>
    <row r="383" spans="1:23">
      <c r="A383" t="s">
        <v>4</v>
      </c>
      <c r="B383" s="4" t="s">
        <v>5</v>
      </c>
    </row>
    <row r="384" spans="1:23">
      <c r="A384" t="n">
        <v>4977</v>
      </c>
      <c r="B384" s="33" t="n">
        <v>28</v>
      </c>
    </row>
    <row r="385" spans="1:22">
      <c r="A385" t="s">
        <v>4</v>
      </c>
      <c r="B385" s="4" t="s">
        <v>5</v>
      </c>
      <c r="C385" s="4" t="s">
        <v>13</v>
      </c>
    </row>
    <row r="386" spans="1:22">
      <c r="A386" t="n">
        <v>4978</v>
      </c>
      <c r="B386" s="35" t="n">
        <v>27</v>
      </c>
      <c r="C386" s="7" t="n">
        <v>0</v>
      </c>
    </row>
    <row r="387" spans="1:22">
      <c r="A387" t="s">
        <v>4</v>
      </c>
      <c r="B387" s="4" t="s">
        <v>5</v>
      </c>
      <c r="C387" s="4" t="s">
        <v>10</v>
      </c>
    </row>
    <row r="388" spans="1:22">
      <c r="A388" t="n">
        <v>4980</v>
      </c>
      <c r="B388" s="40" t="n">
        <v>16</v>
      </c>
      <c r="C388" s="7" t="n">
        <v>500</v>
      </c>
    </row>
    <row r="389" spans="1:22">
      <c r="A389" t="s">
        <v>4</v>
      </c>
      <c r="B389" s="4" t="s">
        <v>5</v>
      </c>
      <c r="C389" s="4" t="s">
        <v>13</v>
      </c>
      <c r="D389" s="4" t="s">
        <v>10</v>
      </c>
      <c r="E389" s="4" t="s">
        <v>10</v>
      </c>
      <c r="F389" s="4" t="s">
        <v>10</v>
      </c>
      <c r="G389" s="4" t="s">
        <v>9</v>
      </c>
    </row>
    <row r="390" spans="1:22">
      <c r="A390" t="n">
        <v>4983</v>
      </c>
      <c r="B390" s="42" t="n">
        <v>95</v>
      </c>
      <c r="C390" s="7" t="n">
        <v>6</v>
      </c>
      <c r="D390" s="7" t="n">
        <v>2</v>
      </c>
      <c r="E390" s="7" t="n">
        <v>8</v>
      </c>
      <c r="F390" s="7" t="n">
        <v>500</v>
      </c>
      <c r="G390" s="7" t="n">
        <v>0</v>
      </c>
    </row>
    <row r="391" spans="1:22">
      <c r="A391" t="s">
        <v>4</v>
      </c>
      <c r="B391" s="4" t="s">
        <v>5</v>
      </c>
      <c r="C391" s="4" t="s">
        <v>13</v>
      </c>
      <c r="D391" s="4" t="s">
        <v>10</v>
      </c>
    </row>
    <row r="392" spans="1:22">
      <c r="A392" t="n">
        <v>4995</v>
      </c>
      <c r="B392" s="42" t="n">
        <v>95</v>
      </c>
      <c r="C392" s="7" t="n">
        <v>7</v>
      </c>
      <c r="D392" s="7" t="n">
        <v>0</v>
      </c>
    </row>
    <row r="393" spans="1:22">
      <c r="A393" t="s">
        <v>4</v>
      </c>
      <c r="B393" s="4" t="s">
        <v>5</v>
      </c>
      <c r="C393" s="4" t="s">
        <v>13</v>
      </c>
      <c r="D393" s="4" t="s">
        <v>10</v>
      </c>
    </row>
    <row r="394" spans="1:22">
      <c r="A394" t="n">
        <v>4999</v>
      </c>
      <c r="B394" s="42" t="n">
        <v>95</v>
      </c>
      <c r="C394" s="7" t="n">
        <v>9</v>
      </c>
      <c r="D394" s="7" t="n">
        <v>0</v>
      </c>
    </row>
    <row r="395" spans="1:22">
      <c r="A395" t="s">
        <v>4</v>
      </c>
      <c r="B395" s="4" t="s">
        <v>5</v>
      </c>
      <c r="C395" s="4" t="s">
        <v>13</v>
      </c>
      <c r="D395" s="4" t="s">
        <v>10</v>
      </c>
    </row>
    <row r="396" spans="1:22">
      <c r="A396" t="n">
        <v>5003</v>
      </c>
      <c r="B396" s="42" t="n">
        <v>95</v>
      </c>
      <c r="C396" s="7" t="n">
        <v>8</v>
      </c>
      <c r="D396" s="7" t="n">
        <v>0</v>
      </c>
    </row>
    <row r="397" spans="1:22">
      <c r="A397" t="s">
        <v>4</v>
      </c>
      <c r="B397" s="4" t="s">
        <v>5</v>
      </c>
      <c r="C397" s="4" t="s">
        <v>13</v>
      </c>
      <c r="D397" s="4" t="s">
        <v>10</v>
      </c>
      <c r="E397" s="4" t="s">
        <v>25</v>
      </c>
      <c r="F397" s="4" t="s">
        <v>10</v>
      </c>
      <c r="G397" s="4" t="s">
        <v>9</v>
      </c>
      <c r="H397" s="4" t="s">
        <v>9</v>
      </c>
      <c r="I397" s="4" t="s">
        <v>10</v>
      </c>
      <c r="J397" s="4" t="s">
        <v>10</v>
      </c>
      <c r="K397" s="4" t="s">
        <v>9</v>
      </c>
      <c r="L397" s="4" t="s">
        <v>9</v>
      </c>
      <c r="M397" s="4" t="s">
        <v>9</v>
      </c>
      <c r="N397" s="4" t="s">
        <v>9</v>
      </c>
      <c r="O397" s="4" t="s">
        <v>6</v>
      </c>
    </row>
    <row r="398" spans="1:22">
      <c r="A398" t="n">
        <v>5007</v>
      </c>
      <c r="B398" s="13" t="n">
        <v>50</v>
      </c>
      <c r="C398" s="7" t="n">
        <v>0</v>
      </c>
      <c r="D398" s="7" t="n">
        <v>14041</v>
      </c>
      <c r="E398" s="7" t="n">
        <v>1</v>
      </c>
      <c r="F398" s="7" t="n">
        <v>0</v>
      </c>
      <c r="G398" s="7" t="n">
        <v>0</v>
      </c>
      <c r="H398" s="7" t="n">
        <v>0</v>
      </c>
      <c r="I398" s="7" t="n">
        <v>0</v>
      </c>
      <c r="J398" s="7" t="n">
        <v>65533</v>
      </c>
      <c r="K398" s="7" t="n">
        <v>0</v>
      </c>
      <c r="L398" s="7" t="n">
        <v>0</v>
      </c>
      <c r="M398" s="7" t="n">
        <v>0</v>
      </c>
      <c r="N398" s="7" t="n">
        <v>0</v>
      </c>
      <c r="O398" s="7" t="s">
        <v>20</v>
      </c>
    </row>
    <row r="399" spans="1:22">
      <c r="A399" t="s">
        <v>4</v>
      </c>
      <c r="B399" s="4" t="s">
        <v>5</v>
      </c>
      <c r="C399" s="4" t="s">
        <v>13</v>
      </c>
      <c r="D399" s="4" t="s">
        <v>10</v>
      </c>
      <c r="E399" s="4" t="s">
        <v>10</v>
      </c>
      <c r="F399" s="4" t="s">
        <v>10</v>
      </c>
      <c r="G399" s="4" t="s">
        <v>10</v>
      </c>
      <c r="H399" s="4" t="s">
        <v>13</v>
      </c>
    </row>
    <row r="400" spans="1:22">
      <c r="A400" t="n">
        <v>5046</v>
      </c>
      <c r="B400" s="31" t="n">
        <v>25</v>
      </c>
      <c r="C400" s="7" t="n">
        <v>5</v>
      </c>
      <c r="D400" s="7" t="n">
        <v>65535</v>
      </c>
      <c r="E400" s="7" t="n">
        <v>65535</v>
      </c>
      <c r="F400" s="7" t="n">
        <v>65535</v>
      </c>
      <c r="G400" s="7" t="n">
        <v>65535</v>
      </c>
      <c r="H400" s="7" t="n">
        <v>0</v>
      </c>
    </row>
    <row r="401" spans="1:15">
      <c r="A401" t="s">
        <v>4</v>
      </c>
      <c r="B401" s="4" t="s">
        <v>5</v>
      </c>
      <c r="C401" s="4" t="s">
        <v>10</v>
      </c>
      <c r="D401" s="4" t="s">
        <v>13</v>
      </c>
      <c r="E401" s="4" t="s">
        <v>62</v>
      </c>
      <c r="F401" s="4" t="s">
        <v>13</v>
      </c>
      <c r="G401" s="4" t="s">
        <v>13</v>
      </c>
    </row>
    <row r="402" spans="1:15">
      <c r="A402" t="n">
        <v>5057</v>
      </c>
      <c r="B402" s="32" t="n">
        <v>24</v>
      </c>
      <c r="C402" s="7" t="n">
        <v>65533</v>
      </c>
      <c r="D402" s="7" t="n">
        <v>11</v>
      </c>
      <c r="E402" s="7" t="s">
        <v>78</v>
      </c>
      <c r="F402" s="7" t="n">
        <v>2</v>
      </c>
      <c r="G402" s="7" t="n">
        <v>0</v>
      </c>
    </row>
    <row r="403" spans="1:15">
      <c r="A403" t="s">
        <v>4</v>
      </c>
      <c r="B403" s="4" t="s">
        <v>5</v>
      </c>
    </row>
    <row r="404" spans="1:15">
      <c r="A404" t="n">
        <v>5093</v>
      </c>
      <c r="B404" s="33" t="n">
        <v>28</v>
      </c>
    </row>
    <row r="405" spans="1:15">
      <c r="A405" t="s">
        <v>4</v>
      </c>
      <c r="B405" s="4" t="s">
        <v>5</v>
      </c>
      <c r="C405" s="4" t="s">
        <v>13</v>
      </c>
    </row>
    <row r="406" spans="1:15">
      <c r="A406" t="n">
        <v>5094</v>
      </c>
      <c r="B406" s="35" t="n">
        <v>27</v>
      </c>
      <c r="C406" s="7" t="n">
        <v>0</v>
      </c>
    </row>
    <row r="407" spans="1:15">
      <c r="A407" t="s">
        <v>4</v>
      </c>
      <c r="B407" s="4" t="s">
        <v>5</v>
      </c>
      <c r="C407" s="4" t="s">
        <v>13</v>
      </c>
      <c r="D407" s="4" t="s">
        <v>10</v>
      </c>
      <c r="E407" s="4" t="s">
        <v>10</v>
      </c>
      <c r="F407" s="4" t="s">
        <v>10</v>
      </c>
      <c r="G407" s="4" t="s">
        <v>10</v>
      </c>
      <c r="H407" s="4" t="s">
        <v>13</v>
      </c>
    </row>
    <row r="408" spans="1:15">
      <c r="A408" t="n">
        <v>5096</v>
      </c>
      <c r="B408" s="31" t="n">
        <v>25</v>
      </c>
      <c r="C408" s="7" t="n">
        <v>5</v>
      </c>
      <c r="D408" s="7" t="n">
        <v>65535</v>
      </c>
      <c r="E408" s="7" t="n">
        <v>65535</v>
      </c>
      <c r="F408" s="7" t="n">
        <v>65535</v>
      </c>
      <c r="G408" s="7" t="n">
        <v>65535</v>
      </c>
      <c r="H408" s="7" t="n">
        <v>0</v>
      </c>
    </row>
    <row r="409" spans="1:15">
      <c r="A409" t="s">
        <v>4</v>
      </c>
      <c r="B409" s="4" t="s">
        <v>5</v>
      </c>
      <c r="C409" s="4" t="s">
        <v>10</v>
      </c>
    </row>
    <row r="410" spans="1:15">
      <c r="A410" t="n">
        <v>5107</v>
      </c>
      <c r="B410" s="40" t="n">
        <v>16</v>
      </c>
      <c r="C410" s="7" t="n">
        <v>500</v>
      </c>
    </row>
    <row r="411" spans="1:15">
      <c r="A411" t="s">
        <v>4</v>
      </c>
      <c r="B411" s="4" t="s">
        <v>5</v>
      </c>
      <c r="C411" s="4" t="s">
        <v>13</v>
      </c>
      <c r="D411" s="4" t="s">
        <v>10</v>
      </c>
      <c r="E411" s="4" t="s">
        <v>10</v>
      </c>
      <c r="F411" s="4" t="s">
        <v>10</v>
      </c>
    </row>
    <row r="412" spans="1:15">
      <c r="A412" t="n">
        <v>5110</v>
      </c>
      <c r="B412" s="46" t="n">
        <v>63</v>
      </c>
      <c r="C412" s="7" t="n">
        <v>0</v>
      </c>
      <c r="D412" s="7" t="n">
        <v>65535</v>
      </c>
      <c r="E412" s="7" t="n">
        <v>45</v>
      </c>
      <c r="F412" s="7" t="n">
        <v>0</v>
      </c>
    </row>
    <row r="413" spans="1:15">
      <c r="A413" t="s">
        <v>4</v>
      </c>
      <c r="B413" s="4" t="s">
        <v>5</v>
      </c>
      <c r="C413" s="4" t="s">
        <v>13</v>
      </c>
      <c r="D413" s="4" t="s">
        <v>10</v>
      </c>
      <c r="E413" s="4" t="s">
        <v>25</v>
      </c>
    </row>
    <row r="414" spans="1:15">
      <c r="A414" t="n">
        <v>5118</v>
      </c>
      <c r="B414" s="36" t="n">
        <v>58</v>
      </c>
      <c r="C414" s="7" t="n">
        <v>100</v>
      </c>
      <c r="D414" s="7" t="n">
        <v>1000</v>
      </c>
      <c r="E414" s="7" t="n">
        <v>1</v>
      </c>
    </row>
    <row r="415" spans="1:15">
      <c r="A415" t="s">
        <v>4</v>
      </c>
      <c r="B415" s="4" t="s">
        <v>5</v>
      </c>
      <c r="C415" s="4" t="s">
        <v>13</v>
      </c>
      <c r="D415" s="4" t="s">
        <v>10</v>
      </c>
    </row>
    <row r="416" spans="1:15">
      <c r="A416" t="n">
        <v>5126</v>
      </c>
      <c r="B416" s="36" t="n">
        <v>58</v>
      </c>
      <c r="C416" s="7" t="n">
        <v>255</v>
      </c>
      <c r="D416" s="7" t="n">
        <v>0</v>
      </c>
    </row>
    <row r="417" spans="1:8">
      <c r="A417" t="s">
        <v>4</v>
      </c>
      <c r="B417" s="4" t="s">
        <v>5</v>
      </c>
      <c r="C417" s="4" t="s">
        <v>13</v>
      </c>
    </row>
    <row r="418" spans="1:8">
      <c r="A418" t="n">
        <v>5130</v>
      </c>
      <c r="B418" s="45" t="n">
        <v>23</v>
      </c>
      <c r="C418" s="7" t="n">
        <v>0</v>
      </c>
    </row>
    <row r="419" spans="1:8">
      <c r="A419" t="s">
        <v>4</v>
      </c>
      <c r="B419" s="4" t="s">
        <v>5</v>
      </c>
    </row>
    <row r="420" spans="1:8">
      <c r="A420" t="n">
        <v>5132</v>
      </c>
      <c r="B420" s="5" t="n">
        <v>1</v>
      </c>
    </row>
    <row r="421" spans="1:8" s="3" customFormat="1" customHeight="0">
      <c r="A421" s="3" t="s">
        <v>2</v>
      </c>
      <c r="B421" s="3" t="s">
        <v>79</v>
      </c>
    </row>
    <row r="422" spans="1:8">
      <c r="A422" t="s">
        <v>4</v>
      </c>
      <c r="B422" s="4" t="s">
        <v>5</v>
      </c>
      <c r="C422" s="4" t="s">
        <v>13</v>
      </c>
      <c r="D422" s="4" t="s">
        <v>10</v>
      </c>
    </row>
    <row r="423" spans="1:8">
      <c r="A423" t="n">
        <v>5136</v>
      </c>
      <c r="B423" s="29" t="n">
        <v>22</v>
      </c>
      <c r="C423" s="7" t="n">
        <v>20</v>
      </c>
      <c r="D423" s="7" t="n">
        <v>0</v>
      </c>
    </row>
    <row r="424" spans="1:8">
      <c r="A424" t="s">
        <v>4</v>
      </c>
      <c r="B424" s="4" t="s">
        <v>5</v>
      </c>
      <c r="C424" s="4" t="s">
        <v>13</v>
      </c>
      <c r="D424" s="4" t="s">
        <v>10</v>
      </c>
      <c r="E424" s="4" t="s">
        <v>9</v>
      </c>
    </row>
    <row r="425" spans="1:8">
      <c r="A425" t="n">
        <v>5140</v>
      </c>
      <c r="B425" s="47" t="n">
        <v>101</v>
      </c>
      <c r="C425" s="7" t="n">
        <v>0</v>
      </c>
      <c r="D425" s="7" t="n">
        <v>50</v>
      </c>
      <c r="E425" s="7" t="n">
        <v>7</v>
      </c>
    </row>
    <row r="426" spans="1:8">
      <c r="A426" t="s">
        <v>4</v>
      </c>
      <c r="B426" s="4" t="s">
        <v>5</v>
      </c>
      <c r="C426" s="4" t="s">
        <v>13</v>
      </c>
      <c r="D426" s="4" t="s">
        <v>13</v>
      </c>
    </row>
    <row r="427" spans="1:8">
      <c r="A427" t="n">
        <v>5148</v>
      </c>
      <c r="B427" s="12" t="n">
        <v>74</v>
      </c>
      <c r="C427" s="7" t="n">
        <v>14</v>
      </c>
      <c r="D427" s="7" t="n">
        <v>0</v>
      </c>
    </row>
    <row r="428" spans="1:8">
      <c r="A428" t="s">
        <v>4</v>
      </c>
      <c r="B428" s="4" t="s">
        <v>5</v>
      </c>
      <c r="C428" s="4" t="s">
        <v>10</v>
      </c>
    </row>
    <row r="429" spans="1:8">
      <c r="A429" t="n">
        <v>5151</v>
      </c>
      <c r="B429" s="40" t="n">
        <v>16</v>
      </c>
      <c r="C429" s="7" t="n">
        <v>1000</v>
      </c>
    </row>
    <row r="430" spans="1:8">
      <c r="A430" t="s">
        <v>4</v>
      </c>
      <c r="B430" s="4" t="s">
        <v>5</v>
      </c>
      <c r="C430" s="4" t="s">
        <v>13</v>
      </c>
      <c r="D430" s="4" t="s">
        <v>10</v>
      </c>
      <c r="E430" s="4" t="s">
        <v>25</v>
      </c>
      <c r="F430" s="4" t="s">
        <v>10</v>
      </c>
      <c r="G430" s="4" t="s">
        <v>9</v>
      </c>
      <c r="H430" s="4" t="s">
        <v>9</v>
      </c>
      <c r="I430" s="4" t="s">
        <v>10</v>
      </c>
      <c r="J430" s="4" t="s">
        <v>10</v>
      </c>
      <c r="K430" s="4" t="s">
        <v>9</v>
      </c>
      <c r="L430" s="4" t="s">
        <v>9</v>
      </c>
      <c r="M430" s="4" t="s">
        <v>9</v>
      </c>
      <c r="N430" s="4" t="s">
        <v>9</v>
      </c>
      <c r="O430" s="4" t="s">
        <v>6</v>
      </c>
    </row>
    <row r="431" spans="1:8">
      <c r="A431" t="n">
        <v>5154</v>
      </c>
      <c r="B431" s="13" t="n">
        <v>50</v>
      </c>
      <c r="C431" s="7" t="n">
        <v>0</v>
      </c>
      <c r="D431" s="7" t="n">
        <v>12010</v>
      </c>
      <c r="E431" s="7" t="n">
        <v>1</v>
      </c>
      <c r="F431" s="7" t="n">
        <v>0</v>
      </c>
      <c r="G431" s="7" t="n">
        <v>0</v>
      </c>
      <c r="H431" s="7" t="n">
        <v>0</v>
      </c>
      <c r="I431" s="7" t="n">
        <v>0</v>
      </c>
      <c r="J431" s="7" t="n">
        <v>65533</v>
      </c>
      <c r="K431" s="7" t="n">
        <v>0</v>
      </c>
      <c r="L431" s="7" t="n">
        <v>0</v>
      </c>
      <c r="M431" s="7" t="n">
        <v>0</v>
      </c>
      <c r="N431" s="7" t="n">
        <v>0</v>
      </c>
      <c r="O431" s="7" t="s">
        <v>20</v>
      </c>
    </row>
    <row r="432" spans="1:8">
      <c r="A432" t="s">
        <v>4</v>
      </c>
      <c r="B432" s="4" t="s">
        <v>5</v>
      </c>
      <c r="C432" s="4" t="s">
        <v>13</v>
      </c>
      <c r="D432" s="4" t="s">
        <v>10</v>
      </c>
      <c r="E432" s="4" t="s">
        <v>10</v>
      </c>
      <c r="F432" s="4" t="s">
        <v>10</v>
      </c>
      <c r="G432" s="4" t="s">
        <v>10</v>
      </c>
      <c r="H432" s="4" t="s">
        <v>13</v>
      </c>
    </row>
    <row r="433" spans="1:15">
      <c r="A433" t="n">
        <v>5193</v>
      </c>
      <c r="B433" s="31" t="n">
        <v>25</v>
      </c>
      <c r="C433" s="7" t="n">
        <v>5</v>
      </c>
      <c r="D433" s="7" t="n">
        <v>65535</v>
      </c>
      <c r="E433" s="7" t="n">
        <v>65535</v>
      </c>
      <c r="F433" s="7" t="n">
        <v>65535</v>
      </c>
      <c r="G433" s="7" t="n">
        <v>65535</v>
      </c>
      <c r="H433" s="7" t="n">
        <v>0</v>
      </c>
    </row>
    <row r="434" spans="1:15">
      <c r="A434" t="s">
        <v>4</v>
      </c>
      <c r="B434" s="4" t="s">
        <v>5</v>
      </c>
      <c r="C434" s="4" t="s">
        <v>10</v>
      </c>
      <c r="D434" s="4" t="s">
        <v>13</v>
      </c>
      <c r="E434" s="4" t="s">
        <v>13</v>
      </c>
      <c r="F434" s="4" t="s">
        <v>62</v>
      </c>
      <c r="G434" s="4" t="s">
        <v>13</v>
      </c>
      <c r="H434" s="4" t="s">
        <v>13</v>
      </c>
    </row>
    <row r="435" spans="1:15">
      <c r="A435" t="n">
        <v>5204</v>
      </c>
      <c r="B435" s="32" t="n">
        <v>24</v>
      </c>
      <c r="C435" s="7" t="n">
        <v>65534</v>
      </c>
      <c r="D435" s="7" t="n">
        <v>6</v>
      </c>
      <c r="E435" s="7" t="n">
        <v>12</v>
      </c>
      <c r="F435" s="7" t="s">
        <v>80</v>
      </c>
      <c r="G435" s="7" t="n">
        <v>2</v>
      </c>
      <c r="H435" s="7" t="n">
        <v>0</v>
      </c>
    </row>
    <row r="436" spans="1:15">
      <c r="A436" t="s">
        <v>4</v>
      </c>
      <c r="B436" s="4" t="s">
        <v>5</v>
      </c>
    </row>
    <row r="437" spans="1:15">
      <c r="A437" t="n">
        <v>5240</v>
      </c>
      <c r="B437" s="33" t="n">
        <v>28</v>
      </c>
    </row>
    <row r="438" spans="1:15">
      <c r="A438" t="s">
        <v>4</v>
      </c>
      <c r="B438" s="4" t="s">
        <v>5</v>
      </c>
      <c r="C438" s="4" t="s">
        <v>13</v>
      </c>
    </row>
    <row r="439" spans="1:15">
      <c r="A439" t="n">
        <v>5241</v>
      </c>
      <c r="B439" s="35" t="n">
        <v>27</v>
      </c>
      <c r="C439" s="7" t="n">
        <v>0</v>
      </c>
    </row>
    <row r="440" spans="1:15">
      <c r="A440" t="s">
        <v>4</v>
      </c>
      <c r="B440" s="4" t="s">
        <v>5</v>
      </c>
      <c r="C440" s="4" t="s">
        <v>13</v>
      </c>
      <c r="D440" s="4" t="s">
        <v>6</v>
      </c>
    </row>
    <row r="441" spans="1:15">
      <c r="A441" t="n">
        <v>5243</v>
      </c>
      <c r="B441" s="9" t="n">
        <v>2</v>
      </c>
      <c r="C441" s="7" t="n">
        <v>10</v>
      </c>
      <c r="D441" s="7" t="s">
        <v>68</v>
      </c>
    </row>
    <row r="442" spans="1:15">
      <c r="A442" t="s">
        <v>4</v>
      </c>
      <c r="B442" s="4" t="s">
        <v>5</v>
      </c>
      <c r="C442" s="4" t="s">
        <v>10</v>
      </c>
    </row>
    <row r="443" spans="1:15">
      <c r="A443" t="n">
        <v>5266</v>
      </c>
      <c r="B443" s="40" t="n">
        <v>16</v>
      </c>
      <c r="C443" s="7" t="n">
        <v>0</v>
      </c>
    </row>
    <row r="444" spans="1:15">
      <c r="A444" t="s">
        <v>4</v>
      </c>
      <c r="B444" s="4" t="s">
        <v>5</v>
      </c>
      <c r="C444" s="4" t="s">
        <v>13</v>
      </c>
      <c r="D444" s="4" t="s">
        <v>6</v>
      </c>
    </row>
    <row r="445" spans="1:15">
      <c r="A445" t="n">
        <v>5269</v>
      </c>
      <c r="B445" s="9" t="n">
        <v>2</v>
      </c>
      <c r="C445" s="7" t="n">
        <v>10</v>
      </c>
      <c r="D445" s="7" t="s">
        <v>69</v>
      </c>
    </row>
    <row r="446" spans="1:15">
      <c r="A446" t="s">
        <v>4</v>
      </c>
      <c r="B446" s="4" t="s">
        <v>5</v>
      </c>
      <c r="C446" s="4" t="s">
        <v>10</v>
      </c>
    </row>
    <row r="447" spans="1:15">
      <c r="A447" t="n">
        <v>5287</v>
      </c>
      <c r="B447" s="40" t="n">
        <v>16</v>
      </c>
      <c r="C447" s="7" t="n">
        <v>0</v>
      </c>
    </row>
    <row r="448" spans="1:15">
      <c r="A448" t="s">
        <v>4</v>
      </c>
      <c r="B448" s="4" t="s">
        <v>5</v>
      </c>
      <c r="C448" s="4" t="s">
        <v>13</v>
      </c>
      <c r="D448" s="4" t="s">
        <v>6</v>
      </c>
    </row>
    <row r="449" spans="1:8">
      <c r="A449" t="n">
        <v>5290</v>
      </c>
      <c r="B449" s="9" t="n">
        <v>2</v>
      </c>
      <c r="C449" s="7" t="n">
        <v>10</v>
      </c>
      <c r="D449" s="7" t="s">
        <v>70</v>
      </c>
    </row>
    <row r="450" spans="1:8">
      <c r="A450" t="s">
        <v>4</v>
      </c>
      <c r="B450" s="4" t="s">
        <v>5</v>
      </c>
      <c r="C450" s="4" t="s">
        <v>10</v>
      </c>
    </row>
    <row r="451" spans="1:8">
      <c r="A451" t="n">
        <v>5309</v>
      </c>
      <c r="B451" s="40" t="n">
        <v>16</v>
      </c>
      <c r="C451" s="7" t="n">
        <v>0</v>
      </c>
    </row>
    <row r="452" spans="1:8">
      <c r="A452" t="s">
        <v>4</v>
      </c>
      <c r="B452" s="4" t="s">
        <v>5</v>
      </c>
      <c r="C452" s="4" t="s">
        <v>13</v>
      </c>
    </row>
    <row r="453" spans="1:8">
      <c r="A453" t="n">
        <v>5312</v>
      </c>
      <c r="B453" s="45" t="n">
        <v>23</v>
      </c>
      <c r="C453" s="7" t="n">
        <v>20</v>
      </c>
    </row>
    <row r="454" spans="1:8">
      <c r="A454" t="s">
        <v>4</v>
      </c>
      <c r="B454" s="4" t="s">
        <v>5</v>
      </c>
    </row>
    <row r="455" spans="1:8">
      <c r="A455" t="n">
        <v>5314</v>
      </c>
      <c r="B455" s="5" t="n">
        <v>1</v>
      </c>
    </row>
    <row r="456" spans="1:8" s="3" customFormat="1" customHeight="0">
      <c r="A456" s="3" t="s">
        <v>2</v>
      </c>
      <c r="B456" s="3" t="s">
        <v>81</v>
      </c>
    </row>
    <row r="457" spans="1:8">
      <c r="A457" t="s">
        <v>4</v>
      </c>
      <c r="B457" s="4" t="s">
        <v>5</v>
      </c>
      <c r="C457" s="4" t="s">
        <v>13</v>
      </c>
      <c r="D457" s="4" t="s">
        <v>13</v>
      </c>
      <c r="E457" s="4" t="s">
        <v>13</v>
      </c>
      <c r="F457" s="4" t="s">
        <v>13</v>
      </c>
    </row>
    <row r="458" spans="1:8">
      <c r="A458" t="n">
        <v>5316</v>
      </c>
      <c r="B458" s="8" t="n">
        <v>14</v>
      </c>
      <c r="C458" s="7" t="n">
        <v>2</v>
      </c>
      <c r="D458" s="7" t="n">
        <v>0</v>
      </c>
      <c r="E458" s="7" t="n">
        <v>0</v>
      </c>
      <c r="F458" s="7" t="n">
        <v>0</v>
      </c>
    </row>
    <row r="459" spans="1:8">
      <c r="A459" t="s">
        <v>4</v>
      </c>
      <c r="B459" s="4" t="s">
        <v>5</v>
      </c>
      <c r="C459" s="4" t="s">
        <v>13</v>
      </c>
      <c r="D459" s="4" t="s">
        <v>13</v>
      </c>
      <c r="E459" s="4" t="s">
        <v>13</v>
      </c>
      <c r="F459" s="4" t="s">
        <v>13</v>
      </c>
    </row>
    <row r="460" spans="1:8">
      <c r="A460" t="n">
        <v>5321</v>
      </c>
      <c r="B460" s="8" t="n">
        <v>14</v>
      </c>
      <c r="C460" s="7" t="n">
        <v>4</v>
      </c>
      <c r="D460" s="7" t="n">
        <v>0</v>
      </c>
      <c r="E460" s="7" t="n">
        <v>0</v>
      </c>
      <c r="F460" s="7" t="n">
        <v>0</v>
      </c>
    </row>
    <row r="461" spans="1:8">
      <c r="A461" t="s">
        <v>4</v>
      </c>
      <c r="B461" s="4" t="s">
        <v>5</v>
      </c>
      <c r="C461" s="4" t="s">
        <v>10</v>
      </c>
      <c r="D461" s="4" t="s">
        <v>25</v>
      </c>
      <c r="E461" s="4" t="s">
        <v>25</v>
      </c>
      <c r="F461" s="4" t="s">
        <v>25</v>
      </c>
      <c r="G461" s="4" t="s">
        <v>10</v>
      </c>
      <c r="H461" s="4" t="s">
        <v>10</v>
      </c>
    </row>
    <row r="462" spans="1:8">
      <c r="A462" t="n">
        <v>5326</v>
      </c>
      <c r="B462" s="48" t="n">
        <v>60</v>
      </c>
      <c r="C462" s="7" t="n">
        <v>61456</v>
      </c>
      <c r="D462" s="7" t="n">
        <v>0</v>
      </c>
      <c r="E462" s="7" t="n">
        <v>0</v>
      </c>
      <c r="F462" s="7" t="n">
        <v>0</v>
      </c>
      <c r="G462" s="7" t="n">
        <v>0</v>
      </c>
      <c r="H462" s="7" t="n">
        <v>1</v>
      </c>
    </row>
    <row r="463" spans="1:8">
      <c r="A463" t="s">
        <v>4</v>
      </c>
      <c r="B463" s="4" t="s">
        <v>5</v>
      </c>
      <c r="C463" s="4" t="s">
        <v>10</v>
      </c>
      <c r="D463" s="4" t="s">
        <v>25</v>
      </c>
      <c r="E463" s="4" t="s">
        <v>25</v>
      </c>
      <c r="F463" s="4" t="s">
        <v>25</v>
      </c>
      <c r="G463" s="4" t="s">
        <v>10</v>
      </c>
      <c r="H463" s="4" t="s">
        <v>10</v>
      </c>
    </row>
    <row r="464" spans="1:8">
      <c r="A464" t="n">
        <v>5345</v>
      </c>
      <c r="B464" s="48" t="n">
        <v>60</v>
      </c>
      <c r="C464" s="7" t="n">
        <v>61456</v>
      </c>
      <c r="D464" s="7" t="n">
        <v>0</v>
      </c>
      <c r="E464" s="7" t="n">
        <v>0</v>
      </c>
      <c r="F464" s="7" t="n">
        <v>0</v>
      </c>
      <c r="G464" s="7" t="n">
        <v>0</v>
      </c>
      <c r="H464" s="7" t="n">
        <v>0</v>
      </c>
    </row>
    <row r="465" spans="1:8">
      <c r="A465" t="s">
        <v>4</v>
      </c>
      <c r="B465" s="4" t="s">
        <v>5</v>
      </c>
      <c r="C465" s="4" t="s">
        <v>10</v>
      </c>
      <c r="D465" s="4" t="s">
        <v>10</v>
      </c>
      <c r="E465" s="4" t="s">
        <v>10</v>
      </c>
    </row>
    <row r="466" spans="1:8">
      <c r="A466" t="n">
        <v>5364</v>
      </c>
      <c r="B466" s="49" t="n">
        <v>61</v>
      </c>
      <c r="C466" s="7" t="n">
        <v>61456</v>
      </c>
      <c r="D466" s="7" t="n">
        <v>65533</v>
      </c>
      <c r="E466" s="7" t="n">
        <v>0</v>
      </c>
    </row>
    <row r="467" spans="1:8">
      <c r="A467" t="s">
        <v>4</v>
      </c>
      <c r="B467" s="4" t="s">
        <v>5</v>
      </c>
      <c r="C467" s="4" t="s">
        <v>10</v>
      </c>
      <c r="D467" s="4" t="s">
        <v>25</v>
      </c>
      <c r="E467" s="4" t="s">
        <v>9</v>
      </c>
      <c r="F467" s="4" t="s">
        <v>25</v>
      </c>
      <c r="G467" s="4" t="s">
        <v>25</v>
      </c>
      <c r="H467" s="4" t="s">
        <v>13</v>
      </c>
    </row>
    <row r="468" spans="1:8">
      <c r="A468" t="n">
        <v>5371</v>
      </c>
      <c r="B468" s="50" t="n">
        <v>100</v>
      </c>
      <c r="C468" s="7" t="n">
        <v>61456</v>
      </c>
      <c r="D468" s="7" t="n">
        <v>6.10799980163574</v>
      </c>
      <c r="E468" s="7" t="n">
        <v>1078779183</v>
      </c>
      <c r="F468" s="7" t="n">
        <v>-115.233001708984</v>
      </c>
      <c r="G468" s="7" t="n">
        <v>10</v>
      </c>
      <c r="H468" s="7" t="n">
        <v>0</v>
      </c>
    </row>
    <row r="469" spans="1:8">
      <c r="A469" t="s">
        <v>4</v>
      </c>
      <c r="B469" s="4" t="s">
        <v>5</v>
      </c>
      <c r="C469" s="4" t="s">
        <v>10</v>
      </c>
    </row>
    <row r="470" spans="1:8">
      <c r="A470" t="n">
        <v>5391</v>
      </c>
      <c r="B470" s="51" t="n">
        <v>54</v>
      </c>
      <c r="C470" s="7" t="n">
        <v>61456</v>
      </c>
    </row>
    <row r="471" spans="1:8">
      <c r="A471" t="s">
        <v>4</v>
      </c>
      <c r="B471" s="4" t="s">
        <v>5</v>
      </c>
      <c r="C471" s="4" t="s">
        <v>13</v>
      </c>
      <c r="D471" s="4" t="s">
        <v>10</v>
      </c>
      <c r="E471" s="4" t="s">
        <v>25</v>
      </c>
    </row>
    <row r="472" spans="1:8">
      <c r="A472" t="n">
        <v>5394</v>
      </c>
      <c r="B472" s="36" t="n">
        <v>58</v>
      </c>
      <c r="C472" s="7" t="n">
        <v>0</v>
      </c>
      <c r="D472" s="7" t="n">
        <v>300</v>
      </c>
      <c r="E472" s="7" t="n">
        <v>1</v>
      </c>
    </row>
    <row r="473" spans="1:8">
      <c r="A473" t="s">
        <v>4</v>
      </c>
      <c r="B473" s="4" t="s">
        <v>5</v>
      </c>
      <c r="C473" s="4" t="s">
        <v>13</v>
      </c>
      <c r="D473" s="4" t="s">
        <v>10</v>
      </c>
    </row>
    <row r="474" spans="1:8">
      <c r="A474" t="n">
        <v>5402</v>
      </c>
      <c r="B474" s="36" t="n">
        <v>58</v>
      </c>
      <c r="C474" s="7" t="n">
        <v>255</v>
      </c>
      <c r="D474" s="7" t="n">
        <v>0</v>
      </c>
    </row>
    <row r="475" spans="1:8">
      <c r="A475" t="s">
        <v>4</v>
      </c>
      <c r="B475" s="4" t="s">
        <v>5</v>
      </c>
      <c r="C475" s="4" t="s">
        <v>13</v>
      </c>
      <c r="D475" s="4" t="s">
        <v>10</v>
      </c>
    </row>
    <row r="476" spans="1:8">
      <c r="A476" t="n">
        <v>5406</v>
      </c>
      <c r="B476" s="29" t="n">
        <v>22</v>
      </c>
      <c r="C476" s="7" t="n">
        <v>0</v>
      </c>
      <c r="D476" s="7" t="n">
        <v>0</v>
      </c>
    </row>
    <row r="477" spans="1:8">
      <c r="A477" t="s">
        <v>4</v>
      </c>
      <c r="B477" s="4" t="s">
        <v>5</v>
      </c>
      <c r="C477" s="4" t="s">
        <v>13</v>
      </c>
      <c r="D477" s="4" t="s">
        <v>6</v>
      </c>
    </row>
    <row r="478" spans="1:8">
      <c r="A478" t="n">
        <v>5410</v>
      </c>
      <c r="B478" s="9" t="n">
        <v>2</v>
      </c>
      <c r="C478" s="7" t="n">
        <v>10</v>
      </c>
      <c r="D478" s="7" t="s">
        <v>82</v>
      </c>
    </row>
    <row r="479" spans="1:8">
      <c r="A479" t="s">
        <v>4</v>
      </c>
      <c r="B479" s="4" t="s">
        <v>5</v>
      </c>
      <c r="C479" s="4" t="s">
        <v>13</v>
      </c>
      <c r="D479" s="4" t="s">
        <v>13</v>
      </c>
      <c r="E479" s="4" t="s">
        <v>25</v>
      </c>
      <c r="F479" s="4" t="s">
        <v>25</v>
      </c>
      <c r="G479" s="4" t="s">
        <v>25</v>
      </c>
      <c r="H479" s="4" t="s">
        <v>10</v>
      </c>
    </row>
    <row r="480" spans="1:8">
      <c r="A480" t="n">
        <v>5431</v>
      </c>
      <c r="B480" s="52" t="n">
        <v>45</v>
      </c>
      <c r="C480" s="7" t="n">
        <v>2</v>
      </c>
      <c r="D480" s="7" t="n">
        <v>3</v>
      </c>
      <c r="E480" s="7" t="n">
        <v>2.94000005722046</v>
      </c>
      <c r="F480" s="7" t="n">
        <v>14.3000001907349</v>
      </c>
      <c r="G480" s="7" t="n">
        <v>-106.319999694824</v>
      </c>
      <c r="H480" s="7" t="n">
        <v>0</v>
      </c>
    </row>
    <row r="481" spans="1:8">
      <c r="A481" t="s">
        <v>4</v>
      </c>
      <c r="B481" s="4" t="s">
        <v>5</v>
      </c>
      <c r="C481" s="4" t="s">
        <v>13</v>
      </c>
      <c r="D481" s="4" t="s">
        <v>13</v>
      </c>
      <c r="E481" s="4" t="s">
        <v>25</v>
      </c>
      <c r="F481" s="4" t="s">
        <v>25</v>
      </c>
      <c r="G481" s="4" t="s">
        <v>25</v>
      </c>
      <c r="H481" s="4" t="s">
        <v>10</v>
      </c>
      <c r="I481" s="4" t="s">
        <v>13</v>
      </c>
    </row>
    <row r="482" spans="1:8">
      <c r="A482" t="n">
        <v>5448</v>
      </c>
      <c r="B482" s="52" t="n">
        <v>45</v>
      </c>
      <c r="C482" s="7" t="n">
        <v>4</v>
      </c>
      <c r="D482" s="7" t="n">
        <v>3</v>
      </c>
      <c r="E482" s="7" t="n">
        <v>40</v>
      </c>
      <c r="F482" s="7" t="n">
        <v>320.190002441406</v>
      </c>
      <c r="G482" s="7" t="n">
        <v>0</v>
      </c>
      <c r="H482" s="7" t="n">
        <v>0</v>
      </c>
      <c r="I482" s="7" t="n">
        <v>1</v>
      </c>
    </row>
    <row r="483" spans="1:8">
      <c r="A483" t="s">
        <v>4</v>
      </c>
      <c r="B483" s="4" t="s">
        <v>5</v>
      </c>
      <c r="C483" s="4" t="s">
        <v>13</v>
      </c>
      <c r="D483" s="4" t="s">
        <v>13</v>
      </c>
      <c r="E483" s="4" t="s">
        <v>25</v>
      </c>
      <c r="F483" s="4" t="s">
        <v>10</v>
      </c>
    </row>
    <row r="484" spans="1:8">
      <c r="A484" t="n">
        <v>5466</v>
      </c>
      <c r="B484" s="52" t="n">
        <v>45</v>
      </c>
      <c r="C484" s="7" t="n">
        <v>5</v>
      </c>
      <c r="D484" s="7" t="n">
        <v>3</v>
      </c>
      <c r="E484" s="7" t="n">
        <v>5.80000019073486</v>
      </c>
      <c r="F484" s="7" t="n">
        <v>0</v>
      </c>
    </row>
    <row r="485" spans="1:8">
      <c r="A485" t="s">
        <v>4</v>
      </c>
      <c r="B485" s="4" t="s">
        <v>5</v>
      </c>
      <c r="C485" s="4" t="s">
        <v>13</v>
      </c>
      <c r="D485" s="4" t="s">
        <v>10</v>
      </c>
    </row>
    <row r="486" spans="1:8">
      <c r="A486" t="n">
        <v>5475</v>
      </c>
      <c r="B486" s="52" t="n">
        <v>45</v>
      </c>
      <c r="C486" s="7" t="n">
        <v>7</v>
      </c>
      <c r="D486" s="7" t="n">
        <v>255</v>
      </c>
    </row>
    <row r="487" spans="1:8">
      <c r="A487" t="s">
        <v>4</v>
      </c>
      <c r="B487" s="4" t="s">
        <v>5</v>
      </c>
      <c r="C487" s="4" t="s">
        <v>13</v>
      </c>
      <c r="D487" s="4" t="s">
        <v>13</v>
      </c>
      <c r="E487" s="4" t="s">
        <v>9</v>
      </c>
      <c r="F487" s="4" t="s">
        <v>13</v>
      </c>
      <c r="G487" s="4" t="s">
        <v>13</v>
      </c>
      <c r="H487" s="4" t="s">
        <v>13</v>
      </c>
    </row>
    <row r="488" spans="1:8">
      <c r="A488" t="n">
        <v>5479</v>
      </c>
      <c r="B488" s="37" t="n">
        <v>18</v>
      </c>
      <c r="C488" s="7" t="n">
        <v>32</v>
      </c>
      <c r="D488" s="7" t="n">
        <v>0</v>
      </c>
      <c r="E488" s="7" t="n">
        <v>1</v>
      </c>
      <c r="F488" s="7" t="n">
        <v>14</v>
      </c>
      <c r="G488" s="7" t="n">
        <v>19</v>
      </c>
      <c r="H488" s="7" t="n">
        <v>1</v>
      </c>
    </row>
    <row r="489" spans="1:8">
      <c r="A489" t="s">
        <v>4</v>
      </c>
      <c r="B489" s="4" t="s">
        <v>5</v>
      </c>
      <c r="C489" s="4" t="s">
        <v>13</v>
      </c>
      <c r="D489" s="4" t="s">
        <v>9</v>
      </c>
      <c r="E489" s="4" t="s">
        <v>9</v>
      </c>
      <c r="F489" s="4" t="s">
        <v>9</v>
      </c>
      <c r="G489" s="4" t="s">
        <v>9</v>
      </c>
      <c r="H489" s="4" t="s">
        <v>9</v>
      </c>
      <c r="I489" s="4" t="s">
        <v>9</v>
      </c>
      <c r="J489" s="4" t="s">
        <v>9</v>
      </c>
      <c r="K489" s="4" t="s">
        <v>9</v>
      </c>
    </row>
    <row r="490" spans="1:8">
      <c r="A490" t="n">
        <v>5489</v>
      </c>
      <c r="B490" s="12" t="n">
        <v>74</v>
      </c>
      <c r="C490" s="7" t="n">
        <v>1</v>
      </c>
      <c r="D490" s="7" t="n">
        <v>15</v>
      </c>
      <c r="E490" s="7" t="n">
        <v>1077432812</v>
      </c>
      <c r="F490" s="7" t="n">
        <v>1095761920</v>
      </c>
      <c r="G490" s="7" t="n">
        <v>-1026262303</v>
      </c>
      <c r="H490" s="7" t="n">
        <v>1127723827</v>
      </c>
      <c r="I490" s="7" t="n">
        <v>1086551228</v>
      </c>
      <c r="J490" s="7" t="n">
        <v>1078779183</v>
      </c>
      <c r="K490" s="7" t="n">
        <v>-1025083572</v>
      </c>
    </row>
    <row r="491" spans="1:8">
      <c r="A491" t="s">
        <v>4</v>
      </c>
      <c r="B491" s="4" t="s">
        <v>5</v>
      </c>
      <c r="C491" s="4" t="s">
        <v>13</v>
      </c>
      <c r="D491" s="4" t="s">
        <v>10</v>
      </c>
    </row>
    <row r="492" spans="1:8">
      <c r="A492" t="n">
        <v>5523</v>
      </c>
      <c r="B492" s="36" t="n">
        <v>58</v>
      </c>
      <c r="C492" s="7" t="n">
        <v>255</v>
      </c>
      <c r="D492" s="7" t="n">
        <v>0</v>
      </c>
    </row>
    <row r="493" spans="1:8">
      <c r="A493" t="s">
        <v>4</v>
      </c>
      <c r="B493" s="4" t="s">
        <v>5</v>
      </c>
      <c r="C493" s="4" t="s">
        <v>13</v>
      </c>
      <c r="D493" s="4" t="s">
        <v>13</v>
      </c>
      <c r="E493" s="4" t="s">
        <v>10</v>
      </c>
    </row>
    <row r="494" spans="1:8">
      <c r="A494" t="n">
        <v>5527</v>
      </c>
      <c r="B494" s="52" t="n">
        <v>45</v>
      </c>
      <c r="C494" s="7" t="n">
        <v>8</v>
      </c>
      <c r="D494" s="7" t="n">
        <v>0</v>
      </c>
      <c r="E494" s="7" t="n">
        <v>0</v>
      </c>
    </row>
    <row r="495" spans="1:8">
      <c r="A495" t="s">
        <v>4</v>
      </c>
      <c r="B495" s="4" t="s">
        <v>5</v>
      </c>
      <c r="C495" s="4" t="s">
        <v>13</v>
      </c>
      <c r="D495" s="4" t="s">
        <v>10</v>
      </c>
      <c r="E495" s="4" t="s">
        <v>25</v>
      </c>
    </row>
    <row r="496" spans="1:8">
      <c r="A496" t="n">
        <v>5532</v>
      </c>
      <c r="B496" s="36" t="n">
        <v>58</v>
      </c>
      <c r="C496" s="7" t="n">
        <v>100</v>
      </c>
      <c r="D496" s="7" t="n">
        <v>300</v>
      </c>
      <c r="E496" s="7" t="n">
        <v>1</v>
      </c>
    </row>
    <row r="497" spans="1:11">
      <c r="A497" t="s">
        <v>4</v>
      </c>
      <c r="B497" s="4" t="s">
        <v>5</v>
      </c>
      <c r="C497" s="4" t="s">
        <v>13</v>
      </c>
      <c r="D497" s="4" t="s">
        <v>10</v>
      </c>
    </row>
    <row r="498" spans="1:11">
      <c r="A498" t="n">
        <v>5540</v>
      </c>
      <c r="B498" s="36" t="n">
        <v>58</v>
      </c>
      <c r="C498" s="7" t="n">
        <v>255</v>
      </c>
      <c r="D498" s="7" t="n">
        <v>0</v>
      </c>
    </row>
    <row r="499" spans="1:11">
      <c r="A499" t="s">
        <v>4</v>
      </c>
      <c r="B499" s="4" t="s">
        <v>5</v>
      </c>
      <c r="C499" s="4" t="s">
        <v>13</v>
      </c>
    </row>
    <row r="500" spans="1:11">
      <c r="A500" t="n">
        <v>5544</v>
      </c>
      <c r="B500" s="45" t="n">
        <v>23</v>
      </c>
      <c r="C500" s="7" t="n">
        <v>0</v>
      </c>
    </row>
    <row r="501" spans="1:11">
      <c r="A501" t="s">
        <v>4</v>
      </c>
      <c r="B501" s="4" t="s">
        <v>5</v>
      </c>
    </row>
    <row r="502" spans="1:11">
      <c r="A502" t="n">
        <v>5546</v>
      </c>
      <c r="B502" s="5" t="n">
        <v>1</v>
      </c>
    </row>
    <row r="503" spans="1:11" s="3" customFormat="1" customHeight="0">
      <c r="A503" s="3" t="s">
        <v>2</v>
      </c>
      <c r="B503" s="3" t="s">
        <v>83</v>
      </c>
    </row>
    <row r="504" spans="1:11">
      <c r="A504" t="s">
        <v>4</v>
      </c>
      <c r="B504" s="4" t="s">
        <v>5</v>
      </c>
      <c r="C504" s="4" t="s">
        <v>13</v>
      </c>
      <c r="D504" s="4" t="s">
        <v>10</v>
      </c>
    </row>
    <row r="505" spans="1:11">
      <c r="A505" t="n">
        <v>5548</v>
      </c>
      <c r="B505" s="29" t="n">
        <v>22</v>
      </c>
      <c r="C505" s="7" t="n">
        <v>20</v>
      </c>
      <c r="D505" s="7" t="n">
        <v>0</v>
      </c>
    </row>
    <row r="506" spans="1:11">
      <c r="A506" t="s">
        <v>4</v>
      </c>
      <c r="B506" s="4" t="s">
        <v>5</v>
      </c>
      <c r="C506" s="4" t="s">
        <v>13</v>
      </c>
      <c r="D506" s="4" t="s">
        <v>10</v>
      </c>
      <c r="E506" s="4" t="s">
        <v>10</v>
      </c>
      <c r="F506" s="4" t="s">
        <v>10</v>
      </c>
      <c r="G506" s="4" t="s">
        <v>10</v>
      </c>
      <c r="H506" s="4" t="s">
        <v>13</v>
      </c>
    </row>
    <row r="507" spans="1:11">
      <c r="A507" t="n">
        <v>5552</v>
      </c>
      <c r="B507" s="31" t="n">
        <v>25</v>
      </c>
      <c r="C507" s="7" t="n">
        <v>5</v>
      </c>
      <c r="D507" s="7" t="n">
        <v>65535</v>
      </c>
      <c r="E507" s="7" t="n">
        <v>65535</v>
      </c>
      <c r="F507" s="7" t="n">
        <v>65535</v>
      </c>
      <c r="G507" s="7" t="n">
        <v>65535</v>
      </c>
      <c r="H507" s="7" t="n">
        <v>0</v>
      </c>
    </row>
    <row r="508" spans="1:11">
      <c r="A508" t="s">
        <v>4</v>
      </c>
      <c r="B508" s="4" t="s">
        <v>5</v>
      </c>
      <c r="C508" s="4" t="s">
        <v>10</v>
      </c>
      <c r="D508" s="4" t="s">
        <v>13</v>
      </c>
      <c r="E508" s="4" t="s">
        <v>62</v>
      </c>
      <c r="F508" s="4" t="s">
        <v>13</v>
      </c>
      <c r="G508" s="4" t="s">
        <v>13</v>
      </c>
      <c r="H508" s="4" t="s">
        <v>13</v>
      </c>
    </row>
    <row r="509" spans="1:11">
      <c r="A509" t="n">
        <v>5563</v>
      </c>
      <c r="B509" s="32" t="n">
        <v>24</v>
      </c>
      <c r="C509" s="7" t="n">
        <v>65533</v>
      </c>
      <c r="D509" s="7" t="n">
        <v>11</v>
      </c>
      <c r="E509" s="7" t="s">
        <v>84</v>
      </c>
      <c r="F509" s="7" t="n">
        <v>6</v>
      </c>
      <c r="G509" s="7" t="n">
        <v>2</v>
      </c>
      <c r="H509" s="7" t="n">
        <v>0</v>
      </c>
    </row>
    <row r="510" spans="1:11">
      <c r="A510" t="s">
        <v>4</v>
      </c>
      <c r="B510" s="4" t="s">
        <v>5</v>
      </c>
    </row>
    <row r="511" spans="1:11">
      <c r="A511" t="n">
        <v>5635</v>
      </c>
      <c r="B511" s="33" t="n">
        <v>28</v>
      </c>
    </row>
    <row r="512" spans="1:11">
      <c r="A512" t="s">
        <v>4</v>
      </c>
      <c r="B512" s="4" t="s">
        <v>5</v>
      </c>
      <c r="C512" s="4" t="s">
        <v>13</v>
      </c>
    </row>
    <row r="513" spans="1:8">
      <c r="A513" t="n">
        <v>5636</v>
      </c>
      <c r="B513" s="35" t="n">
        <v>27</v>
      </c>
      <c r="C513" s="7" t="n">
        <v>0</v>
      </c>
    </row>
    <row r="514" spans="1:8">
      <c r="A514" t="s">
        <v>4</v>
      </c>
      <c r="B514" s="4" t="s">
        <v>5</v>
      </c>
      <c r="C514" s="4" t="s">
        <v>13</v>
      </c>
      <c r="D514" s="4" t="s">
        <v>10</v>
      </c>
      <c r="E514" s="4" t="s">
        <v>10</v>
      </c>
      <c r="F514" s="4" t="s">
        <v>10</v>
      </c>
      <c r="G514" s="4" t="s">
        <v>10</v>
      </c>
      <c r="H514" s="4" t="s">
        <v>13</v>
      </c>
    </row>
    <row r="515" spans="1:8">
      <c r="A515" t="n">
        <v>5638</v>
      </c>
      <c r="B515" s="31" t="n">
        <v>25</v>
      </c>
      <c r="C515" s="7" t="n">
        <v>5</v>
      </c>
      <c r="D515" s="7" t="n">
        <v>65535</v>
      </c>
      <c r="E515" s="7" t="n">
        <v>65535</v>
      </c>
      <c r="F515" s="7" t="n">
        <v>65535</v>
      </c>
      <c r="G515" s="7" t="n">
        <v>65535</v>
      </c>
      <c r="H515" s="7" t="n">
        <v>0</v>
      </c>
    </row>
    <row r="516" spans="1:8">
      <c r="A516" t="s">
        <v>4</v>
      </c>
      <c r="B516" s="4" t="s">
        <v>5</v>
      </c>
      <c r="C516" s="4" t="s">
        <v>13</v>
      </c>
      <c r="D516" s="4" t="s">
        <v>6</v>
      </c>
    </row>
    <row r="517" spans="1:8">
      <c r="A517" t="n">
        <v>5649</v>
      </c>
      <c r="B517" s="9" t="n">
        <v>2</v>
      </c>
      <c r="C517" s="7" t="n">
        <v>10</v>
      </c>
      <c r="D517" s="7" t="s">
        <v>68</v>
      </c>
    </row>
    <row r="518" spans="1:8">
      <c r="A518" t="s">
        <v>4</v>
      </c>
      <c r="B518" s="4" t="s">
        <v>5</v>
      </c>
      <c r="C518" s="4" t="s">
        <v>10</v>
      </c>
    </row>
    <row r="519" spans="1:8">
      <c r="A519" t="n">
        <v>5672</v>
      </c>
      <c r="B519" s="40" t="n">
        <v>16</v>
      </c>
      <c r="C519" s="7" t="n">
        <v>0</v>
      </c>
    </row>
    <row r="520" spans="1:8">
      <c r="A520" t="s">
        <v>4</v>
      </c>
      <c r="B520" s="4" t="s">
        <v>5</v>
      </c>
      <c r="C520" s="4" t="s">
        <v>13</v>
      </c>
      <c r="D520" s="4" t="s">
        <v>6</v>
      </c>
    </row>
    <row r="521" spans="1:8">
      <c r="A521" t="n">
        <v>5675</v>
      </c>
      <c r="B521" s="9" t="n">
        <v>2</v>
      </c>
      <c r="C521" s="7" t="n">
        <v>10</v>
      </c>
      <c r="D521" s="7" t="s">
        <v>69</v>
      </c>
    </row>
    <row r="522" spans="1:8">
      <c r="A522" t="s">
        <v>4</v>
      </c>
      <c r="B522" s="4" t="s">
        <v>5</v>
      </c>
      <c r="C522" s="4" t="s">
        <v>10</v>
      </c>
    </row>
    <row r="523" spans="1:8">
      <c r="A523" t="n">
        <v>5693</v>
      </c>
      <c r="B523" s="40" t="n">
        <v>16</v>
      </c>
      <c r="C523" s="7" t="n">
        <v>0</v>
      </c>
    </row>
    <row r="524" spans="1:8">
      <c r="A524" t="s">
        <v>4</v>
      </c>
      <c r="B524" s="4" t="s">
        <v>5</v>
      </c>
      <c r="C524" s="4" t="s">
        <v>13</v>
      </c>
      <c r="D524" s="4" t="s">
        <v>6</v>
      </c>
    </row>
    <row r="525" spans="1:8">
      <c r="A525" t="n">
        <v>5696</v>
      </c>
      <c r="B525" s="9" t="n">
        <v>2</v>
      </c>
      <c r="C525" s="7" t="n">
        <v>10</v>
      </c>
      <c r="D525" s="7" t="s">
        <v>70</v>
      </c>
    </row>
    <row r="526" spans="1:8">
      <c r="A526" t="s">
        <v>4</v>
      </c>
      <c r="B526" s="4" t="s">
        <v>5</v>
      </c>
      <c r="C526" s="4" t="s">
        <v>10</v>
      </c>
    </row>
    <row r="527" spans="1:8">
      <c r="A527" t="n">
        <v>5715</v>
      </c>
      <c r="B527" s="40" t="n">
        <v>16</v>
      </c>
      <c r="C527" s="7" t="n">
        <v>0</v>
      </c>
    </row>
    <row r="528" spans="1:8">
      <c r="A528" t="s">
        <v>4</v>
      </c>
      <c r="B528" s="4" t="s">
        <v>5</v>
      </c>
      <c r="C528" s="4" t="s">
        <v>13</v>
      </c>
    </row>
    <row r="529" spans="1:8">
      <c r="A529" t="n">
        <v>5718</v>
      </c>
      <c r="B529" s="45" t="n">
        <v>23</v>
      </c>
      <c r="C529" s="7" t="n">
        <v>20</v>
      </c>
    </row>
    <row r="530" spans="1:8">
      <c r="A530" t="s">
        <v>4</v>
      </c>
      <c r="B530" s="4" t="s">
        <v>5</v>
      </c>
    </row>
    <row r="531" spans="1:8">
      <c r="A531" t="n">
        <v>5720</v>
      </c>
      <c r="B531" s="5" t="n">
        <v>1</v>
      </c>
    </row>
    <row r="532" spans="1:8" s="3" customFormat="1" customHeight="0">
      <c r="A532" s="3" t="s">
        <v>2</v>
      </c>
      <c r="B532" s="3" t="s">
        <v>85</v>
      </c>
    </row>
    <row r="533" spans="1:8">
      <c r="A533" t="s">
        <v>4</v>
      </c>
      <c r="B533" s="4" t="s">
        <v>5</v>
      </c>
      <c r="C533" s="4" t="s">
        <v>13</v>
      </c>
      <c r="D533" s="4" t="s">
        <v>13</v>
      </c>
      <c r="E533" s="4" t="s">
        <v>9</v>
      </c>
      <c r="F533" s="4" t="s">
        <v>13</v>
      </c>
      <c r="G533" s="4" t="s">
        <v>13</v>
      </c>
      <c r="H533" s="4" t="s">
        <v>55</v>
      </c>
    </row>
    <row r="534" spans="1:8">
      <c r="A534" t="n">
        <v>5724</v>
      </c>
      <c r="B534" s="18" t="n">
        <v>5</v>
      </c>
      <c r="C534" s="7" t="n">
        <v>34</v>
      </c>
      <c r="D534" s="7" t="n">
        <v>0</v>
      </c>
      <c r="E534" s="7" t="n">
        <v>2</v>
      </c>
      <c r="F534" s="7" t="n">
        <v>18</v>
      </c>
      <c r="G534" s="7" t="n">
        <v>1</v>
      </c>
      <c r="H534" s="21" t="n">
        <f t="normal" ca="1">A540</f>
        <v>0</v>
      </c>
    </row>
    <row r="535" spans="1:8">
      <c r="A535" t="s">
        <v>4</v>
      </c>
      <c r="B535" s="4" t="s">
        <v>5</v>
      </c>
      <c r="C535" s="4" t="s">
        <v>10</v>
      </c>
      <c r="D535" s="4" t="s">
        <v>13</v>
      </c>
      <c r="E535" s="4" t="s">
        <v>9</v>
      </c>
    </row>
    <row r="536" spans="1:8">
      <c r="A536" t="n">
        <v>5737</v>
      </c>
      <c r="B536" s="14" t="n">
        <v>106</v>
      </c>
      <c r="C536" s="7" t="n">
        <v>200</v>
      </c>
      <c r="D536" s="7" t="n">
        <v>0</v>
      </c>
      <c r="E536" s="7" t="n">
        <v>0</v>
      </c>
    </row>
    <row r="537" spans="1:8">
      <c r="A537" t="s">
        <v>4</v>
      </c>
      <c r="B537" s="4" t="s">
        <v>5</v>
      </c>
      <c r="C537" s="4" t="s">
        <v>55</v>
      </c>
    </row>
    <row r="538" spans="1:8">
      <c r="A538" t="n">
        <v>5745</v>
      </c>
      <c r="B538" s="25" t="n">
        <v>3</v>
      </c>
      <c r="C538" s="21" t="n">
        <f t="normal" ca="1">A542</f>
        <v>0</v>
      </c>
    </row>
    <row r="539" spans="1:8">
      <c r="A539" t="s">
        <v>4</v>
      </c>
      <c r="B539" s="4" t="s">
        <v>5</v>
      </c>
      <c r="C539" s="4" t="s">
        <v>10</v>
      </c>
      <c r="D539" s="4" t="s">
        <v>13</v>
      </c>
      <c r="E539" s="4" t="s">
        <v>9</v>
      </c>
    </row>
    <row r="540" spans="1:8">
      <c r="A540" t="n">
        <v>5750</v>
      </c>
      <c r="B540" s="14" t="n">
        <v>106</v>
      </c>
      <c r="C540" s="7" t="n">
        <v>201</v>
      </c>
      <c r="D540" s="7" t="n">
        <v>0</v>
      </c>
      <c r="E540" s="7" t="n">
        <v>0</v>
      </c>
    </row>
    <row r="541" spans="1:8">
      <c r="A541" t="s">
        <v>4</v>
      </c>
      <c r="B541" s="4" t="s">
        <v>5</v>
      </c>
    </row>
    <row r="542" spans="1:8">
      <c r="A542" t="n">
        <v>5758</v>
      </c>
      <c r="B542" s="5" t="n">
        <v>1</v>
      </c>
    </row>
    <row r="543" spans="1:8" s="3" customFormat="1" customHeight="0">
      <c r="A543" s="3" t="s">
        <v>2</v>
      </c>
      <c r="B543" s="3" t="s">
        <v>86</v>
      </c>
    </row>
    <row r="544" spans="1:8">
      <c r="A544" t="s">
        <v>4</v>
      </c>
      <c r="B544" s="4" t="s">
        <v>5</v>
      </c>
      <c r="C544" s="4" t="s">
        <v>10</v>
      </c>
      <c r="D544" s="4" t="s">
        <v>13</v>
      </c>
      <c r="E544" s="4" t="s">
        <v>9</v>
      </c>
    </row>
    <row r="545" spans="1:8">
      <c r="A545" t="n">
        <v>5760</v>
      </c>
      <c r="B545" s="14" t="n">
        <v>106</v>
      </c>
      <c r="C545" s="7" t="n">
        <v>88</v>
      </c>
      <c r="D545" s="7" t="n">
        <v>0</v>
      </c>
      <c r="E545" s="7" t="n">
        <v>0</v>
      </c>
    </row>
    <row r="546" spans="1:8">
      <c r="A546" t="s">
        <v>4</v>
      </c>
      <c r="B546" s="4" t="s">
        <v>5</v>
      </c>
      <c r="C546" s="4" t="s">
        <v>13</v>
      </c>
      <c r="D546" s="4" t="s">
        <v>6</v>
      </c>
      <c r="E546" s="4" t="s">
        <v>10</v>
      </c>
    </row>
    <row r="547" spans="1:8">
      <c r="A547" t="n">
        <v>5768</v>
      </c>
      <c r="B547" s="53" t="n">
        <v>62</v>
      </c>
      <c r="C547" s="7" t="n">
        <v>1</v>
      </c>
      <c r="D547" s="7" t="s">
        <v>87</v>
      </c>
      <c r="E547" s="7" t="n">
        <v>128</v>
      </c>
    </row>
    <row r="548" spans="1:8">
      <c r="A548" t="s">
        <v>4</v>
      </c>
      <c r="B548" s="4" t="s">
        <v>5</v>
      </c>
    </row>
    <row r="549" spans="1:8">
      <c r="A549" t="n">
        <v>5781</v>
      </c>
      <c r="B549" s="5" t="n">
        <v>1</v>
      </c>
    </row>
    <row r="550" spans="1:8" s="3" customFormat="1" customHeight="0">
      <c r="A550" s="3" t="s">
        <v>2</v>
      </c>
      <c r="B550" s="3" t="s">
        <v>88</v>
      </c>
    </row>
    <row r="551" spans="1:8">
      <c r="A551" t="s">
        <v>4</v>
      </c>
      <c r="B551" s="4" t="s">
        <v>5</v>
      </c>
      <c r="C551" s="4" t="s">
        <v>10</v>
      </c>
    </row>
    <row r="552" spans="1:8">
      <c r="A552" t="n">
        <v>5784</v>
      </c>
      <c r="B552" s="54" t="n">
        <v>13</v>
      </c>
      <c r="C552" s="7" t="n">
        <v>6472</v>
      </c>
    </row>
    <row r="553" spans="1:8">
      <c r="A553" t="s">
        <v>4</v>
      </c>
      <c r="B553" s="4" t="s">
        <v>5</v>
      </c>
      <c r="C553" s="4" t="s">
        <v>13</v>
      </c>
      <c r="D553" s="4" t="s">
        <v>13</v>
      </c>
      <c r="E553" s="4" t="s">
        <v>13</v>
      </c>
      <c r="F553" s="4" t="s">
        <v>9</v>
      </c>
      <c r="G553" s="4" t="s">
        <v>13</v>
      </c>
      <c r="H553" s="4" t="s">
        <v>13</v>
      </c>
      <c r="I553" s="4" t="s">
        <v>13</v>
      </c>
      <c r="J553" s="4" t="s">
        <v>13</v>
      </c>
      <c r="K553" s="4" t="s">
        <v>9</v>
      </c>
      <c r="L553" s="4" t="s">
        <v>13</v>
      </c>
      <c r="M553" s="4" t="s">
        <v>13</v>
      </c>
      <c r="N553" s="4" t="s">
        <v>13</v>
      </c>
      <c r="O553" s="4" t="s">
        <v>55</v>
      </c>
    </row>
    <row r="554" spans="1:8">
      <c r="A554" t="n">
        <v>5787</v>
      </c>
      <c r="B554" s="18" t="n">
        <v>5</v>
      </c>
      <c r="C554" s="7" t="n">
        <v>32</v>
      </c>
      <c r="D554" s="7" t="n">
        <v>3</v>
      </c>
      <c r="E554" s="7" t="n">
        <v>0</v>
      </c>
      <c r="F554" s="7" t="n">
        <v>920</v>
      </c>
      <c r="G554" s="7" t="n">
        <v>2</v>
      </c>
      <c r="H554" s="7" t="n">
        <v>32</v>
      </c>
      <c r="I554" s="7" t="n">
        <v>4</v>
      </c>
      <c r="J554" s="7" t="n">
        <v>0</v>
      </c>
      <c r="K554" s="7" t="n">
        <v>1</v>
      </c>
      <c r="L554" s="7" t="n">
        <v>2</v>
      </c>
      <c r="M554" s="7" t="n">
        <v>9</v>
      </c>
      <c r="N554" s="7" t="n">
        <v>1</v>
      </c>
      <c r="O554" s="21" t="n">
        <f t="normal" ca="1">A558</f>
        <v>0</v>
      </c>
    </row>
    <row r="555" spans="1:8">
      <c r="A555" t="s">
        <v>4</v>
      </c>
      <c r="B555" s="4" t="s">
        <v>5</v>
      </c>
      <c r="C555" s="4" t="s">
        <v>10</v>
      </c>
    </row>
    <row r="556" spans="1:8">
      <c r="A556" t="n">
        <v>5810</v>
      </c>
      <c r="B556" s="16" t="n">
        <v>12</v>
      </c>
      <c r="C556" s="7" t="n">
        <v>6472</v>
      </c>
    </row>
    <row r="557" spans="1:8">
      <c r="A557" t="s">
        <v>4</v>
      </c>
      <c r="B557" s="4" t="s">
        <v>5</v>
      </c>
    </row>
    <row r="558" spans="1:8">
      <c r="A558" t="n">
        <v>5813</v>
      </c>
      <c r="B558" s="5" t="n">
        <v>1</v>
      </c>
    </row>
    <row r="559" spans="1:8" s="3" customFormat="1" customHeight="0">
      <c r="A559" s="3" t="s">
        <v>2</v>
      </c>
      <c r="B559" s="3" t="s">
        <v>89</v>
      </c>
    </row>
    <row r="560" spans="1:8">
      <c r="A560" t="s">
        <v>4</v>
      </c>
      <c r="B560" s="4" t="s">
        <v>5</v>
      </c>
      <c r="C560" s="4" t="s">
        <v>13</v>
      </c>
      <c r="D560" s="4" t="s">
        <v>13</v>
      </c>
      <c r="E560" s="4" t="s">
        <v>13</v>
      </c>
      <c r="F560" s="4" t="s">
        <v>13</v>
      </c>
    </row>
    <row r="561" spans="1:15">
      <c r="A561" t="n">
        <v>5816</v>
      </c>
      <c r="B561" s="8" t="n">
        <v>14</v>
      </c>
      <c r="C561" s="7" t="n">
        <v>2</v>
      </c>
      <c r="D561" s="7" t="n">
        <v>0</v>
      </c>
      <c r="E561" s="7" t="n">
        <v>0</v>
      </c>
      <c r="F561" s="7" t="n">
        <v>0</v>
      </c>
    </row>
    <row r="562" spans="1:15">
      <c r="A562" t="s">
        <v>4</v>
      </c>
      <c r="B562" s="4" t="s">
        <v>5</v>
      </c>
      <c r="C562" s="4" t="s">
        <v>13</v>
      </c>
      <c r="D562" s="19" t="s">
        <v>53</v>
      </c>
      <c r="E562" s="4" t="s">
        <v>5</v>
      </c>
      <c r="F562" s="4" t="s">
        <v>13</v>
      </c>
      <c r="G562" s="4" t="s">
        <v>10</v>
      </c>
      <c r="H562" s="19" t="s">
        <v>54</v>
      </c>
      <c r="I562" s="4" t="s">
        <v>13</v>
      </c>
      <c r="J562" s="4" t="s">
        <v>9</v>
      </c>
      <c r="K562" s="4" t="s">
        <v>13</v>
      </c>
      <c r="L562" s="4" t="s">
        <v>13</v>
      </c>
      <c r="M562" s="19" t="s">
        <v>53</v>
      </c>
      <c r="N562" s="4" t="s">
        <v>5</v>
      </c>
      <c r="O562" s="4" t="s">
        <v>13</v>
      </c>
      <c r="P562" s="4" t="s">
        <v>10</v>
      </c>
      <c r="Q562" s="19" t="s">
        <v>54</v>
      </c>
      <c r="R562" s="4" t="s">
        <v>13</v>
      </c>
      <c r="S562" s="4" t="s">
        <v>9</v>
      </c>
      <c r="T562" s="4" t="s">
        <v>13</v>
      </c>
      <c r="U562" s="4" t="s">
        <v>13</v>
      </c>
      <c r="V562" s="4" t="s">
        <v>13</v>
      </c>
      <c r="W562" s="4" t="s">
        <v>55</v>
      </c>
    </row>
    <row r="563" spans="1:15">
      <c r="A563" t="n">
        <v>5821</v>
      </c>
      <c r="B563" s="18" t="n">
        <v>5</v>
      </c>
      <c r="C563" s="7" t="n">
        <v>28</v>
      </c>
      <c r="D563" s="19" t="s">
        <v>3</v>
      </c>
      <c r="E563" s="10" t="n">
        <v>162</v>
      </c>
      <c r="F563" s="7" t="n">
        <v>3</v>
      </c>
      <c r="G563" s="7" t="n">
        <v>28851</v>
      </c>
      <c r="H563" s="19" t="s">
        <v>3</v>
      </c>
      <c r="I563" s="7" t="n">
        <v>0</v>
      </c>
      <c r="J563" s="7" t="n">
        <v>1</v>
      </c>
      <c r="K563" s="7" t="n">
        <v>2</v>
      </c>
      <c r="L563" s="7" t="n">
        <v>28</v>
      </c>
      <c r="M563" s="19" t="s">
        <v>3</v>
      </c>
      <c r="N563" s="10" t="n">
        <v>162</v>
      </c>
      <c r="O563" s="7" t="n">
        <v>3</v>
      </c>
      <c r="P563" s="7" t="n">
        <v>28851</v>
      </c>
      <c r="Q563" s="19" t="s">
        <v>3</v>
      </c>
      <c r="R563" s="7" t="n">
        <v>0</v>
      </c>
      <c r="S563" s="7" t="n">
        <v>2</v>
      </c>
      <c r="T563" s="7" t="n">
        <v>2</v>
      </c>
      <c r="U563" s="7" t="n">
        <v>11</v>
      </c>
      <c r="V563" s="7" t="n">
        <v>1</v>
      </c>
      <c r="W563" s="21" t="n">
        <f t="normal" ca="1">A567</f>
        <v>0</v>
      </c>
    </row>
    <row r="564" spans="1:15">
      <c r="A564" t="s">
        <v>4</v>
      </c>
      <c r="B564" s="4" t="s">
        <v>5</v>
      </c>
      <c r="C564" s="4" t="s">
        <v>13</v>
      </c>
      <c r="D564" s="4" t="s">
        <v>10</v>
      </c>
      <c r="E564" s="4" t="s">
        <v>25</v>
      </c>
    </row>
    <row r="565" spans="1:15">
      <c r="A565" t="n">
        <v>5850</v>
      </c>
      <c r="B565" s="36" t="n">
        <v>58</v>
      </c>
      <c r="C565" s="7" t="n">
        <v>0</v>
      </c>
      <c r="D565" s="7" t="n">
        <v>0</v>
      </c>
      <c r="E565" s="7" t="n">
        <v>1</v>
      </c>
    </row>
    <row r="566" spans="1:15">
      <c r="A566" t="s">
        <v>4</v>
      </c>
      <c r="B566" s="4" t="s">
        <v>5</v>
      </c>
      <c r="C566" s="4" t="s">
        <v>13</v>
      </c>
      <c r="D566" s="19" t="s">
        <v>53</v>
      </c>
      <c r="E566" s="4" t="s">
        <v>5</v>
      </c>
      <c r="F566" s="4" t="s">
        <v>13</v>
      </c>
      <c r="G566" s="4" t="s">
        <v>10</v>
      </c>
      <c r="H566" s="19" t="s">
        <v>54</v>
      </c>
      <c r="I566" s="4" t="s">
        <v>13</v>
      </c>
      <c r="J566" s="4" t="s">
        <v>9</v>
      </c>
      <c r="K566" s="4" t="s">
        <v>13</v>
      </c>
      <c r="L566" s="4" t="s">
        <v>13</v>
      </c>
      <c r="M566" s="19" t="s">
        <v>53</v>
      </c>
      <c r="N566" s="4" t="s">
        <v>5</v>
      </c>
      <c r="O566" s="4" t="s">
        <v>13</v>
      </c>
      <c r="P566" s="4" t="s">
        <v>10</v>
      </c>
      <c r="Q566" s="19" t="s">
        <v>54</v>
      </c>
      <c r="R566" s="4" t="s">
        <v>13</v>
      </c>
      <c r="S566" s="4" t="s">
        <v>9</v>
      </c>
      <c r="T566" s="4" t="s">
        <v>13</v>
      </c>
      <c r="U566" s="4" t="s">
        <v>13</v>
      </c>
      <c r="V566" s="4" t="s">
        <v>13</v>
      </c>
      <c r="W566" s="4" t="s">
        <v>55</v>
      </c>
    </row>
    <row r="567" spans="1:15">
      <c r="A567" t="n">
        <v>5858</v>
      </c>
      <c r="B567" s="18" t="n">
        <v>5</v>
      </c>
      <c r="C567" s="7" t="n">
        <v>28</v>
      </c>
      <c r="D567" s="19" t="s">
        <v>3</v>
      </c>
      <c r="E567" s="10" t="n">
        <v>162</v>
      </c>
      <c r="F567" s="7" t="n">
        <v>3</v>
      </c>
      <c r="G567" s="7" t="n">
        <v>28851</v>
      </c>
      <c r="H567" s="19" t="s">
        <v>3</v>
      </c>
      <c r="I567" s="7" t="n">
        <v>0</v>
      </c>
      <c r="J567" s="7" t="n">
        <v>1</v>
      </c>
      <c r="K567" s="7" t="n">
        <v>3</v>
      </c>
      <c r="L567" s="7" t="n">
        <v>28</v>
      </c>
      <c r="M567" s="19" t="s">
        <v>3</v>
      </c>
      <c r="N567" s="10" t="n">
        <v>162</v>
      </c>
      <c r="O567" s="7" t="n">
        <v>3</v>
      </c>
      <c r="P567" s="7" t="n">
        <v>28851</v>
      </c>
      <c r="Q567" s="19" t="s">
        <v>3</v>
      </c>
      <c r="R567" s="7" t="n">
        <v>0</v>
      </c>
      <c r="S567" s="7" t="n">
        <v>2</v>
      </c>
      <c r="T567" s="7" t="n">
        <v>3</v>
      </c>
      <c r="U567" s="7" t="n">
        <v>9</v>
      </c>
      <c r="V567" s="7" t="n">
        <v>1</v>
      </c>
      <c r="W567" s="21" t="n">
        <f t="normal" ca="1">A577</f>
        <v>0</v>
      </c>
    </row>
    <row r="568" spans="1:15">
      <c r="A568" t="s">
        <v>4</v>
      </c>
      <c r="B568" s="4" t="s">
        <v>5</v>
      </c>
      <c r="C568" s="4" t="s">
        <v>13</v>
      </c>
      <c r="D568" s="19" t="s">
        <v>53</v>
      </c>
      <c r="E568" s="4" t="s">
        <v>5</v>
      </c>
      <c r="F568" s="4" t="s">
        <v>10</v>
      </c>
      <c r="G568" s="4" t="s">
        <v>13</v>
      </c>
      <c r="H568" s="4" t="s">
        <v>13</v>
      </c>
      <c r="I568" s="4" t="s">
        <v>6</v>
      </c>
      <c r="J568" s="19" t="s">
        <v>54</v>
      </c>
      <c r="K568" s="4" t="s">
        <v>13</v>
      </c>
      <c r="L568" s="4" t="s">
        <v>13</v>
      </c>
      <c r="M568" s="19" t="s">
        <v>53</v>
      </c>
      <c r="N568" s="4" t="s">
        <v>5</v>
      </c>
      <c r="O568" s="4" t="s">
        <v>13</v>
      </c>
      <c r="P568" s="19" t="s">
        <v>54</v>
      </c>
      <c r="Q568" s="4" t="s">
        <v>13</v>
      </c>
      <c r="R568" s="4" t="s">
        <v>9</v>
      </c>
      <c r="S568" s="4" t="s">
        <v>13</v>
      </c>
      <c r="T568" s="4" t="s">
        <v>13</v>
      </c>
      <c r="U568" s="4" t="s">
        <v>13</v>
      </c>
      <c r="V568" s="19" t="s">
        <v>53</v>
      </c>
      <c r="W568" s="4" t="s">
        <v>5</v>
      </c>
      <c r="X568" s="4" t="s">
        <v>13</v>
      </c>
      <c r="Y568" s="19" t="s">
        <v>54</v>
      </c>
      <c r="Z568" s="4" t="s">
        <v>13</v>
      </c>
      <c r="AA568" s="4" t="s">
        <v>9</v>
      </c>
      <c r="AB568" s="4" t="s">
        <v>13</v>
      </c>
      <c r="AC568" s="4" t="s">
        <v>13</v>
      </c>
      <c r="AD568" s="4" t="s">
        <v>13</v>
      </c>
      <c r="AE568" s="4" t="s">
        <v>55</v>
      </c>
    </row>
    <row r="569" spans="1:15">
      <c r="A569" t="n">
        <v>5887</v>
      </c>
      <c r="B569" s="18" t="n">
        <v>5</v>
      </c>
      <c r="C569" s="7" t="n">
        <v>28</v>
      </c>
      <c r="D569" s="19" t="s">
        <v>3</v>
      </c>
      <c r="E569" s="55" t="n">
        <v>47</v>
      </c>
      <c r="F569" s="7" t="n">
        <v>61456</v>
      </c>
      <c r="G569" s="7" t="n">
        <v>2</v>
      </c>
      <c r="H569" s="7" t="n">
        <v>0</v>
      </c>
      <c r="I569" s="7" t="s">
        <v>90</v>
      </c>
      <c r="J569" s="19" t="s">
        <v>3</v>
      </c>
      <c r="K569" s="7" t="n">
        <v>8</v>
      </c>
      <c r="L569" s="7" t="n">
        <v>28</v>
      </c>
      <c r="M569" s="19" t="s">
        <v>3</v>
      </c>
      <c r="N569" s="12" t="n">
        <v>74</v>
      </c>
      <c r="O569" s="7" t="n">
        <v>65</v>
      </c>
      <c r="P569" s="19" t="s">
        <v>3</v>
      </c>
      <c r="Q569" s="7" t="n">
        <v>0</v>
      </c>
      <c r="R569" s="7" t="n">
        <v>1</v>
      </c>
      <c r="S569" s="7" t="n">
        <v>3</v>
      </c>
      <c r="T569" s="7" t="n">
        <v>9</v>
      </c>
      <c r="U569" s="7" t="n">
        <v>28</v>
      </c>
      <c r="V569" s="19" t="s">
        <v>3</v>
      </c>
      <c r="W569" s="12" t="n">
        <v>74</v>
      </c>
      <c r="X569" s="7" t="n">
        <v>65</v>
      </c>
      <c r="Y569" s="19" t="s">
        <v>3</v>
      </c>
      <c r="Z569" s="7" t="n">
        <v>0</v>
      </c>
      <c r="AA569" s="7" t="n">
        <v>2</v>
      </c>
      <c r="AB569" s="7" t="n">
        <v>3</v>
      </c>
      <c r="AC569" s="7" t="n">
        <v>9</v>
      </c>
      <c r="AD569" s="7" t="n">
        <v>1</v>
      </c>
      <c r="AE569" s="21" t="n">
        <f t="normal" ca="1">A573</f>
        <v>0</v>
      </c>
    </row>
    <row r="570" spans="1:15">
      <c r="A570" t="s">
        <v>4</v>
      </c>
      <c r="B570" s="4" t="s">
        <v>5</v>
      </c>
      <c r="C570" s="4" t="s">
        <v>10</v>
      </c>
      <c r="D570" s="4" t="s">
        <v>13</v>
      </c>
      <c r="E570" s="4" t="s">
        <v>13</v>
      </c>
      <c r="F570" s="4" t="s">
        <v>6</v>
      </c>
    </row>
    <row r="571" spans="1:15">
      <c r="A571" t="n">
        <v>5935</v>
      </c>
      <c r="B571" s="55" t="n">
        <v>47</v>
      </c>
      <c r="C571" s="7" t="n">
        <v>61456</v>
      </c>
      <c r="D571" s="7" t="n">
        <v>0</v>
      </c>
      <c r="E571" s="7" t="n">
        <v>0</v>
      </c>
      <c r="F571" s="7" t="s">
        <v>91</v>
      </c>
    </row>
    <row r="572" spans="1:15">
      <c r="A572" t="s">
        <v>4</v>
      </c>
      <c r="B572" s="4" t="s">
        <v>5</v>
      </c>
      <c r="C572" s="4" t="s">
        <v>13</v>
      </c>
      <c r="D572" s="4" t="s">
        <v>10</v>
      </c>
      <c r="E572" s="4" t="s">
        <v>25</v>
      </c>
    </row>
    <row r="573" spans="1:15">
      <c r="A573" t="n">
        <v>5948</v>
      </c>
      <c r="B573" s="36" t="n">
        <v>58</v>
      </c>
      <c r="C573" s="7" t="n">
        <v>0</v>
      </c>
      <c r="D573" s="7" t="n">
        <v>300</v>
      </c>
      <c r="E573" s="7" t="n">
        <v>1</v>
      </c>
    </row>
    <row r="574" spans="1:15">
      <c r="A574" t="s">
        <v>4</v>
      </c>
      <c r="B574" s="4" t="s">
        <v>5</v>
      </c>
      <c r="C574" s="4" t="s">
        <v>13</v>
      </c>
      <c r="D574" s="4" t="s">
        <v>10</v>
      </c>
    </row>
    <row r="575" spans="1:15">
      <c r="A575" t="n">
        <v>5956</v>
      </c>
      <c r="B575" s="36" t="n">
        <v>58</v>
      </c>
      <c r="C575" s="7" t="n">
        <v>255</v>
      </c>
      <c r="D575" s="7" t="n">
        <v>0</v>
      </c>
    </row>
    <row r="576" spans="1:15">
      <c r="A576" t="s">
        <v>4</v>
      </c>
      <c r="B576" s="4" t="s">
        <v>5</v>
      </c>
      <c r="C576" s="4" t="s">
        <v>13</v>
      </c>
      <c r="D576" s="4" t="s">
        <v>13</v>
      </c>
      <c r="E576" s="4" t="s">
        <v>13</v>
      </c>
      <c r="F576" s="4" t="s">
        <v>13</v>
      </c>
    </row>
    <row r="577" spans="1:31">
      <c r="A577" t="n">
        <v>5960</v>
      </c>
      <c r="B577" s="8" t="n">
        <v>14</v>
      </c>
      <c r="C577" s="7" t="n">
        <v>0</v>
      </c>
      <c r="D577" s="7" t="n">
        <v>0</v>
      </c>
      <c r="E577" s="7" t="n">
        <v>0</v>
      </c>
      <c r="F577" s="7" t="n">
        <v>64</v>
      </c>
    </row>
    <row r="578" spans="1:31">
      <c r="A578" t="s">
        <v>4</v>
      </c>
      <c r="B578" s="4" t="s">
        <v>5</v>
      </c>
      <c r="C578" s="4" t="s">
        <v>13</v>
      </c>
      <c r="D578" s="4" t="s">
        <v>10</v>
      </c>
    </row>
    <row r="579" spans="1:31">
      <c r="A579" t="n">
        <v>5965</v>
      </c>
      <c r="B579" s="29" t="n">
        <v>22</v>
      </c>
      <c r="C579" s="7" t="n">
        <v>0</v>
      </c>
      <c r="D579" s="7" t="n">
        <v>28851</v>
      </c>
    </row>
    <row r="580" spans="1:31">
      <c r="A580" t="s">
        <v>4</v>
      </c>
      <c r="B580" s="4" t="s">
        <v>5</v>
      </c>
      <c r="C580" s="4" t="s">
        <v>13</v>
      </c>
      <c r="D580" s="4" t="s">
        <v>10</v>
      </c>
    </row>
    <row r="581" spans="1:31">
      <c r="A581" t="n">
        <v>5969</v>
      </c>
      <c r="B581" s="36" t="n">
        <v>58</v>
      </c>
      <c r="C581" s="7" t="n">
        <v>5</v>
      </c>
      <c r="D581" s="7" t="n">
        <v>300</v>
      </c>
    </row>
    <row r="582" spans="1:31">
      <c r="A582" t="s">
        <v>4</v>
      </c>
      <c r="B582" s="4" t="s">
        <v>5</v>
      </c>
      <c r="C582" s="4" t="s">
        <v>25</v>
      </c>
      <c r="D582" s="4" t="s">
        <v>10</v>
      </c>
    </row>
    <row r="583" spans="1:31">
      <c r="A583" t="n">
        <v>5973</v>
      </c>
      <c r="B583" s="56" t="n">
        <v>103</v>
      </c>
      <c r="C583" s="7" t="n">
        <v>0</v>
      </c>
      <c r="D583" s="7" t="n">
        <v>300</v>
      </c>
    </row>
    <row r="584" spans="1:31">
      <c r="A584" t="s">
        <v>4</v>
      </c>
      <c r="B584" s="4" t="s">
        <v>5</v>
      </c>
      <c r="C584" s="4" t="s">
        <v>13</v>
      </c>
    </row>
    <row r="585" spans="1:31">
      <c r="A585" t="n">
        <v>5980</v>
      </c>
      <c r="B585" s="34" t="n">
        <v>64</v>
      </c>
      <c r="C585" s="7" t="n">
        <v>7</v>
      </c>
    </row>
    <row r="586" spans="1:31">
      <c r="A586" t="s">
        <v>4</v>
      </c>
      <c r="B586" s="4" t="s">
        <v>5</v>
      </c>
      <c r="C586" s="4" t="s">
        <v>13</v>
      </c>
      <c r="D586" s="4" t="s">
        <v>10</v>
      </c>
    </row>
    <row r="587" spans="1:31">
      <c r="A587" t="n">
        <v>5982</v>
      </c>
      <c r="B587" s="57" t="n">
        <v>72</v>
      </c>
      <c r="C587" s="7" t="n">
        <v>5</v>
      </c>
      <c r="D587" s="7" t="n">
        <v>0</v>
      </c>
    </row>
    <row r="588" spans="1:31">
      <c r="A588" t="s">
        <v>4</v>
      </c>
      <c r="B588" s="4" t="s">
        <v>5</v>
      </c>
      <c r="C588" s="4" t="s">
        <v>13</v>
      </c>
      <c r="D588" s="19" t="s">
        <v>53</v>
      </c>
      <c r="E588" s="4" t="s">
        <v>5</v>
      </c>
      <c r="F588" s="4" t="s">
        <v>13</v>
      </c>
      <c r="G588" s="4" t="s">
        <v>10</v>
      </c>
      <c r="H588" s="19" t="s">
        <v>54</v>
      </c>
      <c r="I588" s="4" t="s">
        <v>13</v>
      </c>
      <c r="J588" s="4" t="s">
        <v>9</v>
      </c>
      <c r="K588" s="4" t="s">
        <v>13</v>
      </c>
      <c r="L588" s="4" t="s">
        <v>13</v>
      </c>
      <c r="M588" s="4" t="s">
        <v>55</v>
      </c>
    </row>
    <row r="589" spans="1:31">
      <c r="A589" t="n">
        <v>5986</v>
      </c>
      <c r="B589" s="18" t="n">
        <v>5</v>
      </c>
      <c r="C589" s="7" t="n">
        <v>28</v>
      </c>
      <c r="D589" s="19" t="s">
        <v>3</v>
      </c>
      <c r="E589" s="10" t="n">
        <v>162</v>
      </c>
      <c r="F589" s="7" t="n">
        <v>4</v>
      </c>
      <c r="G589" s="7" t="n">
        <v>28851</v>
      </c>
      <c r="H589" s="19" t="s">
        <v>3</v>
      </c>
      <c r="I589" s="7" t="n">
        <v>0</v>
      </c>
      <c r="J589" s="7" t="n">
        <v>1</v>
      </c>
      <c r="K589" s="7" t="n">
        <v>2</v>
      </c>
      <c r="L589" s="7" t="n">
        <v>1</v>
      </c>
      <c r="M589" s="21" t="n">
        <f t="normal" ca="1">A595</f>
        <v>0</v>
      </c>
    </row>
    <row r="590" spans="1:31">
      <c r="A590" t="s">
        <v>4</v>
      </c>
      <c r="B590" s="4" t="s">
        <v>5</v>
      </c>
      <c r="C590" s="4" t="s">
        <v>13</v>
      </c>
      <c r="D590" s="4" t="s">
        <v>6</v>
      </c>
    </row>
    <row r="591" spans="1:31">
      <c r="A591" t="n">
        <v>6003</v>
      </c>
      <c r="B591" s="9" t="n">
        <v>2</v>
      </c>
      <c r="C591" s="7" t="n">
        <v>10</v>
      </c>
      <c r="D591" s="7" t="s">
        <v>92</v>
      </c>
    </row>
    <row r="592" spans="1:31">
      <c r="A592" t="s">
        <v>4</v>
      </c>
      <c r="B592" s="4" t="s">
        <v>5</v>
      </c>
      <c r="C592" s="4" t="s">
        <v>10</v>
      </c>
    </row>
    <row r="593" spans="1:13">
      <c r="A593" t="n">
        <v>6020</v>
      </c>
      <c r="B593" s="40" t="n">
        <v>16</v>
      </c>
      <c r="C593" s="7" t="n">
        <v>0</v>
      </c>
    </row>
    <row r="594" spans="1:13">
      <c r="A594" t="s">
        <v>4</v>
      </c>
      <c r="B594" s="4" t="s">
        <v>5</v>
      </c>
      <c r="C594" s="4" t="s">
        <v>10</v>
      </c>
    </row>
    <row r="595" spans="1:13">
      <c r="A595" t="n">
        <v>6023</v>
      </c>
      <c r="B595" s="16" t="n">
        <v>12</v>
      </c>
      <c r="C595" s="7" t="n">
        <v>9809</v>
      </c>
    </row>
    <row r="596" spans="1:13">
      <c r="A596" t="s">
        <v>4</v>
      </c>
      <c r="B596" s="4" t="s">
        <v>5</v>
      </c>
      <c r="C596" s="4" t="s">
        <v>10</v>
      </c>
      <c r="D596" s="4" t="s">
        <v>13</v>
      </c>
      <c r="E596" s="4" t="s">
        <v>13</v>
      </c>
    </row>
    <row r="597" spans="1:13">
      <c r="A597" t="n">
        <v>6026</v>
      </c>
      <c r="B597" s="30" t="n">
        <v>104</v>
      </c>
      <c r="C597" s="7" t="n">
        <v>28</v>
      </c>
      <c r="D597" s="7" t="n">
        <v>3</v>
      </c>
      <c r="E597" s="7" t="n">
        <v>2</v>
      </c>
    </row>
    <row r="598" spans="1:13">
      <c r="A598" t="s">
        <v>4</v>
      </c>
      <c r="B598" s="4" t="s">
        <v>5</v>
      </c>
    </row>
    <row r="599" spans="1:13">
      <c r="A599" t="n">
        <v>6031</v>
      </c>
      <c r="B599" s="5" t="n">
        <v>1</v>
      </c>
    </row>
    <row r="600" spans="1:13">
      <c r="A600" t="s">
        <v>4</v>
      </c>
      <c r="B600" s="4" t="s">
        <v>5</v>
      </c>
      <c r="C600" s="4" t="s">
        <v>10</v>
      </c>
      <c r="D600" s="4" t="s">
        <v>13</v>
      </c>
      <c r="E600" s="4" t="s">
        <v>10</v>
      </c>
    </row>
    <row r="601" spans="1:13">
      <c r="A601" t="n">
        <v>6032</v>
      </c>
      <c r="B601" s="30" t="n">
        <v>104</v>
      </c>
      <c r="C601" s="7" t="n">
        <v>28</v>
      </c>
      <c r="D601" s="7" t="n">
        <v>1</v>
      </c>
      <c r="E601" s="7" t="n">
        <v>0</v>
      </c>
    </row>
    <row r="602" spans="1:13">
      <c r="A602" t="s">
        <v>4</v>
      </c>
      <c r="B602" s="4" t="s">
        <v>5</v>
      </c>
    </row>
    <row r="603" spans="1:13">
      <c r="A603" t="n">
        <v>6038</v>
      </c>
      <c r="B603" s="5" t="n">
        <v>1</v>
      </c>
    </row>
    <row r="604" spans="1:13">
      <c r="A604" t="s">
        <v>4</v>
      </c>
      <c r="B604" s="4" t="s">
        <v>5</v>
      </c>
      <c r="C604" s="4" t="s">
        <v>10</v>
      </c>
      <c r="D604" s="4" t="s">
        <v>25</v>
      </c>
      <c r="E604" s="4" t="s">
        <v>25</v>
      </c>
      <c r="F604" s="4" t="s">
        <v>25</v>
      </c>
      <c r="G604" s="4" t="s">
        <v>25</v>
      </c>
    </row>
    <row r="605" spans="1:13">
      <c r="A605" t="n">
        <v>6039</v>
      </c>
      <c r="B605" s="58" t="n">
        <v>46</v>
      </c>
      <c r="C605" s="7" t="n">
        <v>61456</v>
      </c>
      <c r="D605" s="7" t="n">
        <v>-8.39999961853027</v>
      </c>
      <c r="E605" s="7" t="n">
        <v>13.3400001525879</v>
      </c>
      <c r="F605" s="7" t="n">
        <v>-88.3199996948242</v>
      </c>
      <c r="G605" s="7" t="n">
        <v>180</v>
      </c>
    </row>
    <row r="606" spans="1:13">
      <c r="A606" t="s">
        <v>4</v>
      </c>
      <c r="B606" s="4" t="s">
        <v>5</v>
      </c>
      <c r="C606" s="4" t="s">
        <v>10</v>
      </c>
      <c r="D606" s="4" t="s">
        <v>25</v>
      </c>
      <c r="E606" s="4" t="s">
        <v>25</v>
      </c>
      <c r="F606" s="4" t="s">
        <v>25</v>
      </c>
      <c r="G606" s="4" t="s">
        <v>25</v>
      </c>
    </row>
    <row r="607" spans="1:13">
      <c r="A607" t="n">
        <v>6058</v>
      </c>
      <c r="B607" s="58" t="n">
        <v>46</v>
      </c>
      <c r="C607" s="7" t="n">
        <v>61457</v>
      </c>
      <c r="D607" s="7" t="n">
        <v>-8.39999961853027</v>
      </c>
      <c r="E607" s="7" t="n">
        <v>13.3400001525879</v>
      </c>
      <c r="F607" s="7" t="n">
        <v>-88.3199996948242</v>
      </c>
      <c r="G607" s="7" t="n">
        <v>180</v>
      </c>
    </row>
    <row r="608" spans="1:13">
      <c r="A608" t="s">
        <v>4</v>
      </c>
      <c r="B608" s="4" t="s">
        <v>5</v>
      </c>
      <c r="C608" s="4" t="s">
        <v>13</v>
      </c>
      <c r="D608" s="4" t="s">
        <v>13</v>
      </c>
      <c r="E608" s="4" t="s">
        <v>25</v>
      </c>
      <c r="F608" s="4" t="s">
        <v>25</v>
      </c>
      <c r="G608" s="4" t="s">
        <v>25</v>
      </c>
      <c r="H608" s="4" t="s">
        <v>10</v>
      </c>
      <c r="I608" s="4" t="s">
        <v>13</v>
      </c>
    </row>
    <row r="609" spans="1:9">
      <c r="A609" t="n">
        <v>6077</v>
      </c>
      <c r="B609" s="52" t="n">
        <v>45</v>
      </c>
      <c r="C609" s="7" t="n">
        <v>4</v>
      </c>
      <c r="D609" s="7" t="n">
        <v>3</v>
      </c>
      <c r="E609" s="7" t="n">
        <v>7</v>
      </c>
      <c r="F609" s="7" t="n">
        <v>0.109999999403954</v>
      </c>
      <c r="G609" s="7" t="n">
        <v>0</v>
      </c>
      <c r="H609" s="7" t="n">
        <v>0</v>
      </c>
      <c r="I609" s="7" t="n">
        <v>0</v>
      </c>
    </row>
    <row r="610" spans="1:9">
      <c r="A610" t="s">
        <v>4</v>
      </c>
      <c r="B610" s="4" t="s">
        <v>5</v>
      </c>
      <c r="C610" s="4" t="s">
        <v>13</v>
      </c>
      <c r="D610" s="4" t="s">
        <v>6</v>
      </c>
    </row>
    <row r="611" spans="1:9">
      <c r="A611" t="n">
        <v>6095</v>
      </c>
      <c r="B611" s="9" t="n">
        <v>2</v>
      </c>
      <c r="C611" s="7" t="n">
        <v>10</v>
      </c>
      <c r="D611" s="7" t="s">
        <v>93</v>
      </c>
    </row>
    <row r="612" spans="1:9">
      <c r="A612" t="s">
        <v>4</v>
      </c>
      <c r="B612" s="4" t="s">
        <v>5</v>
      </c>
      <c r="C612" s="4" t="s">
        <v>10</v>
      </c>
    </row>
    <row r="613" spans="1:9">
      <c r="A613" t="n">
        <v>6110</v>
      </c>
      <c r="B613" s="40" t="n">
        <v>16</v>
      </c>
      <c r="C613" s="7" t="n">
        <v>0</v>
      </c>
    </row>
    <row r="614" spans="1:9">
      <c r="A614" t="s">
        <v>4</v>
      </c>
      <c r="B614" s="4" t="s">
        <v>5</v>
      </c>
      <c r="C614" s="4" t="s">
        <v>13</v>
      </c>
      <c r="D614" s="4" t="s">
        <v>10</v>
      </c>
    </row>
    <row r="615" spans="1:9">
      <c r="A615" t="n">
        <v>6113</v>
      </c>
      <c r="B615" s="36" t="n">
        <v>58</v>
      </c>
      <c r="C615" s="7" t="n">
        <v>105</v>
      </c>
      <c r="D615" s="7" t="n">
        <v>300</v>
      </c>
    </row>
    <row r="616" spans="1:9">
      <c r="A616" t="s">
        <v>4</v>
      </c>
      <c r="B616" s="4" t="s">
        <v>5</v>
      </c>
      <c r="C616" s="4" t="s">
        <v>25</v>
      </c>
      <c r="D616" s="4" t="s">
        <v>10</v>
      </c>
    </row>
    <row r="617" spans="1:9">
      <c r="A617" t="n">
        <v>6117</v>
      </c>
      <c r="B617" s="56" t="n">
        <v>103</v>
      </c>
      <c r="C617" s="7" t="n">
        <v>1</v>
      </c>
      <c r="D617" s="7" t="n">
        <v>300</v>
      </c>
    </row>
    <row r="618" spans="1:9">
      <c r="A618" t="s">
        <v>4</v>
      </c>
      <c r="B618" s="4" t="s">
        <v>5</v>
      </c>
      <c r="C618" s="4" t="s">
        <v>13</v>
      </c>
      <c r="D618" s="4" t="s">
        <v>10</v>
      </c>
    </row>
    <row r="619" spans="1:9">
      <c r="A619" t="n">
        <v>6124</v>
      </c>
      <c r="B619" s="57" t="n">
        <v>72</v>
      </c>
      <c r="C619" s="7" t="n">
        <v>4</v>
      </c>
      <c r="D619" s="7" t="n">
        <v>0</v>
      </c>
    </row>
    <row r="620" spans="1:9">
      <c r="A620" t="s">
        <v>4</v>
      </c>
      <c r="B620" s="4" t="s">
        <v>5</v>
      </c>
      <c r="C620" s="4" t="s">
        <v>9</v>
      </c>
    </row>
    <row r="621" spans="1:9">
      <c r="A621" t="n">
        <v>6128</v>
      </c>
      <c r="B621" s="43" t="n">
        <v>15</v>
      </c>
      <c r="C621" s="7" t="n">
        <v>1073741824</v>
      </c>
    </row>
    <row r="622" spans="1:9">
      <c r="A622" t="s">
        <v>4</v>
      </c>
      <c r="B622" s="4" t="s">
        <v>5</v>
      </c>
      <c r="C622" s="4" t="s">
        <v>13</v>
      </c>
    </row>
    <row r="623" spans="1:9">
      <c r="A623" t="n">
        <v>6133</v>
      </c>
      <c r="B623" s="34" t="n">
        <v>64</v>
      </c>
      <c r="C623" s="7" t="n">
        <v>3</v>
      </c>
    </row>
    <row r="624" spans="1:9">
      <c r="A624" t="s">
        <v>4</v>
      </c>
      <c r="B624" s="4" t="s">
        <v>5</v>
      </c>
      <c r="C624" s="4" t="s">
        <v>13</v>
      </c>
    </row>
    <row r="625" spans="1:9">
      <c r="A625" t="n">
        <v>6135</v>
      </c>
      <c r="B625" s="12" t="n">
        <v>74</v>
      </c>
      <c r="C625" s="7" t="n">
        <v>67</v>
      </c>
    </row>
    <row r="626" spans="1:9">
      <c r="A626" t="s">
        <v>4</v>
      </c>
      <c r="B626" s="4" t="s">
        <v>5</v>
      </c>
      <c r="C626" s="4" t="s">
        <v>13</v>
      </c>
      <c r="D626" s="4" t="s">
        <v>13</v>
      </c>
      <c r="E626" s="4" t="s">
        <v>10</v>
      </c>
    </row>
    <row r="627" spans="1:9">
      <c r="A627" t="n">
        <v>6137</v>
      </c>
      <c r="B627" s="52" t="n">
        <v>45</v>
      </c>
      <c r="C627" s="7" t="n">
        <v>8</v>
      </c>
      <c r="D627" s="7" t="n">
        <v>1</v>
      </c>
      <c r="E627" s="7" t="n">
        <v>0</v>
      </c>
    </row>
    <row r="628" spans="1:9">
      <c r="A628" t="s">
        <v>4</v>
      </c>
      <c r="B628" s="4" t="s">
        <v>5</v>
      </c>
      <c r="C628" s="4" t="s">
        <v>10</v>
      </c>
    </row>
    <row r="629" spans="1:9">
      <c r="A629" t="n">
        <v>6142</v>
      </c>
      <c r="B629" s="54" t="n">
        <v>13</v>
      </c>
      <c r="C629" s="7" t="n">
        <v>6409</v>
      </c>
    </row>
    <row r="630" spans="1:9">
      <c r="A630" t="s">
        <v>4</v>
      </c>
      <c r="B630" s="4" t="s">
        <v>5</v>
      </c>
      <c r="C630" s="4" t="s">
        <v>10</v>
      </c>
    </row>
    <row r="631" spans="1:9">
      <c r="A631" t="n">
        <v>6145</v>
      </c>
      <c r="B631" s="54" t="n">
        <v>13</v>
      </c>
      <c r="C631" s="7" t="n">
        <v>6408</v>
      </c>
    </row>
    <row r="632" spans="1:9">
      <c r="A632" t="s">
        <v>4</v>
      </c>
      <c r="B632" s="4" t="s">
        <v>5</v>
      </c>
      <c r="C632" s="4" t="s">
        <v>10</v>
      </c>
    </row>
    <row r="633" spans="1:9">
      <c r="A633" t="n">
        <v>6148</v>
      </c>
      <c r="B633" s="16" t="n">
        <v>12</v>
      </c>
      <c r="C633" s="7" t="n">
        <v>6464</v>
      </c>
    </row>
    <row r="634" spans="1:9">
      <c r="A634" t="s">
        <v>4</v>
      </c>
      <c r="B634" s="4" t="s">
        <v>5</v>
      </c>
      <c r="C634" s="4" t="s">
        <v>10</v>
      </c>
    </row>
    <row r="635" spans="1:9">
      <c r="A635" t="n">
        <v>6151</v>
      </c>
      <c r="B635" s="54" t="n">
        <v>13</v>
      </c>
      <c r="C635" s="7" t="n">
        <v>6465</v>
      </c>
    </row>
    <row r="636" spans="1:9">
      <c r="A636" t="s">
        <v>4</v>
      </c>
      <c r="B636" s="4" t="s">
        <v>5</v>
      </c>
      <c r="C636" s="4" t="s">
        <v>10</v>
      </c>
    </row>
    <row r="637" spans="1:9">
      <c r="A637" t="n">
        <v>6154</v>
      </c>
      <c r="B637" s="54" t="n">
        <v>13</v>
      </c>
      <c r="C637" s="7" t="n">
        <v>6466</v>
      </c>
    </row>
    <row r="638" spans="1:9">
      <c r="A638" t="s">
        <v>4</v>
      </c>
      <c r="B638" s="4" t="s">
        <v>5</v>
      </c>
      <c r="C638" s="4" t="s">
        <v>10</v>
      </c>
    </row>
    <row r="639" spans="1:9">
      <c r="A639" t="n">
        <v>6157</v>
      </c>
      <c r="B639" s="54" t="n">
        <v>13</v>
      </c>
      <c r="C639" s="7" t="n">
        <v>6467</v>
      </c>
    </row>
    <row r="640" spans="1:9">
      <c r="A640" t="s">
        <v>4</v>
      </c>
      <c r="B640" s="4" t="s">
        <v>5</v>
      </c>
      <c r="C640" s="4" t="s">
        <v>10</v>
      </c>
    </row>
    <row r="641" spans="1:5">
      <c r="A641" t="n">
        <v>6160</v>
      </c>
      <c r="B641" s="54" t="n">
        <v>13</v>
      </c>
      <c r="C641" s="7" t="n">
        <v>6468</v>
      </c>
    </row>
    <row r="642" spans="1:5">
      <c r="A642" t="s">
        <v>4</v>
      </c>
      <c r="B642" s="4" t="s">
        <v>5</v>
      </c>
      <c r="C642" s="4" t="s">
        <v>10</v>
      </c>
    </row>
    <row r="643" spans="1:5">
      <c r="A643" t="n">
        <v>6163</v>
      </c>
      <c r="B643" s="54" t="n">
        <v>13</v>
      </c>
      <c r="C643" s="7" t="n">
        <v>6469</v>
      </c>
    </row>
    <row r="644" spans="1:5">
      <c r="A644" t="s">
        <v>4</v>
      </c>
      <c r="B644" s="4" t="s">
        <v>5</v>
      </c>
      <c r="C644" s="4" t="s">
        <v>10</v>
      </c>
    </row>
    <row r="645" spans="1:5">
      <c r="A645" t="n">
        <v>6166</v>
      </c>
      <c r="B645" s="54" t="n">
        <v>13</v>
      </c>
      <c r="C645" s="7" t="n">
        <v>6470</v>
      </c>
    </row>
    <row r="646" spans="1:5">
      <c r="A646" t="s">
        <v>4</v>
      </c>
      <c r="B646" s="4" t="s">
        <v>5</v>
      </c>
      <c r="C646" s="4" t="s">
        <v>10</v>
      </c>
    </row>
    <row r="647" spans="1:5">
      <c r="A647" t="n">
        <v>6169</v>
      </c>
      <c r="B647" s="54" t="n">
        <v>13</v>
      </c>
      <c r="C647" s="7" t="n">
        <v>6471</v>
      </c>
    </row>
    <row r="648" spans="1:5">
      <c r="A648" t="s">
        <v>4</v>
      </c>
      <c r="B648" s="4" t="s">
        <v>5</v>
      </c>
      <c r="C648" s="4" t="s">
        <v>13</v>
      </c>
    </row>
    <row r="649" spans="1:5">
      <c r="A649" t="n">
        <v>6172</v>
      </c>
      <c r="B649" s="12" t="n">
        <v>74</v>
      </c>
      <c r="C649" s="7" t="n">
        <v>18</v>
      </c>
    </row>
    <row r="650" spans="1:5">
      <c r="A650" t="s">
        <v>4</v>
      </c>
      <c r="B650" s="4" t="s">
        <v>5</v>
      </c>
      <c r="C650" s="4" t="s">
        <v>13</v>
      </c>
    </row>
    <row r="651" spans="1:5">
      <c r="A651" t="n">
        <v>6174</v>
      </c>
      <c r="B651" s="12" t="n">
        <v>74</v>
      </c>
      <c r="C651" s="7" t="n">
        <v>45</v>
      </c>
    </row>
    <row r="652" spans="1:5">
      <c r="A652" t="s">
        <v>4</v>
      </c>
      <c r="B652" s="4" t="s">
        <v>5</v>
      </c>
      <c r="C652" s="4" t="s">
        <v>10</v>
      </c>
    </row>
    <row r="653" spans="1:5">
      <c r="A653" t="n">
        <v>6176</v>
      </c>
      <c r="B653" s="40" t="n">
        <v>16</v>
      </c>
      <c r="C653" s="7" t="n">
        <v>0</v>
      </c>
    </row>
    <row r="654" spans="1:5">
      <c r="A654" t="s">
        <v>4</v>
      </c>
      <c r="B654" s="4" t="s">
        <v>5</v>
      </c>
      <c r="C654" s="4" t="s">
        <v>13</v>
      </c>
      <c r="D654" s="4" t="s">
        <v>13</v>
      </c>
      <c r="E654" s="4" t="s">
        <v>13</v>
      </c>
      <c r="F654" s="4" t="s">
        <v>13</v>
      </c>
    </row>
    <row r="655" spans="1:5">
      <c r="A655" t="n">
        <v>6179</v>
      </c>
      <c r="B655" s="8" t="n">
        <v>14</v>
      </c>
      <c r="C655" s="7" t="n">
        <v>0</v>
      </c>
      <c r="D655" s="7" t="n">
        <v>8</v>
      </c>
      <c r="E655" s="7" t="n">
        <v>0</v>
      </c>
      <c r="F655" s="7" t="n">
        <v>0</v>
      </c>
    </row>
    <row r="656" spans="1:5">
      <c r="A656" t="s">
        <v>4</v>
      </c>
      <c r="B656" s="4" t="s">
        <v>5</v>
      </c>
      <c r="C656" s="4" t="s">
        <v>13</v>
      </c>
      <c r="D656" s="4" t="s">
        <v>6</v>
      </c>
    </row>
    <row r="657" spans="1:6">
      <c r="A657" t="n">
        <v>6184</v>
      </c>
      <c r="B657" s="9" t="n">
        <v>2</v>
      </c>
      <c r="C657" s="7" t="n">
        <v>11</v>
      </c>
      <c r="D657" s="7" t="s">
        <v>56</v>
      </c>
    </row>
    <row r="658" spans="1:6">
      <c r="A658" t="s">
        <v>4</v>
      </c>
      <c r="B658" s="4" t="s">
        <v>5</v>
      </c>
      <c r="C658" s="4" t="s">
        <v>10</v>
      </c>
    </row>
    <row r="659" spans="1:6">
      <c r="A659" t="n">
        <v>6198</v>
      </c>
      <c r="B659" s="40" t="n">
        <v>16</v>
      </c>
      <c r="C659" s="7" t="n">
        <v>0</v>
      </c>
    </row>
    <row r="660" spans="1:6">
      <c r="A660" t="s">
        <v>4</v>
      </c>
      <c r="B660" s="4" t="s">
        <v>5</v>
      </c>
      <c r="C660" s="4" t="s">
        <v>13</v>
      </c>
      <c r="D660" s="4" t="s">
        <v>6</v>
      </c>
    </row>
    <row r="661" spans="1:6">
      <c r="A661" t="n">
        <v>6201</v>
      </c>
      <c r="B661" s="9" t="n">
        <v>2</v>
      </c>
      <c r="C661" s="7" t="n">
        <v>11</v>
      </c>
      <c r="D661" s="7" t="s">
        <v>94</v>
      </c>
    </row>
    <row r="662" spans="1:6">
      <c r="A662" t="s">
        <v>4</v>
      </c>
      <c r="B662" s="4" t="s">
        <v>5</v>
      </c>
      <c r="C662" s="4" t="s">
        <v>10</v>
      </c>
    </row>
    <row r="663" spans="1:6">
      <c r="A663" t="n">
        <v>6210</v>
      </c>
      <c r="B663" s="40" t="n">
        <v>16</v>
      </c>
      <c r="C663" s="7" t="n">
        <v>0</v>
      </c>
    </row>
    <row r="664" spans="1:6">
      <c r="A664" t="s">
        <v>4</v>
      </c>
      <c r="B664" s="4" t="s">
        <v>5</v>
      </c>
      <c r="C664" s="4" t="s">
        <v>9</v>
      </c>
    </row>
    <row r="665" spans="1:6">
      <c r="A665" t="n">
        <v>6213</v>
      </c>
      <c r="B665" s="43" t="n">
        <v>15</v>
      </c>
      <c r="C665" s="7" t="n">
        <v>2048</v>
      </c>
    </row>
    <row r="666" spans="1:6">
      <c r="A666" t="s">
        <v>4</v>
      </c>
      <c r="B666" s="4" t="s">
        <v>5</v>
      </c>
      <c r="C666" s="4" t="s">
        <v>13</v>
      </c>
      <c r="D666" s="4" t="s">
        <v>6</v>
      </c>
    </row>
    <row r="667" spans="1:6">
      <c r="A667" t="n">
        <v>6218</v>
      </c>
      <c r="B667" s="9" t="n">
        <v>2</v>
      </c>
      <c r="C667" s="7" t="n">
        <v>10</v>
      </c>
      <c r="D667" s="7" t="s">
        <v>69</v>
      </c>
    </row>
    <row r="668" spans="1:6">
      <c r="A668" t="s">
        <v>4</v>
      </c>
      <c r="B668" s="4" t="s">
        <v>5</v>
      </c>
      <c r="C668" s="4" t="s">
        <v>10</v>
      </c>
    </row>
    <row r="669" spans="1:6">
      <c r="A669" t="n">
        <v>6236</v>
      </c>
      <c r="B669" s="40" t="n">
        <v>16</v>
      </c>
      <c r="C669" s="7" t="n">
        <v>0</v>
      </c>
    </row>
    <row r="670" spans="1:6">
      <c r="A670" t="s">
        <v>4</v>
      </c>
      <c r="B670" s="4" t="s">
        <v>5</v>
      </c>
      <c r="C670" s="4" t="s">
        <v>13</v>
      </c>
      <c r="D670" s="4" t="s">
        <v>6</v>
      </c>
    </row>
    <row r="671" spans="1:6">
      <c r="A671" t="n">
        <v>6239</v>
      </c>
      <c r="B671" s="9" t="n">
        <v>2</v>
      </c>
      <c r="C671" s="7" t="n">
        <v>10</v>
      </c>
      <c r="D671" s="7" t="s">
        <v>70</v>
      </c>
    </row>
    <row r="672" spans="1:6">
      <c r="A672" t="s">
        <v>4</v>
      </c>
      <c r="B672" s="4" t="s">
        <v>5</v>
      </c>
      <c r="C672" s="4" t="s">
        <v>10</v>
      </c>
    </row>
    <row r="673" spans="1:4">
      <c r="A673" t="n">
        <v>6258</v>
      </c>
      <c r="B673" s="40" t="n">
        <v>16</v>
      </c>
      <c r="C673" s="7" t="n">
        <v>0</v>
      </c>
    </row>
    <row r="674" spans="1:4">
      <c r="A674" t="s">
        <v>4</v>
      </c>
      <c r="B674" s="4" t="s">
        <v>5</v>
      </c>
      <c r="C674" s="4" t="s">
        <v>13</v>
      </c>
      <c r="D674" s="4" t="s">
        <v>10</v>
      </c>
      <c r="E674" s="4" t="s">
        <v>25</v>
      </c>
    </row>
    <row r="675" spans="1:4">
      <c r="A675" t="n">
        <v>6261</v>
      </c>
      <c r="B675" s="36" t="n">
        <v>58</v>
      </c>
      <c r="C675" s="7" t="n">
        <v>100</v>
      </c>
      <c r="D675" s="7" t="n">
        <v>1000</v>
      </c>
      <c r="E675" s="7" t="n">
        <v>1</v>
      </c>
    </row>
    <row r="676" spans="1:4">
      <c r="A676" t="s">
        <v>4</v>
      </c>
      <c r="B676" s="4" t="s">
        <v>5</v>
      </c>
      <c r="C676" s="4" t="s">
        <v>13</v>
      </c>
      <c r="D676" s="4" t="s">
        <v>10</v>
      </c>
    </row>
    <row r="677" spans="1:4">
      <c r="A677" t="n">
        <v>6269</v>
      </c>
      <c r="B677" s="36" t="n">
        <v>58</v>
      </c>
      <c r="C677" s="7" t="n">
        <v>255</v>
      </c>
      <c r="D677" s="7" t="n">
        <v>0</v>
      </c>
    </row>
    <row r="678" spans="1:4">
      <c r="A678" t="s">
        <v>4</v>
      </c>
      <c r="B678" s="4" t="s">
        <v>5</v>
      </c>
      <c r="C678" s="4" t="s">
        <v>10</v>
      </c>
    </row>
    <row r="679" spans="1:4">
      <c r="A679" t="n">
        <v>6273</v>
      </c>
      <c r="B679" s="40" t="n">
        <v>16</v>
      </c>
      <c r="C679" s="7" t="n">
        <v>500</v>
      </c>
    </row>
    <row r="680" spans="1:4">
      <c r="A680" t="s">
        <v>4</v>
      </c>
      <c r="B680" s="4" t="s">
        <v>5</v>
      </c>
      <c r="C680" s="4" t="s">
        <v>13</v>
      </c>
      <c r="D680" s="4" t="s">
        <v>10</v>
      </c>
      <c r="E680" s="4" t="s">
        <v>25</v>
      </c>
    </row>
    <row r="681" spans="1:4">
      <c r="A681" t="n">
        <v>6276</v>
      </c>
      <c r="B681" s="36" t="n">
        <v>58</v>
      </c>
      <c r="C681" s="7" t="n">
        <v>0</v>
      </c>
      <c r="D681" s="7" t="n">
        <v>300</v>
      </c>
      <c r="E681" s="7" t="n">
        <v>0.300000011920929</v>
      </c>
    </row>
    <row r="682" spans="1:4">
      <c r="A682" t="s">
        <v>4</v>
      </c>
      <c r="B682" s="4" t="s">
        <v>5</v>
      </c>
      <c r="C682" s="4" t="s">
        <v>13</v>
      </c>
      <c r="D682" s="4" t="s">
        <v>10</v>
      </c>
    </row>
    <row r="683" spans="1:4">
      <c r="A683" t="n">
        <v>6284</v>
      </c>
      <c r="B683" s="36" t="n">
        <v>58</v>
      </c>
      <c r="C683" s="7" t="n">
        <v>255</v>
      </c>
      <c r="D683" s="7" t="n">
        <v>0</v>
      </c>
    </row>
    <row r="684" spans="1:4">
      <c r="A684" t="s">
        <v>4</v>
      </c>
      <c r="B684" s="4" t="s">
        <v>5</v>
      </c>
      <c r="C684" s="4" t="s">
        <v>13</v>
      </c>
      <c r="D684" s="4" t="s">
        <v>10</v>
      </c>
      <c r="E684" s="4" t="s">
        <v>10</v>
      </c>
      <c r="F684" s="4" t="s">
        <v>10</v>
      </c>
      <c r="G684" s="4" t="s">
        <v>10</v>
      </c>
      <c r="H684" s="4" t="s">
        <v>13</v>
      </c>
    </row>
    <row r="685" spans="1:4">
      <c r="A685" t="n">
        <v>6288</v>
      </c>
      <c r="B685" s="31" t="n">
        <v>25</v>
      </c>
      <c r="C685" s="7" t="n">
        <v>5</v>
      </c>
      <c r="D685" s="7" t="n">
        <v>65535</v>
      </c>
      <c r="E685" s="7" t="n">
        <v>65535</v>
      </c>
      <c r="F685" s="7" t="n">
        <v>65535</v>
      </c>
      <c r="G685" s="7" t="n">
        <v>65535</v>
      </c>
      <c r="H685" s="7" t="n">
        <v>0</v>
      </c>
    </row>
    <row r="686" spans="1:4">
      <c r="A686" t="s">
        <v>4</v>
      </c>
      <c r="B686" s="4" t="s">
        <v>5</v>
      </c>
      <c r="C686" s="4" t="s">
        <v>13</v>
      </c>
      <c r="D686" s="4" t="s">
        <v>10</v>
      </c>
      <c r="E686" s="4" t="s">
        <v>25</v>
      </c>
      <c r="F686" s="4" t="s">
        <v>10</v>
      </c>
      <c r="G686" s="4" t="s">
        <v>9</v>
      </c>
      <c r="H686" s="4" t="s">
        <v>9</v>
      </c>
      <c r="I686" s="4" t="s">
        <v>10</v>
      </c>
      <c r="J686" s="4" t="s">
        <v>10</v>
      </c>
      <c r="K686" s="4" t="s">
        <v>9</v>
      </c>
      <c r="L686" s="4" t="s">
        <v>9</v>
      </c>
      <c r="M686" s="4" t="s">
        <v>9</v>
      </c>
      <c r="N686" s="4" t="s">
        <v>9</v>
      </c>
      <c r="O686" s="4" t="s">
        <v>6</v>
      </c>
    </row>
    <row r="687" spans="1:4">
      <c r="A687" t="n">
        <v>6299</v>
      </c>
      <c r="B687" s="13" t="n">
        <v>50</v>
      </c>
      <c r="C687" s="7" t="n">
        <v>0</v>
      </c>
      <c r="D687" s="7" t="n">
        <v>12101</v>
      </c>
      <c r="E687" s="7" t="n">
        <v>1</v>
      </c>
      <c r="F687" s="7" t="n">
        <v>0</v>
      </c>
      <c r="G687" s="7" t="n">
        <v>0</v>
      </c>
      <c r="H687" s="7" t="n">
        <v>0</v>
      </c>
      <c r="I687" s="7" t="n">
        <v>0</v>
      </c>
      <c r="J687" s="7" t="n">
        <v>65533</v>
      </c>
      <c r="K687" s="7" t="n">
        <v>0</v>
      </c>
      <c r="L687" s="7" t="n">
        <v>0</v>
      </c>
      <c r="M687" s="7" t="n">
        <v>0</v>
      </c>
      <c r="N687" s="7" t="n">
        <v>0</v>
      </c>
      <c r="O687" s="7" t="s">
        <v>20</v>
      </c>
    </row>
    <row r="688" spans="1:4">
      <c r="A688" t="s">
        <v>4</v>
      </c>
      <c r="B688" s="4" t="s">
        <v>5</v>
      </c>
      <c r="C688" s="4" t="s">
        <v>10</v>
      </c>
      <c r="D688" s="4" t="s">
        <v>13</v>
      </c>
      <c r="E688" s="4" t="s">
        <v>62</v>
      </c>
      <c r="F688" s="4" t="s">
        <v>13</v>
      </c>
      <c r="G688" s="4" t="s">
        <v>13</v>
      </c>
      <c r="H688" s="4" t="s">
        <v>13</v>
      </c>
    </row>
    <row r="689" spans="1:15">
      <c r="A689" t="n">
        <v>6338</v>
      </c>
      <c r="B689" s="32" t="n">
        <v>24</v>
      </c>
      <c r="C689" s="7" t="n">
        <v>65533</v>
      </c>
      <c r="D689" s="7" t="n">
        <v>12</v>
      </c>
      <c r="E689" s="7" t="s">
        <v>95</v>
      </c>
      <c r="F689" s="7" t="n">
        <v>6</v>
      </c>
      <c r="G689" s="7" t="n">
        <v>2</v>
      </c>
      <c r="H689" s="7" t="n">
        <v>0</v>
      </c>
    </row>
    <row r="690" spans="1:15">
      <c r="A690" t="s">
        <v>4</v>
      </c>
      <c r="B690" s="4" t="s">
        <v>5</v>
      </c>
    </row>
    <row r="691" spans="1:15">
      <c r="A691" t="n">
        <v>6386</v>
      </c>
      <c r="B691" s="33" t="n">
        <v>28</v>
      </c>
    </row>
    <row r="692" spans="1:15">
      <c r="A692" t="s">
        <v>4</v>
      </c>
      <c r="B692" s="4" t="s">
        <v>5</v>
      </c>
      <c r="C692" s="4" t="s">
        <v>13</v>
      </c>
    </row>
    <row r="693" spans="1:15">
      <c r="A693" t="n">
        <v>6387</v>
      </c>
      <c r="B693" s="35" t="n">
        <v>27</v>
      </c>
      <c r="C693" s="7" t="n">
        <v>0</v>
      </c>
    </row>
    <row r="694" spans="1:15">
      <c r="A694" t="s">
        <v>4</v>
      </c>
      <c r="B694" s="4" t="s">
        <v>5</v>
      </c>
      <c r="C694" s="4" t="s">
        <v>13</v>
      </c>
    </row>
    <row r="695" spans="1:15">
      <c r="A695" t="n">
        <v>6389</v>
      </c>
      <c r="B695" s="35" t="n">
        <v>27</v>
      </c>
      <c r="C695" s="7" t="n">
        <v>1</v>
      </c>
    </row>
    <row r="696" spans="1:15">
      <c r="A696" t="s">
        <v>4</v>
      </c>
      <c r="B696" s="4" t="s">
        <v>5</v>
      </c>
      <c r="C696" s="4" t="s">
        <v>13</v>
      </c>
      <c r="D696" s="4" t="s">
        <v>10</v>
      </c>
      <c r="E696" s="4" t="s">
        <v>10</v>
      </c>
      <c r="F696" s="4" t="s">
        <v>10</v>
      </c>
      <c r="G696" s="4" t="s">
        <v>10</v>
      </c>
      <c r="H696" s="4" t="s">
        <v>13</v>
      </c>
    </row>
    <row r="697" spans="1:15">
      <c r="A697" t="n">
        <v>6391</v>
      </c>
      <c r="B697" s="31" t="n">
        <v>25</v>
      </c>
      <c r="C697" s="7" t="n">
        <v>5</v>
      </c>
      <c r="D697" s="7" t="n">
        <v>65535</v>
      </c>
      <c r="E697" s="7" t="n">
        <v>65535</v>
      </c>
      <c r="F697" s="7" t="n">
        <v>65535</v>
      </c>
      <c r="G697" s="7" t="n">
        <v>65535</v>
      </c>
      <c r="H697" s="7" t="n">
        <v>0</v>
      </c>
    </row>
    <row r="698" spans="1:15">
      <c r="A698" t="s">
        <v>4</v>
      </c>
      <c r="B698" s="4" t="s">
        <v>5</v>
      </c>
      <c r="C698" s="4" t="s">
        <v>10</v>
      </c>
    </row>
    <row r="699" spans="1:15">
      <c r="A699" t="n">
        <v>6402</v>
      </c>
      <c r="B699" s="40" t="n">
        <v>16</v>
      </c>
      <c r="C699" s="7" t="n">
        <v>300</v>
      </c>
    </row>
    <row r="700" spans="1:15">
      <c r="A700" t="s">
        <v>4</v>
      </c>
      <c r="B700" s="4" t="s">
        <v>5</v>
      </c>
      <c r="C700" s="4" t="s">
        <v>13</v>
      </c>
      <c r="D700" s="4" t="s">
        <v>10</v>
      </c>
      <c r="E700" s="4" t="s">
        <v>25</v>
      </c>
      <c r="F700" s="4" t="s">
        <v>10</v>
      </c>
      <c r="G700" s="4" t="s">
        <v>9</v>
      </c>
      <c r="H700" s="4" t="s">
        <v>9</v>
      </c>
      <c r="I700" s="4" t="s">
        <v>10</v>
      </c>
      <c r="J700" s="4" t="s">
        <v>10</v>
      </c>
      <c r="K700" s="4" t="s">
        <v>9</v>
      </c>
      <c r="L700" s="4" t="s">
        <v>9</v>
      </c>
      <c r="M700" s="4" t="s">
        <v>9</v>
      </c>
      <c r="N700" s="4" t="s">
        <v>9</v>
      </c>
      <c r="O700" s="4" t="s">
        <v>6</v>
      </c>
    </row>
    <row r="701" spans="1:15">
      <c r="A701" t="n">
        <v>6405</v>
      </c>
      <c r="B701" s="13" t="n">
        <v>50</v>
      </c>
      <c r="C701" s="7" t="n">
        <v>0</v>
      </c>
      <c r="D701" s="7" t="n">
        <v>12010</v>
      </c>
      <c r="E701" s="7" t="n">
        <v>1</v>
      </c>
      <c r="F701" s="7" t="n">
        <v>0</v>
      </c>
      <c r="G701" s="7" t="n">
        <v>0</v>
      </c>
      <c r="H701" s="7" t="n">
        <v>0</v>
      </c>
      <c r="I701" s="7" t="n">
        <v>0</v>
      </c>
      <c r="J701" s="7" t="n">
        <v>65533</v>
      </c>
      <c r="K701" s="7" t="n">
        <v>0</v>
      </c>
      <c r="L701" s="7" t="n">
        <v>0</v>
      </c>
      <c r="M701" s="7" t="n">
        <v>0</v>
      </c>
      <c r="N701" s="7" t="n">
        <v>0</v>
      </c>
      <c r="O701" s="7" t="s">
        <v>20</v>
      </c>
    </row>
    <row r="702" spans="1:15">
      <c r="A702" t="s">
        <v>4</v>
      </c>
      <c r="B702" s="4" t="s">
        <v>5</v>
      </c>
      <c r="C702" s="4" t="s">
        <v>13</v>
      </c>
      <c r="D702" s="4" t="s">
        <v>10</v>
      </c>
      <c r="E702" s="4" t="s">
        <v>10</v>
      </c>
      <c r="F702" s="4" t="s">
        <v>10</v>
      </c>
      <c r="G702" s="4" t="s">
        <v>10</v>
      </c>
      <c r="H702" s="4" t="s">
        <v>13</v>
      </c>
    </row>
    <row r="703" spans="1:15">
      <c r="A703" t="n">
        <v>6444</v>
      </c>
      <c r="B703" s="31" t="n">
        <v>25</v>
      </c>
      <c r="C703" s="7" t="n">
        <v>5</v>
      </c>
      <c r="D703" s="7" t="n">
        <v>65535</v>
      </c>
      <c r="E703" s="7" t="n">
        <v>65535</v>
      </c>
      <c r="F703" s="7" t="n">
        <v>65535</v>
      </c>
      <c r="G703" s="7" t="n">
        <v>65535</v>
      </c>
      <c r="H703" s="7" t="n">
        <v>0</v>
      </c>
    </row>
    <row r="704" spans="1:15">
      <c r="A704" t="s">
        <v>4</v>
      </c>
      <c r="B704" s="4" t="s">
        <v>5</v>
      </c>
      <c r="C704" s="4" t="s">
        <v>10</v>
      </c>
      <c r="D704" s="4" t="s">
        <v>62</v>
      </c>
      <c r="E704" s="4" t="s">
        <v>13</v>
      </c>
      <c r="F704" s="4" t="s">
        <v>13</v>
      </c>
      <c r="G704" s="4" t="s">
        <v>10</v>
      </c>
      <c r="H704" s="4" t="s">
        <v>13</v>
      </c>
      <c r="I704" s="4" t="s">
        <v>62</v>
      </c>
      <c r="J704" s="4" t="s">
        <v>13</v>
      </c>
      <c r="K704" s="4" t="s">
        <v>13</v>
      </c>
      <c r="L704" s="4" t="s">
        <v>13</v>
      </c>
    </row>
    <row r="705" spans="1:15">
      <c r="A705" t="n">
        <v>6455</v>
      </c>
      <c r="B705" s="32" t="n">
        <v>24</v>
      </c>
      <c r="C705" s="7" t="n">
        <v>65533</v>
      </c>
      <c r="D705" s="7" t="s">
        <v>96</v>
      </c>
      <c r="E705" s="7" t="n">
        <v>12</v>
      </c>
      <c r="F705" s="7" t="n">
        <v>16</v>
      </c>
      <c r="G705" s="7" t="n">
        <v>51</v>
      </c>
      <c r="H705" s="7" t="n">
        <v>7</v>
      </c>
      <c r="I705" s="7" t="s">
        <v>97</v>
      </c>
      <c r="J705" s="7" t="n">
        <v>6</v>
      </c>
      <c r="K705" s="7" t="n">
        <v>2</v>
      </c>
      <c r="L705" s="7" t="n">
        <v>0</v>
      </c>
    </row>
    <row r="706" spans="1:15">
      <c r="A706" t="s">
        <v>4</v>
      </c>
      <c r="B706" s="4" t="s">
        <v>5</v>
      </c>
    </row>
    <row r="707" spans="1:15">
      <c r="A707" t="n">
        <v>6476</v>
      </c>
      <c r="B707" s="33" t="n">
        <v>28</v>
      </c>
    </row>
    <row r="708" spans="1:15">
      <c r="A708" t="s">
        <v>4</v>
      </c>
      <c r="B708" s="4" t="s">
        <v>5</v>
      </c>
      <c r="C708" s="4" t="s">
        <v>13</v>
      </c>
    </row>
    <row r="709" spans="1:15">
      <c r="A709" t="n">
        <v>6477</v>
      </c>
      <c r="B709" s="35" t="n">
        <v>27</v>
      </c>
      <c r="C709" s="7" t="n">
        <v>0</v>
      </c>
    </row>
    <row r="710" spans="1:15">
      <c r="A710" t="s">
        <v>4</v>
      </c>
      <c r="B710" s="4" t="s">
        <v>5</v>
      </c>
      <c r="C710" s="4" t="s">
        <v>13</v>
      </c>
    </row>
    <row r="711" spans="1:15">
      <c r="A711" t="n">
        <v>6479</v>
      </c>
      <c r="B711" s="35" t="n">
        <v>27</v>
      </c>
      <c r="C711" s="7" t="n">
        <v>1</v>
      </c>
    </row>
    <row r="712" spans="1:15">
      <c r="A712" t="s">
        <v>4</v>
      </c>
      <c r="B712" s="4" t="s">
        <v>5</v>
      </c>
      <c r="C712" s="4" t="s">
        <v>13</v>
      </c>
      <c r="D712" s="4" t="s">
        <v>10</v>
      </c>
      <c r="E712" s="4" t="s">
        <v>10</v>
      </c>
      <c r="F712" s="4" t="s">
        <v>10</v>
      </c>
      <c r="G712" s="4" t="s">
        <v>10</v>
      </c>
      <c r="H712" s="4" t="s">
        <v>13</v>
      </c>
    </row>
    <row r="713" spans="1:15">
      <c r="A713" t="n">
        <v>6481</v>
      </c>
      <c r="B713" s="31" t="n">
        <v>25</v>
      </c>
      <c r="C713" s="7" t="n">
        <v>5</v>
      </c>
      <c r="D713" s="7" t="n">
        <v>65535</v>
      </c>
      <c r="E713" s="7" t="n">
        <v>65535</v>
      </c>
      <c r="F713" s="7" t="n">
        <v>65535</v>
      </c>
      <c r="G713" s="7" t="n">
        <v>65535</v>
      </c>
      <c r="H713" s="7" t="n">
        <v>0</v>
      </c>
    </row>
    <row r="714" spans="1:15">
      <c r="A714" t="s">
        <v>4</v>
      </c>
      <c r="B714" s="4" t="s">
        <v>5</v>
      </c>
      <c r="C714" s="4" t="s">
        <v>13</v>
      </c>
      <c r="D714" s="4" t="s">
        <v>10</v>
      </c>
      <c r="E714" s="4" t="s">
        <v>9</v>
      </c>
    </row>
    <row r="715" spans="1:15">
      <c r="A715" t="n">
        <v>6492</v>
      </c>
      <c r="B715" s="47" t="n">
        <v>101</v>
      </c>
      <c r="C715" s="7" t="n">
        <v>0</v>
      </c>
      <c r="D715" s="7" t="n">
        <v>51</v>
      </c>
      <c r="E715" s="7" t="n">
        <v>1</v>
      </c>
    </row>
    <row r="716" spans="1:15">
      <c r="A716" t="s">
        <v>4</v>
      </c>
      <c r="B716" s="4" t="s">
        <v>5</v>
      </c>
      <c r="C716" s="4" t="s">
        <v>13</v>
      </c>
      <c r="D716" s="4" t="s">
        <v>10</v>
      </c>
      <c r="E716" s="4" t="s">
        <v>25</v>
      </c>
    </row>
    <row r="717" spans="1:15">
      <c r="A717" t="n">
        <v>6500</v>
      </c>
      <c r="B717" s="36" t="n">
        <v>58</v>
      </c>
      <c r="C717" s="7" t="n">
        <v>100</v>
      </c>
      <c r="D717" s="7" t="n">
        <v>300</v>
      </c>
      <c r="E717" s="7" t="n">
        <v>0.300000011920929</v>
      </c>
    </row>
    <row r="718" spans="1:15">
      <c r="A718" t="s">
        <v>4</v>
      </c>
      <c r="B718" s="4" t="s">
        <v>5</v>
      </c>
      <c r="C718" s="4" t="s">
        <v>13</v>
      </c>
      <c r="D718" s="4" t="s">
        <v>10</v>
      </c>
    </row>
    <row r="719" spans="1:15">
      <c r="A719" t="n">
        <v>6508</v>
      </c>
      <c r="B719" s="36" t="n">
        <v>58</v>
      </c>
      <c r="C719" s="7" t="n">
        <v>255</v>
      </c>
      <c r="D719" s="7" t="n">
        <v>0</v>
      </c>
    </row>
    <row r="720" spans="1:15">
      <c r="A720" t="s">
        <v>4</v>
      </c>
      <c r="B720" s="4" t="s">
        <v>5</v>
      </c>
      <c r="C720" s="4" t="s">
        <v>13</v>
      </c>
    </row>
    <row r="721" spans="1:12">
      <c r="A721" t="n">
        <v>6512</v>
      </c>
      <c r="B721" s="45" t="n">
        <v>23</v>
      </c>
      <c r="C721" s="7" t="n">
        <v>0</v>
      </c>
    </row>
    <row r="722" spans="1:12">
      <c r="A722" t="s">
        <v>4</v>
      </c>
      <c r="B722" s="4" t="s">
        <v>5</v>
      </c>
    </row>
    <row r="723" spans="1:12">
      <c r="A723" t="n">
        <v>6514</v>
      </c>
      <c r="B723" s="5" t="n">
        <v>1</v>
      </c>
    </row>
    <row r="724" spans="1:12" s="3" customFormat="1" customHeight="0">
      <c r="A724" s="3" t="s">
        <v>2</v>
      </c>
      <c r="B724" s="3" t="s">
        <v>98</v>
      </c>
    </row>
    <row r="725" spans="1:12">
      <c r="A725" t="s">
        <v>4</v>
      </c>
      <c r="B725" s="4" t="s">
        <v>5</v>
      </c>
      <c r="C725" s="4" t="s">
        <v>13</v>
      </c>
      <c r="D725" s="4" t="s">
        <v>10</v>
      </c>
    </row>
    <row r="726" spans="1:12">
      <c r="A726" t="n">
        <v>6516</v>
      </c>
      <c r="B726" s="29" t="n">
        <v>22</v>
      </c>
      <c r="C726" s="7" t="n">
        <v>0</v>
      </c>
      <c r="D726" s="7" t="n">
        <v>0</v>
      </c>
    </row>
    <row r="727" spans="1:12">
      <c r="A727" t="s">
        <v>4</v>
      </c>
      <c r="B727" s="4" t="s">
        <v>5</v>
      </c>
      <c r="C727" s="4" t="s">
        <v>13</v>
      </c>
      <c r="D727" s="4" t="s">
        <v>10</v>
      </c>
    </row>
    <row r="728" spans="1:12">
      <c r="A728" t="n">
        <v>6520</v>
      </c>
      <c r="B728" s="36" t="n">
        <v>58</v>
      </c>
      <c r="C728" s="7" t="n">
        <v>5</v>
      </c>
      <c r="D728" s="7" t="n">
        <v>300</v>
      </c>
    </row>
    <row r="729" spans="1:12">
      <c r="A729" t="s">
        <v>4</v>
      </c>
      <c r="B729" s="4" t="s">
        <v>5</v>
      </c>
      <c r="C729" s="4" t="s">
        <v>25</v>
      </c>
      <c r="D729" s="4" t="s">
        <v>10</v>
      </c>
    </row>
    <row r="730" spans="1:12">
      <c r="A730" t="n">
        <v>6524</v>
      </c>
      <c r="B730" s="56" t="n">
        <v>103</v>
      </c>
      <c r="C730" s="7" t="n">
        <v>0</v>
      </c>
      <c r="D730" s="7" t="n">
        <v>300</v>
      </c>
    </row>
    <row r="731" spans="1:12">
      <c r="A731" t="s">
        <v>4</v>
      </c>
      <c r="B731" s="4" t="s">
        <v>5</v>
      </c>
      <c r="C731" s="4" t="s">
        <v>13</v>
      </c>
      <c r="D731" s="4" t="s">
        <v>25</v>
      </c>
      <c r="E731" s="4" t="s">
        <v>10</v>
      </c>
      <c r="F731" s="4" t="s">
        <v>13</v>
      </c>
    </row>
    <row r="732" spans="1:12">
      <c r="A732" t="n">
        <v>6531</v>
      </c>
      <c r="B732" s="59" t="n">
        <v>49</v>
      </c>
      <c r="C732" s="7" t="n">
        <v>3</v>
      </c>
      <c r="D732" s="7" t="n">
        <v>0.699999988079071</v>
      </c>
      <c r="E732" s="7" t="n">
        <v>500</v>
      </c>
      <c r="F732" s="7" t="n">
        <v>0</v>
      </c>
    </row>
    <row r="733" spans="1:12">
      <c r="A733" t="s">
        <v>4</v>
      </c>
      <c r="B733" s="4" t="s">
        <v>5</v>
      </c>
      <c r="C733" s="4" t="s">
        <v>13</v>
      </c>
      <c r="D733" s="4" t="s">
        <v>10</v>
      </c>
    </row>
    <row r="734" spans="1:12">
      <c r="A734" t="n">
        <v>6540</v>
      </c>
      <c r="B734" s="36" t="n">
        <v>58</v>
      </c>
      <c r="C734" s="7" t="n">
        <v>10</v>
      </c>
      <c r="D734" s="7" t="n">
        <v>300</v>
      </c>
    </row>
    <row r="735" spans="1:12">
      <c r="A735" t="s">
        <v>4</v>
      </c>
      <c r="B735" s="4" t="s">
        <v>5</v>
      </c>
      <c r="C735" s="4" t="s">
        <v>13</v>
      </c>
      <c r="D735" s="4" t="s">
        <v>10</v>
      </c>
    </row>
    <row r="736" spans="1:12">
      <c r="A736" t="n">
        <v>6544</v>
      </c>
      <c r="B736" s="36" t="n">
        <v>58</v>
      </c>
      <c r="C736" s="7" t="n">
        <v>12</v>
      </c>
      <c r="D736" s="7" t="n">
        <v>0</v>
      </c>
    </row>
    <row r="737" spans="1:6">
      <c r="A737" t="s">
        <v>4</v>
      </c>
      <c r="B737" s="4" t="s">
        <v>5</v>
      </c>
      <c r="C737" s="4" t="s">
        <v>13</v>
      </c>
    </row>
    <row r="738" spans="1:6">
      <c r="A738" t="n">
        <v>6548</v>
      </c>
      <c r="B738" s="34" t="n">
        <v>64</v>
      </c>
      <c r="C738" s="7" t="n">
        <v>7</v>
      </c>
    </row>
    <row r="739" spans="1:6">
      <c r="A739" t="s">
        <v>4</v>
      </c>
      <c r="B739" s="4" t="s">
        <v>5</v>
      </c>
      <c r="C739" s="4" t="s">
        <v>13</v>
      </c>
      <c r="D739" s="4" t="s">
        <v>10</v>
      </c>
      <c r="E739" s="4" t="s">
        <v>10</v>
      </c>
      <c r="F739" s="4" t="s">
        <v>13</v>
      </c>
    </row>
    <row r="740" spans="1:6">
      <c r="A740" t="n">
        <v>6550</v>
      </c>
      <c r="B740" s="31" t="n">
        <v>25</v>
      </c>
      <c r="C740" s="7" t="n">
        <v>1</v>
      </c>
      <c r="D740" s="7" t="n">
        <v>65535</v>
      </c>
      <c r="E740" s="7" t="n">
        <v>420</v>
      </c>
      <c r="F740" s="7" t="n">
        <v>5</v>
      </c>
    </row>
    <row r="741" spans="1:6">
      <c r="A741" t="s">
        <v>4</v>
      </c>
      <c r="B741" s="4" t="s">
        <v>5</v>
      </c>
      <c r="C741" s="4" t="s">
        <v>13</v>
      </c>
      <c r="D741" s="4" t="s">
        <v>10</v>
      </c>
      <c r="E741" s="4" t="s">
        <v>6</v>
      </c>
    </row>
    <row r="742" spans="1:6">
      <c r="A742" t="n">
        <v>6557</v>
      </c>
      <c r="B742" s="60" t="n">
        <v>51</v>
      </c>
      <c r="C742" s="7" t="n">
        <v>4</v>
      </c>
      <c r="D742" s="7" t="n">
        <v>0</v>
      </c>
      <c r="E742" s="7" t="s">
        <v>99</v>
      </c>
    </row>
    <row r="743" spans="1:6">
      <c r="A743" t="s">
        <v>4</v>
      </c>
      <c r="B743" s="4" t="s">
        <v>5</v>
      </c>
      <c r="C743" s="4" t="s">
        <v>10</v>
      </c>
    </row>
    <row r="744" spans="1:6">
      <c r="A744" t="n">
        <v>6570</v>
      </c>
      <c r="B744" s="40" t="n">
        <v>16</v>
      </c>
      <c r="C744" s="7" t="n">
        <v>0</v>
      </c>
    </row>
    <row r="745" spans="1:6">
      <c r="A745" t="s">
        <v>4</v>
      </c>
      <c r="B745" s="4" t="s">
        <v>5</v>
      </c>
      <c r="C745" s="4" t="s">
        <v>10</v>
      </c>
      <c r="D745" s="4" t="s">
        <v>62</v>
      </c>
      <c r="E745" s="4" t="s">
        <v>13</v>
      </c>
      <c r="F745" s="4" t="s">
        <v>13</v>
      </c>
    </row>
    <row r="746" spans="1:6">
      <c r="A746" t="n">
        <v>6573</v>
      </c>
      <c r="B746" s="61" t="n">
        <v>26</v>
      </c>
      <c r="C746" s="7" t="n">
        <v>0</v>
      </c>
      <c r="D746" s="7" t="s">
        <v>100</v>
      </c>
      <c r="E746" s="7" t="n">
        <v>2</v>
      </c>
      <c r="F746" s="7" t="n">
        <v>0</v>
      </c>
    </row>
    <row r="747" spans="1:6">
      <c r="A747" t="s">
        <v>4</v>
      </c>
      <c r="B747" s="4" t="s">
        <v>5</v>
      </c>
    </row>
    <row r="748" spans="1:6">
      <c r="A748" t="n">
        <v>6660</v>
      </c>
      <c r="B748" s="33" t="n">
        <v>28</v>
      </c>
    </row>
    <row r="749" spans="1:6">
      <c r="A749" t="s">
        <v>4</v>
      </c>
      <c r="B749" s="4" t="s">
        <v>5</v>
      </c>
      <c r="C749" s="4" t="s">
        <v>10</v>
      </c>
      <c r="D749" s="4" t="s">
        <v>13</v>
      </c>
    </row>
    <row r="750" spans="1:6">
      <c r="A750" t="n">
        <v>6661</v>
      </c>
      <c r="B750" s="62" t="n">
        <v>89</v>
      </c>
      <c r="C750" s="7" t="n">
        <v>65533</v>
      </c>
      <c r="D750" s="7" t="n">
        <v>1</v>
      </c>
    </row>
    <row r="751" spans="1:6">
      <c r="A751" t="s">
        <v>4</v>
      </c>
      <c r="B751" s="4" t="s">
        <v>5</v>
      </c>
      <c r="C751" s="4" t="s">
        <v>10</v>
      </c>
      <c r="D751" s="4" t="s">
        <v>25</v>
      </c>
      <c r="E751" s="4" t="s">
        <v>25</v>
      </c>
      <c r="F751" s="4" t="s">
        <v>25</v>
      </c>
      <c r="G751" s="4" t="s">
        <v>25</v>
      </c>
    </row>
    <row r="752" spans="1:6">
      <c r="A752" t="n">
        <v>6665</v>
      </c>
      <c r="B752" s="58" t="n">
        <v>46</v>
      </c>
      <c r="C752" s="7" t="n">
        <v>61456</v>
      </c>
      <c r="D752" s="7" t="n">
        <v>26.7099990844727</v>
      </c>
      <c r="E752" s="7" t="n">
        <v>12.3599996566772</v>
      </c>
      <c r="F752" s="7" t="n">
        <v>-96.1800003051758</v>
      </c>
      <c r="G752" s="7" t="n">
        <v>270</v>
      </c>
    </row>
    <row r="753" spans="1:7">
      <c r="A753" t="s">
        <v>4</v>
      </c>
      <c r="B753" s="4" t="s">
        <v>5</v>
      </c>
      <c r="C753" s="4" t="s">
        <v>10</v>
      </c>
      <c r="D753" s="4" t="s">
        <v>25</v>
      </c>
      <c r="E753" s="4" t="s">
        <v>25</v>
      </c>
      <c r="F753" s="4" t="s">
        <v>25</v>
      </c>
      <c r="G753" s="4" t="s">
        <v>25</v>
      </c>
    </row>
    <row r="754" spans="1:7">
      <c r="A754" t="n">
        <v>6684</v>
      </c>
      <c r="B754" s="58" t="n">
        <v>46</v>
      </c>
      <c r="C754" s="7" t="n">
        <v>61457</v>
      </c>
      <c r="D754" s="7" t="n">
        <v>26.7099990844727</v>
      </c>
      <c r="E754" s="7" t="n">
        <v>12.3599996566772</v>
      </c>
      <c r="F754" s="7" t="n">
        <v>-96.1800003051758</v>
      </c>
      <c r="G754" s="7" t="n">
        <v>270</v>
      </c>
    </row>
    <row r="755" spans="1:7">
      <c r="A755" t="s">
        <v>4</v>
      </c>
      <c r="B755" s="4" t="s">
        <v>5</v>
      </c>
      <c r="C755" s="4" t="s">
        <v>13</v>
      </c>
      <c r="D755" s="4" t="s">
        <v>13</v>
      </c>
      <c r="E755" s="4" t="s">
        <v>10</v>
      </c>
    </row>
    <row r="756" spans="1:7">
      <c r="A756" t="n">
        <v>6703</v>
      </c>
      <c r="B756" s="52" t="n">
        <v>45</v>
      </c>
      <c r="C756" s="7" t="n">
        <v>8</v>
      </c>
      <c r="D756" s="7" t="n">
        <v>1</v>
      </c>
      <c r="E756" s="7" t="n">
        <v>0</v>
      </c>
    </row>
    <row r="757" spans="1:7">
      <c r="A757" t="s">
        <v>4</v>
      </c>
      <c r="B757" s="4" t="s">
        <v>5</v>
      </c>
      <c r="C757" s="4" t="s">
        <v>13</v>
      </c>
      <c r="D757" s="4" t="s">
        <v>10</v>
      </c>
      <c r="E757" s="4" t="s">
        <v>10</v>
      </c>
      <c r="F757" s="4" t="s">
        <v>13</v>
      </c>
    </row>
    <row r="758" spans="1:7">
      <c r="A758" t="n">
        <v>6708</v>
      </c>
      <c r="B758" s="31" t="n">
        <v>25</v>
      </c>
      <c r="C758" s="7" t="n">
        <v>1</v>
      </c>
      <c r="D758" s="7" t="n">
        <v>65535</v>
      </c>
      <c r="E758" s="7" t="n">
        <v>65535</v>
      </c>
      <c r="F758" s="7" t="n">
        <v>0</v>
      </c>
    </row>
    <row r="759" spans="1:7">
      <c r="A759" t="s">
        <v>4</v>
      </c>
      <c r="B759" s="4" t="s">
        <v>5</v>
      </c>
      <c r="C759" s="4" t="s">
        <v>13</v>
      </c>
      <c r="D759" s="4" t="s">
        <v>6</v>
      </c>
    </row>
    <row r="760" spans="1:7">
      <c r="A760" t="n">
        <v>6715</v>
      </c>
      <c r="B760" s="9" t="n">
        <v>2</v>
      </c>
      <c r="C760" s="7" t="n">
        <v>10</v>
      </c>
      <c r="D760" s="7" t="s">
        <v>68</v>
      </c>
    </row>
    <row r="761" spans="1:7">
      <c r="A761" t="s">
        <v>4</v>
      </c>
      <c r="B761" s="4" t="s">
        <v>5</v>
      </c>
      <c r="C761" s="4" t="s">
        <v>13</v>
      </c>
      <c r="D761" s="4" t="s">
        <v>10</v>
      </c>
    </row>
    <row r="762" spans="1:7">
      <c r="A762" t="n">
        <v>6738</v>
      </c>
      <c r="B762" s="36" t="n">
        <v>58</v>
      </c>
      <c r="C762" s="7" t="n">
        <v>105</v>
      </c>
      <c r="D762" s="7" t="n">
        <v>300</v>
      </c>
    </row>
    <row r="763" spans="1:7">
      <c r="A763" t="s">
        <v>4</v>
      </c>
      <c r="B763" s="4" t="s">
        <v>5</v>
      </c>
      <c r="C763" s="4" t="s">
        <v>25</v>
      </c>
      <c r="D763" s="4" t="s">
        <v>10</v>
      </c>
    </row>
    <row r="764" spans="1:7">
      <c r="A764" t="n">
        <v>6742</v>
      </c>
      <c r="B764" s="56" t="n">
        <v>103</v>
      </c>
      <c r="C764" s="7" t="n">
        <v>1</v>
      </c>
      <c r="D764" s="7" t="n">
        <v>300</v>
      </c>
    </row>
    <row r="765" spans="1:7">
      <c r="A765" t="s">
        <v>4</v>
      </c>
      <c r="B765" s="4" t="s">
        <v>5</v>
      </c>
      <c r="C765" s="4" t="s">
        <v>13</v>
      </c>
    </row>
    <row r="766" spans="1:7">
      <c r="A766" t="n">
        <v>6749</v>
      </c>
      <c r="B766" s="12" t="n">
        <v>74</v>
      </c>
      <c r="C766" s="7" t="n">
        <v>67</v>
      </c>
    </row>
    <row r="767" spans="1:7">
      <c r="A767" t="s">
        <v>4</v>
      </c>
      <c r="B767" s="4" t="s">
        <v>5</v>
      </c>
      <c r="C767" s="4" t="s">
        <v>13</v>
      </c>
      <c r="D767" s="4" t="s">
        <v>25</v>
      </c>
      <c r="E767" s="4" t="s">
        <v>10</v>
      </c>
      <c r="F767" s="4" t="s">
        <v>13</v>
      </c>
    </row>
    <row r="768" spans="1:7">
      <c r="A768" t="n">
        <v>6751</v>
      </c>
      <c r="B768" s="59" t="n">
        <v>49</v>
      </c>
      <c r="C768" s="7" t="n">
        <v>3</v>
      </c>
      <c r="D768" s="7" t="n">
        <v>1</v>
      </c>
      <c r="E768" s="7" t="n">
        <v>500</v>
      </c>
      <c r="F768" s="7" t="n">
        <v>0</v>
      </c>
    </row>
    <row r="769" spans="1:7">
      <c r="A769" t="s">
        <v>4</v>
      </c>
      <c r="B769" s="4" t="s">
        <v>5</v>
      </c>
      <c r="C769" s="4" t="s">
        <v>13</v>
      </c>
      <c r="D769" s="4" t="s">
        <v>10</v>
      </c>
    </row>
    <row r="770" spans="1:7">
      <c r="A770" t="n">
        <v>6760</v>
      </c>
      <c r="B770" s="36" t="n">
        <v>58</v>
      </c>
      <c r="C770" s="7" t="n">
        <v>11</v>
      </c>
      <c r="D770" s="7" t="n">
        <v>300</v>
      </c>
    </row>
    <row r="771" spans="1:7">
      <c r="A771" t="s">
        <v>4</v>
      </c>
      <c r="B771" s="4" t="s">
        <v>5</v>
      </c>
      <c r="C771" s="4" t="s">
        <v>13</v>
      </c>
      <c r="D771" s="4" t="s">
        <v>10</v>
      </c>
    </row>
    <row r="772" spans="1:7">
      <c r="A772" t="n">
        <v>6764</v>
      </c>
      <c r="B772" s="36" t="n">
        <v>58</v>
      </c>
      <c r="C772" s="7" t="n">
        <v>12</v>
      </c>
      <c r="D772" s="7" t="n">
        <v>0</v>
      </c>
    </row>
    <row r="773" spans="1:7">
      <c r="A773" t="s">
        <v>4</v>
      </c>
      <c r="B773" s="4" t="s">
        <v>5</v>
      </c>
      <c r="C773" s="4" t="s">
        <v>13</v>
      </c>
    </row>
    <row r="774" spans="1:7">
      <c r="A774" t="n">
        <v>6768</v>
      </c>
      <c r="B774" s="12" t="n">
        <v>74</v>
      </c>
      <c r="C774" s="7" t="n">
        <v>46</v>
      </c>
    </row>
    <row r="775" spans="1:7">
      <c r="A775" t="s">
        <v>4</v>
      </c>
      <c r="B775" s="4" t="s">
        <v>5</v>
      </c>
      <c r="C775" s="4" t="s">
        <v>13</v>
      </c>
    </row>
    <row r="776" spans="1:7">
      <c r="A776" t="n">
        <v>6770</v>
      </c>
      <c r="B776" s="45" t="n">
        <v>23</v>
      </c>
      <c r="C776" s="7" t="n">
        <v>0</v>
      </c>
    </row>
    <row r="777" spans="1:7">
      <c r="A777" t="s">
        <v>4</v>
      </c>
      <c r="B777" s="4" t="s">
        <v>5</v>
      </c>
      <c r="C777" s="4" t="s">
        <v>13</v>
      </c>
      <c r="D777" s="4" t="s">
        <v>9</v>
      </c>
    </row>
    <row r="778" spans="1:7">
      <c r="A778" t="n">
        <v>6772</v>
      </c>
      <c r="B778" s="12" t="n">
        <v>74</v>
      </c>
      <c r="C778" s="7" t="n">
        <v>52</v>
      </c>
      <c r="D778" s="7" t="n">
        <v>8192</v>
      </c>
    </row>
    <row r="779" spans="1:7">
      <c r="A779" t="s">
        <v>4</v>
      </c>
      <c r="B779" s="4" t="s">
        <v>5</v>
      </c>
    </row>
    <row r="780" spans="1:7">
      <c r="A780" t="n">
        <v>6778</v>
      </c>
      <c r="B780" s="5" t="n">
        <v>1</v>
      </c>
    </row>
    <row r="781" spans="1:7" s="3" customFormat="1" customHeight="0">
      <c r="A781" s="3" t="s">
        <v>2</v>
      </c>
      <c r="B781" s="3" t="s">
        <v>101</v>
      </c>
    </row>
    <row r="782" spans="1:7">
      <c r="A782" t="s">
        <v>4</v>
      </c>
      <c r="B782" s="4" t="s">
        <v>5</v>
      </c>
      <c r="C782" s="4" t="s">
        <v>10</v>
      </c>
      <c r="D782" s="4" t="s">
        <v>10</v>
      </c>
      <c r="E782" s="4" t="s">
        <v>9</v>
      </c>
      <c r="F782" s="4" t="s">
        <v>6</v>
      </c>
      <c r="G782" s="4" t="s">
        <v>8</v>
      </c>
      <c r="H782" s="4" t="s">
        <v>10</v>
      </c>
      <c r="I782" s="4" t="s">
        <v>10</v>
      </c>
      <c r="J782" s="4" t="s">
        <v>9</v>
      </c>
      <c r="K782" s="4" t="s">
        <v>6</v>
      </c>
      <c r="L782" s="4" t="s">
        <v>8</v>
      </c>
      <c r="M782" s="4" t="s">
        <v>10</v>
      </c>
      <c r="N782" s="4" t="s">
        <v>10</v>
      </c>
      <c r="O782" s="4" t="s">
        <v>9</v>
      </c>
      <c r="P782" s="4" t="s">
        <v>6</v>
      </c>
      <c r="Q782" s="4" t="s">
        <v>8</v>
      </c>
      <c r="R782" s="4" t="s">
        <v>10</v>
      </c>
      <c r="S782" s="4" t="s">
        <v>10</v>
      </c>
      <c r="T782" s="4" t="s">
        <v>9</v>
      </c>
      <c r="U782" s="4" t="s">
        <v>6</v>
      </c>
      <c r="V782" s="4" t="s">
        <v>8</v>
      </c>
      <c r="W782" s="4" t="s">
        <v>10</v>
      </c>
      <c r="X782" s="4" t="s">
        <v>10</v>
      </c>
      <c r="Y782" s="4" t="s">
        <v>9</v>
      </c>
      <c r="Z782" s="4" t="s">
        <v>6</v>
      </c>
      <c r="AA782" s="4" t="s">
        <v>8</v>
      </c>
      <c r="AB782" s="4" t="s">
        <v>10</v>
      </c>
      <c r="AC782" s="4" t="s">
        <v>10</v>
      </c>
      <c r="AD782" s="4" t="s">
        <v>9</v>
      </c>
      <c r="AE782" s="4" t="s">
        <v>6</v>
      </c>
      <c r="AF782" s="4" t="s">
        <v>8</v>
      </c>
    </row>
    <row r="783" spans="1:7">
      <c r="A783" t="n">
        <v>6784</v>
      </c>
      <c r="B783" s="63" t="n">
        <v>257</v>
      </c>
      <c r="C783" s="7" t="n">
        <v>4</v>
      </c>
      <c r="D783" s="7" t="n">
        <v>65533</v>
      </c>
      <c r="E783" s="7" t="n">
        <v>12105</v>
      </c>
      <c r="F783" s="7" t="s">
        <v>20</v>
      </c>
      <c r="G783" s="7" t="n">
        <f t="normal" ca="1">32-LENB(INDIRECT(ADDRESS(783,6)))</f>
        <v>0</v>
      </c>
      <c r="H783" s="7" t="n">
        <v>4</v>
      </c>
      <c r="I783" s="7" t="n">
        <v>65533</v>
      </c>
      <c r="J783" s="7" t="n">
        <v>12105</v>
      </c>
      <c r="K783" s="7" t="s">
        <v>20</v>
      </c>
      <c r="L783" s="7" t="n">
        <f t="normal" ca="1">32-LENB(INDIRECT(ADDRESS(783,11)))</f>
        <v>0</v>
      </c>
      <c r="M783" s="7" t="n">
        <v>4</v>
      </c>
      <c r="N783" s="7" t="n">
        <v>65533</v>
      </c>
      <c r="O783" s="7" t="n">
        <v>12105</v>
      </c>
      <c r="P783" s="7" t="s">
        <v>20</v>
      </c>
      <c r="Q783" s="7" t="n">
        <f t="normal" ca="1">32-LENB(INDIRECT(ADDRESS(783,16)))</f>
        <v>0</v>
      </c>
      <c r="R783" s="7" t="n">
        <v>4</v>
      </c>
      <c r="S783" s="7" t="n">
        <v>65533</v>
      </c>
      <c r="T783" s="7" t="n">
        <v>12101</v>
      </c>
      <c r="U783" s="7" t="s">
        <v>20</v>
      </c>
      <c r="V783" s="7" t="n">
        <f t="normal" ca="1">32-LENB(INDIRECT(ADDRESS(783,21)))</f>
        <v>0</v>
      </c>
      <c r="W783" s="7" t="n">
        <v>4</v>
      </c>
      <c r="X783" s="7" t="n">
        <v>65533</v>
      </c>
      <c r="Y783" s="7" t="n">
        <v>14041</v>
      </c>
      <c r="Z783" s="7" t="s">
        <v>20</v>
      </c>
      <c r="AA783" s="7" t="n">
        <f t="normal" ca="1">32-LENB(INDIRECT(ADDRESS(783,26)))</f>
        <v>0</v>
      </c>
      <c r="AB783" s="7" t="n">
        <v>0</v>
      </c>
      <c r="AC783" s="7" t="n">
        <v>65533</v>
      </c>
      <c r="AD783" s="7" t="n">
        <v>0</v>
      </c>
      <c r="AE783" s="7" t="s">
        <v>20</v>
      </c>
      <c r="AF783" s="7" t="n">
        <f t="normal" ca="1">32-LENB(INDIRECT(ADDRESS(783,31)))</f>
        <v>0</v>
      </c>
    </row>
    <row r="784" spans="1:7">
      <c r="A784" t="s">
        <v>4</v>
      </c>
      <c r="B784" s="4" t="s">
        <v>5</v>
      </c>
    </row>
    <row r="785" spans="1:17">
      <c r="A785" t="n">
        <v>7024</v>
      </c>
      <c r="B785" s="5" t="n">
        <v>1</v>
      </c>
    </row>
    <row r="786" spans="1:17" s="3" customFormat="1" customHeight="0">
      <c r="A786" s="3" t="s">
        <v>2</v>
      </c>
      <c r="B786" s="3" t="s">
        <v>102</v>
      </c>
    </row>
    <row r="787" spans="1:17">
      <c r="A787" t="s">
        <v>4</v>
      </c>
      <c r="B787" s="4" t="s">
        <v>5</v>
      </c>
      <c r="C787" s="4" t="s">
        <v>10</v>
      </c>
      <c r="D787" s="4" t="s">
        <v>10</v>
      </c>
      <c r="E787" s="4" t="s">
        <v>9</v>
      </c>
      <c r="F787" s="4" t="s">
        <v>6</v>
      </c>
      <c r="G787" s="4" t="s">
        <v>8</v>
      </c>
      <c r="H787" s="4" t="s">
        <v>10</v>
      </c>
      <c r="I787" s="4" t="s">
        <v>10</v>
      </c>
      <c r="J787" s="4" t="s">
        <v>9</v>
      </c>
      <c r="K787" s="4" t="s">
        <v>6</v>
      </c>
      <c r="L787" s="4" t="s">
        <v>8</v>
      </c>
    </row>
    <row r="788" spans="1:17">
      <c r="A788" t="n">
        <v>7040</v>
      </c>
      <c r="B788" s="63" t="n">
        <v>257</v>
      </c>
      <c r="C788" s="7" t="n">
        <v>4</v>
      </c>
      <c r="D788" s="7" t="n">
        <v>65533</v>
      </c>
      <c r="E788" s="7" t="n">
        <v>12010</v>
      </c>
      <c r="F788" s="7" t="s">
        <v>20</v>
      </c>
      <c r="G788" s="7" t="n">
        <f t="normal" ca="1">32-LENB(INDIRECT(ADDRESS(788,6)))</f>
        <v>0</v>
      </c>
      <c r="H788" s="7" t="n">
        <v>0</v>
      </c>
      <c r="I788" s="7" t="n">
        <v>65533</v>
      </c>
      <c r="J788" s="7" t="n">
        <v>0</v>
      </c>
      <c r="K788" s="7" t="s">
        <v>20</v>
      </c>
      <c r="L788" s="7" t="n">
        <f t="normal" ca="1">32-LENB(INDIRECT(ADDRESS(788,11)))</f>
        <v>0</v>
      </c>
    </row>
    <row r="789" spans="1:17">
      <c r="A789" t="s">
        <v>4</v>
      </c>
      <c r="B789" s="4" t="s">
        <v>5</v>
      </c>
    </row>
    <row r="790" spans="1:17">
      <c r="A790" t="n">
        <v>7120</v>
      </c>
      <c r="B790" s="5" t="n">
        <v>1</v>
      </c>
    </row>
    <row r="791" spans="1:17" s="3" customFormat="1" customHeight="0">
      <c r="A791" s="3" t="s">
        <v>2</v>
      </c>
      <c r="B791" s="3" t="s">
        <v>103</v>
      </c>
    </row>
    <row r="792" spans="1:17">
      <c r="A792" t="s">
        <v>4</v>
      </c>
      <c r="B792" s="4" t="s">
        <v>5</v>
      </c>
      <c r="C792" s="4" t="s">
        <v>10</v>
      </c>
      <c r="D792" s="4" t="s">
        <v>10</v>
      </c>
      <c r="E792" s="4" t="s">
        <v>9</v>
      </c>
      <c r="F792" s="4" t="s">
        <v>6</v>
      </c>
      <c r="G792" s="4" t="s">
        <v>8</v>
      </c>
      <c r="H792" s="4" t="s">
        <v>10</v>
      </c>
      <c r="I792" s="4" t="s">
        <v>10</v>
      </c>
      <c r="J792" s="4" t="s">
        <v>9</v>
      </c>
      <c r="K792" s="4" t="s">
        <v>6</v>
      </c>
      <c r="L792" s="4" t="s">
        <v>8</v>
      </c>
      <c r="M792" s="4" t="s">
        <v>10</v>
      </c>
      <c r="N792" s="4" t="s">
        <v>10</v>
      </c>
      <c r="O792" s="4" t="s">
        <v>9</v>
      </c>
      <c r="P792" s="4" t="s">
        <v>6</v>
      </c>
      <c r="Q792" s="4" t="s">
        <v>8</v>
      </c>
    </row>
    <row r="793" spans="1:17">
      <c r="A793" t="n">
        <v>7136</v>
      </c>
      <c r="B793" s="63" t="n">
        <v>257</v>
      </c>
      <c r="C793" s="7" t="n">
        <v>4</v>
      </c>
      <c r="D793" s="7" t="n">
        <v>65533</v>
      </c>
      <c r="E793" s="7" t="n">
        <v>12101</v>
      </c>
      <c r="F793" s="7" t="s">
        <v>20</v>
      </c>
      <c r="G793" s="7" t="n">
        <f t="normal" ca="1">32-LENB(INDIRECT(ADDRESS(793,6)))</f>
        <v>0</v>
      </c>
      <c r="H793" s="7" t="n">
        <v>4</v>
      </c>
      <c r="I793" s="7" t="n">
        <v>65533</v>
      </c>
      <c r="J793" s="7" t="n">
        <v>12010</v>
      </c>
      <c r="K793" s="7" t="s">
        <v>20</v>
      </c>
      <c r="L793" s="7" t="n">
        <f t="normal" ca="1">32-LENB(INDIRECT(ADDRESS(793,11)))</f>
        <v>0</v>
      </c>
      <c r="M793" s="7" t="n">
        <v>0</v>
      </c>
      <c r="N793" s="7" t="n">
        <v>65533</v>
      </c>
      <c r="O793" s="7" t="n">
        <v>0</v>
      </c>
      <c r="P793" s="7" t="s">
        <v>20</v>
      </c>
      <c r="Q793" s="7" t="n">
        <f t="normal" ca="1">32-LENB(INDIRECT(ADDRESS(793,16)))</f>
        <v>0</v>
      </c>
    </row>
    <row r="794" spans="1:17">
      <c r="A794" t="s">
        <v>4</v>
      </c>
      <c r="B794" s="4" t="s">
        <v>5</v>
      </c>
    </row>
    <row r="795" spans="1:17">
      <c r="A795" t="n">
        <v>7256</v>
      </c>
      <c r="B795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2025-09-06T21:46:46</dcterms:created>
  <dcterms:modified xsi:type="dcterms:W3CDTF">2025-09-06T21:46:46</dcterms:modified>
</cp:coreProperties>
</file>