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FFEA73"/>
      </patternFill>
    </fill>
    <fill>
      <patternFill patternType="solid">
        <fgColor rgb="FF73FF86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FFBE73"/>
      </patternFill>
    </fill>
    <fill>
      <patternFill patternType="solid">
        <fgColor rgb="FF8FFF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FF73"/>
      </patternFill>
    </fill>
    <fill>
      <patternFill patternType="solid">
        <fgColor rgb="FFFFF673"/>
      </patternFill>
    </fill>
    <fill>
      <patternFill patternType="solid">
        <fgColor rgb="FFFFE373"/>
      </patternFill>
    </fill>
    <fill>
      <patternFill patternType="solid">
        <fgColor rgb="FFB0FF73"/>
      </patternFill>
    </fill>
    <fill>
      <patternFill patternType="solid">
        <fgColor rgb="FFFF8673"/>
      </patternFill>
    </fill>
    <fill>
      <patternFill patternType="solid">
        <fgColor rgb="FF73FFFF"/>
      </patternFill>
    </fill>
    <fill>
      <patternFill patternType="solid">
        <fgColor rgb="FFFFC273"/>
      </patternFill>
    </fill>
    <fill>
      <patternFill patternType="solid">
        <fgColor rgb="FF73FF8D"/>
      </patternFill>
    </fill>
    <fill>
      <patternFill patternType="solid">
        <fgColor rgb="FFABFF73"/>
      </patternFill>
    </fill>
    <fill>
      <patternFill patternType="solid">
        <fgColor rgb="FF73FFFA"/>
      </patternFill>
    </fill>
    <fill>
      <patternFill patternType="solid">
        <fgColor rgb="FFFFF373"/>
      </patternFill>
    </fill>
    <fill>
      <patternFill patternType="solid">
        <fgColor rgb="FFC7FF73"/>
      </patternFill>
    </fill>
    <fill>
      <patternFill patternType="solid">
        <fgColor rgb="FFFFDA73"/>
      </patternFill>
    </fill>
    <fill>
      <patternFill patternType="solid">
        <fgColor rgb="FFFFEC73"/>
      </patternFill>
    </fill>
    <fill>
      <patternFill patternType="solid">
        <fgColor rgb="FFFFC573"/>
      </patternFill>
    </fill>
    <fill>
      <patternFill patternType="solid">
        <fgColor rgb="FFECFF73"/>
      </patternFill>
    </fill>
    <fill>
      <patternFill patternType="solid">
        <fgColor rgb="FFFFAD73"/>
      </patternFill>
    </fill>
    <fill>
      <patternFill patternType="solid">
        <fgColor rgb="FFFFB7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9673"/>
      </patternFill>
    </fill>
    <fill>
      <patternFill patternType="solid">
        <fgColor rgb="FFFFE573"/>
      </patternFill>
    </fill>
    <fill>
      <patternFill patternType="solid">
        <fgColor rgb="FFFF9B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<sst xmlns="http://schemas.openxmlformats.org/spreadsheetml/2006/main" count="15529" uniqueCount="187">
  <si>
    <t>CS2</t>
  </si>
  <si>
    <t>r0460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</si>
  <si>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</si>
  <si>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</si>
  <si>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</si>
  <si>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</si>
  <si>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</si>
  <si>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</si>
  <si>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</si>
  <si>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</si>
  <si>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</si>
  <si>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</si>
  <si>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float</t>
  </si>
  <si>
    <t>int</t>
  </si>
  <si>
    <t>RIVER</t>
  </si>
  <si>
    <t>Init_Replay</t>
  </si>
  <si>
    <t/>
  </si>
  <si>
    <t>Init_Replay</t>
  </si>
  <si>
    <t>pointer</t>
  </si>
  <si>
    <t>Reinit</t>
  </si>
  <si>
    <t>EV_04_03_01</t>
  </si>
  <si>
    <t>Start</t>
  </si>
  <si>
    <t>End</t>
  </si>
  <si>
    <t>AniFieldAttack</t>
  </si>
  <si>
    <t>AniWait</t>
  </si>
  <si>
    <t>FC_Start_Party</t>
  </si>
  <si>
    <t>event/ev2kz006.eff</t>
  </si>
  <si>
    <t>event/ev2ca005.eff</t>
  </si>
  <si>
    <t>C_NPC045</t>
  </si>
  <si>
    <t>Lieutenant General Vander</t>
  </si>
  <si>
    <t>C_NPC074</t>
  </si>
  <si>
    <t>General Le Guin</t>
  </si>
  <si>
    <t>O_E6300</t>
  </si>
  <si>
    <t>Achtzehn</t>
  </si>
  <si>
    <t>O_E6400</t>
  </si>
  <si>
    <t>Armored Car</t>
  </si>
  <si>
    <t>C_NPC608_C02</t>
  </si>
  <si>
    <t>Le Guin's Soldat</t>
  </si>
  <si>
    <t>npc608_c02</t>
  </si>
  <si>
    <t>C_NPC607_C00</t>
  </si>
  <si>
    <t>Soldat</t>
  </si>
  <si>
    <t>npc607_c00</t>
  </si>
  <si>
    <t>O_E6402</t>
  </si>
  <si>
    <t>FC_chr_entry</t>
  </si>
  <si>
    <t>AniEv4600</t>
  </si>
  <si>
    <t>AniEv4055</t>
  </si>
  <si>
    <t>AniEVO_RD</t>
  </si>
  <si>
    <t>AniEVO_0000</t>
  </si>
  <si>
    <t>AniEVO_0001</t>
  </si>
  <si>
    <t>AniEVO_0010</t>
  </si>
  <si>
    <t>AniEVO_0011</t>
  </si>
  <si>
    <t>AniEVO_0012</t>
  </si>
  <si>
    <t>AniRdash</t>
  </si>
  <si>
    <t>AniBtlWait</t>
  </si>
  <si>
    <t>2</t>
  </si>
  <si>
    <t>A</t>
  </si>
  <si>
    <t>#b</t>
  </si>
  <si>
    <t>0</t>
  </si>
  <si>
    <t>chr_locator2</t>
  </si>
  <si>
    <t>C_EQU212_R</t>
  </si>
  <si>
    <t>Left_SB_point</t>
  </si>
  <si>
    <t>C_EQU212_L</t>
  </si>
  <si>
    <t>equ300l_wait1</t>
  </si>
  <si>
    <t>NODE_GW_R</t>
  </si>
  <si>
    <t>NODE_GW_L</t>
  </si>
  <si>
    <t>EV_04_03_01_PanzerSetA</t>
  </si>
  <si>
    <t>EV_04_03_01_PanzerSet</t>
  </si>
  <si>
    <t>EV_04_03_01_TankSet</t>
  </si>
  <si>
    <t>EV_04_03_01_CarSet</t>
  </si>
  <si>
    <t>Crest001</t>
  </si>
  <si>
    <t>Crest003</t>
  </si>
  <si>
    <t>Crest004</t>
  </si>
  <si>
    <t>Crest005</t>
  </si>
  <si>
    <t>Crest009</t>
  </si>
  <si>
    <t>crest_01</t>
  </si>
  <si>
    <t>crest_02</t>
  </si>
  <si>
    <t>crest_03</t>
  </si>
  <si>
    <t>crest_04</t>
  </si>
  <si>
    <t>EV_04_03_01_TankMove</t>
  </si>
  <si>
    <t>EV_04_03_01_TankStop</t>
  </si>
  <si>
    <t>EV_04_03_01_PanzerMove</t>
  </si>
  <si>
    <t>BlackBox</t>
  </si>
  <si>
    <t>EV_04_03_01_TankSet</t>
  </si>
  <si>
    <t>anime</t>
  </si>
  <si>
    <t>EV_04_03_01_CarSet</t>
  </si>
  <si>
    <t>EV_04_03_01_PanzerSetA</t>
  </si>
  <si>
    <t>EV_04_03_01_PanzerSet</t>
  </si>
  <si>
    <t>EV_04_03_01_TankStop</t>
  </si>
  <si>
    <t>wait</t>
  </si>
  <si>
    <t>EV_04_03_01_CarStop</t>
  </si>
  <si>
    <t>EV_04_03_01_TankMove</t>
  </si>
  <si>
    <t>EV_04_03_01_PanzerMove</t>
  </si>
  <si>
    <t>EV_04_03_07</t>
  </si>
  <si>
    <t>event/ev2ca004.eff</t>
  </si>
  <si>
    <t>event/ev2ca001.eff</t>
  </si>
  <si>
    <t>event/ev2ca014.eff</t>
  </si>
  <si>
    <t>event/ev2kz001.eff</t>
  </si>
  <si>
    <t>event/ev2ca003.eff</t>
  </si>
  <si>
    <t>O_E6401</t>
  </si>
  <si>
    <t>Broken Armored Car</t>
  </si>
  <si>
    <t>AniEv3285</t>
  </si>
  <si>
    <t>AniEVO_0020</t>
  </si>
  <si>
    <t>AniEVO_0021</t>
  </si>
  <si>
    <t>AniEVO_0030</t>
  </si>
  <si>
    <t>M_E9000</t>
  </si>
  <si>
    <t>up_point</t>
  </si>
  <si>
    <t>equip_f</t>
  </si>
  <si>
    <t>Cockpit</t>
  </si>
  <si>
    <t>NODE_SHOT_R</t>
  </si>
  <si>
    <t>NODE_SHOT_L</t>
  </si>
  <si>
    <t>ET_SE_MACHINE_GUN</t>
  </si>
  <si>
    <t>shot_l0</t>
  </si>
  <si>
    <t>NODE_SHOT</t>
  </si>
  <si>
    <t>Tank Crewman</t>
  </si>
  <si>
    <t>#E_0#M_0</t>
  </si>
  <si>
    <t>dialog</t>
  </si>
  <si>
    <t>#6C#0T#6CIs she even human?!</t>
  </si>
  <si>
    <t>#6C#0T#6CThis is the power of the Golden 
Rakshasa...</t>
  </si>
  <si>
    <t>Female Voice</t>
  </si>
  <si>
    <t>#E_2#M_0</t>
  </si>
  <si>
    <t>#5C#1P#5CMy, my. This is disappointing.</t>
  </si>
  <si>
    <t>#E[3]#M_0</t>
  </si>
  <si>
    <t>#0TPlease, tell me this is some sort of joke.
I came all the way here, and yet this is all
the great One-Eyed Zechs' army can do?</t>
  </si>
  <si>
    <t>#E_2#M_4I'll be rather disappointed if we finish
this without me even breaking a sweat.</t>
  </si>
  <si>
    <t>#6C#0T#6CUgh... Damn you!</t>
  </si>
  <si>
    <t>#6C#0T#6CYou haven't seen anything yet!</t>
  </si>
  <si>
    <t>Man's Voice</t>
  </si>
  <si>
    <t>#0TThat's enough of your childish taunts.</t>
  </si>
  <si>
    <t>C</t>
  </si>
  <si>
    <t>8</t>
  </si>
  <si>
    <t>Le Guin's Voice</t>
  </si>
  <si>
    <t>#5C#1P#5CAt last, my dear master shows himself.</t>
  </si>
  <si>
    <t>#5C#5CBut what a pity. I was hoping you would
get yourself a Soldat and fight me with
your swordsmanship.</t>
  </si>
  <si>
    <t>#E_2#M_9</t>
  </si>
  <si>
    <t>Swords have their place in the world, just
as armies do. I don't intend to rely on the
Vander name on a battlefield such as this.</t>
  </si>
  <si>
    <t>#E[3]#M_0I never expected for you of all people to
cooperate with Duke Cayenne's scheming...</t>
  </si>
  <si>
    <t>#E_2#M_0What reason would possibly inspire you
to raise your blade for his cause?</t>
  </si>
  <si>
    <t>#E[7]#M_4</t>
  </si>
  <si>
    <t>#5C#0T#5CHeh. What else?</t>
  </si>
  <si>
    <t>#E_6#M_4</t>
  </si>
  <si>
    <t>#5C#0T#5S#5CI wish to be known as the strongest 
warrior who ever lived! Stronger than
even the famed Lance Maiden!</t>
  </si>
  <si>
    <t>#E[C]#M[A]</t>
  </si>
  <si>
    <t>#5S...!!</t>
  </si>
  <si>
    <t>3</t>
  </si>
  <si>
    <t>4</t>
  </si>
  <si>
    <t>#E_2#M_4</t>
  </si>
  <si>
    <t>I am one who excelled at both the Arseid
and Vander schools of swordsmanship...</t>
  </si>
  <si>
    <t>#E[7]#M_4First, I will defeat the man who taught me
the Vander style: you.</t>
  </si>
  <si>
    <t>#5SAnd once you have fallen by my sword,
I shall take down the Radiant Blademaster
himself!</t>
  </si>
  <si>
    <t>#E[9]#M_0</t>
  </si>
  <si>
    <t>#K#F*sigh* I raised a real tigress, didn't I?</t>
  </si>
  <si>
    <t>#E_6#M_ABut you would do well not to assume
victory is within your grasp!</t>
  </si>
  <si>
    <t>7</t>
  </si>
  <si>
    <t>R_arm_point</t>
  </si>
  <si>
    <t>#E_6#M_A</t>
  </si>
  <si>
    <t>#5SAll units, assume the Two-Headed Dragon
formation!</t>
  </si>
  <si>
    <t>Limit the enemy's movement! Surround and
annihilate them!</t>
  </si>
  <si>
    <t>Tank Crewmen</t>
  </si>
  <si>
    <t>#6C#6S#0T#6CYes, sir!</t>
  </si>
  <si>
    <t>ET_04_03_07_TestFire</t>
  </si>
  <si>
    <t>ET_04_03_07_TankFire</t>
  </si>
  <si>
    <t>ET_04_03_07_SoukouFire</t>
  </si>
  <si>
    <t>shot</t>
  </si>
  <si>
    <t>ET_SE_MACHINE_GUN</t>
  </si>
  <si>
    <t>EV_04_11_06</t>
  </si>
  <si>
    <t>event/ev2ca010.eff</t>
  </si>
  <si>
    <t>O_E6301</t>
  </si>
  <si>
    <t>Damaged Achtzehn</t>
  </si>
  <si>
    <t>O_E6404</t>
  </si>
  <si>
    <t>castle_kouma</t>
  </si>
  <si>
    <t>castle_effect</t>
  </si>
  <si>
    <t>AniDownloop</t>
  </si>
  <si>
    <t>#3KUgh... Is that...?</t>
  </si>
  <si>
    <t>O</t>
  </si>
  <si>
    <t>#E[O]#M_A</t>
  </si>
  <si>
    <t>#0TWhat does the duke think he's doing?!</t>
  </si>
  <si>
    <t>_EV_04_03_01</t>
  </si>
  <si>
    <t>fill</t>
  </si>
  <si>
    <t>_EV_04_03_01_TankSet</t>
  </si>
  <si>
    <t>_EV_04_03_01_CarSet</t>
  </si>
  <si>
    <t>_EV_04_03_01_TankStop</t>
  </si>
  <si>
    <t>_EV_04_03_01_CarStop</t>
  </si>
  <si>
    <t>_EV_04_03_07</t>
  </si>
  <si>
    <t>_ET_04_03_07_TankFire</t>
  </si>
  <si>
    <t>_ET_04_03_07_SoukouFire</t>
  </si>
  <si>
    <t>_ET_SE_MACHINE_GUN</t>
  </si>
  <si>
    <t>_EV_04_11_06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</si>
</sst>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FFEA73"/>
      </patternFill>
    </fill>
    <fill>
      <patternFill patternType="solid">
        <fgColor rgb="FF73FF86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FFBE73"/>
      </patternFill>
    </fill>
    <fill>
      <patternFill patternType="solid">
        <fgColor rgb="FF8FFF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FF73"/>
      </patternFill>
    </fill>
    <fill>
      <patternFill patternType="solid">
        <fgColor rgb="FFFFF673"/>
      </patternFill>
    </fill>
    <fill>
      <patternFill patternType="solid">
        <fgColor rgb="FFFFE373"/>
      </patternFill>
    </fill>
    <fill>
      <patternFill patternType="solid">
        <fgColor rgb="FFB0FF73"/>
      </patternFill>
    </fill>
    <fill>
      <patternFill patternType="solid">
        <fgColor rgb="FFFF8673"/>
      </patternFill>
    </fill>
    <fill>
      <patternFill patternType="solid">
        <fgColor rgb="FF73FFFF"/>
      </patternFill>
    </fill>
    <fill>
      <patternFill patternType="solid">
        <fgColor rgb="FFFFC273"/>
      </patternFill>
    </fill>
    <fill>
      <patternFill patternType="solid">
        <fgColor rgb="FF73FF8D"/>
      </patternFill>
    </fill>
    <fill>
      <patternFill patternType="solid">
        <fgColor rgb="FFABFF73"/>
      </patternFill>
    </fill>
    <fill>
      <patternFill patternType="solid">
        <fgColor rgb="FF73FFFA"/>
      </patternFill>
    </fill>
    <fill>
      <patternFill patternType="solid">
        <fgColor rgb="FFFFF373"/>
      </patternFill>
    </fill>
    <fill>
      <patternFill patternType="solid">
        <fgColor rgb="FFC7FF73"/>
      </patternFill>
    </fill>
    <fill>
      <patternFill patternType="solid">
        <fgColor rgb="FFFFDA73"/>
      </patternFill>
    </fill>
    <fill>
      <patternFill patternType="solid">
        <fgColor rgb="FFFFEC73"/>
      </patternFill>
    </fill>
    <fill>
      <patternFill patternType="solid">
        <fgColor rgb="FFFFC573"/>
      </patternFill>
    </fill>
    <fill>
      <patternFill patternType="solid">
        <fgColor rgb="FFECFF73"/>
      </patternFill>
    </fill>
    <fill>
      <patternFill patternType="solid">
        <fgColor rgb="FFFFAD73"/>
      </patternFill>
    </fill>
    <fill>
      <patternFill patternType="solid">
        <fgColor rgb="FFFFB7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9673"/>
      </patternFill>
    </fill>
    <fill>
      <patternFill patternType="solid">
        <fgColor rgb="FFFFE573"/>
      </patternFill>
    </fill>
    <fill>
      <patternFill patternType="solid">
        <fgColor rgb="FFFF9B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J3611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728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7</v>
      </c>
      <c r="E8" s="4" t="s">
        <v>7</v>
      </c>
      <c r="F8" s="4" t="s">
        <v>7</v>
      </c>
    </row>
    <row r="9">
      <c r="A9" t="n">
        <v>732</v>
      </c>
      <c r="B9" s="6" t="n">
        <v>14</v>
      </c>
      <c r="C9" s="7" t="n">
        <v>0</v>
      </c>
      <c r="D9" s="7" t="n">
        <v>0</v>
      </c>
      <c r="E9" s="7" t="n">
        <v>64</v>
      </c>
      <c r="F9" s="7" t="n">
        <v>0</v>
      </c>
    </row>
    <row r="10">
      <c r="A10" t="s">
        <v>4</v>
      </c>
      <c r="B10" s="4" t="s">
        <v>5</v>
      </c>
      <c r="C10" s="4" t="s">
        <v>7</v>
      </c>
      <c r="D10" s="4" t="s">
        <v>8</v>
      </c>
    </row>
    <row r="11">
      <c r="A11" t="n">
        <v>737</v>
      </c>
      <c r="B11" s="8" t="n">
        <v>2</v>
      </c>
      <c r="C11" s="7" t="n">
        <v>10</v>
      </c>
      <c r="D11" s="7" t="s">
        <v>9</v>
      </c>
    </row>
    <row r="12">
      <c r="A12" t="s">
        <v>4</v>
      </c>
      <c r="B12" s="4" t="s">
        <v>5</v>
      </c>
      <c r="C12" s="4" t="s">
        <v>7</v>
      </c>
      <c r="D12" s="4" t="s">
        <v>7</v>
      </c>
    </row>
    <row r="13">
      <c r="A13" t="n">
        <v>758</v>
      </c>
      <c r="B13" s="9" t="n">
        <v>162</v>
      </c>
      <c r="C13" s="7" t="n">
        <v>0</v>
      </c>
      <c r="D13" s="7" t="n">
        <v>0</v>
      </c>
    </row>
    <row r="14">
      <c r="A14" t="s">
        <v>4</v>
      </c>
      <c r="B14" s="4" t="s">
        <v>5</v>
      </c>
    </row>
    <row r="15">
      <c r="A15" t="n">
        <v>761</v>
      </c>
      <c r="B15" s="5" t="n">
        <v>1</v>
      </c>
    </row>
    <row r="16" s="3" customFormat="1" customHeight="0">
      <c r="A16" s="3" t="s">
        <v>2</v>
      </c>
      <c r="B16" s="3" t="s">
        <v>10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12</v>
      </c>
      <c r="F17" s="4" t="s">
        <v>11</v>
      </c>
      <c r="G17" s="4" t="s">
        <v>13</v>
      </c>
      <c r="H17" s="4" t="s">
        <v>13</v>
      </c>
      <c r="I17" s="4" t="s">
        <v>11</v>
      </c>
      <c r="J17" s="4" t="s">
        <v>11</v>
      </c>
      <c r="K17" s="4" t="s">
        <v>13</v>
      </c>
      <c r="L17" s="4" t="s">
        <v>13</v>
      </c>
      <c r="M17" s="4" t="s">
        <v>13</v>
      </c>
      <c r="N17" s="4" t="s">
        <v>13</v>
      </c>
      <c r="O17" s="4" t="s">
        <v>8</v>
      </c>
    </row>
    <row r="18" spans="1:6">
      <c r="A18" t="n">
        <v>764</v>
      </c>
      <c r="B18" s="10" t="n">
        <v>50</v>
      </c>
      <c r="C18" s="7" t="n">
        <v>0</v>
      </c>
      <c r="D18" s="7" t="n">
        <v>8020</v>
      </c>
      <c r="E18" s="7" t="n">
        <v>0.699999988079071</v>
      </c>
      <c r="F18" s="7" t="n">
        <v>1000</v>
      </c>
      <c r="G18" s="7" t="n">
        <v>0</v>
      </c>
      <c r="H18" s="7" t="n">
        <v>0</v>
      </c>
      <c r="I18" s="7" t="n">
        <v>1</v>
      </c>
      <c r="J18" s="7" t="n">
        <v>65533</v>
      </c>
      <c r="K18" s="7" t="n">
        <v>0</v>
      </c>
      <c r="L18" s="7" t="n">
        <v>0</v>
      </c>
      <c r="M18" s="7" t="n">
        <v>0</v>
      </c>
      <c r="N18" s="7" t="n">
        <v>0</v>
      </c>
      <c r="O18" s="7" t="s">
        <v>14</v>
      </c>
    </row>
    <row r="19" spans="1:6">
      <c r="A19" t="s">
        <v>4</v>
      </c>
      <c r="B19" s="4" t="s">
        <v>5</v>
      </c>
      <c r="C19" s="4" t="s">
        <v>7</v>
      </c>
      <c r="D19" s="4" t="s">
        <v>8</v>
      </c>
    </row>
    <row r="20" spans="1:6">
      <c r="A20" t="n">
        <v>808</v>
      </c>
      <c r="B20" s="8" t="n">
        <v>2</v>
      </c>
      <c r="C20" s="7" t="n">
        <v>11</v>
      </c>
      <c r="D20" s="7" t="s">
        <v>15</v>
      </c>
    </row>
    <row r="21" spans="1:6">
      <c r="A21" t="s">
        <v>4</v>
      </c>
      <c r="B21" s="4" t="s">
        <v>5</v>
      </c>
      <c r="C21" s="4" t="s">
        <v>7</v>
      </c>
      <c r="D21" s="4" t="s">
        <v>11</v>
      </c>
      <c r="E21" s="4" t="s">
        <v>11</v>
      </c>
      <c r="F21" s="4" t="s">
        <v>11</v>
      </c>
      <c r="G21" s="4" t="s">
        <v>11</v>
      </c>
      <c r="H21" s="4" t="s">
        <v>11</v>
      </c>
      <c r="I21" s="4" t="s">
        <v>11</v>
      </c>
      <c r="J21" s="4" t="s">
        <v>13</v>
      </c>
      <c r="K21" s="4" t="s">
        <v>13</v>
      </c>
      <c r="L21" s="4" t="s">
        <v>13</v>
      </c>
      <c r="M21" s="4" t="s">
        <v>8</v>
      </c>
    </row>
    <row r="22" spans="1:6">
      <c r="A22" t="n">
        <v>822</v>
      </c>
      <c r="B22" s="11" t="n">
        <v>124</v>
      </c>
      <c r="C22" s="7" t="n">
        <v>255</v>
      </c>
      <c r="D22" s="7" t="n">
        <v>0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65535</v>
      </c>
      <c r="J22" s="7" t="n">
        <v>0</v>
      </c>
      <c r="K22" s="7" t="n">
        <v>0</v>
      </c>
      <c r="L22" s="7" t="n">
        <v>0</v>
      </c>
      <c r="M22" s="7" t="s">
        <v>16</v>
      </c>
    </row>
    <row r="23" spans="1:6">
      <c r="A23" t="s">
        <v>4</v>
      </c>
      <c r="B23" s="4" t="s">
        <v>5</v>
      </c>
    </row>
    <row r="24" spans="1:6">
      <c r="A24" t="n">
        <v>849</v>
      </c>
      <c r="B24" s="5" t="n">
        <v>1</v>
      </c>
    </row>
    <row r="25" spans="1:6" s="3" customFormat="1" customHeight="0">
      <c r="A25" s="3" t="s">
        <v>2</v>
      </c>
      <c r="B25" s="3" t="s">
        <v>17</v>
      </c>
    </row>
    <row r="26" spans="1:6">
      <c r="A26" t="s">
        <v>4</v>
      </c>
      <c r="B26" s="4" t="s">
        <v>5</v>
      </c>
      <c r="C26" s="4" t="s">
        <v>7</v>
      </c>
      <c r="D26" s="4" t="s">
        <v>7</v>
      </c>
      <c r="E26" s="4" t="s">
        <v>7</v>
      </c>
      <c r="F26" s="4" t="s">
        <v>13</v>
      </c>
      <c r="G26" s="4" t="s">
        <v>7</v>
      </c>
      <c r="H26" s="4" t="s">
        <v>7</v>
      </c>
      <c r="I26" s="4" t="s">
        <v>18</v>
      </c>
    </row>
    <row r="27" spans="1:6">
      <c r="A27" t="n">
        <v>852</v>
      </c>
      <c r="B27" s="12" t="n">
        <v>5</v>
      </c>
      <c r="C27" s="7" t="n">
        <v>35</v>
      </c>
      <c r="D27" s="7" t="n">
        <v>3</v>
      </c>
      <c r="E27" s="7" t="n">
        <v>0</v>
      </c>
      <c r="F27" s="7" t="n">
        <v>0</v>
      </c>
      <c r="G27" s="7" t="n">
        <v>2</v>
      </c>
      <c r="H27" s="7" t="n">
        <v>1</v>
      </c>
      <c r="I27" s="13" t="n">
        <f t="normal" ca="1">A31</f>
        <v>0</v>
      </c>
    </row>
    <row r="28" spans="1:6">
      <c r="A28" t="s">
        <v>4</v>
      </c>
      <c r="B28" s="4" t="s">
        <v>5</v>
      </c>
      <c r="C28" s="4" t="s">
        <v>18</v>
      </c>
    </row>
    <row r="29" spans="1:6">
      <c r="A29" t="n">
        <v>866</v>
      </c>
      <c r="B29" s="14" t="n">
        <v>3</v>
      </c>
      <c r="C29" s="13" t="n">
        <f t="normal" ca="1">A53</f>
        <v>0</v>
      </c>
    </row>
    <row r="30" spans="1:6">
      <c r="A30" t="s">
        <v>4</v>
      </c>
      <c r="B30" s="4" t="s">
        <v>5</v>
      </c>
      <c r="C30" s="4" t="s">
        <v>7</v>
      </c>
      <c r="D30" s="4" t="s">
        <v>7</v>
      </c>
      <c r="E30" s="4" t="s">
        <v>7</v>
      </c>
      <c r="F30" s="4" t="s">
        <v>13</v>
      </c>
      <c r="G30" s="4" t="s">
        <v>7</v>
      </c>
      <c r="H30" s="4" t="s">
        <v>7</v>
      </c>
      <c r="I30" s="4" t="s">
        <v>18</v>
      </c>
    </row>
    <row r="31" spans="1:6">
      <c r="A31" t="n">
        <v>871</v>
      </c>
      <c r="B31" s="12" t="n">
        <v>5</v>
      </c>
      <c r="C31" s="7" t="n">
        <v>35</v>
      </c>
      <c r="D31" s="7" t="n">
        <v>3</v>
      </c>
      <c r="E31" s="7" t="n">
        <v>0</v>
      </c>
      <c r="F31" s="7" t="n">
        <v>1</v>
      </c>
      <c r="G31" s="7" t="n">
        <v>2</v>
      </c>
      <c r="H31" s="7" t="n">
        <v>1</v>
      </c>
      <c r="I31" s="13" t="n">
        <f t="normal" ca="1">A35</f>
        <v>0</v>
      </c>
    </row>
    <row r="32" spans="1:6">
      <c r="A32" t="s">
        <v>4</v>
      </c>
      <c r="B32" s="4" t="s">
        <v>5</v>
      </c>
      <c r="C32" s="4" t="s">
        <v>18</v>
      </c>
    </row>
    <row r="33" spans="1:15">
      <c r="A33" t="n">
        <v>885</v>
      </c>
      <c r="B33" s="14" t="n">
        <v>3</v>
      </c>
      <c r="C33" s="13" t="n">
        <f t="normal" ca="1">A53</f>
        <v>0</v>
      </c>
    </row>
    <row r="34" spans="1:15">
      <c r="A34" t="s">
        <v>4</v>
      </c>
      <c r="B34" s="4" t="s">
        <v>5</v>
      </c>
      <c r="C34" s="4" t="s">
        <v>7</v>
      </c>
      <c r="D34" s="4" t="s">
        <v>7</v>
      </c>
      <c r="E34" s="4" t="s">
        <v>7</v>
      </c>
      <c r="F34" s="4" t="s">
        <v>13</v>
      </c>
      <c r="G34" s="4" t="s">
        <v>7</v>
      </c>
      <c r="H34" s="4" t="s">
        <v>7</v>
      </c>
      <c r="I34" s="4" t="s">
        <v>18</v>
      </c>
    </row>
    <row r="35" spans="1:15">
      <c r="A35" t="n">
        <v>890</v>
      </c>
      <c r="B35" s="12" t="n">
        <v>5</v>
      </c>
      <c r="C35" s="7" t="n">
        <v>35</v>
      </c>
      <c r="D35" s="7" t="n">
        <v>3</v>
      </c>
      <c r="E35" s="7" t="n">
        <v>0</v>
      </c>
      <c r="F35" s="7" t="n">
        <v>2</v>
      </c>
      <c r="G35" s="7" t="n">
        <v>2</v>
      </c>
      <c r="H35" s="7" t="n">
        <v>1</v>
      </c>
      <c r="I35" s="13" t="n">
        <f t="normal" ca="1">A39</f>
        <v>0</v>
      </c>
    </row>
    <row r="36" spans="1:15">
      <c r="A36" t="s">
        <v>4</v>
      </c>
      <c r="B36" s="4" t="s">
        <v>5</v>
      </c>
      <c r="C36" s="4" t="s">
        <v>18</v>
      </c>
    </row>
    <row r="37" spans="1:15">
      <c r="A37" t="n">
        <v>904</v>
      </c>
      <c r="B37" s="14" t="n">
        <v>3</v>
      </c>
      <c r="C37" s="13" t="n">
        <f t="normal" ca="1">A53</f>
        <v>0</v>
      </c>
    </row>
    <row r="38" spans="1:15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13</v>
      </c>
      <c r="G38" s="4" t="s">
        <v>7</v>
      </c>
      <c r="H38" s="4" t="s">
        <v>7</v>
      </c>
      <c r="I38" s="4" t="s">
        <v>18</v>
      </c>
    </row>
    <row r="39" spans="1:15">
      <c r="A39" t="n">
        <v>909</v>
      </c>
      <c r="B39" s="12" t="n">
        <v>5</v>
      </c>
      <c r="C39" s="7" t="n">
        <v>35</v>
      </c>
      <c r="D39" s="7" t="n">
        <v>3</v>
      </c>
      <c r="E39" s="7" t="n">
        <v>0</v>
      </c>
      <c r="F39" s="7" t="n">
        <v>3</v>
      </c>
      <c r="G39" s="7" t="n">
        <v>2</v>
      </c>
      <c r="H39" s="7" t="n">
        <v>1</v>
      </c>
      <c r="I39" s="13" t="n">
        <f t="normal" ca="1">A43</f>
        <v>0</v>
      </c>
    </row>
    <row r="40" spans="1:15">
      <c r="A40" t="s">
        <v>4</v>
      </c>
      <c r="B40" s="4" t="s">
        <v>5</v>
      </c>
      <c r="C40" s="4" t="s">
        <v>18</v>
      </c>
    </row>
    <row r="41" spans="1:15">
      <c r="A41" t="n">
        <v>923</v>
      </c>
      <c r="B41" s="14" t="n">
        <v>3</v>
      </c>
      <c r="C41" s="13" t="n">
        <f t="normal" ca="1">A53</f>
        <v>0</v>
      </c>
    </row>
    <row r="42" spans="1:15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18</v>
      </c>
    </row>
    <row r="43" spans="1:15">
      <c r="A43" t="n">
        <v>928</v>
      </c>
      <c r="B43" s="12" t="n">
        <v>5</v>
      </c>
      <c r="C43" s="7" t="n">
        <v>35</v>
      </c>
      <c r="D43" s="7" t="n">
        <v>3</v>
      </c>
      <c r="E43" s="7" t="n">
        <v>0</v>
      </c>
      <c r="F43" s="7" t="n">
        <v>4</v>
      </c>
      <c r="G43" s="7" t="n">
        <v>2</v>
      </c>
      <c r="H43" s="7" t="n">
        <v>1</v>
      </c>
      <c r="I43" s="13" t="n">
        <f t="normal" ca="1">A47</f>
        <v>0</v>
      </c>
    </row>
    <row r="44" spans="1:15">
      <c r="A44" t="s">
        <v>4</v>
      </c>
      <c r="B44" s="4" t="s">
        <v>5</v>
      </c>
      <c r="C44" s="4" t="s">
        <v>18</v>
      </c>
    </row>
    <row r="45" spans="1:15">
      <c r="A45" t="n">
        <v>942</v>
      </c>
      <c r="B45" s="14" t="n">
        <v>3</v>
      </c>
      <c r="C45" s="13" t="n">
        <f t="normal" ca="1">A53</f>
        <v>0</v>
      </c>
    </row>
    <row r="46" spans="1:15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18</v>
      </c>
    </row>
    <row r="47" spans="1:15">
      <c r="A47" t="n">
        <v>947</v>
      </c>
      <c r="B47" s="12" t="n">
        <v>5</v>
      </c>
      <c r="C47" s="7" t="n">
        <v>35</v>
      </c>
      <c r="D47" s="7" t="n">
        <v>3</v>
      </c>
      <c r="E47" s="7" t="n">
        <v>0</v>
      </c>
      <c r="F47" s="7" t="n">
        <v>5</v>
      </c>
      <c r="G47" s="7" t="n">
        <v>2</v>
      </c>
      <c r="H47" s="7" t="n">
        <v>1</v>
      </c>
      <c r="I47" s="13" t="n">
        <f t="normal" ca="1">A51</f>
        <v>0</v>
      </c>
    </row>
    <row r="48" spans="1:15">
      <c r="A48" t="s">
        <v>4</v>
      </c>
      <c r="B48" s="4" t="s">
        <v>5</v>
      </c>
      <c r="C48" s="4" t="s">
        <v>18</v>
      </c>
    </row>
    <row r="49" spans="1:9">
      <c r="A49" t="n">
        <v>961</v>
      </c>
      <c r="B49" s="14" t="n">
        <v>3</v>
      </c>
      <c r="C49" s="13" t="n">
        <f t="normal" ca="1">A53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13</v>
      </c>
      <c r="G50" s="4" t="s">
        <v>7</v>
      </c>
      <c r="H50" s="4" t="s">
        <v>7</v>
      </c>
      <c r="I50" s="4" t="s">
        <v>18</v>
      </c>
    </row>
    <row r="51" spans="1:9">
      <c r="A51" t="n">
        <v>966</v>
      </c>
      <c r="B51" s="12" t="n">
        <v>5</v>
      </c>
      <c r="C51" s="7" t="n">
        <v>35</v>
      </c>
      <c r="D51" s="7" t="n">
        <v>3</v>
      </c>
      <c r="E51" s="7" t="n">
        <v>0</v>
      </c>
      <c r="F51" s="7" t="n">
        <v>6</v>
      </c>
      <c r="G51" s="7" t="n">
        <v>2</v>
      </c>
      <c r="H51" s="7" t="n">
        <v>1</v>
      </c>
      <c r="I51" s="13" t="n">
        <f t="normal" ca="1">A53</f>
        <v>0</v>
      </c>
    </row>
    <row r="52" spans="1:9">
      <c r="A52" t="s">
        <v>4</v>
      </c>
      <c r="B52" s="4" t="s">
        <v>5</v>
      </c>
    </row>
    <row r="53" spans="1:9">
      <c r="A53" t="n">
        <v>980</v>
      </c>
      <c r="B53" s="5" t="n">
        <v>1</v>
      </c>
    </row>
    <row r="54" spans="1:9" s="3" customFormat="1" customHeight="0">
      <c r="A54" s="3" t="s">
        <v>2</v>
      </c>
      <c r="B54" s="3" t="s">
        <v>19</v>
      </c>
    </row>
    <row r="55" spans="1:9">
      <c r="A55" t="s">
        <v>4</v>
      </c>
      <c r="B55" s="4" t="s">
        <v>5</v>
      </c>
      <c r="C55" s="4" t="s">
        <v>7</v>
      </c>
      <c r="D55" s="4" t="s">
        <v>7</v>
      </c>
    </row>
    <row r="56" spans="1:9">
      <c r="A56" t="n">
        <v>984</v>
      </c>
      <c r="B56" s="9" t="n">
        <v>162</v>
      </c>
      <c r="C56" s="7" t="n">
        <v>0</v>
      </c>
      <c r="D56" s="7" t="n">
        <v>1</v>
      </c>
    </row>
    <row r="57" spans="1:9">
      <c r="A57" t="s">
        <v>4</v>
      </c>
      <c r="B57" s="4" t="s">
        <v>5</v>
      </c>
    </row>
    <row r="58" spans="1:9">
      <c r="A58" t="n">
        <v>987</v>
      </c>
      <c r="B58" s="5" t="n">
        <v>1</v>
      </c>
    </row>
    <row r="59" spans="1:9" s="3" customFormat="1" customHeight="0">
      <c r="A59" s="3" t="s">
        <v>2</v>
      </c>
      <c r="B59" s="3" t="s">
        <v>20</v>
      </c>
    </row>
    <row r="60" spans="1:9">
      <c r="A60" t="s">
        <v>4</v>
      </c>
      <c r="B60" s="4" t="s">
        <v>5</v>
      </c>
      <c r="C60" s="4" t="s">
        <v>7</v>
      </c>
      <c r="D60" s="4" t="s">
        <v>7</v>
      </c>
      <c r="E60" s="4" t="s">
        <v>7</v>
      </c>
      <c r="F60" s="4" t="s">
        <v>7</v>
      </c>
    </row>
    <row r="61" spans="1:9">
      <c r="A61" t="n">
        <v>988</v>
      </c>
      <c r="B61" s="6" t="n">
        <v>14</v>
      </c>
      <c r="C61" s="7" t="n">
        <v>2</v>
      </c>
      <c r="D61" s="7" t="n">
        <v>0</v>
      </c>
      <c r="E61" s="7" t="n">
        <v>0</v>
      </c>
      <c r="F61" s="7" t="n">
        <v>0</v>
      </c>
    </row>
    <row r="62" spans="1:9">
      <c r="A62" t="s">
        <v>4</v>
      </c>
      <c r="B62" s="4" t="s">
        <v>5</v>
      </c>
      <c r="C62" s="4" t="s">
        <v>7</v>
      </c>
      <c r="D62" s="15" t="s">
        <v>21</v>
      </c>
      <c r="E62" s="4" t="s">
        <v>5</v>
      </c>
      <c r="F62" s="4" t="s">
        <v>7</v>
      </c>
      <c r="G62" s="4" t="s">
        <v>11</v>
      </c>
      <c r="H62" s="15" t="s">
        <v>22</v>
      </c>
      <c r="I62" s="4" t="s">
        <v>7</v>
      </c>
      <c r="J62" s="4" t="s">
        <v>13</v>
      </c>
      <c r="K62" s="4" t="s">
        <v>7</v>
      </c>
      <c r="L62" s="4" t="s">
        <v>7</v>
      </c>
      <c r="M62" s="15" t="s">
        <v>21</v>
      </c>
      <c r="N62" s="4" t="s">
        <v>5</v>
      </c>
      <c r="O62" s="4" t="s">
        <v>7</v>
      </c>
      <c r="P62" s="4" t="s">
        <v>11</v>
      </c>
      <c r="Q62" s="15" t="s">
        <v>22</v>
      </c>
      <c r="R62" s="4" t="s">
        <v>7</v>
      </c>
      <c r="S62" s="4" t="s">
        <v>13</v>
      </c>
      <c r="T62" s="4" t="s">
        <v>7</v>
      </c>
      <c r="U62" s="4" t="s">
        <v>7</v>
      </c>
      <c r="V62" s="4" t="s">
        <v>7</v>
      </c>
      <c r="W62" s="4" t="s">
        <v>18</v>
      </c>
    </row>
    <row r="63" spans="1:9">
      <c r="A63" t="n">
        <v>993</v>
      </c>
      <c r="B63" s="12" t="n">
        <v>5</v>
      </c>
      <c r="C63" s="7" t="n">
        <v>28</v>
      </c>
      <c r="D63" s="15" t="s">
        <v>3</v>
      </c>
      <c r="E63" s="9" t="n">
        <v>162</v>
      </c>
      <c r="F63" s="7" t="n">
        <v>3</v>
      </c>
      <c r="G63" s="7" t="n">
        <v>16398</v>
      </c>
      <c r="H63" s="15" t="s">
        <v>3</v>
      </c>
      <c r="I63" s="7" t="n">
        <v>0</v>
      </c>
      <c r="J63" s="7" t="n">
        <v>1</v>
      </c>
      <c r="K63" s="7" t="n">
        <v>2</v>
      </c>
      <c r="L63" s="7" t="n">
        <v>28</v>
      </c>
      <c r="M63" s="15" t="s">
        <v>3</v>
      </c>
      <c r="N63" s="9" t="n">
        <v>162</v>
      </c>
      <c r="O63" s="7" t="n">
        <v>3</v>
      </c>
      <c r="P63" s="7" t="n">
        <v>16398</v>
      </c>
      <c r="Q63" s="15" t="s">
        <v>3</v>
      </c>
      <c r="R63" s="7" t="n">
        <v>0</v>
      </c>
      <c r="S63" s="7" t="n">
        <v>2</v>
      </c>
      <c r="T63" s="7" t="n">
        <v>2</v>
      </c>
      <c r="U63" s="7" t="n">
        <v>11</v>
      </c>
      <c r="V63" s="7" t="n">
        <v>1</v>
      </c>
      <c r="W63" s="13" t="n">
        <f t="normal" ca="1">A67</f>
        <v>0</v>
      </c>
    </row>
    <row r="64" spans="1:9">
      <c r="A64" t="s">
        <v>4</v>
      </c>
      <c r="B64" s="4" t="s">
        <v>5</v>
      </c>
      <c r="C64" s="4" t="s">
        <v>7</v>
      </c>
      <c r="D64" s="4" t="s">
        <v>11</v>
      </c>
      <c r="E64" s="4" t="s">
        <v>12</v>
      </c>
    </row>
    <row r="65" spans="1:23">
      <c r="A65" t="n">
        <v>1022</v>
      </c>
      <c r="B65" s="16" t="n">
        <v>58</v>
      </c>
      <c r="C65" s="7" t="n">
        <v>0</v>
      </c>
      <c r="D65" s="7" t="n">
        <v>0</v>
      </c>
      <c r="E65" s="7" t="n">
        <v>1</v>
      </c>
    </row>
    <row r="66" spans="1:23">
      <c r="A66" t="s">
        <v>4</v>
      </c>
      <c r="B66" s="4" t="s">
        <v>5</v>
      </c>
      <c r="C66" s="4" t="s">
        <v>7</v>
      </c>
      <c r="D66" s="15" t="s">
        <v>21</v>
      </c>
      <c r="E66" s="4" t="s">
        <v>5</v>
      </c>
      <c r="F66" s="4" t="s">
        <v>7</v>
      </c>
      <c r="G66" s="4" t="s">
        <v>11</v>
      </c>
      <c r="H66" s="15" t="s">
        <v>22</v>
      </c>
      <c r="I66" s="4" t="s">
        <v>7</v>
      </c>
      <c r="J66" s="4" t="s">
        <v>13</v>
      </c>
      <c r="K66" s="4" t="s">
        <v>7</v>
      </c>
      <c r="L66" s="4" t="s">
        <v>7</v>
      </c>
      <c r="M66" s="15" t="s">
        <v>21</v>
      </c>
      <c r="N66" s="4" t="s">
        <v>5</v>
      </c>
      <c r="O66" s="4" t="s">
        <v>7</v>
      </c>
      <c r="P66" s="4" t="s">
        <v>11</v>
      </c>
      <c r="Q66" s="15" t="s">
        <v>22</v>
      </c>
      <c r="R66" s="4" t="s">
        <v>7</v>
      </c>
      <c r="S66" s="4" t="s">
        <v>13</v>
      </c>
      <c r="T66" s="4" t="s">
        <v>7</v>
      </c>
      <c r="U66" s="4" t="s">
        <v>7</v>
      </c>
      <c r="V66" s="4" t="s">
        <v>7</v>
      </c>
      <c r="W66" s="4" t="s">
        <v>18</v>
      </c>
    </row>
    <row r="67" spans="1:23">
      <c r="A67" t="n">
        <v>1030</v>
      </c>
      <c r="B67" s="12" t="n">
        <v>5</v>
      </c>
      <c r="C67" s="7" t="n">
        <v>28</v>
      </c>
      <c r="D67" s="15" t="s">
        <v>3</v>
      </c>
      <c r="E67" s="9" t="n">
        <v>162</v>
      </c>
      <c r="F67" s="7" t="n">
        <v>3</v>
      </c>
      <c r="G67" s="7" t="n">
        <v>16398</v>
      </c>
      <c r="H67" s="15" t="s">
        <v>3</v>
      </c>
      <c r="I67" s="7" t="n">
        <v>0</v>
      </c>
      <c r="J67" s="7" t="n">
        <v>1</v>
      </c>
      <c r="K67" s="7" t="n">
        <v>3</v>
      </c>
      <c r="L67" s="7" t="n">
        <v>28</v>
      </c>
      <c r="M67" s="15" t="s">
        <v>3</v>
      </c>
      <c r="N67" s="9" t="n">
        <v>162</v>
      </c>
      <c r="O67" s="7" t="n">
        <v>3</v>
      </c>
      <c r="P67" s="7" t="n">
        <v>16398</v>
      </c>
      <c r="Q67" s="15" t="s">
        <v>3</v>
      </c>
      <c r="R67" s="7" t="n">
        <v>0</v>
      </c>
      <c r="S67" s="7" t="n">
        <v>2</v>
      </c>
      <c r="T67" s="7" t="n">
        <v>3</v>
      </c>
      <c r="U67" s="7" t="n">
        <v>9</v>
      </c>
      <c r="V67" s="7" t="n">
        <v>1</v>
      </c>
      <c r="W67" s="13" t="n">
        <f t="normal" ca="1">A77</f>
        <v>0</v>
      </c>
    </row>
    <row r="68" spans="1:23">
      <c r="A68" t="s">
        <v>4</v>
      </c>
      <c r="B68" s="4" t="s">
        <v>5</v>
      </c>
      <c r="C68" s="4" t="s">
        <v>7</v>
      </c>
      <c r="D68" s="15" t="s">
        <v>21</v>
      </c>
      <c r="E68" s="4" t="s">
        <v>5</v>
      </c>
      <c r="F68" s="4" t="s">
        <v>11</v>
      </c>
      <c r="G68" s="4" t="s">
        <v>7</v>
      </c>
      <c r="H68" s="4" t="s">
        <v>7</v>
      </c>
      <c r="I68" s="4" t="s">
        <v>8</v>
      </c>
      <c r="J68" s="15" t="s">
        <v>22</v>
      </c>
      <c r="K68" s="4" t="s">
        <v>7</v>
      </c>
      <c r="L68" s="4" t="s">
        <v>7</v>
      </c>
      <c r="M68" s="15" t="s">
        <v>21</v>
      </c>
      <c r="N68" s="4" t="s">
        <v>5</v>
      </c>
      <c r="O68" s="4" t="s">
        <v>7</v>
      </c>
      <c r="P68" s="15" t="s">
        <v>22</v>
      </c>
      <c r="Q68" s="4" t="s">
        <v>7</v>
      </c>
      <c r="R68" s="4" t="s">
        <v>13</v>
      </c>
      <c r="S68" s="4" t="s">
        <v>7</v>
      </c>
      <c r="T68" s="4" t="s">
        <v>7</v>
      </c>
      <c r="U68" s="4" t="s">
        <v>7</v>
      </c>
      <c r="V68" s="15" t="s">
        <v>21</v>
      </c>
      <c r="W68" s="4" t="s">
        <v>5</v>
      </c>
      <c r="X68" s="4" t="s">
        <v>7</v>
      </c>
      <c r="Y68" s="15" t="s">
        <v>22</v>
      </c>
      <c r="Z68" s="4" t="s">
        <v>7</v>
      </c>
      <c r="AA68" s="4" t="s">
        <v>13</v>
      </c>
      <c r="AB68" s="4" t="s">
        <v>7</v>
      </c>
      <c r="AC68" s="4" t="s">
        <v>7</v>
      </c>
      <c r="AD68" s="4" t="s">
        <v>7</v>
      </c>
      <c r="AE68" s="4" t="s">
        <v>18</v>
      </c>
    </row>
    <row r="69" spans="1:23">
      <c r="A69" t="n">
        <v>1059</v>
      </c>
      <c r="B69" s="12" t="n">
        <v>5</v>
      </c>
      <c r="C69" s="7" t="n">
        <v>28</v>
      </c>
      <c r="D69" s="15" t="s">
        <v>3</v>
      </c>
      <c r="E69" s="17" t="n">
        <v>47</v>
      </c>
      <c r="F69" s="7" t="n">
        <v>61456</v>
      </c>
      <c r="G69" s="7" t="n">
        <v>2</v>
      </c>
      <c r="H69" s="7" t="n">
        <v>0</v>
      </c>
      <c r="I69" s="7" t="s">
        <v>23</v>
      </c>
      <c r="J69" s="15" t="s">
        <v>3</v>
      </c>
      <c r="K69" s="7" t="n">
        <v>8</v>
      </c>
      <c r="L69" s="7" t="n">
        <v>28</v>
      </c>
      <c r="M69" s="15" t="s">
        <v>3</v>
      </c>
      <c r="N69" s="18" t="n">
        <v>74</v>
      </c>
      <c r="O69" s="7" t="n">
        <v>65</v>
      </c>
      <c r="P69" s="15" t="s">
        <v>3</v>
      </c>
      <c r="Q69" s="7" t="n">
        <v>0</v>
      </c>
      <c r="R69" s="7" t="n">
        <v>1</v>
      </c>
      <c r="S69" s="7" t="n">
        <v>3</v>
      </c>
      <c r="T69" s="7" t="n">
        <v>9</v>
      </c>
      <c r="U69" s="7" t="n">
        <v>28</v>
      </c>
      <c r="V69" s="15" t="s">
        <v>3</v>
      </c>
      <c r="W69" s="18" t="n">
        <v>74</v>
      </c>
      <c r="X69" s="7" t="n">
        <v>65</v>
      </c>
      <c r="Y69" s="15" t="s">
        <v>3</v>
      </c>
      <c r="Z69" s="7" t="n">
        <v>0</v>
      </c>
      <c r="AA69" s="7" t="n">
        <v>2</v>
      </c>
      <c r="AB69" s="7" t="n">
        <v>3</v>
      </c>
      <c r="AC69" s="7" t="n">
        <v>9</v>
      </c>
      <c r="AD69" s="7" t="n">
        <v>1</v>
      </c>
      <c r="AE69" s="13" t="n">
        <f t="normal" ca="1">A73</f>
        <v>0</v>
      </c>
    </row>
    <row r="70" spans="1:23">
      <c r="A70" t="s">
        <v>4</v>
      </c>
      <c r="B70" s="4" t="s">
        <v>5</v>
      </c>
      <c r="C70" s="4" t="s">
        <v>11</v>
      </c>
      <c r="D70" s="4" t="s">
        <v>7</v>
      </c>
      <c r="E70" s="4" t="s">
        <v>7</v>
      </c>
      <c r="F70" s="4" t="s">
        <v>8</v>
      </c>
    </row>
    <row r="71" spans="1:23">
      <c r="A71" t="n">
        <v>1107</v>
      </c>
      <c r="B71" s="17" t="n">
        <v>47</v>
      </c>
      <c r="C71" s="7" t="n">
        <v>61456</v>
      </c>
      <c r="D71" s="7" t="n">
        <v>0</v>
      </c>
      <c r="E71" s="7" t="n">
        <v>0</v>
      </c>
      <c r="F71" s="7" t="s">
        <v>24</v>
      </c>
    </row>
    <row r="72" spans="1:23">
      <c r="A72" t="s">
        <v>4</v>
      </c>
      <c r="B72" s="4" t="s">
        <v>5</v>
      </c>
      <c r="C72" s="4" t="s">
        <v>7</v>
      </c>
      <c r="D72" s="4" t="s">
        <v>11</v>
      </c>
      <c r="E72" s="4" t="s">
        <v>12</v>
      </c>
    </row>
    <row r="73" spans="1:23">
      <c r="A73" t="n">
        <v>1120</v>
      </c>
      <c r="B73" s="16" t="n">
        <v>58</v>
      </c>
      <c r="C73" s="7" t="n">
        <v>0</v>
      </c>
      <c r="D73" s="7" t="n">
        <v>300</v>
      </c>
      <c r="E73" s="7" t="n">
        <v>1</v>
      </c>
    </row>
    <row r="74" spans="1:23">
      <c r="A74" t="s">
        <v>4</v>
      </c>
      <c r="B74" s="4" t="s">
        <v>5</v>
      </c>
      <c r="C74" s="4" t="s">
        <v>7</v>
      </c>
      <c r="D74" s="4" t="s">
        <v>11</v>
      </c>
    </row>
    <row r="75" spans="1:23">
      <c r="A75" t="n">
        <v>1128</v>
      </c>
      <c r="B75" s="16" t="n">
        <v>58</v>
      </c>
      <c r="C75" s="7" t="n">
        <v>255</v>
      </c>
      <c r="D75" s="7" t="n">
        <v>0</v>
      </c>
    </row>
    <row r="76" spans="1:23">
      <c r="A76" t="s">
        <v>4</v>
      </c>
      <c r="B76" s="4" t="s">
        <v>5</v>
      </c>
      <c r="C76" s="4" t="s">
        <v>7</v>
      </c>
      <c r="D76" s="4" t="s">
        <v>7</v>
      </c>
      <c r="E76" s="4" t="s">
        <v>7</v>
      </c>
      <c r="F76" s="4" t="s">
        <v>7</v>
      </c>
    </row>
    <row r="77" spans="1:23">
      <c r="A77" t="n">
        <v>1132</v>
      </c>
      <c r="B77" s="6" t="n">
        <v>14</v>
      </c>
      <c r="C77" s="7" t="n">
        <v>0</v>
      </c>
      <c r="D77" s="7" t="n">
        <v>0</v>
      </c>
      <c r="E77" s="7" t="n">
        <v>0</v>
      </c>
      <c r="F77" s="7" t="n">
        <v>64</v>
      </c>
    </row>
    <row r="78" spans="1:23">
      <c r="A78" t="s">
        <v>4</v>
      </c>
      <c r="B78" s="4" t="s">
        <v>5</v>
      </c>
      <c r="C78" s="4" t="s">
        <v>7</v>
      </c>
      <c r="D78" s="4" t="s">
        <v>11</v>
      </c>
    </row>
    <row r="79" spans="1:23">
      <c r="A79" t="n">
        <v>1137</v>
      </c>
      <c r="B79" s="19" t="n">
        <v>22</v>
      </c>
      <c r="C79" s="7" t="n">
        <v>0</v>
      </c>
      <c r="D79" s="7" t="n">
        <v>16398</v>
      </c>
    </row>
    <row r="80" spans="1:23">
      <c r="A80" t="s">
        <v>4</v>
      </c>
      <c r="B80" s="4" t="s">
        <v>5</v>
      </c>
      <c r="C80" s="4" t="s">
        <v>7</v>
      </c>
      <c r="D80" s="4" t="s">
        <v>11</v>
      </c>
    </row>
    <row r="81" spans="1:31">
      <c r="A81" t="n">
        <v>1141</v>
      </c>
      <c r="B81" s="16" t="n">
        <v>58</v>
      </c>
      <c r="C81" s="7" t="n">
        <v>5</v>
      </c>
      <c r="D81" s="7" t="n">
        <v>300</v>
      </c>
    </row>
    <row r="82" spans="1:31">
      <c r="A82" t="s">
        <v>4</v>
      </c>
      <c r="B82" s="4" t="s">
        <v>5</v>
      </c>
      <c r="C82" s="4" t="s">
        <v>12</v>
      </c>
      <c r="D82" s="4" t="s">
        <v>11</v>
      </c>
    </row>
    <row r="83" spans="1:31">
      <c r="A83" t="n">
        <v>1145</v>
      </c>
      <c r="B83" s="20" t="n">
        <v>103</v>
      </c>
      <c r="C83" s="7" t="n">
        <v>0</v>
      </c>
      <c r="D83" s="7" t="n">
        <v>300</v>
      </c>
    </row>
    <row r="84" spans="1:31">
      <c r="A84" t="s">
        <v>4</v>
      </c>
      <c r="B84" s="4" t="s">
        <v>5</v>
      </c>
      <c r="C84" s="4" t="s">
        <v>7</v>
      </c>
    </row>
    <row r="85" spans="1:31">
      <c r="A85" t="n">
        <v>1152</v>
      </c>
      <c r="B85" s="21" t="n">
        <v>64</v>
      </c>
      <c r="C85" s="7" t="n">
        <v>7</v>
      </c>
    </row>
    <row r="86" spans="1:31">
      <c r="A86" t="s">
        <v>4</v>
      </c>
      <c r="B86" s="4" t="s">
        <v>5</v>
      </c>
      <c r="C86" s="4" t="s">
        <v>7</v>
      </c>
      <c r="D86" s="4" t="s">
        <v>11</v>
      </c>
    </row>
    <row r="87" spans="1:31">
      <c r="A87" t="n">
        <v>1154</v>
      </c>
      <c r="B87" s="22" t="n">
        <v>72</v>
      </c>
      <c r="C87" s="7" t="n">
        <v>5</v>
      </c>
      <c r="D87" s="7" t="n">
        <v>0</v>
      </c>
    </row>
    <row r="88" spans="1:31">
      <c r="A88" t="s">
        <v>4</v>
      </c>
      <c r="B88" s="4" t="s">
        <v>5</v>
      </c>
      <c r="C88" s="4" t="s">
        <v>7</v>
      </c>
      <c r="D88" s="15" t="s">
        <v>21</v>
      </c>
      <c r="E88" s="4" t="s">
        <v>5</v>
      </c>
      <c r="F88" s="4" t="s">
        <v>7</v>
      </c>
      <c r="G88" s="4" t="s">
        <v>11</v>
      </c>
      <c r="H88" s="15" t="s">
        <v>22</v>
      </c>
      <c r="I88" s="4" t="s">
        <v>7</v>
      </c>
      <c r="J88" s="4" t="s">
        <v>13</v>
      </c>
      <c r="K88" s="4" t="s">
        <v>7</v>
      </c>
      <c r="L88" s="4" t="s">
        <v>7</v>
      </c>
      <c r="M88" s="4" t="s">
        <v>18</v>
      </c>
    </row>
    <row r="89" spans="1:31">
      <c r="A89" t="n">
        <v>1158</v>
      </c>
      <c r="B89" s="12" t="n">
        <v>5</v>
      </c>
      <c r="C89" s="7" t="n">
        <v>28</v>
      </c>
      <c r="D89" s="15" t="s">
        <v>3</v>
      </c>
      <c r="E89" s="9" t="n">
        <v>162</v>
      </c>
      <c r="F89" s="7" t="n">
        <v>4</v>
      </c>
      <c r="G89" s="7" t="n">
        <v>16398</v>
      </c>
      <c r="H89" s="15" t="s">
        <v>3</v>
      </c>
      <c r="I89" s="7" t="n">
        <v>0</v>
      </c>
      <c r="J89" s="7" t="n">
        <v>1</v>
      </c>
      <c r="K89" s="7" t="n">
        <v>2</v>
      </c>
      <c r="L89" s="7" t="n">
        <v>1</v>
      </c>
      <c r="M89" s="13" t="n">
        <f t="normal" ca="1">A95</f>
        <v>0</v>
      </c>
    </row>
    <row r="90" spans="1:31">
      <c r="A90" t="s">
        <v>4</v>
      </c>
      <c r="B90" s="4" t="s">
        <v>5</v>
      </c>
      <c r="C90" s="4" t="s">
        <v>7</v>
      </c>
      <c r="D90" s="4" t="s">
        <v>8</v>
      </c>
    </row>
    <row r="91" spans="1:31">
      <c r="A91" t="n">
        <v>1175</v>
      </c>
      <c r="B91" s="8" t="n">
        <v>2</v>
      </c>
      <c r="C91" s="7" t="n">
        <v>10</v>
      </c>
      <c r="D91" s="7" t="s">
        <v>25</v>
      </c>
    </row>
    <row r="92" spans="1:31">
      <c r="A92" t="s">
        <v>4</v>
      </c>
      <c r="B92" s="4" t="s">
        <v>5</v>
      </c>
      <c r="C92" s="4" t="s">
        <v>11</v>
      </c>
    </row>
    <row r="93" spans="1:31">
      <c r="A93" t="n">
        <v>1192</v>
      </c>
      <c r="B93" s="23" t="n">
        <v>16</v>
      </c>
      <c r="C93" s="7" t="n">
        <v>0</v>
      </c>
    </row>
    <row r="94" spans="1:31">
      <c r="A94" t="s">
        <v>4</v>
      </c>
      <c r="B94" s="4" t="s">
        <v>5</v>
      </c>
      <c r="C94" s="4" t="s">
        <v>7</v>
      </c>
      <c r="D94" s="4" t="s">
        <v>11</v>
      </c>
      <c r="E94" s="4" t="s">
        <v>7</v>
      </c>
      <c r="F94" s="4" t="s">
        <v>8</v>
      </c>
    </row>
    <row r="95" spans="1:31">
      <c r="A95" t="n">
        <v>1195</v>
      </c>
      <c r="B95" s="24" t="n">
        <v>39</v>
      </c>
      <c r="C95" s="7" t="n">
        <v>10</v>
      </c>
      <c r="D95" s="7" t="n">
        <v>65533</v>
      </c>
      <c r="E95" s="7" t="n">
        <v>200</v>
      </c>
      <c r="F95" s="7" t="s">
        <v>26</v>
      </c>
    </row>
    <row r="96" spans="1:31">
      <c r="A96" t="s">
        <v>4</v>
      </c>
      <c r="B96" s="4" t="s">
        <v>5</v>
      </c>
      <c r="C96" s="4" t="s">
        <v>7</v>
      </c>
      <c r="D96" s="4" t="s">
        <v>11</v>
      </c>
      <c r="E96" s="4" t="s">
        <v>7</v>
      </c>
      <c r="F96" s="4" t="s">
        <v>8</v>
      </c>
    </row>
    <row r="97" spans="1:13">
      <c r="A97" t="n">
        <v>1219</v>
      </c>
      <c r="B97" s="24" t="n">
        <v>39</v>
      </c>
      <c r="C97" s="7" t="n">
        <v>10</v>
      </c>
      <c r="D97" s="7" t="n">
        <v>65533</v>
      </c>
      <c r="E97" s="7" t="n">
        <v>201</v>
      </c>
      <c r="F97" s="7" t="s">
        <v>27</v>
      </c>
    </row>
    <row r="98" spans="1:13">
      <c r="A98" t="s">
        <v>4</v>
      </c>
      <c r="B98" s="4" t="s">
        <v>5</v>
      </c>
      <c r="C98" s="4" t="s">
        <v>7</v>
      </c>
      <c r="D98" s="4" t="s">
        <v>11</v>
      </c>
      <c r="E98" s="4" t="s">
        <v>7</v>
      </c>
      <c r="F98" s="4" t="s">
        <v>8</v>
      </c>
    </row>
    <row r="99" spans="1:13">
      <c r="A99" t="n">
        <v>1243</v>
      </c>
      <c r="B99" s="24" t="n">
        <v>39</v>
      </c>
      <c r="C99" s="7" t="n">
        <v>10</v>
      </c>
      <c r="D99" s="7" t="n">
        <v>65533</v>
      </c>
      <c r="E99" s="7" t="n">
        <v>202</v>
      </c>
      <c r="F99" s="7" t="s">
        <v>27</v>
      </c>
    </row>
    <row r="100" spans="1:13">
      <c r="A100" t="s">
        <v>4</v>
      </c>
      <c r="B100" s="4" t="s">
        <v>5</v>
      </c>
      <c r="C100" s="4" t="s">
        <v>11</v>
      </c>
      <c r="D100" s="4" t="s">
        <v>13</v>
      </c>
    </row>
    <row r="101" spans="1:13">
      <c r="A101" t="n">
        <v>1267</v>
      </c>
      <c r="B101" s="25" t="n">
        <v>43</v>
      </c>
      <c r="C101" s="7" t="n">
        <v>61456</v>
      </c>
      <c r="D101" s="7" t="n">
        <v>1</v>
      </c>
    </row>
    <row r="102" spans="1:13">
      <c r="A102" t="s">
        <v>4</v>
      </c>
      <c r="B102" s="4" t="s">
        <v>5</v>
      </c>
      <c r="C102" s="4" t="s">
        <v>11</v>
      </c>
      <c r="D102" s="4" t="s">
        <v>8</v>
      </c>
      <c r="E102" s="4" t="s">
        <v>8</v>
      </c>
      <c r="F102" s="4" t="s">
        <v>8</v>
      </c>
      <c r="G102" s="4" t="s">
        <v>7</v>
      </c>
      <c r="H102" s="4" t="s">
        <v>13</v>
      </c>
      <c r="I102" s="4" t="s">
        <v>12</v>
      </c>
      <c r="J102" s="4" t="s">
        <v>12</v>
      </c>
      <c r="K102" s="4" t="s">
        <v>12</v>
      </c>
      <c r="L102" s="4" t="s">
        <v>12</v>
      </c>
      <c r="M102" s="4" t="s">
        <v>12</v>
      </c>
      <c r="N102" s="4" t="s">
        <v>12</v>
      </c>
      <c r="O102" s="4" t="s">
        <v>12</v>
      </c>
      <c r="P102" s="4" t="s">
        <v>8</v>
      </c>
      <c r="Q102" s="4" t="s">
        <v>8</v>
      </c>
      <c r="R102" s="4" t="s">
        <v>13</v>
      </c>
      <c r="S102" s="4" t="s">
        <v>7</v>
      </c>
      <c r="T102" s="4" t="s">
        <v>13</v>
      </c>
      <c r="U102" s="4" t="s">
        <v>13</v>
      </c>
      <c r="V102" s="4" t="s">
        <v>11</v>
      </c>
    </row>
    <row r="103" spans="1:13">
      <c r="A103" t="n">
        <v>1274</v>
      </c>
      <c r="B103" s="26" t="n">
        <v>19</v>
      </c>
      <c r="C103" s="7" t="n">
        <v>7007</v>
      </c>
      <c r="D103" s="7" t="s">
        <v>28</v>
      </c>
      <c r="E103" s="7" t="s">
        <v>29</v>
      </c>
      <c r="F103" s="7" t="s">
        <v>16</v>
      </c>
      <c r="G103" s="7" t="n">
        <v>0</v>
      </c>
      <c r="H103" s="7" t="n">
        <v>1</v>
      </c>
      <c r="I103" s="7" t="n">
        <v>0</v>
      </c>
      <c r="J103" s="7" t="n">
        <v>0</v>
      </c>
      <c r="K103" s="7" t="n">
        <v>0</v>
      </c>
      <c r="L103" s="7" t="n">
        <v>0</v>
      </c>
      <c r="M103" s="7" t="n">
        <v>1</v>
      </c>
      <c r="N103" s="7" t="n">
        <v>1.60000002384186</v>
      </c>
      <c r="O103" s="7" t="n">
        <v>0.0900000035762787</v>
      </c>
      <c r="P103" s="7" t="s">
        <v>16</v>
      </c>
      <c r="Q103" s="7" t="s">
        <v>16</v>
      </c>
      <c r="R103" s="7" t="n">
        <v>-1</v>
      </c>
      <c r="S103" s="7" t="n">
        <v>0</v>
      </c>
      <c r="T103" s="7" t="n">
        <v>0</v>
      </c>
      <c r="U103" s="7" t="n">
        <v>0</v>
      </c>
      <c r="V103" s="7" t="n">
        <v>0</v>
      </c>
    </row>
    <row r="104" spans="1:13">
      <c r="A104" t="s">
        <v>4</v>
      </c>
      <c r="B104" s="4" t="s">
        <v>5</v>
      </c>
      <c r="C104" s="4" t="s">
        <v>11</v>
      </c>
      <c r="D104" s="4" t="s">
        <v>8</v>
      </c>
      <c r="E104" s="4" t="s">
        <v>8</v>
      </c>
      <c r="F104" s="4" t="s">
        <v>8</v>
      </c>
      <c r="G104" s="4" t="s">
        <v>7</v>
      </c>
      <c r="H104" s="4" t="s">
        <v>13</v>
      </c>
      <c r="I104" s="4" t="s">
        <v>12</v>
      </c>
      <c r="J104" s="4" t="s">
        <v>12</v>
      </c>
      <c r="K104" s="4" t="s">
        <v>12</v>
      </c>
      <c r="L104" s="4" t="s">
        <v>12</v>
      </c>
      <c r="M104" s="4" t="s">
        <v>12</v>
      </c>
      <c r="N104" s="4" t="s">
        <v>12</v>
      </c>
      <c r="O104" s="4" t="s">
        <v>12</v>
      </c>
      <c r="P104" s="4" t="s">
        <v>8</v>
      </c>
      <c r="Q104" s="4" t="s">
        <v>8</v>
      </c>
      <c r="R104" s="4" t="s">
        <v>13</v>
      </c>
      <c r="S104" s="4" t="s">
        <v>7</v>
      </c>
      <c r="T104" s="4" t="s">
        <v>13</v>
      </c>
      <c r="U104" s="4" t="s">
        <v>13</v>
      </c>
      <c r="V104" s="4" t="s">
        <v>11</v>
      </c>
    </row>
    <row r="105" spans="1:13">
      <c r="A105" t="n">
        <v>1363</v>
      </c>
      <c r="B105" s="26" t="n">
        <v>19</v>
      </c>
      <c r="C105" s="7" t="n">
        <v>7039</v>
      </c>
      <c r="D105" s="7" t="s">
        <v>30</v>
      </c>
      <c r="E105" s="7" t="s">
        <v>31</v>
      </c>
      <c r="F105" s="7" t="s">
        <v>16</v>
      </c>
      <c r="G105" s="7" t="n">
        <v>0</v>
      </c>
      <c r="H105" s="7" t="n">
        <v>1</v>
      </c>
      <c r="I105" s="7" t="n">
        <v>0</v>
      </c>
      <c r="J105" s="7" t="n">
        <v>0</v>
      </c>
      <c r="K105" s="7" t="n">
        <v>0</v>
      </c>
      <c r="L105" s="7" t="n">
        <v>0</v>
      </c>
      <c r="M105" s="7" t="n">
        <v>1</v>
      </c>
      <c r="N105" s="7" t="n">
        <v>1.60000002384186</v>
      </c>
      <c r="O105" s="7" t="n">
        <v>0.0900000035762787</v>
      </c>
      <c r="P105" s="7" t="s">
        <v>16</v>
      </c>
      <c r="Q105" s="7" t="s">
        <v>16</v>
      </c>
      <c r="R105" s="7" t="n">
        <v>-1</v>
      </c>
      <c r="S105" s="7" t="n">
        <v>0</v>
      </c>
      <c r="T105" s="7" t="n">
        <v>0</v>
      </c>
      <c r="U105" s="7" t="n">
        <v>0</v>
      </c>
      <c r="V105" s="7" t="n">
        <v>0</v>
      </c>
    </row>
    <row r="106" spans="1:13">
      <c r="A106" t="s">
        <v>4</v>
      </c>
      <c r="B106" s="4" t="s">
        <v>5</v>
      </c>
      <c r="C106" s="4" t="s">
        <v>11</v>
      </c>
      <c r="D106" s="4" t="s">
        <v>8</v>
      </c>
      <c r="E106" s="4" t="s">
        <v>8</v>
      </c>
      <c r="F106" s="4" t="s">
        <v>8</v>
      </c>
      <c r="G106" s="4" t="s">
        <v>7</v>
      </c>
      <c r="H106" s="4" t="s">
        <v>13</v>
      </c>
      <c r="I106" s="4" t="s">
        <v>12</v>
      </c>
      <c r="J106" s="4" t="s">
        <v>12</v>
      </c>
      <c r="K106" s="4" t="s">
        <v>12</v>
      </c>
      <c r="L106" s="4" t="s">
        <v>12</v>
      </c>
      <c r="M106" s="4" t="s">
        <v>12</v>
      </c>
      <c r="N106" s="4" t="s">
        <v>12</v>
      </c>
      <c r="O106" s="4" t="s">
        <v>12</v>
      </c>
      <c r="P106" s="4" t="s">
        <v>8</v>
      </c>
      <c r="Q106" s="4" t="s">
        <v>8</v>
      </c>
      <c r="R106" s="4" t="s">
        <v>13</v>
      </c>
      <c r="S106" s="4" t="s">
        <v>7</v>
      </c>
      <c r="T106" s="4" t="s">
        <v>13</v>
      </c>
      <c r="U106" s="4" t="s">
        <v>13</v>
      </c>
      <c r="V106" s="4" t="s">
        <v>11</v>
      </c>
    </row>
    <row r="107" spans="1:13">
      <c r="A107" t="n">
        <v>1442</v>
      </c>
      <c r="B107" s="26" t="n">
        <v>19</v>
      </c>
      <c r="C107" s="7" t="n">
        <v>1650</v>
      </c>
      <c r="D107" s="7" t="s">
        <v>32</v>
      </c>
      <c r="E107" s="7" t="s">
        <v>33</v>
      </c>
      <c r="F107" s="7" t="s">
        <v>16</v>
      </c>
      <c r="G107" s="7" t="n">
        <v>0</v>
      </c>
      <c r="H107" s="7" t="n">
        <v>1</v>
      </c>
      <c r="I107" s="7" t="n">
        <v>0</v>
      </c>
      <c r="J107" s="7" t="n">
        <v>0</v>
      </c>
      <c r="K107" s="7" t="n">
        <v>0</v>
      </c>
      <c r="L107" s="7" t="n">
        <v>0</v>
      </c>
      <c r="M107" s="7" t="n">
        <v>1</v>
      </c>
      <c r="N107" s="7" t="n">
        <v>1.60000002384186</v>
      </c>
      <c r="O107" s="7" t="n">
        <v>0.0900000035762787</v>
      </c>
      <c r="P107" s="7" t="s">
        <v>16</v>
      </c>
      <c r="Q107" s="7" t="s">
        <v>16</v>
      </c>
      <c r="R107" s="7" t="n">
        <v>-1</v>
      </c>
      <c r="S107" s="7" t="n">
        <v>0</v>
      </c>
      <c r="T107" s="7" t="n">
        <v>0</v>
      </c>
      <c r="U107" s="7" t="n">
        <v>0</v>
      </c>
      <c r="V107" s="7" t="n">
        <v>0</v>
      </c>
    </row>
    <row r="108" spans="1:13">
      <c r="A108" t="s">
        <v>4</v>
      </c>
      <c r="B108" s="4" t="s">
        <v>5</v>
      </c>
      <c r="C108" s="4" t="s">
        <v>11</v>
      </c>
      <c r="D108" s="4" t="s">
        <v>8</v>
      </c>
      <c r="E108" s="4" t="s">
        <v>8</v>
      </c>
      <c r="F108" s="4" t="s">
        <v>8</v>
      </c>
      <c r="G108" s="4" t="s">
        <v>7</v>
      </c>
      <c r="H108" s="4" t="s">
        <v>13</v>
      </c>
      <c r="I108" s="4" t="s">
        <v>12</v>
      </c>
      <c r="J108" s="4" t="s">
        <v>12</v>
      </c>
      <c r="K108" s="4" t="s">
        <v>12</v>
      </c>
      <c r="L108" s="4" t="s">
        <v>12</v>
      </c>
      <c r="M108" s="4" t="s">
        <v>12</v>
      </c>
      <c r="N108" s="4" t="s">
        <v>12</v>
      </c>
      <c r="O108" s="4" t="s">
        <v>12</v>
      </c>
      <c r="P108" s="4" t="s">
        <v>8</v>
      </c>
      <c r="Q108" s="4" t="s">
        <v>8</v>
      </c>
      <c r="R108" s="4" t="s">
        <v>13</v>
      </c>
      <c r="S108" s="4" t="s">
        <v>7</v>
      </c>
      <c r="T108" s="4" t="s">
        <v>13</v>
      </c>
      <c r="U108" s="4" t="s">
        <v>13</v>
      </c>
      <c r="V108" s="4" t="s">
        <v>11</v>
      </c>
    </row>
    <row r="109" spans="1:13">
      <c r="A109" t="n">
        <v>1513</v>
      </c>
      <c r="B109" s="26" t="n">
        <v>19</v>
      </c>
      <c r="C109" s="7" t="n">
        <v>1651</v>
      </c>
      <c r="D109" s="7" t="s">
        <v>34</v>
      </c>
      <c r="E109" s="7" t="s">
        <v>35</v>
      </c>
      <c r="F109" s="7" t="s">
        <v>16</v>
      </c>
      <c r="G109" s="7" t="n">
        <v>0</v>
      </c>
      <c r="H109" s="7" t="n">
        <v>1</v>
      </c>
      <c r="I109" s="7" t="n">
        <v>0</v>
      </c>
      <c r="J109" s="7" t="n">
        <v>0</v>
      </c>
      <c r="K109" s="7" t="n">
        <v>0</v>
      </c>
      <c r="L109" s="7" t="n">
        <v>0</v>
      </c>
      <c r="M109" s="7" t="n">
        <v>1</v>
      </c>
      <c r="N109" s="7" t="n">
        <v>1.60000002384186</v>
      </c>
      <c r="O109" s="7" t="n">
        <v>0.0900000035762787</v>
      </c>
      <c r="P109" s="7" t="s">
        <v>16</v>
      </c>
      <c r="Q109" s="7" t="s">
        <v>16</v>
      </c>
      <c r="R109" s="7" t="n">
        <v>-1</v>
      </c>
      <c r="S109" s="7" t="n">
        <v>0</v>
      </c>
      <c r="T109" s="7" t="n">
        <v>0</v>
      </c>
      <c r="U109" s="7" t="n">
        <v>0</v>
      </c>
      <c r="V109" s="7" t="n">
        <v>0</v>
      </c>
    </row>
    <row r="110" spans="1:13">
      <c r="A110" t="s">
        <v>4</v>
      </c>
      <c r="B110" s="4" t="s">
        <v>5</v>
      </c>
      <c r="C110" s="4" t="s">
        <v>11</v>
      </c>
      <c r="D110" s="4" t="s">
        <v>8</v>
      </c>
      <c r="E110" s="4" t="s">
        <v>8</v>
      </c>
      <c r="F110" s="4" t="s">
        <v>8</v>
      </c>
      <c r="G110" s="4" t="s">
        <v>7</v>
      </c>
      <c r="H110" s="4" t="s">
        <v>13</v>
      </c>
      <c r="I110" s="4" t="s">
        <v>12</v>
      </c>
      <c r="J110" s="4" t="s">
        <v>12</v>
      </c>
      <c r="K110" s="4" t="s">
        <v>12</v>
      </c>
      <c r="L110" s="4" t="s">
        <v>12</v>
      </c>
      <c r="M110" s="4" t="s">
        <v>12</v>
      </c>
      <c r="N110" s="4" t="s">
        <v>12</v>
      </c>
      <c r="O110" s="4" t="s">
        <v>12</v>
      </c>
      <c r="P110" s="4" t="s">
        <v>8</v>
      </c>
      <c r="Q110" s="4" t="s">
        <v>8</v>
      </c>
      <c r="R110" s="4" t="s">
        <v>13</v>
      </c>
      <c r="S110" s="4" t="s">
        <v>7</v>
      </c>
      <c r="T110" s="4" t="s">
        <v>13</v>
      </c>
      <c r="U110" s="4" t="s">
        <v>13</v>
      </c>
      <c r="V110" s="4" t="s">
        <v>11</v>
      </c>
    </row>
    <row r="111" spans="1:13">
      <c r="A111" t="n">
        <v>1587</v>
      </c>
      <c r="B111" s="26" t="n">
        <v>19</v>
      </c>
      <c r="C111" s="7" t="n">
        <v>1652</v>
      </c>
      <c r="D111" s="7" t="s">
        <v>34</v>
      </c>
      <c r="E111" s="7" t="s">
        <v>35</v>
      </c>
      <c r="F111" s="7" t="s">
        <v>16</v>
      </c>
      <c r="G111" s="7" t="n">
        <v>0</v>
      </c>
      <c r="H111" s="7" t="n">
        <v>1</v>
      </c>
      <c r="I111" s="7" t="n">
        <v>0</v>
      </c>
      <c r="J111" s="7" t="n">
        <v>0</v>
      </c>
      <c r="K111" s="7" t="n">
        <v>0</v>
      </c>
      <c r="L111" s="7" t="n">
        <v>0</v>
      </c>
      <c r="M111" s="7" t="n">
        <v>1</v>
      </c>
      <c r="N111" s="7" t="n">
        <v>1.60000002384186</v>
      </c>
      <c r="O111" s="7" t="n">
        <v>0.0900000035762787</v>
      </c>
      <c r="P111" s="7" t="s">
        <v>16</v>
      </c>
      <c r="Q111" s="7" t="s">
        <v>16</v>
      </c>
      <c r="R111" s="7" t="n">
        <v>-1</v>
      </c>
      <c r="S111" s="7" t="n">
        <v>0</v>
      </c>
      <c r="T111" s="7" t="n">
        <v>0</v>
      </c>
      <c r="U111" s="7" t="n">
        <v>0</v>
      </c>
      <c r="V111" s="7" t="n">
        <v>0</v>
      </c>
    </row>
    <row r="112" spans="1:13">
      <c r="A112" t="s">
        <v>4</v>
      </c>
      <c r="B112" s="4" t="s">
        <v>5</v>
      </c>
      <c r="C112" s="4" t="s">
        <v>11</v>
      </c>
      <c r="D112" s="4" t="s">
        <v>8</v>
      </c>
      <c r="E112" s="4" t="s">
        <v>8</v>
      </c>
      <c r="F112" s="4" t="s">
        <v>8</v>
      </c>
      <c r="G112" s="4" t="s">
        <v>7</v>
      </c>
      <c r="H112" s="4" t="s">
        <v>13</v>
      </c>
      <c r="I112" s="4" t="s">
        <v>12</v>
      </c>
      <c r="J112" s="4" t="s">
        <v>12</v>
      </c>
      <c r="K112" s="4" t="s">
        <v>12</v>
      </c>
      <c r="L112" s="4" t="s">
        <v>12</v>
      </c>
      <c r="M112" s="4" t="s">
        <v>12</v>
      </c>
      <c r="N112" s="4" t="s">
        <v>12</v>
      </c>
      <c r="O112" s="4" t="s">
        <v>12</v>
      </c>
      <c r="P112" s="4" t="s">
        <v>8</v>
      </c>
      <c r="Q112" s="4" t="s">
        <v>8</v>
      </c>
      <c r="R112" s="4" t="s">
        <v>13</v>
      </c>
      <c r="S112" s="4" t="s">
        <v>7</v>
      </c>
      <c r="T112" s="4" t="s">
        <v>13</v>
      </c>
      <c r="U112" s="4" t="s">
        <v>13</v>
      </c>
      <c r="V112" s="4" t="s">
        <v>11</v>
      </c>
    </row>
    <row r="113" spans="1:22">
      <c r="A113" t="n">
        <v>1661</v>
      </c>
      <c r="B113" s="26" t="n">
        <v>19</v>
      </c>
      <c r="C113" s="7" t="n">
        <v>1653</v>
      </c>
      <c r="D113" s="7" t="s">
        <v>32</v>
      </c>
      <c r="E113" s="7" t="s">
        <v>33</v>
      </c>
      <c r="F113" s="7" t="s">
        <v>16</v>
      </c>
      <c r="G113" s="7" t="n">
        <v>0</v>
      </c>
      <c r="H113" s="7" t="n">
        <v>1</v>
      </c>
      <c r="I113" s="7" t="n">
        <v>0</v>
      </c>
      <c r="J113" s="7" t="n">
        <v>0</v>
      </c>
      <c r="K113" s="7" t="n">
        <v>0</v>
      </c>
      <c r="L113" s="7" t="n">
        <v>0</v>
      </c>
      <c r="M113" s="7" t="n">
        <v>1</v>
      </c>
      <c r="N113" s="7" t="n">
        <v>1.60000002384186</v>
      </c>
      <c r="O113" s="7" t="n">
        <v>0.0900000035762787</v>
      </c>
      <c r="P113" s="7" t="s">
        <v>16</v>
      </c>
      <c r="Q113" s="7" t="s">
        <v>16</v>
      </c>
      <c r="R113" s="7" t="n">
        <v>-1</v>
      </c>
      <c r="S113" s="7" t="n">
        <v>0</v>
      </c>
      <c r="T113" s="7" t="n">
        <v>0</v>
      </c>
      <c r="U113" s="7" t="n">
        <v>0</v>
      </c>
      <c r="V113" s="7" t="n">
        <v>0</v>
      </c>
    </row>
    <row r="114" spans="1:22">
      <c r="A114" t="s">
        <v>4</v>
      </c>
      <c r="B114" s="4" t="s">
        <v>5</v>
      </c>
      <c r="C114" s="4" t="s">
        <v>11</v>
      </c>
      <c r="D114" s="4" t="s">
        <v>8</v>
      </c>
      <c r="E114" s="4" t="s">
        <v>8</v>
      </c>
      <c r="F114" s="4" t="s">
        <v>8</v>
      </c>
      <c r="G114" s="4" t="s">
        <v>7</v>
      </c>
      <c r="H114" s="4" t="s">
        <v>13</v>
      </c>
      <c r="I114" s="4" t="s">
        <v>12</v>
      </c>
      <c r="J114" s="4" t="s">
        <v>12</v>
      </c>
      <c r="K114" s="4" t="s">
        <v>12</v>
      </c>
      <c r="L114" s="4" t="s">
        <v>12</v>
      </c>
      <c r="M114" s="4" t="s">
        <v>12</v>
      </c>
      <c r="N114" s="4" t="s">
        <v>12</v>
      </c>
      <c r="O114" s="4" t="s">
        <v>12</v>
      </c>
      <c r="P114" s="4" t="s">
        <v>8</v>
      </c>
      <c r="Q114" s="4" t="s">
        <v>8</v>
      </c>
      <c r="R114" s="4" t="s">
        <v>13</v>
      </c>
      <c r="S114" s="4" t="s">
        <v>7</v>
      </c>
      <c r="T114" s="4" t="s">
        <v>13</v>
      </c>
      <c r="U114" s="4" t="s">
        <v>13</v>
      </c>
      <c r="V114" s="4" t="s">
        <v>11</v>
      </c>
    </row>
    <row r="115" spans="1:22">
      <c r="A115" t="n">
        <v>1732</v>
      </c>
      <c r="B115" s="26" t="n">
        <v>19</v>
      </c>
      <c r="C115" s="7" t="n">
        <v>1654</v>
      </c>
      <c r="D115" s="7" t="s">
        <v>32</v>
      </c>
      <c r="E115" s="7" t="s">
        <v>33</v>
      </c>
      <c r="F115" s="7" t="s">
        <v>16</v>
      </c>
      <c r="G115" s="7" t="n">
        <v>0</v>
      </c>
      <c r="H115" s="7" t="n">
        <v>1</v>
      </c>
      <c r="I115" s="7" t="n">
        <v>0</v>
      </c>
      <c r="J115" s="7" t="n">
        <v>0</v>
      </c>
      <c r="K115" s="7" t="n">
        <v>0</v>
      </c>
      <c r="L115" s="7" t="n">
        <v>0</v>
      </c>
      <c r="M115" s="7" t="n">
        <v>1</v>
      </c>
      <c r="N115" s="7" t="n">
        <v>1.60000002384186</v>
      </c>
      <c r="O115" s="7" t="n">
        <v>0.0900000035762787</v>
      </c>
      <c r="P115" s="7" t="s">
        <v>16</v>
      </c>
      <c r="Q115" s="7" t="s">
        <v>16</v>
      </c>
      <c r="R115" s="7" t="n">
        <v>-1</v>
      </c>
      <c r="S115" s="7" t="n">
        <v>0</v>
      </c>
      <c r="T115" s="7" t="n">
        <v>0</v>
      </c>
      <c r="U115" s="7" t="n">
        <v>0</v>
      </c>
      <c r="V115" s="7" t="n">
        <v>0</v>
      </c>
    </row>
    <row r="116" spans="1:22">
      <c r="A116" t="s">
        <v>4</v>
      </c>
      <c r="B116" s="4" t="s">
        <v>5</v>
      </c>
      <c r="C116" s="4" t="s">
        <v>11</v>
      </c>
      <c r="D116" s="4" t="s">
        <v>8</v>
      </c>
      <c r="E116" s="4" t="s">
        <v>8</v>
      </c>
      <c r="F116" s="4" t="s">
        <v>8</v>
      </c>
      <c r="G116" s="4" t="s">
        <v>7</v>
      </c>
      <c r="H116" s="4" t="s">
        <v>13</v>
      </c>
      <c r="I116" s="4" t="s">
        <v>12</v>
      </c>
      <c r="J116" s="4" t="s">
        <v>12</v>
      </c>
      <c r="K116" s="4" t="s">
        <v>12</v>
      </c>
      <c r="L116" s="4" t="s">
        <v>12</v>
      </c>
      <c r="M116" s="4" t="s">
        <v>12</v>
      </c>
      <c r="N116" s="4" t="s">
        <v>12</v>
      </c>
      <c r="O116" s="4" t="s">
        <v>12</v>
      </c>
      <c r="P116" s="4" t="s">
        <v>8</v>
      </c>
      <c r="Q116" s="4" t="s">
        <v>8</v>
      </c>
      <c r="R116" s="4" t="s">
        <v>13</v>
      </c>
      <c r="S116" s="4" t="s">
        <v>7</v>
      </c>
      <c r="T116" s="4" t="s">
        <v>13</v>
      </c>
      <c r="U116" s="4" t="s">
        <v>13</v>
      </c>
      <c r="V116" s="4" t="s">
        <v>11</v>
      </c>
    </row>
    <row r="117" spans="1:22">
      <c r="A117" t="n">
        <v>1803</v>
      </c>
      <c r="B117" s="26" t="n">
        <v>19</v>
      </c>
      <c r="C117" s="7" t="n">
        <v>1655</v>
      </c>
      <c r="D117" s="7" t="s">
        <v>34</v>
      </c>
      <c r="E117" s="7" t="s">
        <v>35</v>
      </c>
      <c r="F117" s="7" t="s">
        <v>16</v>
      </c>
      <c r="G117" s="7" t="n">
        <v>0</v>
      </c>
      <c r="H117" s="7" t="n">
        <v>1</v>
      </c>
      <c r="I117" s="7" t="n">
        <v>0</v>
      </c>
      <c r="J117" s="7" t="n">
        <v>0</v>
      </c>
      <c r="K117" s="7" t="n">
        <v>0</v>
      </c>
      <c r="L117" s="7" t="n">
        <v>0</v>
      </c>
      <c r="M117" s="7" t="n">
        <v>1</v>
      </c>
      <c r="N117" s="7" t="n">
        <v>1.60000002384186</v>
      </c>
      <c r="O117" s="7" t="n">
        <v>0.0900000035762787</v>
      </c>
      <c r="P117" s="7" t="s">
        <v>16</v>
      </c>
      <c r="Q117" s="7" t="s">
        <v>16</v>
      </c>
      <c r="R117" s="7" t="n">
        <v>-1</v>
      </c>
      <c r="S117" s="7" t="n">
        <v>0</v>
      </c>
      <c r="T117" s="7" t="n">
        <v>0</v>
      </c>
      <c r="U117" s="7" t="n">
        <v>0</v>
      </c>
      <c r="V117" s="7" t="n">
        <v>0</v>
      </c>
    </row>
    <row r="118" spans="1:22">
      <c r="A118" t="s">
        <v>4</v>
      </c>
      <c r="B118" s="4" t="s">
        <v>5</v>
      </c>
      <c r="C118" s="4" t="s">
        <v>11</v>
      </c>
      <c r="D118" s="4" t="s">
        <v>8</v>
      </c>
      <c r="E118" s="4" t="s">
        <v>8</v>
      </c>
      <c r="F118" s="4" t="s">
        <v>8</v>
      </c>
      <c r="G118" s="4" t="s">
        <v>7</v>
      </c>
      <c r="H118" s="4" t="s">
        <v>13</v>
      </c>
      <c r="I118" s="4" t="s">
        <v>12</v>
      </c>
      <c r="J118" s="4" t="s">
        <v>12</v>
      </c>
      <c r="K118" s="4" t="s">
        <v>12</v>
      </c>
      <c r="L118" s="4" t="s">
        <v>12</v>
      </c>
      <c r="M118" s="4" t="s">
        <v>12</v>
      </c>
      <c r="N118" s="4" t="s">
        <v>12</v>
      </c>
      <c r="O118" s="4" t="s">
        <v>12</v>
      </c>
      <c r="P118" s="4" t="s">
        <v>8</v>
      </c>
      <c r="Q118" s="4" t="s">
        <v>8</v>
      </c>
      <c r="R118" s="4" t="s">
        <v>13</v>
      </c>
      <c r="S118" s="4" t="s">
        <v>7</v>
      </c>
      <c r="T118" s="4" t="s">
        <v>13</v>
      </c>
      <c r="U118" s="4" t="s">
        <v>13</v>
      </c>
      <c r="V118" s="4" t="s">
        <v>11</v>
      </c>
    </row>
    <row r="119" spans="1:22">
      <c r="A119" t="n">
        <v>1877</v>
      </c>
      <c r="B119" s="26" t="n">
        <v>19</v>
      </c>
      <c r="C119" s="7" t="n">
        <v>1656</v>
      </c>
      <c r="D119" s="7" t="s">
        <v>34</v>
      </c>
      <c r="E119" s="7" t="s">
        <v>35</v>
      </c>
      <c r="F119" s="7" t="s">
        <v>16</v>
      </c>
      <c r="G119" s="7" t="n">
        <v>0</v>
      </c>
      <c r="H119" s="7" t="n">
        <v>1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1</v>
      </c>
      <c r="N119" s="7" t="n">
        <v>1.60000002384186</v>
      </c>
      <c r="O119" s="7" t="n">
        <v>0.0900000035762787</v>
      </c>
      <c r="P119" s="7" t="s">
        <v>16</v>
      </c>
      <c r="Q119" s="7" t="s">
        <v>16</v>
      </c>
      <c r="R119" s="7" t="n">
        <v>-1</v>
      </c>
      <c r="S119" s="7" t="n">
        <v>0</v>
      </c>
      <c r="T119" s="7" t="n">
        <v>0</v>
      </c>
      <c r="U119" s="7" t="n">
        <v>0</v>
      </c>
      <c r="V119" s="7" t="n">
        <v>0</v>
      </c>
    </row>
    <row r="120" spans="1:22">
      <c r="A120" t="s">
        <v>4</v>
      </c>
      <c r="B120" s="4" t="s">
        <v>5</v>
      </c>
      <c r="C120" s="4" t="s">
        <v>11</v>
      </c>
      <c r="D120" s="4" t="s">
        <v>8</v>
      </c>
      <c r="E120" s="4" t="s">
        <v>8</v>
      </c>
      <c r="F120" s="4" t="s">
        <v>8</v>
      </c>
      <c r="G120" s="4" t="s">
        <v>7</v>
      </c>
      <c r="H120" s="4" t="s">
        <v>13</v>
      </c>
      <c r="I120" s="4" t="s">
        <v>12</v>
      </c>
      <c r="J120" s="4" t="s">
        <v>12</v>
      </c>
      <c r="K120" s="4" t="s">
        <v>12</v>
      </c>
      <c r="L120" s="4" t="s">
        <v>12</v>
      </c>
      <c r="M120" s="4" t="s">
        <v>12</v>
      </c>
      <c r="N120" s="4" t="s">
        <v>12</v>
      </c>
      <c r="O120" s="4" t="s">
        <v>12</v>
      </c>
      <c r="P120" s="4" t="s">
        <v>8</v>
      </c>
      <c r="Q120" s="4" t="s">
        <v>8</v>
      </c>
      <c r="R120" s="4" t="s">
        <v>13</v>
      </c>
      <c r="S120" s="4" t="s">
        <v>7</v>
      </c>
      <c r="T120" s="4" t="s">
        <v>13</v>
      </c>
      <c r="U120" s="4" t="s">
        <v>13</v>
      </c>
      <c r="V120" s="4" t="s">
        <v>11</v>
      </c>
    </row>
    <row r="121" spans="1:22">
      <c r="A121" t="n">
        <v>1951</v>
      </c>
      <c r="B121" s="26" t="n">
        <v>19</v>
      </c>
      <c r="C121" s="7" t="n">
        <v>1657</v>
      </c>
      <c r="D121" s="7" t="s">
        <v>32</v>
      </c>
      <c r="E121" s="7" t="s">
        <v>33</v>
      </c>
      <c r="F121" s="7" t="s">
        <v>16</v>
      </c>
      <c r="G121" s="7" t="n">
        <v>0</v>
      </c>
      <c r="H121" s="7" t="n">
        <v>1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1</v>
      </c>
      <c r="N121" s="7" t="n">
        <v>1.60000002384186</v>
      </c>
      <c r="O121" s="7" t="n">
        <v>0.0900000035762787</v>
      </c>
      <c r="P121" s="7" t="s">
        <v>16</v>
      </c>
      <c r="Q121" s="7" t="s">
        <v>16</v>
      </c>
      <c r="R121" s="7" t="n">
        <v>-1</v>
      </c>
      <c r="S121" s="7" t="n">
        <v>0</v>
      </c>
      <c r="T121" s="7" t="n">
        <v>0</v>
      </c>
      <c r="U121" s="7" t="n">
        <v>0</v>
      </c>
      <c r="V121" s="7" t="n">
        <v>0</v>
      </c>
    </row>
    <row r="122" spans="1:22">
      <c r="A122" t="s">
        <v>4</v>
      </c>
      <c r="B122" s="4" t="s">
        <v>5</v>
      </c>
      <c r="C122" s="4" t="s">
        <v>11</v>
      </c>
      <c r="D122" s="4" t="s">
        <v>8</v>
      </c>
      <c r="E122" s="4" t="s">
        <v>8</v>
      </c>
      <c r="F122" s="4" t="s">
        <v>8</v>
      </c>
      <c r="G122" s="4" t="s">
        <v>7</v>
      </c>
      <c r="H122" s="4" t="s">
        <v>13</v>
      </c>
      <c r="I122" s="4" t="s">
        <v>12</v>
      </c>
      <c r="J122" s="4" t="s">
        <v>12</v>
      </c>
      <c r="K122" s="4" t="s">
        <v>12</v>
      </c>
      <c r="L122" s="4" t="s">
        <v>12</v>
      </c>
      <c r="M122" s="4" t="s">
        <v>12</v>
      </c>
      <c r="N122" s="4" t="s">
        <v>12</v>
      </c>
      <c r="O122" s="4" t="s">
        <v>12</v>
      </c>
      <c r="P122" s="4" t="s">
        <v>8</v>
      </c>
      <c r="Q122" s="4" t="s">
        <v>8</v>
      </c>
      <c r="R122" s="4" t="s">
        <v>13</v>
      </c>
      <c r="S122" s="4" t="s">
        <v>7</v>
      </c>
      <c r="T122" s="4" t="s">
        <v>13</v>
      </c>
      <c r="U122" s="4" t="s">
        <v>13</v>
      </c>
      <c r="V122" s="4" t="s">
        <v>11</v>
      </c>
    </row>
    <row r="123" spans="1:22">
      <c r="A123" t="n">
        <v>2022</v>
      </c>
      <c r="B123" s="26" t="n">
        <v>19</v>
      </c>
      <c r="C123" s="7" t="n">
        <v>1658</v>
      </c>
      <c r="D123" s="7" t="s">
        <v>32</v>
      </c>
      <c r="E123" s="7" t="s">
        <v>33</v>
      </c>
      <c r="F123" s="7" t="s">
        <v>16</v>
      </c>
      <c r="G123" s="7" t="n">
        <v>0</v>
      </c>
      <c r="H123" s="7" t="n">
        <v>1</v>
      </c>
      <c r="I123" s="7" t="n">
        <v>0</v>
      </c>
      <c r="J123" s="7" t="n">
        <v>0</v>
      </c>
      <c r="K123" s="7" t="n">
        <v>0</v>
      </c>
      <c r="L123" s="7" t="n">
        <v>0</v>
      </c>
      <c r="M123" s="7" t="n">
        <v>1</v>
      </c>
      <c r="N123" s="7" t="n">
        <v>1.60000002384186</v>
      </c>
      <c r="O123" s="7" t="n">
        <v>0.0900000035762787</v>
      </c>
      <c r="P123" s="7" t="s">
        <v>16</v>
      </c>
      <c r="Q123" s="7" t="s">
        <v>16</v>
      </c>
      <c r="R123" s="7" t="n">
        <v>-1</v>
      </c>
      <c r="S123" s="7" t="n">
        <v>0</v>
      </c>
      <c r="T123" s="7" t="n">
        <v>0</v>
      </c>
      <c r="U123" s="7" t="n">
        <v>0</v>
      </c>
      <c r="V123" s="7" t="n">
        <v>0</v>
      </c>
    </row>
    <row r="124" spans="1:22">
      <c r="A124" t="s">
        <v>4</v>
      </c>
      <c r="B124" s="4" t="s">
        <v>5</v>
      </c>
      <c r="C124" s="4" t="s">
        <v>11</v>
      </c>
      <c r="D124" s="4" t="s">
        <v>8</v>
      </c>
      <c r="E124" s="4" t="s">
        <v>8</v>
      </c>
      <c r="F124" s="4" t="s">
        <v>8</v>
      </c>
      <c r="G124" s="4" t="s">
        <v>7</v>
      </c>
      <c r="H124" s="4" t="s">
        <v>13</v>
      </c>
      <c r="I124" s="4" t="s">
        <v>12</v>
      </c>
      <c r="J124" s="4" t="s">
        <v>12</v>
      </c>
      <c r="K124" s="4" t="s">
        <v>12</v>
      </c>
      <c r="L124" s="4" t="s">
        <v>12</v>
      </c>
      <c r="M124" s="4" t="s">
        <v>12</v>
      </c>
      <c r="N124" s="4" t="s">
        <v>12</v>
      </c>
      <c r="O124" s="4" t="s">
        <v>12</v>
      </c>
      <c r="P124" s="4" t="s">
        <v>8</v>
      </c>
      <c r="Q124" s="4" t="s">
        <v>8</v>
      </c>
      <c r="R124" s="4" t="s">
        <v>13</v>
      </c>
      <c r="S124" s="4" t="s">
        <v>7</v>
      </c>
      <c r="T124" s="4" t="s">
        <v>13</v>
      </c>
      <c r="U124" s="4" t="s">
        <v>13</v>
      </c>
      <c r="V124" s="4" t="s">
        <v>11</v>
      </c>
    </row>
    <row r="125" spans="1:22">
      <c r="A125" t="n">
        <v>2093</v>
      </c>
      <c r="B125" s="26" t="n">
        <v>19</v>
      </c>
      <c r="C125" s="7" t="n">
        <v>1560</v>
      </c>
      <c r="D125" s="7" t="s">
        <v>36</v>
      </c>
      <c r="E125" s="7" t="s">
        <v>37</v>
      </c>
      <c r="F125" s="7" t="s">
        <v>16</v>
      </c>
      <c r="G125" s="7" t="n">
        <v>0</v>
      </c>
      <c r="H125" s="7" t="n">
        <v>1</v>
      </c>
      <c r="I125" s="7" t="n">
        <v>0</v>
      </c>
      <c r="J125" s="7" t="n">
        <v>0</v>
      </c>
      <c r="K125" s="7" t="n">
        <v>0</v>
      </c>
      <c r="L125" s="7" t="n">
        <v>0</v>
      </c>
      <c r="M125" s="7" t="n">
        <v>1</v>
      </c>
      <c r="N125" s="7" t="n">
        <v>1.60000002384186</v>
      </c>
      <c r="O125" s="7" t="n">
        <v>0.0900000035762787</v>
      </c>
      <c r="P125" s="7" t="s">
        <v>38</v>
      </c>
      <c r="Q125" s="7" t="s">
        <v>16</v>
      </c>
      <c r="R125" s="7" t="n">
        <v>-1</v>
      </c>
      <c r="S125" s="7" t="n">
        <v>0</v>
      </c>
      <c r="T125" s="7" t="n">
        <v>0</v>
      </c>
      <c r="U125" s="7" t="n">
        <v>0</v>
      </c>
      <c r="V125" s="7" t="n">
        <v>0</v>
      </c>
    </row>
    <row r="126" spans="1:22">
      <c r="A126" t="s">
        <v>4</v>
      </c>
      <c r="B126" s="4" t="s">
        <v>5</v>
      </c>
      <c r="C126" s="4" t="s">
        <v>11</v>
      </c>
      <c r="D126" s="4" t="s">
        <v>8</v>
      </c>
      <c r="E126" s="4" t="s">
        <v>8</v>
      </c>
      <c r="F126" s="4" t="s">
        <v>8</v>
      </c>
      <c r="G126" s="4" t="s">
        <v>7</v>
      </c>
      <c r="H126" s="4" t="s">
        <v>13</v>
      </c>
      <c r="I126" s="4" t="s">
        <v>12</v>
      </c>
      <c r="J126" s="4" t="s">
        <v>12</v>
      </c>
      <c r="K126" s="4" t="s">
        <v>12</v>
      </c>
      <c r="L126" s="4" t="s">
        <v>12</v>
      </c>
      <c r="M126" s="4" t="s">
        <v>12</v>
      </c>
      <c r="N126" s="4" t="s">
        <v>12</v>
      </c>
      <c r="O126" s="4" t="s">
        <v>12</v>
      </c>
      <c r="P126" s="4" t="s">
        <v>8</v>
      </c>
      <c r="Q126" s="4" t="s">
        <v>8</v>
      </c>
      <c r="R126" s="4" t="s">
        <v>13</v>
      </c>
      <c r="S126" s="4" t="s">
        <v>7</v>
      </c>
      <c r="T126" s="4" t="s">
        <v>13</v>
      </c>
      <c r="U126" s="4" t="s">
        <v>13</v>
      </c>
      <c r="V126" s="4" t="s">
        <v>11</v>
      </c>
    </row>
    <row r="127" spans="1:22">
      <c r="A127" t="n">
        <v>2187</v>
      </c>
      <c r="B127" s="26" t="n">
        <v>19</v>
      </c>
      <c r="C127" s="7" t="n">
        <v>1561</v>
      </c>
      <c r="D127" s="7" t="s">
        <v>39</v>
      </c>
      <c r="E127" s="7" t="s">
        <v>40</v>
      </c>
      <c r="F127" s="7" t="s">
        <v>16</v>
      </c>
      <c r="G127" s="7" t="n">
        <v>0</v>
      </c>
      <c r="H127" s="7" t="n">
        <v>1</v>
      </c>
      <c r="I127" s="7" t="n">
        <v>0</v>
      </c>
      <c r="J127" s="7" t="n">
        <v>0</v>
      </c>
      <c r="K127" s="7" t="n">
        <v>0</v>
      </c>
      <c r="L127" s="7" t="n">
        <v>0</v>
      </c>
      <c r="M127" s="7" t="n">
        <v>1</v>
      </c>
      <c r="N127" s="7" t="n">
        <v>1.60000002384186</v>
      </c>
      <c r="O127" s="7" t="n">
        <v>0.0900000035762787</v>
      </c>
      <c r="P127" s="7" t="s">
        <v>41</v>
      </c>
      <c r="Q127" s="7" t="s">
        <v>16</v>
      </c>
      <c r="R127" s="7" t="n">
        <v>-1</v>
      </c>
      <c r="S127" s="7" t="n">
        <v>0</v>
      </c>
      <c r="T127" s="7" t="n">
        <v>0</v>
      </c>
      <c r="U127" s="7" t="n">
        <v>0</v>
      </c>
      <c r="V127" s="7" t="n">
        <v>0</v>
      </c>
    </row>
    <row r="128" spans="1:22">
      <c r="A128" t="s">
        <v>4</v>
      </c>
      <c r="B128" s="4" t="s">
        <v>5</v>
      </c>
      <c r="C128" s="4" t="s">
        <v>11</v>
      </c>
      <c r="D128" s="4" t="s">
        <v>8</v>
      </c>
      <c r="E128" s="4" t="s">
        <v>8</v>
      </c>
      <c r="F128" s="4" t="s">
        <v>8</v>
      </c>
      <c r="G128" s="4" t="s">
        <v>7</v>
      </c>
      <c r="H128" s="4" t="s">
        <v>13</v>
      </c>
      <c r="I128" s="4" t="s">
        <v>12</v>
      </c>
      <c r="J128" s="4" t="s">
        <v>12</v>
      </c>
      <c r="K128" s="4" t="s">
        <v>12</v>
      </c>
      <c r="L128" s="4" t="s">
        <v>12</v>
      </c>
      <c r="M128" s="4" t="s">
        <v>12</v>
      </c>
      <c r="N128" s="4" t="s">
        <v>12</v>
      </c>
      <c r="O128" s="4" t="s">
        <v>12</v>
      </c>
      <c r="P128" s="4" t="s">
        <v>8</v>
      </c>
      <c r="Q128" s="4" t="s">
        <v>8</v>
      </c>
      <c r="R128" s="4" t="s">
        <v>13</v>
      </c>
      <c r="S128" s="4" t="s">
        <v>7</v>
      </c>
      <c r="T128" s="4" t="s">
        <v>13</v>
      </c>
      <c r="U128" s="4" t="s">
        <v>13</v>
      </c>
      <c r="V128" s="4" t="s">
        <v>11</v>
      </c>
    </row>
    <row r="129" spans="1:22">
      <c r="A129" t="n">
        <v>2271</v>
      </c>
      <c r="B129" s="26" t="n">
        <v>19</v>
      </c>
      <c r="C129" s="7" t="n">
        <v>1562</v>
      </c>
      <c r="D129" s="7" t="s">
        <v>39</v>
      </c>
      <c r="E129" s="7" t="s">
        <v>40</v>
      </c>
      <c r="F129" s="7" t="s">
        <v>16</v>
      </c>
      <c r="G129" s="7" t="n">
        <v>0</v>
      </c>
      <c r="H129" s="7" t="n">
        <v>1</v>
      </c>
      <c r="I129" s="7" t="n">
        <v>0</v>
      </c>
      <c r="J129" s="7" t="n">
        <v>0</v>
      </c>
      <c r="K129" s="7" t="n">
        <v>0</v>
      </c>
      <c r="L129" s="7" t="n">
        <v>0</v>
      </c>
      <c r="M129" s="7" t="n">
        <v>1</v>
      </c>
      <c r="N129" s="7" t="n">
        <v>1.60000002384186</v>
      </c>
      <c r="O129" s="7" t="n">
        <v>0.0900000035762787</v>
      </c>
      <c r="P129" s="7" t="s">
        <v>41</v>
      </c>
      <c r="Q129" s="7" t="s">
        <v>16</v>
      </c>
      <c r="R129" s="7" t="n">
        <v>-1</v>
      </c>
      <c r="S129" s="7" t="n">
        <v>0</v>
      </c>
      <c r="T129" s="7" t="n">
        <v>0</v>
      </c>
      <c r="U129" s="7" t="n">
        <v>0</v>
      </c>
      <c r="V129" s="7" t="n">
        <v>0</v>
      </c>
    </row>
    <row r="130" spans="1:22">
      <c r="A130" t="s">
        <v>4</v>
      </c>
      <c r="B130" s="4" t="s">
        <v>5</v>
      </c>
      <c r="C130" s="4" t="s">
        <v>11</v>
      </c>
      <c r="D130" s="4" t="s">
        <v>8</v>
      </c>
      <c r="E130" s="4" t="s">
        <v>8</v>
      </c>
      <c r="F130" s="4" t="s">
        <v>8</v>
      </c>
      <c r="G130" s="4" t="s">
        <v>7</v>
      </c>
      <c r="H130" s="4" t="s">
        <v>13</v>
      </c>
      <c r="I130" s="4" t="s">
        <v>12</v>
      </c>
      <c r="J130" s="4" t="s">
        <v>12</v>
      </c>
      <c r="K130" s="4" t="s">
        <v>12</v>
      </c>
      <c r="L130" s="4" t="s">
        <v>12</v>
      </c>
      <c r="M130" s="4" t="s">
        <v>12</v>
      </c>
      <c r="N130" s="4" t="s">
        <v>12</v>
      </c>
      <c r="O130" s="4" t="s">
        <v>12</v>
      </c>
      <c r="P130" s="4" t="s">
        <v>8</v>
      </c>
      <c r="Q130" s="4" t="s">
        <v>8</v>
      </c>
      <c r="R130" s="4" t="s">
        <v>13</v>
      </c>
      <c r="S130" s="4" t="s">
        <v>7</v>
      </c>
      <c r="T130" s="4" t="s">
        <v>13</v>
      </c>
      <c r="U130" s="4" t="s">
        <v>13</v>
      </c>
      <c r="V130" s="4" t="s">
        <v>11</v>
      </c>
    </row>
    <row r="131" spans="1:22">
      <c r="A131" t="n">
        <v>2355</v>
      </c>
      <c r="B131" s="26" t="n">
        <v>19</v>
      </c>
      <c r="C131" s="7" t="n">
        <v>1563</v>
      </c>
      <c r="D131" s="7" t="s">
        <v>39</v>
      </c>
      <c r="E131" s="7" t="s">
        <v>40</v>
      </c>
      <c r="F131" s="7" t="s">
        <v>16</v>
      </c>
      <c r="G131" s="7" t="n">
        <v>0</v>
      </c>
      <c r="H131" s="7" t="n">
        <v>1</v>
      </c>
      <c r="I131" s="7" t="n">
        <v>0</v>
      </c>
      <c r="J131" s="7" t="n">
        <v>0</v>
      </c>
      <c r="K131" s="7" t="n">
        <v>0</v>
      </c>
      <c r="L131" s="7" t="n">
        <v>0</v>
      </c>
      <c r="M131" s="7" t="n">
        <v>1</v>
      </c>
      <c r="N131" s="7" t="n">
        <v>1.60000002384186</v>
      </c>
      <c r="O131" s="7" t="n">
        <v>0.0900000035762787</v>
      </c>
      <c r="P131" s="7" t="s">
        <v>41</v>
      </c>
      <c r="Q131" s="7" t="s">
        <v>16</v>
      </c>
      <c r="R131" s="7" t="n">
        <v>-1</v>
      </c>
      <c r="S131" s="7" t="n">
        <v>0</v>
      </c>
      <c r="T131" s="7" t="n">
        <v>0</v>
      </c>
      <c r="U131" s="7" t="n">
        <v>0</v>
      </c>
      <c r="V131" s="7" t="n">
        <v>0</v>
      </c>
    </row>
    <row r="132" spans="1:22">
      <c r="A132" t="s">
        <v>4</v>
      </c>
      <c r="B132" s="4" t="s">
        <v>5</v>
      </c>
      <c r="C132" s="4" t="s">
        <v>11</v>
      </c>
      <c r="D132" s="4" t="s">
        <v>8</v>
      </c>
      <c r="E132" s="4" t="s">
        <v>8</v>
      </c>
      <c r="F132" s="4" t="s">
        <v>8</v>
      </c>
      <c r="G132" s="4" t="s">
        <v>7</v>
      </c>
      <c r="H132" s="4" t="s">
        <v>13</v>
      </c>
      <c r="I132" s="4" t="s">
        <v>12</v>
      </c>
      <c r="J132" s="4" t="s">
        <v>12</v>
      </c>
      <c r="K132" s="4" t="s">
        <v>12</v>
      </c>
      <c r="L132" s="4" t="s">
        <v>12</v>
      </c>
      <c r="M132" s="4" t="s">
        <v>12</v>
      </c>
      <c r="N132" s="4" t="s">
        <v>12</v>
      </c>
      <c r="O132" s="4" t="s">
        <v>12</v>
      </c>
      <c r="P132" s="4" t="s">
        <v>8</v>
      </c>
      <c r="Q132" s="4" t="s">
        <v>8</v>
      </c>
      <c r="R132" s="4" t="s">
        <v>13</v>
      </c>
      <c r="S132" s="4" t="s">
        <v>7</v>
      </c>
      <c r="T132" s="4" t="s">
        <v>13</v>
      </c>
      <c r="U132" s="4" t="s">
        <v>13</v>
      </c>
      <c r="V132" s="4" t="s">
        <v>11</v>
      </c>
    </row>
    <row r="133" spans="1:22">
      <c r="A133" t="n">
        <v>2439</v>
      </c>
      <c r="B133" s="26" t="n">
        <v>19</v>
      </c>
      <c r="C133" s="7" t="n">
        <v>1564</v>
      </c>
      <c r="D133" s="7" t="s">
        <v>39</v>
      </c>
      <c r="E133" s="7" t="s">
        <v>40</v>
      </c>
      <c r="F133" s="7" t="s">
        <v>16</v>
      </c>
      <c r="G133" s="7" t="n">
        <v>0</v>
      </c>
      <c r="H133" s="7" t="n">
        <v>1</v>
      </c>
      <c r="I133" s="7" t="n">
        <v>0</v>
      </c>
      <c r="J133" s="7" t="n">
        <v>0</v>
      </c>
      <c r="K133" s="7" t="n">
        <v>0</v>
      </c>
      <c r="L133" s="7" t="n">
        <v>0</v>
      </c>
      <c r="M133" s="7" t="n">
        <v>1</v>
      </c>
      <c r="N133" s="7" t="n">
        <v>1.60000002384186</v>
      </c>
      <c r="O133" s="7" t="n">
        <v>0.0900000035762787</v>
      </c>
      <c r="P133" s="7" t="s">
        <v>41</v>
      </c>
      <c r="Q133" s="7" t="s">
        <v>16</v>
      </c>
      <c r="R133" s="7" t="n">
        <v>-1</v>
      </c>
      <c r="S133" s="7" t="n">
        <v>0</v>
      </c>
      <c r="T133" s="7" t="n">
        <v>0</v>
      </c>
      <c r="U133" s="7" t="n">
        <v>0</v>
      </c>
      <c r="V133" s="7" t="n">
        <v>0</v>
      </c>
    </row>
    <row r="134" spans="1:22">
      <c r="A134" t="s">
        <v>4</v>
      </c>
      <c r="B134" s="4" t="s">
        <v>5</v>
      </c>
      <c r="C134" s="4" t="s">
        <v>11</v>
      </c>
      <c r="D134" s="4" t="s">
        <v>8</v>
      </c>
      <c r="E134" s="4" t="s">
        <v>8</v>
      </c>
      <c r="F134" s="4" t="s">
        <v>8</v>
      </c>
      <c r="G134" s="4" t="s">
        <v>7</v>
      </c>
      <c r="H134" s="4" t="s">
        <v>13</v>
      </c>
      <c r="I134" s="4" t="s">
        <v>12</v>
      </c>
      <c r="J134" s="4" t="s">
        <v>12</v>
      </c>
      <c r="K134" s="4" t="s">
        <v>12</v>
      </c>
      <c r="L134" s="4" t="s">
        <v>12</v>
      </c>
      <c r="M134" s="4" t="s">
        <v>12</v>
      </c>
      <c r="N134" s="4" t="s">
        <v>12</v>
      </c>
      <c r="O134" s="4" t="s">
        <v>12</v>
      </c>
      <c r="P134" s="4" t="s">
        <v>8</v>
      </c>
      <c r="Q134" s="4" t="s">
        <v>8</v>
      </c>
      <c r="R134" s="4" t="s">
        <v>13</v>
      </c>
      <c r="S134" s="4" t="s">
        <v>7</v>
      </c>
      <c r="T134" s="4" t="s">
        <v>13</v>
      </c>
      <c r="U134" s="4" t="s">
        <v>13</v>
      </c>
      <c r="V134" s="4" t="s">
        <v>11</v>
      </c>
    </row>
    <row r="135" spans="1:22">
      <c r="A135" t="n">
        <v>2523</v>
      </c>
      <c r="B135" s="26" t="n">
        <v>19</v>
      </c>
      <c r="C135" s="7" t="n">
        <v>1565</v>
      </c>
      <c r="D135" s="7" t="s">
        <v>39</v>
      </c>
      <c r="E135" s="7" t="s">
        <v>40</v>
      </c>
      <c r="F135" s="7" t="s">
        <v>16</v>
      </c>
      <c r="G135" s="7" t="n">
        <v>0</v>
      </c>
      <c r="H135" s="7" t="n">
        <v>1</v>
      </c>
      <c r="I135" s="7" t="n">
        <v>0</v>
      </c>
      <c r="J135" s="7" t="n">
        <v>0</v>
      </c>
      <c r="K135" s="7" t="n">
        <v>0</v>
      </c>
      <c r="L135" s="7" t="n">
        <v>0</v>
      </c>
      <c r="M135" s="7" t="n">
        <v>1</v>
      </c>
      <c r="N135" s="7" t="n">
        <v>1.60000002384186</v>
      </c>
      <c r="O135" s="7" t="n">
        <v>0.0900000035762787</v>
      </c>
      <c r="P135" s="7" t="s">
        <v>41</v>
      </c>
      <c r="Q135" s="7" t="s">
        <v>16</v>
      </c>
      <c r="R135" s="7" t="n">
        <v>-1</v>
      </c>
      <c r="S135" s="7" t="n">
        <v>0</v>
      </c>
      <c r="T135" s="7" t="n">
        <v>0</v>
      </c>
      <c r="U135" s="7" t="n">
        <v>0</v>
      </c>
      <c r="V135" s="7" t="n">
        <v>0</v>
      </c>
    </row>
    <row r="136" spans="1:22">
      <c r="A136" t="s">
        <v>4</v>
      </c>
      <c r="B136" s="4" t="s">
        <v>5</v>
      </c>
      <c r="C136" s="4" t="s">
        <v>11</v>
      </c>
      <c r="D136" s="4" t="s">
        <v>8</v>
      </c>
      <c r="E136" s="4" t="s">
        <v>8</v>
      </c>
      <c r="F136" s="4" t="s">
        <v>8</v>
      </c>
      <c r="G136" s="4" t="s">
        <v>7</v>
      </c>
      <c r="H136" s="4" t="s">
        <v>13</v>
      </c>
      <c r="I136" s="4" t="s">
        <v>12</v>
      </c>
      <c r="J136" s="4" t="s">
        <v>12</v>
      </c>
      <c r="K136" s="4" t="s">
        <v>12</v>
      </c>
      <c r="L136" s="4" t="s">
        <v>12</v>
      </c>
      <c r="M136" s="4" t="s">
        <v>12</v>
      </c>
      <c r="N136" s="4" t="s">
        <v>12</v>
      </c>
      <c r="O136" s="4" t="s">
        <v>12</v>
      </c>
      <c r="P136" s="4" t="s">
        <v>8</v>
      </c>
      <c r="Q136" s="4" t="s">
        <v>8</v>
      </c>
      <c r="R136" s="4" t="s">
        <v>13</v>
      </c>
      <c r="S136" s="4" t="s">
        <v>7</v>
      </c>
      <c r="T136" s="4" t="s">
        <v>13</v>
      </c>
      <c r="U136" s="4" t="s">
        <v>13</v>
      </c>
      <c r="V136" s="4" t="s">
        <v>11</v>
      </c>
    </row>
    <row r="137" spans="1:22">
      <c r="A137" t="n">
        <v>2607</v>
      </c>
      <c r="B137" s="26" t="n">
        <v>19</v>
      </c>
      <c r="C137" s="7" t="n">
        <v>1570</v>
      </c>
      <c r="D137" s="7" t="s">
        <v>42</v>
      </c>
      <c r="E137" s="7" t="s">
        <v>35</v>
      </c>
      <c r="F137" s="7" t="s">
        <v>16</v>
      </c>
      <c r="G137" s="7" t="n">
        <v>0</v>
      </c>
      <c r="H137" s="7" t="n">
        <v>1</v>
      </c>
      <c r="I137" s="7" t="n">
        <v>0</v>
      </c>
      <c r="J137" s="7" t="n">
        <v>0</v>
      </c>
      <c r="K137" s="7" t="n">
        <v>0</v>
      </c>
      <c r="L137" s="7" t="n">
        <v>0</v>
      </c>
      <c r="M137" s="7" t="n">
        <v>1</v>
      </c>
      <c r="N137" s="7" t="n">
        <v>1.60000002384186</v>
      </c>
      <c r="O137" s="7" t="n">
        <v>0.0900000035762787</v>
      </c>
      <c r="P137" s="7" t="s">
        <v>16</v>
      </c>
      <c r="Q137" s="7" t="s">
        <v>16</v>
      </c>
      <c r="R137" s="7" t="n">
        <v>-1</v>
      </c>
      <c r="S137" s="7" t="n">
        <v>0</v>
      </c>
      <c r="T137" s="7" t="n">
        <v>0</v>
      </c>
      <c r="U137" s="7" t="n">
        <v>0</v>
      </c>
      <c r="V137" s="7" t="n">
        <v>0</v>
      </c>
    </row>
    <row r="138" spans="1:22">
      <c r="A138" t="s">
        <v>4</v>
      </c>
      <c r="B138" s="4" t="s">
        <v>5</v>
      </c>
      <c r="C138" s="4" t="s">
        <v>11</v>
      </c>
      <c r="D138" s="4" t="s">
        <v>8</v>
      </c>
      <c r="E138" s="4" t="s">
        <v>8</v>
      </c>
      <c r="F138" s="4" t="s">
        <v>8</v>
      </c>
      <c r="G138" s="4" t="s">
        <v>7</v>
      </c>
      <c r="H138" s="4" t="s">
        <v>13</v>
      </c>
      <c r="I138" s="4" t="s">
        <v>12</v>
      </c>
      <c r="J138" s="4" t="s">
        <v>12</v>
      </c>
      <c r="K138" s="4" t="s">
        <v>12</v>
      </c>
      <c r="L138" s="4" t="s">
        <v>12</v>
      </c>
      <c r="M138" s="4" t="s">
        <v>12</v>
      </c>
      <c r="N138" s="4" t="s">
        <v>12</v>
      </c>
      <c r="O138" s="4" t="s">
        <v>12</v>
      </c>
      <c r="P138" s="4" t="s">
        <v>8</v>
      </c>
      <c r="Q138" s="4" t="s">
        <v>8</v>
      </c>
      <c r="R138" s="4" t="s">
        <v>13</v>
      </c>
      <c r="S138" s="4" t="s">
        <v>7</v>
      </c>
      <c r="T138" s="4" t="s">
        <v>13</v>
      </c>
      <c r="U138" s="4" t="s">
        <v>13</v>
      </c>
      <c r="V138" s="4" t="s">
        <v>11</v>
      </c>
    </row>
    <row r="139" spans="1:22">
      <c r="A139" t="n">
        <v>2681</v>
      </c>
      <c r="B139" s="26" t="n">
        <v>19</v>
      </c>
      <c r="C139" s="7" t="n">
        <v>1571</v>
      </c>
      <c r="D139" s="7" t="s">
        <v>42</v>
      </c>
      <c r="E139" s="7" t="s">
        <v>35</v>
      </c>
      <c r="F139" s="7" t="s">
        <v>16</v>
      </c>
      <c r="G139" s="7" t="n">
        <v>0</v>
      </c>
      <c r="H139" s="7" t="n">
        <v>1</v>
      </c>
      <c r="I139" s="7" t="n">
        <v>0</v>
      </c>
      <c r="J139" s="7" t="n">
        <v>0</v>
      </c>
      <c r="K139" s="7" t="n">
        <v>0</v>
      </c>
      <c r="L139" s="7" t="n">
        <v>0</v>
      </c>
      <c r="M139" s="7" t="n">
        <v>1</v>
      </c>
      <c r="N139" s="7" t="n">
        <v>1.60000002384186</v>
      </c>
      <c r="O139" s="7" t="n">
        <v>0.0900000035762787</v>
      </c>
      <c r="P139" s="7" t="s">
        <v>16</v>
      </c>
      <c r="Q139" s="7" t="s">
        <v>16</v>
      </c>
      <c r="R139" s="7" t="n">
        <v>-1</v>
      </c>
      <c r="S139" s="7" t="n">
        <v>0</v>
      </c>
      <c r="T139" s="7" t="n">
        <v>0</v>
      </c>
      <c r="U139" s="7" t="n">
        <v>0</v>
      </c>
      <c r="V139" s="7" t="n">
        <v>0</v>
      </c>
    </row>
    <row r="140" spans="1:22">
      <c r="A140" t="s">
        <v>4</v>
      </c>
      <c r="B140" s="4" t="s">
        <v>5</v>
      </c>
      <c r="C140" s="4" t="s">
        <v>11</v>
      </c>
      <c r="D140" s="4" t="s">
        <v>8</v>
      </c>
      <c r="E140" s="4" t="s">
        <v>8</v>
      </c>
      <c r="F140" s="4" t="s">
        <v>8</v>
      </c>
      <c r="G140" s="4" t="s">
        <v>7</v>
      </c>
      <c r="H140" s="4" t="s">
        <v>13</v>
      </c>
      <c r="I140" s="4" t="s">
        <v>12</v>
      </c>
      <c r="J140" s="4" t="s">
        <v>12</v>
      </c>
      <c r="K140" s="4" t="s">
        <v>12</v>
      </c>
      <c r="L140" s="4" t="s">
        <v>12</v>
      </c>
      <c r="M140" s="4" t="s">
        <v>12</v>
      </c>
      <c r="N140" s="4" t="s">
        <v>12</v>
      </c>
      <c r="O140" s="4" t="s">
        <v>12</v>
      </c>
      <c r="P140" s="4" t="s">
        <v>8</v>
      </c>
      <c r="Q140" s="4" t="s">
        <v>8</v>
      </c>
      <c r="R140" s="4" t="s">
        <v>13</v>
      </c>
      <c r="S140" s="4" t="s">
        <v>7</v>
      </c>
      <c r="T140" s="4" t="s">
        <v>13</v>
      </c>
      <c r="U140" s="4" t="s">
        <v>13</v>
      </c>
      <c r="V140" s="4" t="s">
        <v>11</v>
      </c>
    </row>
    <row r="141" spans="1:22">
      <c r="A141" t="n">
        <v>2755</v>
      </c>
      <c r="B141" s="26" t="n">
        <v>19</v>
      </c>
      <c r="C141" s="7" t="n">
        <v>1572</v>
      </c>
      <c r="D141" s="7" t="s">
        <v>42</v>
      </c>
      <c r="E141" s="7" t="s">
        <v>35</v>
      </c>
      <c r="F141" s="7" t="s">
        <v>16</v>
      </c>
      <c r="G141" s="7" t="n">
        <v>0</v>
      </c>
      <c r="H141" s="7" t="n">
        <v>1</v>
      </c>
      <c r="I141" s="7" t="n">
        <v>0</v>
      </c>
      <c r="J141" s="7" t="n">
        <v>0</v>
      </c>
      <c r="K141" s="7" t="n">
        <v>0</v>
      </c>
      <c r="L141" s="7" t="n">
        <v>0</v>
      </c>
      <c r="M141" s="7" t="n">
        <v>1</v>
      </c>
      <c r="N141" s="7" t="n">
        <v>1.60000002384186</v>
      </c>
      <c r="O141" s="7" t="n">
        <v>0.0900000035762787</v>
      </c>
      <c r="P141" s="7" t="s">
        <v>16</v>
      </c>
      <c r="Q141" s="7" t="s">
        <v>16</v>
      </c>
      <c r="R141" s="7" t="n">
        <v>-1</v>
      </c>
      <c r="S141" s="7" t="n">
        <v>0</v>
      </c>
      <c r="T141" s="7" t="n">
        <v>0</v>
      </c>
      <c r="U141" s="7" t="n">
        <v>0</v>
      </c>
      <c r="V141" s="7" t="n">
        <v>0</v>
      </c>
    </row>
    <row r="142" spans="1:22">
      <c r="A142" t="s">
        <v>4</v>
      </c>
      <c r="B142" s="4" t="s">
        <v>5</v>
      </c>
      <c r="C142" s="4" t="s">
        <v>11</v>
      </c>
      <c r="D142" s="4" t="s">
        <v>8</v>
      </c>
      <c r="E142" s="4" t="s">
        <v>8</v>
      </c>
      <c r="F142" s="4" t="s">
        <v>8</v>
      </c>
      <c r="G142" s="4" t="s">
        <v>7</v>
      </c>
      <c r="H142" s="4" t="s">
        <v>13</v>
      </c>
      <c r="I142" s="4" t="s">
        <v>12</v>
      </c>
      <c r="J142" s="4" t="s">
        <v>12</v>
      </c>
      <c r="K142" s="4" t="s">
        <v>12</v>
      </c>
      <c r="L142" s="4" t="s">
        <v>12</v>
      </c>
      <c r="M142" s="4" t="s">
        <v>12</v>
      </c>
      <c r="N142" s="4" t="s">
        <v>12</v>
      </c>
      <c r="O142" s="4" t="s">
        <v>12</v>
      </c>
      <c r="P142" s="4" t="s">
        <v>8</v>
      </c>
      <c r="Q142" s="4" t="s">
        <v>8</v>
      </c>
      <c r="R142" s="4" t="s">
        <v>13</v>
      </c>
      <c r="S142" s="4" t="s">
        <v>7</v>
      </c>
      <c r="T142" s="4" t="s">
        <v>13</v>
      </c>
      <c r="U142" s="4" t="s">
        <v>13</v>
      </c>
      <c r="V142" s="4" t="s">
        <v>11</v>
      </c>
    </row>
    <row r="143" spans="1:22">
      <c r="A143" t="n">
        <v>2829</v>
      </c>
      <c r="B143" s="26" t="n">
        <v>19</v>
      </c>
      <c r="C143" s="7" t="n">
        <v>1573</v>
      </c>
      <c r="D143" s="7" t="s">
        <v>42</v>
      </c>
      <c r="E143" s="7" t="s">
        <v>35</v>
      </c>
      <c r="F143" s="7" t="s">
        <v>16</v>
      </c>
      <c r="G143" s="7" t="n">
        <v>0</v>
      </c>
      <c r="H143" s="7" t="n">
        <v>1</v>
      </c>
      <c r="I143" s="7" t="n">
        <v>0</v>
      </c>
      <c r="J143" s="7" t="n">
        <v>0</v>
      </c>
      <c r="K143" s="7" t="n">
        <v>0</v>
      </c>
      <c r="L143" s="7" t="n">
        <v>0</v>
      </c>
      <c r="M143" s="7" t="n">
        <v>1</v>
      </c>
      <c r="N143" s="7" t="n">
        <v>1.60000002384186</v>
      </c>
      <c r="O143" s="7" t="n">
        <v>0.0900000035762787</v>
      </c>
      <c r="P143" s="7" t="s">
        <v>16</v>
      </c>
      <c r="Q143" s="7" t="s">
        <v>16</v>
      </c>
      <c r="R143" s="7" t="n">
        <v>-1</v>
      </c>
      <c r="S143" s="7" t="n">
        <v>0</v>
      </c>
      <c r="T143" s="7" t="n">
        <v>0</v>
      </c>
      <c r="U143" s="7" t="n">
        <v>0</v>
      </c>
      <c r="V143" s="7" t="n">
        <v>0</v>
      </c>
    </row>
    <row r="144" spans="1:22">
      <c r="A144" t="s">
        <v>4</v>
      </c>
      <c r="B144" s="4" t="s">
        <v>5</v>
      </c>
      <c r="C144" s="4" t="s">
        <v>11</v>
      </c>
      <c r="D144" s="4" t="s">
        <v>8</v>
      </c>
      <c r="E144" s="4" t="s">
        <v>8</v>
      </c>
      <c r="F144" s="4" t="s">
        <v>8</v>
      </c>
      <c r="G144" s="4" t="s">
        <v>7</v>
      </c>
      <c r="H144" s="4" t="s">
        <v>13</v>
      </c>
      <c r="I144" s="4" t="s">
        <v>12</v>
      </c>
      <c r="J144" s="4" t="s">
        <v>12</v>
      </c>
      <c r="K144" s="4" t="s">
        <v>12</v>
      </c>
      <c r="L144" s="4" t="s">
        <v>12</v>
      </c>
      <c r="M144" s="4" t="s">
        <v>12</v>
      </c>
      <c r="N144" s="4" t="s">
        <v>12</v>
      </c>
      <c r="O144" s="4" t="s">
        <v>12</v>
      </c>
      <c r="P144" s="4" t="s">
        <v>8</v>
      </c>
      <c r="Q144" s="4" t="s">
        <v>8</v>
      </c>
      <c r="R144" s="4" t="s">
        <v>13</v>
      </c>
      <c r="S144" s="4" t="s">
        <v>7</v>
      </c>
      <c r="T144" s="4" t="s">
        <v>13</v>
      </c>
      <c r="U144" s="4" t="s">
        <v>13</v>
      </c>
      <c r="V144" s="4" t="s">
        <v>11</v>
      </c>
    </row>
    <row r="145" spans="1:22">
      <c r="A145" t="n">
        <v>2903</v>
      </c>
      <c r="B145" s="26" t="n">
        <v>19</v>
      </c>
      <c r="C145" s="7" t="n">
        <v>1574</v>
      </c>
      <c r="D145" s="7" t="s">
        <v>42</v>
      </c>
      <c r="E145" s="7" t="s">
        <v>35</v>
      </c>
      <c r="F145" s="7" t="s">
        <v>16</v>
      </c>
      <c r="G145" s="7" t="n">
        <v>0</v>
      </c>
      <c r="H145" s="7" t="n">
        <v>1</v>
      </c>
      <c r="I145" s="7" t="n">
        <v>0</v>
      </c>
      <c r="J145" s="7" t="n">
        <v>0</v>
      </c>
      <c r="K145" s="7" t="n">
        <v>0</v>
      </c>
      <c r="L145" s="7" t="n">
        <v>0</v>
      </c>
      <c r="M145" s="7" t="n">
        <v>1</v>
      </c>
      <c r="N145" s="7" t="n">
        <v>1.60000002384186</v>
      </c>
      <c r="O145" s="7" t="n">
        <v>0.0900000035762787</v>
      </c>
      <c r="P145" s="7" t="s">
        <v>16</v>
      </c>
      <c r="Q145" s="7" t="s">
        <v>16</v>
      </c>
      <c r="R145" s="7" t="n">
        <v>-1</v>
      </c>
      <c r="S145" s="7" t="n">
        <v>0</v>
      </c>
      <c r="T145" s="7" t="n">
        <v>0</v>
      </c>
      <c r="U145" s="7" t="n">
        <v>0</v>
      </c>
      <c r="V145" s="7" t="n">
        <v>0</v>
      </c>
    </row>
    <row r="146" spans="1:22">
      <c r="A146" t="s">
        <v>4</v>
      </c>
      <c r="B146" s="4" t="s">
        <v>5</v>
      </c>
      <c r="C146" s="4" t="s">
        <v>11</v>
      </c>
      <c r="D146" s="4" t="s">
        <v>8</v>
      </c>
      <c r="E146" s="4" t="s">
        <v>8</v>
      </c>
      <c r="F146" s="4" t="s">
        <v>8</v>
      </c>
      <c r="G146" s="4" t="s">
        <v>7</v>
      </c>
      <c r="H146" s="4" t="s">
        <v>13</v>
      </c>
      <c r="I146" s="4" t="s">
        <v>12</v>
      </c>
      <c r="J146" s="4" t="s">
        <v>12</v>
      </c>
      <c r="K146" s="4" t="s">
        <v>12</v>
      </c>
      <c r="L146" s="4" t="s">
        <v>12</v>
      </c>
      <c r="M146" s="4" t="s">
        <v>12</v>
      </c>
      <c r="N146" s="4" t="s">
        <v>12</v>
      </c>
      <c r="O146" s="4" t="s">
        <v>12</v>
      </c>
      <c r="P146" s="4" t="s">
        <v>8</v>
      </c>
      <c r="Q146" s="4" t="s">
        <v>8</v>
      </c>
      <c r="R146" s="4" t="s">
        <v>13</v>
      </c>
      <c r="S146" s="4" t="s">
        <v>7</v>
      </c>
      <c r="T146" s="4" t="s">
        <v>13</v>
      </c>
      <c r="U146" s="4" t="s">
        <v>13</v>
      </c>
      <c r="V146" s="4" t="s">
        <v>11</v>
      </c>
    </row>
    <row r="147" spans="1:22">
      <c r="A147" t="n">
        <v>2977</v>
      </c>
      <c r="B147" s="26" t="n">
        <v>19</v>
      </c>
      <c r="C147" s="7" t="n">
        <v>1575</v>
      </c>
      <c r="D147" s="7" t="s">
        <v>42</v>
      </c>
      <c r="E147" s="7" t="s">
        <v>35</v>
      </c>
      <c r="F147" s="7" t="s">
        <v>16</v>
      </c>
      <c r="G147" s="7" t="n">
        <v>0</v>
      </c>
      <c r="H147" s="7" t="n">
        <v>1</v>
      </c>
      <c r="I147" s="7" t="n">
        <v>0</v>
      </c>
      <c r="J147" s="7" t="n">
        <v>0</v>
      </c>
      <c r="K147" s="7" t="n">
        <v>0</v>
      </c>
      <c r="L147" s="7" t="n">
        <v>0</v>
      </c>
      <c r="M147" s="7" t="n">
        <v>1</v>
      </c>
      <c r="N147" s="7" t="n">
        <v>1.60000002384186</v>
      </c>
      <c r="O147" s="7" t="n">
        <v>0.0900000035762787</v>
      </c>
      <c r="P147" s="7" t="s">
        <v>16</v>
      </c>
      <c r="Q147" s="7" t="s">
        <v>16</v>
      </c>
      <c r="R147" s="7" t="n">
        <v>-1</v>
      </c>
      <c r="S147" s="7" t="n">
        <v>0</v>
      </c>
      <c r="T147" s="7" t="n">
        <v>0</v>
      </c>
      <c r="U147" s="7" t="n">
        <v>0</v>
      </c>
      <c r="V147" s="7" t="n">
        <v>0</v>
      </c>
    </row>
    <row r="148" spans="1:22">
      <c r="A148" t="s">
        <v>4</v>
      </c>
      <c r="B148" s="4" t="s">
        <v>5</v>
      </c>
      <c r="C148" s="4" t="s">
        <v>11</v>
      </c>
      <c r="D148" s="4" t="s">
        <v>7</v>
      </c>
      <c r="E148" s="4" t="s">
        <v>7</v>
      </c>
      <c r="F148" s="4" t="s">
        <v>8</v>
      </c>
    </row>
    <row r="149" spans="1:22">
      <c r="A149" t="n">
        <v>3051</v>
      </c>
      <c r="B149" s="27" t="n">
        <v>20</v>
      </c>
      <c r="C149" s="7" t="n">
        <v>7007</v>
      </c>
      <c r="D149" s="7" t="n">
        <v>3</v>
      </c>
      <c r="E149" s="7" t="n">
        <v>10</v>
      </c>
      <c r="F149" s="7" t="s">
        <v>43</v>
      </c>
    </row>
    <row r="150" spans="1:22">
      <c r="A150" t="s">
        <v>4</v>
      </c>
      <c r="B150" s="4" t="s">
        <v>5</v>
      </c>
      <c r="C150" s="4" t="s">
        <v>11</v>
      </c>
    </row>
    <row r="151" spans="1:22">
      <c r="A151" t="n">
        <v>3069</v>
      </c>
      <c r="B151" s="23" t="n">
        <v>16</v>
      </c>
      <c r="C151" s="7" t="n">
        <v>0</v>
      </c>
    </row>
    <row r="152" spans="1:22">
      <c r="A152" t="s">
        <v>4</v>
      </c>
      <c r="B152" s="4" t="s">
        <v>5</v>
      </c>
      <c r="C152" s="4" t="s">
        <v>11</v>
      </c>
      <c r="D152" s="4" t="s">
        <v>7</v>
      </c>
      <c r="E152" s="4" t="s">
        <v>7</v>
      </c>
      <c r="F152" s="4" t="s">
        <v>8</v>
      </c>
    </row>
    <row r="153" spans="1:22">
      <c r="A153" t="n">
        <v>3072</v>
      </c>
      <c r="B153" s="27" t="n">
        <v>20</v>
      </c>
      <c r="C153" s="7" t="n">
        <v>7039</v>
      </c>
      <c r="D153" s="7" t="n">
        <v>3</v>
      </c>
      <c r="E153" s="7" t="n">
        <v>10</v>
      </c>
      <c r="F153" s="7" t="s">
        <v>43</v>
      </c>
    </row>
    <row r="154" spans="1:22">
      <c r="A154" t="s">
        <v>4</v>
      </c>
      <c r="B154" s="4" t="s">
        <v>5</v>
      </c>
      <c r="C154" s="4" t="s">
        <v>11</v>
      </c>
    </row>
    <row r="155" spans="1:22">
      <c r="A155" t="n">
        <v>3090</v>
      </c>
      <c r="B155" s="23" t="n">
        <v>16</v>
      </c>
      <c r="C155" s="7" t="n">
        <v>0</v>
      </c>
    </row>
    <row r="156" spans="1:22">
      <c r="A156" t="s">
        <v>4</v>
      </c>
      <c r="B156" s="4" t="s">
        <v>5</v>
      </c>
      <c r="C156" s="4" t="s">
        <v>11</v>
      </c>
      <c r="D156" s="4" t="s">
        <v>7</v>
      </c>
      <c r="E156" s="4" t="s">
        <v>7</v>
      </c>
      <c r="F156" s="4" t="s">
        <v>8</v>
      </c>
    </row>
    <row r="157" spans="1:22">
      <c r="A157" t="n">
        <v>3093</v>
      </c>
      <c r="B157" s="27" t="n">
        <v>20</v>
      </c>
      <c r="C157" s="7" t="n">
        <v>1650</v>
      </c>
      <c r="D157" s="7" t="n">
        <v>3</v>
      </c>
      <c r="E157" s="7" t="n">
        <v>10</v>
      </c>
      <c r="F157" s="7" t="s">
        <v>43</v>
      </c>
    </row>
    <row r="158" spans="1:22">
      <c r="A158" t="s">
        <v>4</v>
      </c>
      <c r="B158" s="4" t="s">
        <v>5</v>
      </c>
      <c r="C158" s="4" t="s">
        <v>11</v>
      </c>
    </row>
    <row r="159" spans="1:22">
      <c r="A159" t="n">
        <v>3111</v>
      </c>
      <c r="B159" s="23" t="n">
        <v>16</v>
      </c>
      <c r="C159" s="7" t="n">
        <v>0</v>
      </c>
    </row>
    <row r="160" spans="1:22">
      <c r="A160" t="s">
        <v>4</v>
      </c>
      <c r="B160" s="4" t="s">
        <v>5</v>
      </c>
      <c r="C160" s="4" t="s">
        <v>11</v>
      </c>
      <c r="D160" s="4" t="s">
        <v>7</v>
      </c>
      <c r="E160" s="4" t="s">
        <v>7</v>
      </c>
      <c r="F160" s="4" t="s">
        <v>8</v>
      </c>
    </row>
    <row r="161" spans="1:22">
      <c r="A161" t="n">
        <v>3114</v>
      </c>
      <c r="B161" s="27" t="n">
        <v>20</v>
      </c>
      <c r="C161" s="7" t="n">
        <v>1651</v>
      </c>
      <c r="D161" s="7" t="n">
        <v>3</v>
      </c>
      <c r="E161" s="7" t="n">
        <v>10</v>
      </c>
      <c r="F161" s="7" t="s">
        <v>43</v>
      </c>
    </row>
    <row r="162" spans="1:22">
      <c r="A162" t="s">
        <v>4</v>
      </c>
      <c r="B162" s="4" t="s">
        <v>5</v>
      </c>
      <c r="C162" s="4" t="s">
        <v>11</v>
      </c>
    </row>
    <row r="163" spans="1:22">
      <c r="A163" t="n">
        <v>3132</v>
      </c>
      <c r="B163" s="23" t="n">
        <v>16</v>
      </c>
      <c r="C163" s="7" t="n">
        <v>0</v>
      </c>
    </row>
    <row r="164" spans="1:22">
      <c r="A164" t="s">
        <v>4</v>
      </c>
      <c r="B164" s="4" t="s">
        <v>5</v>
      </c>
      <c r="C164" s="4" t="s">
        <v>11</v>
      </c>
      <c r="D164" s="4" t="s">
        <v>7</v>
      </c>
      <c r="E164" s="4" t="s">
        <v>7</v>
      </c>
      <c r="F164" s="4" t="s">
        <v>8</v>
      </c>
    </row>
    <row r="165" spans="1:22">
      <c r="A165" t="n">
        <v>3135</v>
      </c>
      <c r="B165" s="27" t="n">
        <v>20</v>
      </c>
      <c r="C165" s="7" t="n">
        <v>1652</v>
      </c>
      <c r="D165" s="7" t="n">
        <v>3</v>
      </c>
      <c r="E165" s="7" t="n">
        <v>10</v>
      </c>
      <c r="F165" s="7" t="s">
        <v>43</v>
      </c>
    </row>
    <row r="166" spans="1:22">
      <c r="A166" t="s">
        <v>4</v>
      </c>
      <c r="B166" s="4" t="s">
        <v>5</v>
      </c>
      <c r="C166" s="4" t="s">
        <v>11</v>
      </c>
    </row>
    <row r="167" spans="1:22">
      <c r="A167" t="n">
        <v>3153</v>
      </c>
      <c r="B167" s="23" t="n">
        <v>16</v>
      </c>
      <c r="C167" s="7" t="n">
        <v>0</v>
      </c>
    </row>
    <row r="168" spans="1:22">
      <c r="A168" t="s">
        <v>4</v>
      </c>
      <c r="B168" s="4" t="s">
        <v>5</v>
      </c>
      <c r="C168" s="4" t="s">
        <v>11</v>
      </c>
      <c r="D168" s="4" t="s">
        <v>7</v>
      </c>
      <c r="E168" s="4" t="s">
        <v>7</v>
      </c>
      <c r="F168" s="4" t="s">
        <v>8</v>
      </c>
    </row>
    <row r="169" spans="1:22">
      <c r="A169" t="n">
        <v>3156</v>
      </c>
      <c r="B169" s="27" t="n">
        <v>20</v>
      </c>
      <c r="C169" s="7" t="n">
        <v>1653</v>
      </c>
      <c r="D169" s="7" t="n">
        <v>3</v>
      </c>
      <c r="E169" s="7" t="n">
        <v>10</v>
      </c>
      <c r="F169" s="7" t="s">
        <v>43</v>
      </c>
    </row>
    <row r="170" spans="1:22">
      <c r="A170" t="s">
        <v>4</v>
      </c>
      <c r="B170" s="4" t="s">
        <v>5</v>
      </c>
      <c r="C170" s="4" t="s">
        <v>11</v>
      </c>
    </row>
    <row r="171" spans="1:22">
      <c r="A171" t="n">
        <v>3174</v>
      </c>
      <c r="B171" s="23" t="n">
        <v>16</v>
      </c>
      <c r="C171" s="7" t="n">
        <v>0</v>
      </c>
    </row>
    <row r="172" spans="1:22">
      <c r="A172" t="s">
        <v>4</v>
      </c>
      <c r="B172" s="4" t="s">
        <v>5</v>
      </c>
      <c r="C172" s="4" t="s">
        <v>11</v>
      </c>
      <c r="D172" s="4" t="s">
        <v>7</v>
      </c>
      <c r="E172" s="4" t="s">
        <v>7</v>
      </c>
      <c r="F172" s="4" t="s">
        <v>8</v>
      </c>
    </row>
    <row r="173" spans="1:22">
      <c r="A173" t="n">
        <v>3177</v>
      </c>
      <c r="B173" s="27" t="n">
        <v>20</v>
      </c>
      <c r="C173" s="7" t="n">
        <v>1654</v>
      </c>
      <c r="D173" s="7" t="n">
        <v>3</v>
      </c>
      <c r="E173" s="7" t="n">
        <v>10</v>
      </c>
      <c r="F173" s="7" t="s">
        <v>43</v>
      </c>
    </row>
    <row r="174" spans="1:22">
      <c r="A174" t="s">
        <v>4</v>
      </c>
      <c r="B174" s="4" t="s">
        <v>5</v>
      </c>
      <c r="C174" s="4" t="s">
        <v>11</v>
      </c>
    </row>
    <row r="175" spans="1:22">
      <c r="A175" t="n">
        <v>3195</v>
      </c>
      <c r="B175" s="23" t="n">
        <v>16</v>
      </c>
      <c r="C175" s="7" t="n">
        <v>0</v>
      </c>
    </row>
    <row r="176" spans="1:22">
      <c r="A176" t="s">
        <v>4</v>
      </c>
      <c r="B176" s="4" t="s">
        <v>5</v>
      </c>
      <c r="C176" s="4" t="s">
        <v>11</v>
      </c>
      <c r="D176" s="4" t="s">
        <v>7</v>
      </c>
      <c r="E176" s="4" t="s">
        <v>7</v>
      </c>
      <c r="F176" s="4" t="s">
        <v>8</v>
      </c>
    </row>
    <row r="177" spans="1:6">
      <c r="A177" t="n">
        <v>3198</v>
      </c>
      <c r="B177" s="27" t="n">
        <v>20</v>
      </c>
      <c r="C177" s="7" t="n">
        <v>1655</v>
      </c>
      <c r="D177" s="7" t="n">
        <v>3</v>
      </c>
      <c r="E177" s="7" t="n">
        <v>10</v>
      </c>
      <c r="F177" s="7" t="s">
        <v>43</v>
      </c>
    </row>
    <row r="178" spans="1:6">
      <c r="A178" t="s">
        <v>4</v>
      </c>
      <c r="B178" s="4" t="s">
        <v>5</v>
      </c>
      <c r="C178" s="4" t="s">
        <v>11</v>
      </c>
    </row>
    <row r="179" spans="1:6">
      <c r="A179" t="n">
        <v>3216</v>
      </c>
      <c r="B179" s="23" t="n">
        <v>16</v>
      </c>
      <c r="C179" s="7" t="n">
        <v>0</v>
      </c>
    </row>
    <row r="180" spans="1:6">
      <c r="A180" t="s">
        <v>4</v>
      </c>
      <c r="B180" s="4" t="s">
        <v>5</v>
      </c>
      <c r="C180" s="4" t="s">
        <v>11</v>
      </c>
      <c r="D180" s="4" t="s">
        <v>7</v>
      </c>
      <c r="E180" s="4" t="s">
        <v>7</v>
      </c>
      <c r="F180" s="4" t="s">
        <v>8</v>
      </c>
    </row>
    <row r="181" spans="1:6">
      <c r="A181" t="n">
        <v>3219</v>
      </c>
      <c r="B181" s="27" t="n">
        <v>20</v>
      </c>
      <c r="C181" s="7" t="n">
        <v>1656</v>
      </c>
      <c r="D181" s="7" t="n">
        <v>3</v>
      </c>
      <c r="E181" s="7" t="n">
        <v>10</v>
      </c>
      <c r="F181" s="7" t="s">
        <v>43</v>
      </c>
    </row>
    <row r="182" spans="1:6">
      <c r="A182" t="s">
        <v>4</v>
      </c>
      <c r="B182" s="4" t="s">
        <v>5</v>
      </c>
      <c r="C182" s="4" t="s">
        <v>11</v>
      </c>
    </row>
    <row r="183" spans="1:6">
      <c r="A183" t="n">
        <v>3237</v>
      </c>
      <c r="B183" s="23" t="n">
        <v>16</v>
      </c>
      <c r="C183" s="7" t="n">
        <v>0</v>
      </c>
    </row>
    <row r="184" spans="1:6">
      <c r="A184" t="s">
        <v>4</v>
      </c>
      <c r="B184" s="4" t="s">
        <v>5</v>
      </c>
      <c r="C184" s="4" t="s">
        <v>11</v>
      </c>
      <c r="D184" s="4" t="s">
        <v>7</v>
      </c>
      <c r="E184" s="4" t="s">
        <v>7</v>
      </c>
      <c r="F184" s="4" t="s">
        <v>8</v>
      </c>
    </row>
    <row r="185" spans="1:6">
      <c r="A185" t="n">
        <v>3240</v>
      </c>
      <c r="B185" s="27" t="n">
        <v>20</v>
      </c>
      <c r="C185" s="7" t="n">
        <v>1657</v>
      </c>
      <c r="D185" s="7" t="n">
        <v>3</v>
      </c>
      <c r="E185" s="7" t="n">
        <v>10</v>
      </c>
      <c r="F185" s="7" t="s">
        <v>43</v>
      </c>
    </row>
    <row r="186" spans="1:6">
      <c r="A186" t="s">
        <v>4</v>
      </c>
      <c r="B186" s="4" t="s">
        <v>5</v>
      </c>
      <c r="C186" s="4" t="s">
        <v>11</v>
      </c>
    </row>
    <row r="187" spans="1:6">
      <c r="A187" t="n">
        <v>3258</v>
      </c>
      <c r="B187" s="23" t="n">
        <v>16</v>
      </c>
      <c r="C187" s="7" t="n">
        <v>0</v>
      </c>
    </row>
    <row r="188" spans="1:6">
      <c r="A188" t="s">
        <v>4</v>
      </c>
      <c r="B188" s="4" t="s">
        <v>5</v>
      </c>
      <c r="C188" s="4" t="s">
        <v>11</v>
      </c>
      <c r="D188" s="4" t="s">
        <v>7</v>
      </c>
      <c r="E188" s="4" t="s">
        <v>7</v>
      </c>
      <c r="F188" s="4" t="s">
        <v>8</v>
      </c>
    </row>
    <row r="189" spans="1:6">
      <c r="A189" t="n">
        <v>3261</v>
      </c>
      <c r="B189" s="27" t="n">
        <v>20</v>
      </c>
      <c r="C189" s="7" t="n">
        <v>1658</v>
      </c>
      <c r="D189" s="7" t="n">
        <v>3</v>
      </c>
      <c r="E189" s="7" t="n">
        <v>10</v>
      </c>
      <c r="F189" s="7" t="s">
        <v>43</v>
      </c>
    </row>
    <row r="190" spans="1:6">
      <c r="A190" t="s">
        <v>4</v>
      </c>
      <c r="B190" s="4" t="s">
        <v>5</v>
      </c>
      <c r="C190" s="4" t="s">
        <v>11</v>
      </c>
    </row>
    <row r="191" spans="1:6">
      <c r="A191" t="n">
        <v>3279</v>
      </c>
      <c r="B191" s="23" t="n">
        <v>16</v>
      </c>
      <c r="C191" s="7" t="n">
        <v>0</v>
      </c>
    </row>
    <row r="192" spans="1:6">
      <c r="A192" t="s">
        <v>4</v>
      </c>
      <c r="B192" s="4" t="s">
        <v>5</v>
      </c>
      <c r="C192" s="4" t="s">
        <v>11</v>
      </c>
      <c r="D192" s="4" t="s">
        <v>7</v>
      </c>
      <c r="E192" s="4" t="s">
        <v>7</v>
      </c>
      <c r="F192" s="4" t="s">
        <v>8</v>
      </c>
    </row>
    <row r="193" spans="1:6">
      <c r="A193" t="n">
        <v>3282</v>
      </c>
      <c r="B193" s="27" t="n">
        <v>20</v>
      </c>
      <c r="C193" s="7" t="n">
        <v>1560</v>
      </c>
      <c r="D193" s="7" t="n">
        <v>3</v>
      </c>
      <c r="E193" s="7" t="n">
        <v>10</v>
      </c>
      <c r="F193" s="7" t="s">
        <v>43</v>
      </c>
    </row>
    <row r="194" spans="1:6">
      <c r="A194" t="s">
        <v>4</v>
      </c>
      <c r="B194" s="4" t="s">
        <v>5</v>
      </c>
      <c r="C194" s="4" t="s">
        <v>11</v>
      </c>
    </row>
    <row r="195" spans="1:6">
      <c r="A195" t="n">
        <v>3300</v>
      </c>
      <c r="B195" s="23" t="n">
        <v>16</v>
      </c>
      <c r="C195" s="7" t="n">
        <v>0</v>
      </c>
    </row>
    <row r="196" spans="1:6">
      <c r="A196" t="s">
        <v>4</v>
      </c>
      <c r="B196" s="4" t="s">
        <v>5</v>
      </c>
      <c r="C196" s="4" t="s">
        <v>11</v>
      </c>
      <c r="D196" s="4" t="s">
        <v>7</v>
      </c>
      <c r="E196" s="4" t="s">
        <v>7</v>
      </c>
      <c r="F196" s="4" t="s">
        <v>8</v>
      </c>
    </row>
    <row r="197" spans="1:6">
      <c r="A197" t="n">
        <v>3303</v>
      </c>
      <c r="B197" s="27" t="n">
        <v>20</v>
      </c>
      <c r="C197" s="7" t="n">
        <v>1561</v>
      </c>
      <c r="D197" s="7" t="n">
        <v>3</v>
      </c>
      <c r="E197" s="7" t="n">
        <v>10</v>
      </c>
      <c r="F197" s="7" t="s">
        <v>43</v>
      </c>
    </row>
    <row r="198" spans="1:6">
      <c r="A198" t="s">
        <v>4</v>
      </c>
      <c r="B198" s="4" t="s">
        <v>5</v>
      </c>
      <c r="C198" s="4" t="s">
        <v>11</v>
      </c>
    </row>
    <row r="199" spans="1:6">
      <c r="A199" t="n">
        <v>3321</v>
      </c>
      <c r="B199" s="23" t="n">
        <v>16</v>
      </c>
      <c r="C199" s="7" t="n">
        <v>0</v>
      </c>
    </row>
    <row r="200" spans="1:6">
      <c r="A200" t="s">
        <v>4</v>
      </c>
      <c r="B200" s="4" t="s">
        <v>5</v>
      </c>
      <c r="C200" s="4" t="s">
        <v>11</v>
      </c>
      <c r="D200" s="4" t="s">
        <v>7</v>
      </c>
      <c r="E200" s="4" t="s">
        <v>7</v>
      </c>
      <c r="F200" s="4" t="s">
        <v>8</v>
      </c>
    </row>
    <row r="201" spans="1:6">
      <c r="A201" t="n">
        <v>3324</v>
      </c>
      <c r="B201" s="27" t="n">
        <v>20</v>
      </c>
      <c r="C201" s="7" t="n">
        <v>1562</v>
      </c>
      <c r="D201" s="7" t="n">
        <v>3</v>
      </c>
      <c r="E201" s="7" t="n">
        <v>10</v>
      </c>
      <c r="F201" s="7" t="s">
        <v>43</v>
      </c>
    </row>
    <row r="202" spans="1:6">
      <c r="A202" t="s">
        <v>4</v>
      </c>
      <c r="B202" s="4" t="s">
        <v>5</v>
      </c>
      <c r="C202" s="4" t="s">
        <v>11</v>
      </c>
    </row>
    <row r="203" spans="1:6">
      <c r="A203" t="n">
        <v>3342</v>
      </c>
      <c r="B203" s="23" t="n">
        <v>16</v>
      </c>
      <c r="C203" s="7" t="n">
        <v>0</v>
      </c>
    </row>
    <row r="204" spans="1:6">
      <c r="A204" t="s">
        <v>4</v>
      </c>
      <c r="B204" s="4" t="s">
        <v>5</v>
      </c>
      <c r="C204" s="4" t="s">
        <v>11</v>
      </c>
      <c r="D204" s="4" t="s">
        <v>7</v>
      </c>
      <c r="E204" s="4" t="s">
        <v>7</v>
      </c>
      <c r="F204" s="4" t="s">
        <v>8</v>
      </c>
    </row>
    <row r="205" spans="1:6">
      <c r="A205" t="n">
        <v>3345</v>
      </c>
      <c r="B205" s="27" t="n">
        <v>20</v>
      </c>
      <c r="C205" s="7" t="n">
        <v>1563</v>
      </c>
      <c r="D205" s="7" t="n">
        <v>3</v>
      </c>
      <c r="E205" s="7" t="n">
        <v>10</v>
      </c>
      <c r="F205" s="7" t="s">
        <v>43</v>
      </c>
    </row>
    <row r="206" spans="1:6">
      <c r="A206" t="s">
        <v>4</v>
      </c>
      <c r="B206" s="4" t="s">
        <v>5</v>
      </c>
      <c r="C206" s="4" t="s">
        <v>11</v>
      </c>
    </row>
    <row r="207" spans="1:6">
      <c r="A207" t="n">
        <v>3363</v>
      </c>
      <c r="B207" s="23" t="n">
        <v>16</v>
      </c>
      <c r="C207" s="7" t="n">
        <v>0</v>
      </c>
    </row>
    <row r="208" spans="1:6">
      <c r="A208" t="s">
        <v>4</v>
      </c>
      <c r="B208" s="4" t="s">
        <v>5</v>
      </c>
      <c r="C208" s="4" t="s">
        <v>11</v>
      </c>
      <c r="D208" s="4" t="s">
        <v>7</v>
      </c>
      <c r="E208" s="4" t="s">
        <v>7</v>
      </c>
      <c r="F208" s="4" t="s">
        <v>8</v>
      </c>
    </row>
    <row r="209" spans="1:6">
      <c r="A209" t="n">
        <v>3366</v>
      </c>
      <c r="B209" s="27" t="n">
        <v>20</v>
      </c>
      <c r="C209" s="7" t="n">
        <v>1564</v>
      </c>
      <c r="D209" s="7" t="n">
        <v>3</v>
      </c>
      <c r="E209" s="7" t="n">
        <v>10</v>
      </c>
      <c r="F209" s="7" t="s">
        <v>43</v>
      </c>
    </row>
    <row r="210" spans="1:6">
      <c r="A210" t="s">
        <v>4</v>
      </c>
      <c r="B210" s="4" t="s">
        <v>5</v>
      </c>
      <c r="C210" s="4" t="s">
        <v>11</v>
      </c>
    </row>
    <row r="211" spans="1:6">
      <c r="A211" t="n">
        <v>3384</v>
      </c>
      <c r="B211" s="23" t="n">
        <v>16</v>
      </c>
      <c r="C211" s="7" t="n">
        <v>0</v>
      </c>
    </row>
    <row r="212" spans="1:6">
      <c r="A212" t="s">
        <v>4</v>
      </c>
      <c r="B212" s="4" t="s">
        <v>5</v>
      </c>
      <c r="C212" s="4" t="s">
        <v>11</v>
      </c>
      <c r="D212" s="4" t="s">
        <v>7</v>
      </c>
      <c r="E212" s="4" t="s">
        <v>7</v>
      </c>
      <c r="F212" s="4" t="s">
        <v>8</v>
      </c>
    </row>
    <row r="213" spans="1:6">
      <c r="A213" t="n">
        <v>3387</v>
      </c>
      <c r="B213" s="27" t="n">
        <v>20</v>
      </c>
      <c r="C213" s="7" t="n">
        <v>1565</v>
      </c>
      <c r="D213" s="7" t="n">
        <v>3</v>
      </c>
      <c r="E213" s="7" t="n">
        <v>10</v>
      </c>
      <c r="F213" s="7" t="s">
        <v>43</v>
      </c>
    </row>
    <row r="214" spans="1:6">
      <c r="A214" t="s">
        <v>4</v>
      </c>
      <c r="B214" s="4" t="s">
        <v>5</v>
      </c>
      <c r="C214" s="4" t="s">
        <v>11</v>
      </c>
    </row>
    <row r="215" spans="1:6">
      <c r="A215" t="n">
        <v>3405</v>
      </c>
      <c r="B215" s="23" t="n">
        <v>16</v>
      </c>
      <c r="C215" s="7" t="n">
        <v>0</v>
      </c>
    </row>
    <row r="216" spans="1:6">
      <c r="A216" t="s">
        <v>4</v>
      </c>
      <c r="B216" s="4" t="s">
        <v>5</v>
      </c>
      <c r="C216" s="4" t="s">
        <v>11</v>
      </c>
      <c r="D216" s="4" t="s">
        <v>7</v>
      </c>
      <c r="E216" s="4" t="s">
        <v>7</v>
      </c>
      <c r="F216" s="4" t="s">
        <v>8</v>
      </c>
    </row>
    <row r="217" spans="1:6">
      <c r="A217" t="n">
        <v>3408</v>
      </c>
      <c r="B217" s="27" t="n">
        <v>20</v>
      </c>
      <c r="C217" s="7" t="n">
        <v>1570</v>
      </c>
      <c r="D217" s="7" t="n">
        <v>3</v>
      </c>
      <c r="E217" s="7" t="n">
        <v>10</v>
      </c>
      <c r="F217" s="7" t="s">
        <v>43</v>
      </c>
    </row>
    <row r="218" spans="1:6">
      <c r="A218" t="s">
        <v>4</v>
      </c>
      <c r="B218" s="4" t="s">
        <v>5</v>
      </c>
      <c r="C218" s="4" t="s">
        <v>11</v>
      </c>
    </row>
    <row r="219" spans="1:6">
      <c r="A219" t="n">
        <v>3426</v>
      </c>
      <c r="B219" s="23" t="n">
        <v>16</v>
      </c>
      <c r="C219" s="7" t="n">
        <v>0</v>
      </c>
    </row>
    <row r="220" spans="1:6">
      <c r="A220" t="s">
        <v>4</v>
      </c>
      <c r="B220" s="4" t="s">
        <v>5</v>
      </c>
      <c r="C220" s="4" t="s">
        <v>11</v>
      </c>
      <c r="D220" s="4" t="s">
        <v>7</v>
      </c>
      <c r="E220" s="4" t="s">
        <v>7</v>
      </c>
      <c r="F220" s="4" t="s">
        <v>8</v>
      </c>
    </row>
    <row r="221" spans="1:6">
      <c r="A221" t="n">
        <v>3429</v>
      </c>
      <c r="B221" s="27" t="n">
        <v>20</v>
      </c>
      <c r="C221" s="7" t="n">
        <v>1571</v>
      </c>
      <c r="D221" s="7" t="n">
        <v>3</v>
      </c>
      <c r="E221" s="7" t="n">
        <v>10</v>
      </c>
      <c r="F221" s="7" t="s">
        <v>43</v>
      </c>
    </row>
    <row r="222" spans="1:6">
      <c r="A222" t="s">
        <v>4</v>
      </c>
      <c r="B222" s="4" t="s">
        <v>5</v>
      </c>
      <c r="C222" s="4" t="s">
        <v>11</v>
      </c>
    </row>
    <row r="223" spans="1:6">
      <c r="A223" t="n">
        <v>3447</v>
      </c>
      <c r="B223" s="23" t="n">
        <v>16</v>
      </c>
      <c r="C223" s="7" t="n">
        <v>0</v>
      </c>
    </row>
    <row r="224" spans="1:6">
      <c r="A224" t="s">
        <v>4</v>
      </c>
      <c r="B224" s="4" t="s">
        <v>5</v>
      </c>
      <c r="C224" s="4" t="s">
        <v>11</v>
      </c>
      <c r="D224" s="4" t="s">
        <v>7</v>
      </c>
      <c r="E224" s="4" t="s">
        <v>7</v>
      </c>
      <c r="F224" s="4" t="s">
        <v>8</v>
      </c>
    </row>
    <row r="225" spans="1:6">
      <c r="A225" t="n">
        <v>3450</v>
      </c>
      <c r="B225" s="27" t="n">
        <v>20</v>
      </c>
      <c r="C225" s="7" t="n">
        <v>1572</v>
      </c>
      <c r="D225" s="7" t="n">
        <v>3</v>
      </c>
      <c r="E225" s="7" t="n">
        <v>10</v>
      </c>
      <c r="F225" s="7" t="s">
        <v>43</v>
      </c>
    </row>
    <row r="226" spans="1:6">
      <c r="A226" t="s">
        <v>4</v>
      </c>
      <c r="B226" s="4" t="s">
        <v>5</v>
      </c>
      <c r="C226" s="4" t="s">
        <v>11</v>
      </c>
    </row>
    <row r="227" spans="1:6">
      <c r="A227" t="n">
        <v>3468</v>
      </c>
      <c r="B227" s="23" t="n">
        <v>16</v>
      </c>
      <c r="C227" s="7" t="n">
        <v>0</v>
      </c>
    </row>
    <row r="228" spans="1:6">
      <c r="A228" t="s">
        <v>4</v>
      </c>
      <c r="B228" s="4" t="s">
        <v>5</v>
      </c>
      <c r="C228" s="4" t="s">
        <v>11</v>
      </c>
      <c r="D228" s="4" t="s">
        <v>7</v>
      </c>
      <c r="E228" s="4" t="s">
        <v>7</v>
      </c>
      <c r="F228" s="4" t="s">
        <v>8</v>
      </c>
    </row>
    <row r="229" spans="1:6">
      <c r="A229" t="n">
        <v>3471</v>
      </c>
      <c r="B229" s="27" t="n">
        <v>20</v>
      </c>
      <c r="C229" s="7" t="n">
        <v>1573</v>
      </c>
      <c r="D229" s="7" t="n">
        <v>3</v>
      </c>
      <c r="E229" s="7" t="n">
        <v>10</v>
      </c>
      <c r="F229" s="7" t="s">
        <v>43</v>
      </c>
    </row>
    <row r="230" spans="1:6">
      <c r="A230" t="s">
        <v>4</v>
      </c>
      <c r="B230" s="4" t="s">
        <v>5</v>
      </c>
      <c r="C230" s="4" t="s">
        <v>11</v>
      </c>
    </row>
    <row r="231" spans="1:6">
      <c r="A231" t="n">
        <v>3489</v>
      </c>
      <c r="B231" s="23" t="n">
        <v>16</v>
      </c>
      <c r="C231" s="7" t="n">
        <v>0</v>
      </c>
    </row>
    <row r="232" spans="1:6">
      <c r="A232" t="s">
        <v>4</v>
      </c>
      <c r="B232" s="4" t="s">
        <v>5</v>
      </c>
      <c r="C232" s="4" t="s">
        <v>11</v>
      </c>
      <c r="D232" s="4" t="s">
        <v>7</v>
      </c>
      <c r="E232" s="4" t="s">
        <v>7</v>
      </c>
      <c r="F232" s="4" t="s">
        <v>8</v>
      </c>
    </row>
    <row r="233" spans="1:6">
      <c r="A233" t="n">
        <v>3492</v>
      </c>
      <c r="B233" s="27" t="n">
        <v>20</v>
      </c>
      <c r="C233" s="7" t="n">
        <v>1574</v>
      </c>
      <c r="D233" s="7" t="n">
        <v>3</v>
      </c>
      <c r="E233" s="7" t="n">
        <v>10</v>
      </c>
      <c r="F233" s="7" t="s">
        <v>43</v>
      </c>
    </row>
    <row r="234" spans="1:6">
      <c r="A234" t="s">
        <v>4</v>
      </c>
      <c r="B234" s="4" t="s">
        <v>5</v>
      </c>
      <c r="C234" s="4" t="s">
        <v>11</v>
      </c>
    </row>
    <row r="235" spans="1:6">
      <c r="A235" t="n">
        <v>3510</v>
      </c>
      <c r="B235" s="23" t="n">
        <v>16</v>
      </c>
      <c r="C235" s="7" t="n">
        <v>0</v>
      </c>
    </row>
    <row r="236" spans="1:6">
      <c r="A236" t="s">
        <v>4</v>
      </c>
      <c r="B236" s="4" t="s">
        <v>5</v>
      </c>
      <c r="C236" s="4" t="s">
        <v>11</v>
      </c>
      <c r="D236" s="4" t="s">
        <v>7</v>
      </c>
      <c r="E236" s="4" t="s">
        <v>7</v>
      </c>
      <c r="F236" s="4" t="s">
        <v>8</v>
      </c>
    </row>
    <row r="237" spans="1:6">
      <c r="A237" t="n">
        <v>3513</v>
      </c>
      <c r="B237" s="27" t="n">
        <v>20</v>
      </c>
      <c r="C237" s="7" t="n">
        <v>1575</v>
      </c>
      <c r="D237" s="7" t="n">
        <v>3</v>
      </c>
      <c r="E237" s="7" t="n">
        <v>10</v>
      </c>
      <c r="F237" s="7" t="s">
        <v>43</v>
      </c>
    </row>
    <row r="238" spans="1:6">
      <c r="A238" t="s">
        <v>4</v>
      </c>
      <c r="B238" s="4" t="s">
        <v>5</v>
      </c>
      <c r="C238" s="4" t="s">
        <v>11</v>
      </c>
    </row>
    <row r="239" spans="1:6">
      <c r="A239" t="n">
        <v>3531</v>
      </c>
      <c r="B239" s="23" t="n">
        <v>16</v>
      </c>
      <c r="C239" s="7" t="n">
        <v>0</v>
      </c>
    </row>
    <row r="240" spans="1:6">
      <c r="A240" t="s">
        <v>4</v>
      </c>
      <c r="B240" s="4" t="s">
        <v>5</v>
      </c>
      <c r="C240" s="4" t="s">
        <v>7</v>
      </c>
      <c r="D240" s="4" t="s">
        <v>11</v>
      </c>
      <c r="E240" s="4" t="s">
        <v>7</v>
      </c>
      <c r="F240" s="4" t="s">
        <v>8</v>
      </c>
      <c r="G240" s="4" t="s">
        <v>8</v>
      </c>
      <c r="H240" s="4" t="s">
        <v>8</v>
      </c>
      <c r="I240" s="4" t="s">
        <v>8</v>
      </c>
      <c r="J240" s="4" t="s">
        <v>8</v>
      </c>
      <c r="K240" s="4" t="s">
        <v>8</v>
      </c>
      <c r="L240" s="4" t="s">
        <v>8</v>
      </c>
      <c r="M240" s="4" t="s">
        <v>8</v>
      </c>
      <c r="N240" s="4" t="s">
        <v>8</v>
      </c>
      <c r="O240" s="4" t="s">
        <v>8</v>
      </c>
      <c r="P240" s="4" t="s">
        <v>8</v>
      </c>
      <c r="Q240" s="4" t="s">
        <v>8</v>
      </c>
      <c r="R240" s="4" t="s">
        <v>8</v>
      </c>
      <c r="S240" s="4" t="s">
        <v>8</v>
      </c>
      <c r="T240" s="4" t="s">
        <v>8</v>
      </c>
      <c r="U240" s="4" t="s">
        <v>8</v>
      </c>
    </row>
    <row r="241" spans="1:21">
      <c r="A241" t="n">
        <v>3534</v>
      </c>
      <c r="B241" s="28" t="n">
        <v>36</v>
      </c>
      <c r="C241" s="7" t="n">
        <v>8</v>
      </c>
      <c r="D241" s="7" t="n">
        <v>7007</v>
      </c>
      <c r="E241" s="7" t="n">
        <v>0</v>
      </c>
      <c r="F241" s="7" t="s">
        <v>44</v>
      </c>
      <c r="G241" s="7" t="s">
        <v>16</v>
      </c>
      <c r="H241" s="7" t="s">
        <v>16</v>
      </c>
      <c r="I241" s="7" t="s">
        <v>16</v>
      </c>
      <c r="J241" s="7" t="s">
        <v>16</v>
      </c>
      <c r="K241" s="7" t="s">
        <v>16</v>
      </c>
      <c r="L241" s="7" t="s">
        <v>16</v>
      </c>
      <c r="M241" s="7" t="s">
        <v>16</v>
      </c>
      <c r="N241" s="7" t="s">
        <v>16</v>
      </c>
      <c r="O241" s="7" t="s">
        <v>16</v>
      </c>
      <c r="P241" s="7" t="s">
        <v>16</v>
      </c>
      <c r="Q241" s="7" t="s">
        <v>16</v>
      </c>
      <c r="R241" s="7" t="s">
        <v>16</v>
      </c>
      <c r="S241" s="7" t="s">
        <v>16</v>
      </c>
      <c r="T241" s="7" t="s">
        <v>16</v>
      </c>
      <c r="U241" s="7" t="s">
        <v>16</v>
      </c>
    </row>
    <row r="242" spans="1:21">
      <c r="A242" t="s">
        <v>4</v>
      </c>
      <c r="B242" s="4" t="s">
        <v>5</v>
      </c>
      <c r="C242" s="4" t="s">
        <v>7</v>
      </c>
      <c r="D242" s="4" t="s">
        <v>11</v>
      </c>
      <c r="E242" s="4" t="s">
        <v>7</v>
      </c>
      <c r="F242" s="4" t="s">
        <v>8</v>
      </c>
      <c r="G242" s="4" t="s">
        <v>8</v>
      </c>
      <c r="H242" s="4" t="s">
        <v>8</v>
      </c>
      <c r="I242" s="4" t="s">
        <v>8</v>
      </c>
      <c r="J242" s="4" t="s">
        <v>8</v>
      </c>
      <c r="K242" s="4" t="s">
        <v>8</v>
      </c>
      <c r="L242" s="4" t="s">
        <v>8</v>
      </c>
      <c r="M242" s="4" t="s">
        <v>8</v>
      </c>
      <c r="N242" s="4" t="s">
        <v>8</v>
      </c>
      <c r="O242" s="4" t="s">
        <v>8</v>
      </c>
      <c r="P242" s="4" t="s">
        <v>8</v>
      </c>
      <c r="Q242" s="4" t="s">
        <v>8</v>
      </c>
      <c r="R242" s="4" t="s">
        <v>8</v>
      </c>
      <c r="S242" s="4" t="s">
        <v>8</v>
      </c>
      <c r="T242" s="4" t="s">
        <v>8</v>
      </c>
      <c r="U242" s="4" t="s">
        <v>8</v>
      </c>
    </row>
    <row r="243" spans="1:21">
      <c r="A243" t="n">
        <v>3564</v>
      </c>
      <c r="B243" s="28" t="n">
        <v>36</v>
      </c>
      <c r="C243" s="7" t="n">
        <v>8</v>
      </c>
      <c r="D243" s="7" t="n">
        <v>7039</v>
      </c>
      <c r="E243" s="7" t="n">
        <v>0</v>
      </c>
      <c r="F243" s="7" t="s">
        <v>45</v>
      </c>
      <c r="G243" s="7" t="s">
        <v>16</v>
      </c>
      <c r="H243" s="7" t="s">
        <v>16</v>
      </c>
      <c r="I243" s="7" t="s">
        <v>16</v>
      </c>
      <c r="J243" s="7" t="s">
        <v>16</v>
      </c>
      <c r="K243" s="7" t="s">
        <v>16</v>
      </c>
      <c r="L243" s="7" t="s">
        <v>16</v>
      </c>
      <c r="M243" s="7" t="s">
        <v>16</v>
      </c>
      <c r="N243" s="7" t="s">
        <v>16</v>
      </c>
      <c r="O243" s="7" t="s">
        <v>16</v>
      </c>
      <c r="P243" s="7" t="s">
        <v>16</v>
      </c>
      <c r="Q243" s="7" t="s">
        <v>16</v>
      </c>
      <c r="R243" s="7" t="s">
        <v>16</v>
      </c>
      <c r="S243" s="7" t="s">
        <v>16</v>
      </c>
      <c r="T243" s="7" t="s">
        <v>16</v>
      </c>
      <c r="U243" s="7" t="s">
        <v>16</v>
      </c>
    </row>
    <row r="244" spans="1:21">
      <c r="A244" t="s">
        <v>4</v>
      </c>
      <c r="B244" s="4" t="s">
        <v>5</v>
      </c>
      <c r="C244" s="4" t="s">
        <v>7</v>
      </c>
      <c r="D244" s="4" t="s">
        <v>11</v>
      </c>
      <c r="E244" s="4" t="s">
        <v>7</v>
      </c>
      <c r="F244" s="4" t="s">
        <v>8</v>
      </c>
      <c r="G244" s="4" t="s">
        <v>8</v>
      </c>
      <c r="H244" s="4" t="s">
        <v>8</v>
      </c>
      <c r="I244" s="4" t="s">
        <v>8</v>
      </c>
      <c r="J244" s="4" t="s">
        <v>8</v>
      </c>
      <c r="K244" s="4" t="s">
        <v>8</v>
      </c>
      <c r="L244" s="4" t="s">
        <v>8</v>
      </c>
      <c r="M244" s="4" t="s">
        <v>8</v>
      </c>
      <c r="N244" s="4" t="s">
        <v>8</v>
      </c>
      <c r="O244" s="4" t="s">
        <v>8</v>
      </c>
      <c r="P244" s="4" t="s">
        <v>8</v>
      </c>
      <c r="Q244" s="4" t="s">
        <v>8</v>
      </c>
      <c r="R244" s="4" t="s">
        <v>8</v>
      </c>
      <c r="S244" s="4" t="s">
        <v>8</v>
      </c>
      <c r="T244" s="4" t="s">
        <v>8</v>
      </c>
      <c r="U244" s="4" t="s">
        <v>8</v>
      </c>
    </row>
    <row r="245" spans="1:21">
      <c r="A245" t="n">
        <v>3594</v>
      </c>
      <c r="B245" s="28" t="n">
        <v>36</v>
      </c>
      <c r="C245" s="7" t="n">
        <v>8</v>
      </c>
      <c r="D245" s="7" t="n">
        <v>1560</v>
      </c>
      <c r="E245" s="7" t="n">
        <v>0</v>
      </c>
      <c r="F245" s="7" t="s">
        <v>46</v>
      </c>
      <c r="G245" s="7" t="s">
        <v>24</v>
      </c>
      <c r="H245" s="7" t="s">
        <v>47</v>
      </c>
      <c r="I245" s="7" t="s">
        <v>48</v>
      </c>
      <c r="J245" s="7" t="s">
        <v>49</v>
      </c>
      <c r="K245" s="7" t="s">
        <v>50</v>
      </c>
      <c r="L245" s="7" t="s">
        <v>51</v>
      </c>
      <c r="M245" s="7" t="s">
        <v>16</v>
      </c>
      <c r="N245" s="7" t="s">
        <v>16</v>
      </c>
      <c r="O245" s="7" t="s">
        <v>16</v>
      </c>
      <c r="P245" s="7" t="s">
        <v>16</v>
      </c>
      <c r="Q245" s="7" t="s">
        <v>16</v>
      </c>
      <c r="R245" s="7" t="s">
        <v>16</v>
      </c>
      <c r="S245" s="7" t="s">
        <v>16</v>
      </c>
      <c r="T245" s="7" t="s">
        <v>16</v>
      </c>
      <c r="U245" s="7" t="s">
        <v>16</v>
      </c>
    </row>
    <row r="246" spans="1:21">
      <c r="A246" t="s">
        <v>4</v>
      </c>
      <c r="B246" s="4" t="s">
        <v>5</v>
      </c>
      <c r="C246" s="4" t="s">
        <v>7</v>
      </c>
      <c r="D246" s="4" t="s">
        <v>11</v>
      </c>
      <c r="E246" s="4" t="s">
        <v>7</v>
      </c>
      <c r="F246" s="4" t="s">
        <v>8</v>
      </c>
      <c r="G246" s="4" t="s">
        <v>8</v>
      </c>
      <c r="H246" s="4" t="s">
        <v>8</v>
      </c>
      <c r="I246" s="4" t="s">
        <v>8</v>
      </c>
      <c r="J246" s="4" t="s">
        <v>8</v>
      </c>
      <c r="K246" s="4" t="s">
        <v>8</v>
      </c>
      <c r="L246" s="4" t="s">
        <v>8</v>
      </c>
      <c r="M246" s="4" t="s">
        <v>8</v>
      </c>
      <c r="N246" s="4" t="s">
        <v>8</v>
      </c>
      <c r="O246" s="4" t="s">
        <v>8</v>
      </c>
      <c r="P246" s="4" t="s">
        <v>8</v>
      </c>
      <c r="Q246" s="4" t="s">
        <v>8</v>
      </c>
      <c r="R246" s="4" t="s">
        <v>8</v>
      </c>
      <c r="S246" s="4" t="s">
        <v>8</v>
      </c>
      <c r="T246" s="4" t="s">
        <v>8</v>
      </c>
      <c r="U246" s="4" t="s">
        <v>8</v>
      </c>
    </row>
    <row r="247" spans="1:21">
      <c r="A247" t="n">
        <v>3686</v>
      </c>
      <c r="B247" s="28" t="n">
        <v>36</v>
      </c>
      <c r="C247" s="7" t="n">
        <v>8</v>
      </c>
      <c r="D247" s="7" t="n">
        <v>1561</v>
      </c>
      <c r="E247" s="7" t="n">
        <v>0</v>
      </c>
      <c r="F247" s="7" t="s">
        <v>52</v>
      </c>
      <c r="G247" s="7" t="s">
        <v>53</v>
      </c>
      <c r="H247" s="7" t="s">
        <v>16</v>
      </c>
      <c r="I247" s="7" t="s">
        <v>16</v>
      </c>
      <c r="J247" s="7" t="s">
        <v>16</v>
      </c>
      <c r="K247" s="7" t="s">
        <v>16</v>
      </c>
      <c r="L247" s="7" t="s">
        <v>16</v>
      </c>
      <c r="M247" s="7" t="s">
        <v>16</v>
      </c>
      <c r="N247" s="7" t="s">
        <v>16</v>
      </c>
      <c r="O247" s="7" t="s">
        <v>16</v>
      </c>
      <c r="P247" s="7" t="s">
        <v>16</v>
      </c>
      <c r="Q247" s="7" t="s">
        <v>16</v>
      </c>
      <c r="R247" s="7" t="s">
        <v>16</v>
      </c>
      <c r="S247" s="7" t="s">
        <v>16</v>
      </c>
      <c r="T247" s="7" t="s">
        <v>16</v>
      </c>
      <c r="U247" s="7" t="s">
        <v>16</v>
      </c>
    </row>
    <row r="248" spans="1:21">
      <c r="A248" t="s">
        <v>4</v>
      </c>
      <c r="B248" s="4" t="s">
        <v>5</v>
      </c>
      <c r="C248" s="4" t="s">
        <v>7</v>
      </c>
      <c r="D248" s="4" t="s">
        <v>11</v>
      </c>
      <c r="E248" s="4" t="s">
        <v>7</v>
      </c>
      <c r="F248" s="4" t="s">
        <v>8</v>
      </c>
      <c r="G248" s="4" t="s">
        <v>8</v>
      </c>
      <c r="H248" s="4" t="s">
        <v>8</v>
      </c>
      <c r="I248" s="4" t="s">
        <v>8</v>
      </c>
      <c r="J248" s="4" t="s">
        <v>8</v>
      </c>
      <c r="K248" s="4" t="s">
        <v>8</v>
      </c>
      <c r="L248" s="4" t="s">
        <v>8</v>
      </c>
      <c r="M248" s="4" t="s">
        <v>8</v>
      </c>
      <c r="N248" s="4" t="s">
        <v>8</v>
      </c>
      <c r="O248" s="4" t="s">
        <v>8</v>
      </c>
      <c r="P248" s="4" t="s">
        <v>8</v>
      </c>
      <c r="Q248" s="4" t="s">
        <v>8</v>
      </c>
      <c r="R248" s="4" t="s">
        <v>8</v>
      </c>
      <c r="S248" s="4" t="s">
        <v>8</v>
      </c>
      <c r="T248" s="4" t="s">
        <v>8</v>
      </c>
      <c r="U248" s="4" t="s">
        <v>8</v>
      </c>
    </row>
    <row r="249" spans="1:21">
      <c r="A249" t="n">
        <v>3725</v>
      </c>
      <c r="B249" s="28" t="n">
        <v>36</v>
      </c>
      <c r="C249" s="7" t="n">
        <v>8</v>
      </c>
      <c r="D249" s="7" t="n">
        <v>1562</v>
      </c>
      <c r="E249" s="7" t="n">
        <v>0</v>
      </c>
      <c r="F249" s="7" t="s">
        <v>52</v>
      </c>
      <c r="G249" s="7" t="s">
        <v>53</v>
      </c>
      <c r="H249" s="7" t="s">
        <v>16</v>
      </c>
      <c r="I249" s="7" t="s">
        <v>16</v>
      </c>
      <c r="J249" s="7" t="s">
        <v>16</v>
      </c>
      <c r="K249" s="7" t="s">
        <v>16</v>
      </c>
      <c r="L249" s="7" t="s">
        <v>16</v>
      </c>
      <c r="M249" s="7" t="s">
        <v>16</v>
      </c>
      <c r="N249" s="7" t="s">
        <v>16</v>
      </c>
      <c r="O249" s="7" t="s">
        <v>16</v>
      </c>
      <c r="P249" s="7" t="s">
        <v>16</v>
      </c>
      <c r="Q249" s="7" t="s">
        <v>16</v>
      </c>
      <c r="R249" s="7" t="s">
        <v>16</v>
      </c>
      <c r="S249" s="7" t="s">
        <v>16</v>
      </c>
      <c r="T249" s="7" t="s">
        <v>16</v>
      </c>
      <c r="U249" s="7" t="s">
        <v>16</v>
      </c>
    </row>
    <row r="250" spans="1:21">
      <c r="A250" t="s">
        <v>4</v>
      </c>
      <c r="B250" s="4" t="s">
        <v>5</v>
      </c>
      <c r="C250" s="4" t="s">
        <v>7</v>
      </c>
      <c r="D250" s="4" t="s">
        <v>11</v>
      </c>
      <c r="E250" s="4" t="s">
        <v>7</v>
      </c>
      <c r="F250" s="4" t="s">
        <v>8</v>
      </c>
      <c r="G250" s="4" t="s">
        <v>8</v>
      </c>
      <c r="H250" s="4" t="s">
        <v>8</v>
      </c>
      <c r="I250" s="4" t="s">
        <v>8</v>
      </c>
      <c r="J250" s="4" t="s">
        <v>8</v>
      </c>
      <c r="K250" s="4" t="s">
        <v>8</v>
      </c>
      <c r="L250" s="4" t="s">
        <v>8</v>
      </c>
      <c r="M250" s="4" t="s">
        <v>8</v>
      </c>
      <c r="N250" s="4" t="s">
        <v>8</v>
      </c>
      <c r="O250" s="4" t="s">
        <v>8</v>
      </c>
      <c r="P250" s="4" t="s">
        <v>8</v>
      </c>
      <c r="Q250" s="4" t="s">
        <v>8</v>
      </c>
      <c r="R250" s="4" t="s">
        <v>8</v>
      </c>
      <c r="S250" s="4" t="s">
        <v>8</v>
      </c>
      <c r="T250" s="4" t="s">
        <v>8</v>
      </c>
      <c r="U250" s="4" t="s">
        <v>8</v>
      </c>
    </row>
    <row r="251" spans="1:21">
      <c r="A251" t="n">
        <v>3764</v>
      </c>
      <c r="B251" s="28" t="n">
        <v>36</v>
      </c>
      <c r="C251" s="7" t="n">
        <v>8</v>
      </c>
      <c r="D251" s="7" t="n">
        <v>1563</v>
      </c>
      <c r="E251" s="7" t="n">
        <v>0</v>
      </c>
      <c r="F251" s="7" t="s">
        <v>52</v>
      </c>
      <c r="G251" s="7" t="s">
        <v>53</v>
      </c>
      <c r="H251" s="7" t="s">
        <v>16</v>
      </c>
      <c r="I251" s="7" t="s">
        <v>16</v>
      </c>
      <c r="J251" s="7" t="s">
        <v>16</v>
      </c>
      <c r="K251" s="7" t="s">
        <v>16</v>
      </c>
      <c r="L251" s="7" t="s">
        <v>16</v>
      </c>
      <c r="M251" s="7" t="s">
        <v>16</v>
      </c>
      <c r="N251" s="7" t="s">
        <v>16</v>
      </c>
      <c r="O251" s="7" t="s">
        <v>16</v>
      </c>
      <c r="P251" s="7" t="s">
        <v>16</v>
      </c>
      <c r="Q251" s="7" t="s">
        <v>16</v>
      </c>
      <c r="R251" s="7" t="s">
        <v>16</v>
      </c>
      <c r="S251" s="7" t="s">
        <v>16</v>
      </c>
      <c r="T251" s="7" t="s">
        <v>16</v>
      </c>
      <c r="U251" s="7" t="s">
        <v>16</v>
      </c>
    </row>
    <row r="252" spans="1:21">
      <c r="A252" t="s">
        <v>4</v>
      </c>
      <c r="B252" s="4" t="s">
        <v>5</v>
      </c>
      <c r="C252" s="4" t="s">
        <v>7</v>
      </c>
      <c r="D252" s="4" t="s">
        <v>11</v>
      </c>
      <c r="E252" s="4" t="s">
        <v>7</v>
      </c>
      <c r="F252" s="4" t="s">
        <v>8</v>
      </c>
      <c r="G252" s="4" t="s">
        <v>8</v>
      </c>
      <c r="H252" s="4" t="s">
        <v>8</v>
      </c>
      <c r="I252" s="4" t="s">
        <v>8</v>
      </c>
      <c r="J252" s="4" t="s">
        <v>8</v>
      </c>
      <c r="K252" s="4" t="s">
        <v>8</v>
      </c>
      <c r="L252" s="4" t="s">
        <v>8</v>
      </c>
      <c r="M252" s="4" t="s">
        <v>8</v>
      </c>
      <c r="N252" s="4" t="s">
        <v>8</v>
      </c>
      <c r="O252" s="4" t="s">
        <v>8</v>
      </c>
      <c r="P252" s="4" t="s">
        <v>8</v>
      </c>
      <c r="Q252" s="4" t="s">
        <v>8</v>
      </c>
      <c r="R252" s="4" t="s">
        <v>8</v>
      </c>
      <c r="S252" s="4" t="s">
        <v>8</v>
      </c>
      <c r="T252" s="4" t="s">
        <v>8</v>
      </c>
      <c r="U252" s="4" t="s">
        <v>8</v>
      </c>
    </row>
    <row r="253" spans="1:21">
      <c r="A253" t="n">
        <v>3803</v>
      </c>
      <c r="B253" s="28" t="n">
        <v>36</v>
      </c>
      <c r="C253" s="7" t="n">
        <v>8</v>
      </c>
      <c r="D253" s="7" t="n">
        <v>1564</v>
      </c>
      <c r="E253" s="7" t="n">
        <v>0</v>
      </c>
      <c r="F253" s="7" t="s">
        <v>52</v>
      </c>
      <c r="G253" s="7" t="s">
        <v>53</v>
      </c>
      <c r="H253" s="7" t="s">
        <v>16</v>
      </c>
      <c r="I253" s="7" t="s">
        <v>16</v>
      </c>
      <c r="J253" s="7" t="s">
        <v>16</v>
      </c>
      <c r="K253" s="7" t="s">
        <v>16</v>
      </c>
      <c r="L253" s="7" t="s">
        <v>16</v>
      </c>
      <c r="M253" s="7" t="s">
        <v>16</v>
      </c>
      <c r="N253" s="7" t="s">
        <v>16</v>
      </c>
      <c r="O253" s="7" t="s">
        <v>16</v>
      </c>
      <c r="P253" s="7" t="s">
        <v>16</v>
      </c>
      <c r="Q253" s="7" t="s">
        <v>16</v>
      </c>
      <c r="R253" s="7" t="s">
        <v>16</v>
      </c>
      <c r="S253" s="7" t="s">
        <v>16</v>
      </c>
      <c r="T253" s="7" t="s">
        <v>16</v>
      </c>
      <c r="U253" s="7" t="s">
        <v>16</v>
      </c>
    </row>
    <row r="254" spans="1:21">
      <c r="A254" t="s">
        <v>4</v>
      </c>
      <c r="B254" s="4" t="s">
        <v>5</v>
      </c>
      <c r="C254" s="4" t="s">
        <v>7</v>
      </c>
      <c r="D254" s="4" t="s">
        <v>11</v>
      </c>
      <c r="E254" s="4" t="s">
        <v>7</v>
      </c>
      <c r="F254" s="4" t="s">
        <v>8</v>
      </c>
      <c r="G254" s="4" t="s">
        <v>8</v>
      </c>
      <c r="H254" s="4" t="s">
        <v>8</v>
      </c>
      <c r="I254" s="4" t="s">
        <v>8</v>
      </c>
      <c r="J254" s="4" t="s">
        <v>8</v>
      </c>
      <c r="K254" s="4" t="s">
        <v>8</v>
      </c>
      <c r="L254" s="4" t="s">
        <v>8</v>
      </c>
      <c r="M254" s="4" t="s">
        <v>8</v>
      </c>
      <c r="N254" s="4" t="s">
        <v>8</v>
      </c>
      <c r="O254" s="4" t="s">
        <v>8</v>
      </c>
      <c r="P254" s="4" t="s">
        <v>8</v>
      </c>
      <c r="Q254" s="4" t="s">
        <v>8</v>
      </c>
      <c r="R254" s="4" t="s">
        <v>8</v>
      </c>
      <c r="S254" s="4" t="s">
        <v>8</v>
      </c>
      <c r="T254" s="4" t="s">
        <v>8</v>
      </c>
      <c r="U254" s="4" t="s">
        <v>8</v>
      </c>
    </row>
    <row r="255" spans="1:21">
      <c r="A255" t="n">
        <v>3842</v>
      </c>
      <c r="B255" s="28" t="n">
        <v>36</v>
      </c>
      <c r="C255" s="7" t="n">
        <v>8</v>
      </c>
      <c r="D255" s="7" t="n">
        <v>1565</v>
      </c>
      <c r="E255" s="7" t="n">
        <v>0</v>
      </c>
      <c r="F255" s="7" t="s">
        <v>52</v>
      </c>
      <c r="G255" s="7" t="s">
        <v>53</v>
      </c>
      <c r="H255" s="7" t="s">
        <v>16</v>
      </c>
      <c r="I255" s="7" t="s">
        <v>16</v>
      </c>
      <c r="J255" s="7" t="s">
        <v>16</v>
      </c>
      <c r="K255" s="7" t="s">
        <v>16</v>
      </c>
      <c r="L255" s="7" t="s">
        <v>16</v>
      </c>
      <c r="M255" s="7" t="s">
        <v>16</v>
      </c>
      <c r="N255" s="7" t="s">
        <v>16</v>
      </c>
      <c r="O255" s="7" t="s">
        <v>16</v>
      </c>
      <c r="P255" s="7" t="s">
        <v>16</v>
      </c>
      <c r="Q255" s="7" t="s">
        <v>16</v>
      </c>
      <c r="R255" s="7" t="s">
        <v>16</v>
      </c>
      <c r="S255" s="7" t="s">
        <v>16</v>
      </c>
      <c r="T255" s="7" t="s">
        <v>16</v>
      </c>
      <c r="U255" s="7" t="s">
        <v>16</v>
      </c>
    </row>
    <row r="256" spans="1:21">
      <c r="A256" t="s">
        <v>4</v>
      </c>
      <c r="B256" s="4" t="s">
        <v>5</v>
      </c>
      <c r="C256" s="4" t="s">
        <v>7</v>
      </c>
      <c r="D256" s="4" t="s">
        <v>11</v>
      </c>
      <c r="E256" s="4" t="s">
        <v>8</v>
      </c>
      <c r="F256" s="4" t="s">
        <v>8</v>
      </c>
      <c r="G256" s="4" t="s">
        <v>8</v>
      </c>
      <c r="H256" s="4" t="s">
        <v>8</v>
      </c>
    </row>
    <row r="257" spans="1:21">
      <c r="A257" t="n">
        <v>3881</v>
      </c>
      <c r="B257" s="29" t="n">
        <v>51</v>
      </c>
      <c r="C257" s="7" t="n">
        <v>3</v>
      </c>
      <c r="D257" s="7" t="n">
        <v>7007</v>
      </c>
      <c r="E257" s="7" t="s">
        <v>54</v>
      </c>
      <c r="F257" s="7" t="s">
        <v>55</v>
      </c>
      <c r="G257" s="7" t="s">
        <v>56</v>
      </c>
      <c r="H257" s="7" t="s">
        <v>57</v>
      </c>
    </row>
    <row r="258" spans="1:21">
      <c r="A258" t="s">
        <v>4</v>
      </c>
      <c r="B258" s="4" t="s">
        <v>5</v>
      </c>
      <c r="C258" s="4" t="s">
        <v>11</v>
      </c>
      <c r="D258" s="4" t="s">
        <v>7</v>
      </c>
      <c r="E258" s="4" t="s">
        <v>7</v>
      </c>
      <c r="F258" s="4" t="s">
        <v>8</v>
      </c>
    </row>
    <row r="259" spans="1:21">
      <c r="A259" t="n">
        <v>3894</v>
      </c>
      <c r="B259" s="17" t="n">
        <v>47</v>
      </c>
      <c r="C259" s="7" t="n">
        <v>7007</v>
      </c>
      <c r="D259" s="7" t="n">
        <v>0</v>
      </c>
      <c r="E259" s="7" t="n">
        <v>0</v>
      </c>
      <c r="F259" s="7" t="s">
        <v>44</v>
      </c>
    </row>
    <row r="260" spans="1:21">
      <c r="A260" t="s">
        <v>4</v>
      </c>
      <c r="B260" s="4" t="s">
        <v>5</v>
      </c>
      <c r="C260" s="4" t="s">
        <v>11</v>
      </c>
      <c r="D260" s="4" t="s">
        <v>7</v>
      </c>
      <c r="E260" s="4" t="s">
        <v>7</v>
      </c>
      <c r="F260" s="4" t="s">
        <v>8</v>
      </c>
    </row>
    <row r="261" spans="1:21">
      <c r="A261" t="n">
        <v>3909</v>
      </c>
      <c r="B261" s="17" t="n">
        <v>47</v>
      </c>
      <c r="C261" s="7" t="n">
        <v>7039</v>
      </c>
      <c r="D261" s="7" t="n">
        <v>0</v>
      </c>
      <c r="E261" s="7" t="n">
        <v>0</v>
      </c>
      <c r="F261" s="7" t="s">
        <v>45</v>
      </c>
    </row>
    <row r="262" spans="1:21">
      <c r="A262" t="s">
        <v>4</v>
      </c>
      <c r="B262" s="4" t="s">
        <v>5</v>
      </c>
      <c r="C262" s="4" t="s">
        <v>7</v>
      </c>
      <c r="D262" s="4" t="s">
        <v>11</v>
      </c>
      <c r="E262" s="4" t="s">
        <v>11</v>
      </c>
      <c r="F262" s="4" t="s">
        <v>8</v>
      </c>
      <c r="G262" s="4" t="s">
        <v>8</v>
      </c>
    </row>
    <row r="263" spans="1:21">
      <c r="A263" t="n">
        <v>3924</v>
      </c>
      <c r="B263" s="30" t="n">
        <v>128</v>
      </c>
      <c r="C263" s="7" t="n">
        <v>0</v>
      </c>
      <c r="D263" s="7" t="n">
        <v>7007</v>
      </c>
      <c r="E263" s="7" t="n">
        <v>1650</v>
      </c>
      <c r="F263" s="7" t="s">
        <v>16</v>
      </c>
      <c r="G263" s="7" t="s">
        <v>58</v>
      </c>
    </row>
    <row r="264" spans="1:21">
      <c r="A264" t="s">
        <v>4</v>
      </c>
      <c r="B264" s="4" t="s">
        <v>5</v>
      </c>
      <c r="C264" s="4" t="s">
        <v>11</v>
      </c>
    </row>
    <row r="265" spans="1:21">
      <c r="A265" t="n">
        <v>3944</v>
      </c>
      <c r="B265" s="23" t="n">
        <v>16</v>
      </c>
      <c r="C265" s="7" t="n">
        <v>0</v>
      </c>
    </row>
    <row r="266" spans="1:21">
      <c r="A266" t="s">
        <v>4</v>
      </c>
      <c r="B266" s="4" t="s">
        <v>5</v>
      </c>
      <c r="C266" s="4" t="s">
        <v>7</v>
      </c>
      <c r="D266" s="4" t="s">
        <v>8</v>
      </c>
    </row>
    <row r="267" spans="1:21">
      <c r="A267" t="n">
        <v>3947</v>
      </c>
      <c r="B267" s="31" t="n">
        <v>38</v>
      </c>
      <c r="C267" s="7" t="n">
        <v>0</v>
      </c>
      <c r="D267" s="7" t="s">
        <v>59</v>
      </c>
    </row>
    <row r="268" spans="1:21">
      <c r="A268" t="s">
        <v>4</v>
      </c>
      <c r="B268" s="4" t="s">
        <v>5</v>
      </c>
      <c r="C268" s="4" t="s">
        <v>7</v>
      </c>
      <c r="D268" s="4" t="s">
        <v>11</v>
      </c>
      <c r="E268" s="4" t="s">
        <v>8</v>
      </c>
      <c r="F268" s="4" t="s">
        <v>8</v>
      </c>
      <c r="G268" s="4" t="s">
        <v>13</v>
      </c>
      <c r="H268" s="4" t="s">
        <v>13</v>
      </c>
      <c r="I268" s="4" t="s">
        <v>13</v>
      </c>
      <c r="J268" s="4" t="s">
        <v>13</v>
      </c>
      <c r="K268" s="4" t="s">
        <v>13</v>
      </c>
      <c r="L268" s="4" t="s">
        <v>13</v>
      </c>
      <c r="M268" s="4" t="s">
        <v>13</v>
      </c>
      <c r="N268" s="4" t="s">
        <v>13</v>
      </c>
      <c r="O268" s="4" t="s">
        <v>13</v>
      </c>
    </row>
    <row r="269" spans="1:21">
      <c r="A269" t="n">
        <v>3960</v>
      </c>
      <c r="B269" s="32" t="n">
        <v>37</v>
      </c>
      <c r="C269" s="7" t="n">
        <v>0</v>
      </c>
      <c r="D269" s="7" t="n">
        <v>7007</v>
      </c>
      <c r="E269" s="7" t="s">
        <v>59</v>
      </c>
      <c r="F269" s="7" t="s">
        <v>60</v>
      </c>
      <c r="G269" s="7" t="n">
        <v>0</v>
      </c>
      <c r="H269" s="7" t="n">
        <v>0</v>
      </c>
      <c r="I269" s="7" t="n">
        <v>0</v>
      </c>
      <c r="J269" s="7" t="n">
        <v>0</v>
      </c>
      <c r="K269" s="7" t="n">
        <v>0</v>
      </c>
      <c r="L269" s="7" t="n">
        <v>0</v>
      </c>
      <c r="M269" s="7" t="n">
        <v>1065353216</v>
      </c>
      <c r="N269" s="7" t="n">
        <v>1065353216</v>
      </c>
      <c r="O269" s="7" t="n">
        <v>1065353216</v>
      </c>
    </row>
    <row r="270" spans="1:21">
      <c r="A270" t="s">
        <v>4</v>
      </c>
      <c r="B270" s="4" t="s">
        <v>5</v>
      </c>
      <c r="C270" s="4" t="s">
        <v>7</v>
      </c>
      <c r="D270" s="4" t="s">
        <v>11</v>
      </c>
      <c r="E270" s="4" t="s">
        <v>8</v>
      </c>
      <c r="F270" s="4" t="s">
        <v>8</v>
      </c>
      <c r="G270" s="4" t="s">
        <v>7</v>
      </c>
    </row>
    <row r="271" spans="1:21">
      <c r="A271" t="n">
        <v>4025</v>
      </c>
      <c r="B271" s="33" t="n">
        <v>32</v>
      </c>
      <c r="C271" s="7" t="n">
        <v>0</v>
      </c>
      <c r="D271" s="7" t="n">
        <v>7007</v>
      </c>
      <c r="E271" s="7" t="s">
        <v>16</v>
      </c>
      <c r="F271" s="7" t="s">
        <v>60</v>
      </c>
      <c r="G271" s="7" t="n">
        <v>1</v>
      </c>
    </row>
    <row r="272" spans="1:21">
      <c r="A272" t="s">
        <v>4</v>
      </c>
      <c r="B272" s="4" t="s">
        <v>5</v>
      </c>
      <c r="C272" s="4" t="s">
        <v>7</v>
      </c>
      <c r="D272" s="4" t="s">
        <v>8</v>
      </c>
    </row>
    <row r="273" spans="1:15">
      <c r="A273" t="n">
        <v>4045</v>
      </c>
      <c r="B273" s="31" t="n">
        <v>38</v>
      </c>
      <c r="C273" s="7" t="n">
        <v>0</v>
      </c>
      <c r="D273" s="7" t="s">
        <v>61</v>
      </c>
    </row>
    <row r="274" spans="1:15">
      <c r="A274" t="s">
        <v>4</v>
      </c>
      <c r="B274" s="4" t="s">
        <v>5</v>
      </c>
      <c r="C274" s="4" t="s">
        <v>7</v>
      </c>
      <c r="D274" s="4" t="s">
        <v>11</v>
      </c>
      <c r="E274" s="4" t="s">
        <v>8</v>
      </c>
      <c r="F274" s="4" t="s">
        <v>8</v>
      </c>
      <c r="G274" s="4" t="s">
        <v>13</v>
      </c>
      <c r="H274" s="4" t="s">
        <v>13</v>
      </c>
      <c r="I274" s="4" t="s">
        <v>13</v>
      </c>
      <c r="J274" s="4" t="s">
        <v>13</v>
      </c>
      <c r="K274" s="4" t="s">
        <v>13</v>
      </c>
      <c r="L274" s="4" t="s">
        <v>13</v>
      </c>
      <c r="M274" s="4" t="s">
        <v>13</v>
      </c>
      <c r="N274" s="4" t="s">
        <v>13</v>
      </c>
      <c r="O274" s="4" t="s">
        <v>13</v>
      </c>
    </row>
    <row r="275" spans="1:15">
      <c r="A275" t="n">
        <v>4058</v>
      </c>
      <c r="B275" s="32" t="n">
        <v>37</v>
      </c>
      <c r="C275" s="7" t="n">
        <v>0</v>
      </c>
      <c r="D275" s="7" t="n">
        <v>7007</v>
      </c>
      <c r="E275" s="7" t="s">
        <v>61</v>
      </c>
      <c r="F275" s="7" t="s">
        <v>60</v>
      </c>
      <c r="G275" s="7" t="n">
        <v>0</v>
      </c>
      <c r="H275" s="7" t="n">
        <v>0</v>
      </c>
      <c r="I275" s="7" t="n">
        <v>0</v>
      </c>
      <c r="J275" s="7" t="n">
        <v>0</v>
      </c>
      <c r="K275" s="7" t="n">
        <v>0</v>
      </c>
      <c r="L275" s="7" t="n">
        <v>0</v>
      </c>
      <c r="M275" s="7" t="n">
        <v>1065353216</v>
      </c>
      <c r="N275" s="7" t="n">
        <v>1065353216</v>
      </c>
      <c r="O275" s="7" t="n">
        <v>1065353216</v>
      </c>
    </row>
    <row r="276" spans="1:15">
      <c r="A276" t="s">
        <v>4</v>
      </c>
      <c r="B276" s="4" t="s">
        <v>5</v>
      </c>
      <c r="C276" s="4" t="s">
        <v>7</v>
      </c>
      <c r="D276" s="4" t="s">
        <v>11</v>
      </c>
      <c r="E276" s="4" t="s">
        <v>8</v>
      </c>
      <c r="F276" s="4" t="s">
        <v>8</v>
      </c>
      <c r="G276" s="4" t="s">
        <v>7</v>
      </c>
    </row>
    <row r="277" spans="1:15">
      <c r="A277" t="n">
        <v>4123</v>
      </c>
      <c r="B277" s="33" t="n">
        <v>32</v>
      </c>
      <c r="C277" s="7" t="n">
        <v>0</v>
      </c>
      <c r="D277" s="7" t="n">
        <v>7007</v>
      </c>
      <c r="E277" s="7" t="s">
        <v>16</v>
      </c>
      <c r="F277" s="7" t="s">
        <v>60</v>
      </c>
      <c r="G277" s="7" t="n">
        <v>1</v>
      </c>
    </row>
    <row r="278" spans="1:15">
      <c r="A278" t="s">
        <v>4</v>
      </c>
      <c r="B278" s="4" t="s">
        <v>5</v>
      </c>
      <c r="C278" s="4" t="s">
        <v>11</v>
      </c>
      <c r="D278" s="4" t="s">
        <v>8</v>
      </c>
      <c r="E278" s="4" t="s">
        <v>8</v>
      </c>
      <c r="F278" s="4" t="s">
        <v>7</v>
      </c>
    </row>
    <row r="279" spans="1:15">
      <c r="A279" t="n">
        <v>4143</v>
      </c>
      <c r="B279" s="34" t="n">
        <v>108</v>
      </c>
      <c r="C279" s="7" t="n">
        <v>7007</v>
      </c>
      <c r="D279" s="7" t="s">
        <v>60</v>
      </c>
      <c r="E279" s="7" t="s">
        <v>62</v>
      </c>
      <c r="F279" s="7" t="n">
        <v>0</v>
      </c>
    </row>
    <row r="280" spans="1:15">
      <c r="A280" t="s">
        <v>4</v>
      </c>
      <c r="B280" s="4" t="s">
        <v>5</v>
      </c>
      <c r="C280" s="4" t="s">
        <v>7</v>
      </c>
      <c r="D280" s="4" t="s">
        <v>11</v>
      </c>
      <c r="E280" s="4" t="s">
        <v>11</v>
      </c>
      <c r="F280" s="4" t="s">
        <v>11</v>
      </c>
      <c r="G280" s="4" t="s">
        <v>11</v>
      </c>
      <c r="H280" s="4" t="s">
        <v>11</v>
      </c>
      <c r="I280" s="4" t="s">
        <v>8</v>
      </c>
      <c r="J280" s="4" t="s">
        <v>12</v>
      </c>
      <c r="K280" s="4" t="s">
        <v>12</v>
      </c>
      <c r="L280" s="4" t="s">
        <v>12</v>
      </c>
      <c r="M280" s="4" t="s">
        <v>13</v>
      </c>
      <c r="N280" s="4" t="s">
        <v>13</v>
      </c>
      <c r="O280" s="4" t="s">
        <v>12</v>
      </c>
      <c r="P280" s="4" t="s">
        <v>12</v>
      </c>
      <c r="Q280" s="4" t="s">
        <v>12</v>
      </c>
      <c r="R280" s="4" t="s">
        <v>12</v>
      </c>
      <c r="S280" s="4" t="s">
        <v>7</v>
      </c>
    </row>
    <row r="281" spans="1:15">
      <c r="A281" t="n">
        <v>4175</v>
      </c>
      <c r="B281" s="24" t="n">
        <v>39</v>
      </c>
      <c r="C281" s="7" t="n">
        <v>12</v>
      </c>
      <c r="D281" s="7" t="n">
        <v>65533</v>
      </c>
      <c r="E281" s="7" t="n">
        <v>200</v>
      </c>
      <c r="F281" s="7" t="n">
        <v>0</v>
      </c>
      <c r="G281" s="7" t="n">
        <v>1560</v>
      </c>
      <c r="H281" s="7" t="n">
        <v>259</v>
      </c>
      <c r="I281" s="7" t="s">
        <v>63</v>
      </c>
      <c r="J281" s="7" t="n">
        <v>0</v>
      </c>
      <c r="K281" s="7" t="n">
        <v>0</v>
      </c>
      <c r="L281" s="7" t="n">
        <v>0</v>
      </c>
      <c r="M281" s="7" t="n">
        <v>0</v>
      </c>
      <c r="N281" s="7" t="n">
        <v>0</v>
      </c>
      <c r="O281" s="7" t="n">
        <v>0</v>
      </c>
      <c r="P281" s="7" t="n">
        <v>1</v>
      </c>
      <c r="Q281" s="7" t="n">
        <v>1</v>
      </c>
      <c r="R281" s="7" t="n">
        <v>1</v>
      </c>
      <c r="S281" s="7" t="n">
        <v>100</v>
      </c>
    </row>
    <row r="282" spans="1:15">
      <c r="A282" t="s">
        <v>4</v>
      </c>
      <c r="B282" s="4" t="s">
        <v>5</v>
      </c>
      <c r="C282" s="4" t="s">
        <v>7</v>
      </c>
      <c r="D282" s="4" t="s">
        <v>11</v>
      </c>
      <c r="E282" s="4" t="s">
        <v>11</v>
      </c>
      <c r="F282" s="4" t="s">
        <v>11</v>
      </c>
      <c r="G282" s="4" t="s">
        <v>11</v>
      </c>
      <c r="H282" s="4" t="s">
        <v>11</v>
      </c>
      <c r="I282" s="4" t="s">
        <v>8</v>
      </c>
      <c r="J282" s="4" t="s">
        <v>12</v>
      </c>
      <c r="K282" s="4" t="s">
        <v>12</v>
      </c>
      <c r="L282" s="4" t="s">
        <v>12</v>
      </c>
      <c r="M282" s="4" t="s">
        <v>13</v>
      </c>
      <c r="N282" s="4" t="s">
        <v>13</v>
      </c>
      <c r="O282" s="4" t="s">
        <v>12</v>
      </c>
      <c r="P282" s="4" t="s">
        <v>12</v>
      </c>
      <c r="Q282" s="4" t="s">
        <v>12</v>
      </c>
      <c r="R282" s="4" t="s">
        <v>12</v>
      </c>
      <c r="S282" s="4" t="s">
        <v>7</v>
      </c>
    </row>
    <row r="283" spans="1:15">
      <c r="A283" t="n">
        <v>4234</v>
      </c>
      <c r="B283" s="24" t="n">
        <v>39</v>
      </c>
      <c r="C283" s="7" t="n">
        <v>12</v>
      </c>
      <c r="D283" s="7" t="n">
        <v>65533</v>
      </c>
      <c r="E283" s="7" t="n">
        <v>200</v>
      </c>
      <c r="F283" s="7" t="n">
        <v>0</v>
      </c>
      <c r="G283" s="7" t="n">
        <v>1560</v>
      </c>
      <c r="H283" s="7" t="n">
        <v>259</v>
      </c>
      <c r="I283" s="7" t="s">
        <v>64</v>
      </c>
      <c r="J283" s="7" t="n">
        <v>0</v>
      </c>
      <c r="K283" s="7" t="n">
        <v>0</v>
      </c>
      <c r="L283" s="7" t="n">
        <v>0</v>
      </c>
      <c r="M283" s="7" t="n">
        <v>0</v>
      </c>
      <c r="N283" s="7" t="n">
        <v>0</v>
      </c>
      <c r="O283" s="7" t="n">
        <v>0</v>
      </c>
      <c r="P283" s="7" t="n">
        <v>1</v>
      </c>
      <c r="Q283" s="7" t="n">
        <v>1</v>
      </c>
      <c r="R283" s="7" t="n">
        <v>1</v>
      </c>
      <c r="S283" s="7" t="n">
        <v>101</v>
      </c>
    </row>
    <row r="284" spans="1:15">
      <c r="A284" t="s">
        <v>4</v>
      </c>
      <c r="B284" s="4" t="s">
        <v>5</v>
      </c>
      <c r="C284" s="4" t="s">
        <v>7</v>
      </c>
      <c r="D284" s="4" t="s">
        <v>11</v>
      </c>
      <c r="E284" s="4" t="s">
        <v>11</v>
      </c>
      <c r="F284" s="4" t="s">
        <v>11</v>
      </c>
      <c r="G284" s="4" t="s">
        <v>11</v>
      </c>
      <c r="H284" s="4" t="s">
        <v>11</v>
      </c>
      <c r="I284" s="4" t="s">
        <v>8</v>
      </c>
      <c r="J284" s="4" t="s">
        <v>12</v>
      </c>
      <c r="K284" s="4" t="s">
        <v>12</v>
      </c>
      <c r="L284" s="4" t="s">
        <v>12</v>
      </c>
      <c r="M284" s="4" t="s">
        <v>13</v>
      </c>
      <c r="N284" s="4" t="s">
        <v>13</v>
      </c>
      <c r="O284" s="4" t="s">
        <v>12</v>
      </c>
      <c r="P284" s="4" t="s">
        <v>12</v>
      </c>
      <c r="Q284" s="4" t="s">
        <v>12</v>
      </c>
      <c r="R284" s="4" t="s">
        <v>12</v>
      </c>
      <c r="S284" s="4" t="s">
        <v>7</v>
      </c>
    </row>
    <row r="285" spans="1:15">
      <c r="A285" t="n">
        <v>4293</v>
      </c>
      <c r="B285" s="24" t="n">
        <v>39</v>
      </c>
      <c r="C285" s="7" t="n">
        <v>12</v>
      </c>
      <c r="D285" s="7" t="n">
        <v>65533</v>
      </c>
      <c r="E285" s="7" t="n">
        <v>200</v>
      </c>
      <c r="F285" s="7" t="n">
        <v>0</v>
      </c>
      <c r="G285" s="7" t="n">
        <v>1561</v>
      </c>
      <c r="H285" s="7" t="n">
        <v>259</v>
      </c>
      <c r="I285" s="7" t="s">
        <v>63</v>
      </c>
      <c r="J285" s="7" t="n">
        <v>0</v>
      </c>
      <c r="K285" s="7" t="n">
        <v>0</v>
      </c>
      <c r="L285" s="7" t="n">
        <v>0</v>
      </c>
      <c r="M285" s="7" t="n">
        <v>0</v>
      </c>
      <c r="N285" s="7" t="n">
        <v>0</v>
      </c>
      <c r="O285" s="7" t="n">
        <v>0</v>
      </c>
      <c r="P285" s="7" t="n">
        <v>1</v>
      </c>
      <c r="Q285" s="7" t="n">
        <v>1</v>
      </c>
      <c r="R285" s="7" t="n">
        <v>1</v>
      </c>
      <c r="S285" s="7" t="n">
        <v>102</v>
      </c>
    </row>
    <row r="286" spans="1:15">
      <c r="A286" t="s">
        <v>4</v>
      </c>
      <c r="B286" s="4" t="s">
        <v>5</v>
      </c>
      <c r="C286" s="4" t="s">
        <v>7</v>
      </c>
      <c r="D286" s="4" t="s">
        <v>11</v>
      </c>
      <c r="E286" s="4" t="s">
        <v>11</v>
      </c>
      <c r="F286" s="4" t="s">
        <v>11</v>
      </c>
      <c r="G286" s="4" t="s">
        <v>11</v>
      </c>
      <c r="H286" s="4" t="s">
        <v>11</v>
      </c>
      <c r="I286" s="4" t="s">
        <v>8</v>
      </c>
      <c r="J286" s="4" t="s">
        <v>12</v>
      </c>
      <c r="K286" s="4" t="s">
        <v>12</v>
      </c>
      <c r="L286" s="4" t="s">
        <v>12</v>
      </c>
      <c r="M286" s="4" t="s">
        <v>13</v>
      </c>
      <c r="N286" s="4" t="s">
        <v>13</v>
      </c>
      <c r="O286" s="4" t="s">
        <v>12</v>
      </c>
      <c r="P286" s="4" t="s">
        <v>12</v>
      </c>
      <c r="Q286" s="4" t="s">
        <v>12</v>
      </c>
      <c r="R286" s="4" t="s">
        <v>12</v>
      </c>
      <c r="S286" s="4" t="s">
        <v>7</v>
      </c>
    </row>
    <row r="287" spans="1:15">
      <c r="A287" t="n">
        <v>4352</v>
      </c>
      <c r="B287" s="24" t="n">
        <v>39</v>
      </c>
      <c r="C287" s="7" t="n">
        <v>12</v>
      </c>
      <c r="D287" s="7" t="n">
        <v>65533</v>
      </c>
      <c r="E287" s="7" t="n">
        <v>200</v>
      </c>
      <c r="F287" s="7" t="n">
        <v>0</v>
      </c>
      <c r="G287" s="7" t="n">
        <v>1561</v>
      </c>
      <c r="H287" s="7" t="n">
        <v>259</v>
      </c>
      <c r="I287" s="7" t="s">
        <v>64</v>
      </c>
      <c r="J287" s="7" t="n">
        <v>0</v>
      </c>
      <c r="K287" s="7" t="n">
        <v>0</v>
      </c>
      <c r="L287" s="7" t="n">
        <v>0</v>
      </c>
      <c r="M287" s="7" t="n">
        <v>0</v>
      </c>
      <c r="N287" s="7" t="n">
        <v>0</v>
      </c>
      <c r="O287" s="7" t="n">
        <v>0</v>
      </c>
      <c r="P287" s="7" t="n">
        <v>1</v>
      </c>
      <c r="Q287" s="7" t="n">
        <v>1</v>
      </c>
      <c r="R287" s="7" t="n">
        <v>1</v>
      </c>
      <c r="S287" s="7" t="n">
        <v>103</v>
      </c>
    </row>
    <row r="288" spans="1:15">
      <c r="A288" t="s">
        <v>4</v>
      </c>
      <c r="B288" s="4" t="s">
        <v>5</v>
      </c>
      <c r="C288" s="4" t="s">
        <v>7</v>
      </c>
      <c r="D288" s="4" t="s">
        <v>11</v>
      </c>
      <c r="E288" s="4" t="s">
        <v>11</v>
      </c>
      <c r="F288" s="4" t="s">
        <v>11</v>
      </c>
      <c r="G288" s="4" t="s">
        <v>11</v>
      </c>
      <c r="H288" s="4" t="s">
        <v>11</v>
      </c>
      <c r="I288" s="4" t="s">
        <v>8</v>
      </c>
      <c r="J288" s="4" t="s">
        <v>12</v>
      </c>
      <c r="K288" s="4" t="s">
        <v>12</v>
      </c>
      <c r="L288" s="4" t="s">
        <v>12</v>
      </c>
      <c r="M288" s="4" t="s">
        <v>13</v>
      </c>
      <c r="N288" s="4" t="s">
        <v>13</v>
      </c>
      <c r="O288" s="4" t="s">
        <v>12</v>
      </c>
      <c r="P288" s="4" t="s">
        <v>12</v>
      </c>
      <c r="Q288" s="4" t="s">
        <v>12</v>
      </c>
      <c r="R288" s="4" t="s">
        <v>12</v>
      </c>
      <c r="S288" s="4" t="s">
        <v>7</v>
      </c>
    </row>
    <row r="289" spans="1:19">
      <c r="A289" t="n">
        <v>4411</v>
      </c>
      <c r="B289" s="24" t="n">
        <v>39</v>
      </c>
      <c r="C289" s="7" t="n">
        <v>12</v>
      </c>
      <c r="D289" s="7" t="n">
        <v>65533</v>
      </c>
      <c r="E289" s="7" t="n">
        <v>200</v>
      </c>
      <c r="F289" s="7" t="n">
        <v>0</v>
      </c>
      <c r="G289" s="7" t="n">
        <v>1562</v>
      </c>
      <c r="H289" s="7" t="n">
        <v>259</v>
      </c>
      <c r="I289" s="7" t="s">
        <v>63</v>
      </c>
      <c r="J289" s="7" t="n">
        <v>0</v>
      </c>
      <c r="K289" s="7" t="n">
        <v>0</v>
      </c>
      <c r="L289" s="7" t="n">
        <v>0</v>
      </c>
      <c r="M289" s="7" t="n">
        <v>0</v>
      </c>
      <c r="N289" s="7" t="n">
        <v>0</v>
      </c>
      <c r="O289" s="7" t="n">
        <v>0</v>
      </c>
      <c r="P289" s="7" t="n">
        <v>1</v>
      </c>
      <c r="Q289" s="7" t="n">
        <v>1</v>
      </c>
      <c r="R289" s="7" t="n">
        <v>1</v>
      </c>
      <c r="S289" s="7" t="n">
        <v>104</v>
      </c>
    </row>
    <row r="290" spans="1:19">
      <c r="A290" t="s">
        <v>4</v>
      </c>
      <c r="B290" s="4" t="s">
        <v>5</v>
      </c>
      <c r="C290" s="4" t="s">
        <v>7</v>
      </c>
      <c r="D290" s="4" t="s">
        <v>11</v>
      </c>
      <c r="E290" s="4" t="s">
        <v>11</v>
      </c>
      <c r="F290" s="4" t="s">
        <v>11</v>
      </c>
      <c r="G290" s="4" t="s">
        <v>11</v>
      </c>
      <c r="H290" s="4" t="s">
        <v>11</v>
      </c>
      <c r="I290" s="4" t="s">
        <v>8</v>
      </c>
      <c r="J290" s="4" t="s">
        <v>12</v>
      </c>
      <c r="K290" s="4" t="s">
        <v>12</v>
      </c>
      <c r="L290" s="4" t="s">
        <v>12</v>
      </c>
      <c r="M290" s="4" t="s">
        <v>13</v>
      </c>
      <c r="N290" s="4" t="s">
        <v>13</v>
      </c>
      <c r="O290" s="4" t="s">
        <v>12</v>
      </c>
      <c r="P290" s="4" t="s">
        <v>12</v>
      </c>
      <c r="Q290" s="4" t="s">
        <v>12</v>
      </c>
      <c r="R290" s="4" t="s">
        <v>12</v>
      </c>
      <c r="S290" s="4" t="s">
        <v>7</v>
      </c>
    </row>
    <row r="291" spans="1:19">
      <c r="A291" t="n">
        <v>4470</v>
      </c>
      <c r="B291" s="24" t="n">
        <v>39</v>
      </c>
      <c r="C291" s="7" t="n">
        <v>12</v>
      </c>
      <c r="D291" s="7" t="n">
        <v>65533</v>
      </c>
      <c r="E291" s="7" t="n">
        <v>200</v>
      </c>
      <c r="F291" s="7" t="n">
        <v>0</v>
      </c>
      <c r="G291" s="7" t="n">
        <v>1562</v>
      </c>
      <c r="H291" s="7" t="n">
        <v>259</v>
      </c>
      <c r="I291" s="7" t="s">
        <v>64</v>
      </c>
      <c r="J291" s="7" t="n">
        <v>0</v>
      </c>
      <c r="K291" s="7" t="n">
        <v>0</v>
      </c>
      <c r="L291" s="7" t="n">
        <v>0</v>
      </c>
      <c r="M291" s="7" t="n">
        <v>0</v>
      </c>
      <c r="N291" s="7" t="n">
        <v>0</v>
      </c>
      <c r="O291" s="7" t="n">
        <v>0</v>
      </c>
      <c r="P291" s="7" t="n">
        <v>1</v>
      </c>
      <c r="Q291" s="7" t="n">
        <v>1</v>
      </c>
      <c r="R291" s="7" t="n">
        <v>1</v>
      </c>
      <c r="S291" s="7" t="n">
        <v>105</v>
      </c>
    </row>
    <row r="292" spans="1:19">
      <c r="A292" t="s">
        <v>4</v>
      </c>
      <c r="B292" s="4" t="s">
        <v>5</v>
      </c>
      <c r="C292" s="4" t="s">
        <v>7</v>
      </c>
      <c r="D292" s="4" t="s">
        <v>11</v>
      </c>
      <c r="E292" s="4" t="s">
        <v>11</v>
      </c>
      <c r="F292" s="4" t="s">
        <v>11</v>
      </c>
      <c r="G292" s="4" t="s">
        <v>11</v>
      </c>
      <c r="H292" s="4" t="s">
        <v>11</v>
      </c>
      <c r="I292" s="4" t="s">
        <v>8</v>
      </c>
      <c r="J292" s="4" t="s">
        <v>12</v>
      </c>
      <c r="K292" s="4" t="s">
        <v>12</v>
      </c>
      <c r="L292" s="4" t="s">
        <v>12</v>
      </c>
      <c r="M292" s="4" t="s">
        <v>13</v>
      </c>
      <c r="N292" s="4" t="s">
        <v>13</v>
      </c>
      <c r="O292" s="4" t="s">
        <v>12</v>
      </c>
      <c r="P292" s="4" t="s">
        <v>12</v>
      </c>
      <c r="Q292" s="4" t="s">
        <v>12</v>
      </c>
      <c r="R292" s="4" t="s">
        <v>12</v>
      </c>
      <c r="S292" s="4" t="s">
        <v>7</v>
      </c>
    </row>
    <row r="293" spans="1:19">
      <c r="A293" t="n">
        <v>4529</v>
      </c>
      <c r="B293" s="24" t="n">
        <v>39</v>
      </c>
      <c r="C293" s="7" t="n">
        <v>12</v>
      </c>
      <c r="D293" s="7" t="n">
        <v>65533</v>
      </c>
      <c r="E293" s="7" t="n">
        <v>200</v>
      </c>
      <c r="F293" s="7" t="n">
        <v>0</v>
      </c>
      <c r="G293" s="7" t="n">
        <v>1563</v>
      </c>
      <c r="H293" s="7" t="n">
        <v>259</v>
      </c>
      <c r="I293" s="7" t="s">
        <v>63</v>
      </c>
      <c r="J293" s="7" t="n">
        <v>0</v>
      </c>
      <c r="K293" s="7" t="n">
        <v>0</v>
      </c>
      <c r="L293" s="7" t="n">
        <v>0</v>
      </c>
      <c r="M293" s="7" t="n">
        <v>0</v>
      </c>
      <c r="N293" s="7" t="n">
        <v>0</v>
      </c>
      <c r="O293" s="7" t="n">
        <v>0</v>
      </c>
      <c r="P293" s="7" t="n">
        <v>1</v>
      </c>
      <c r="Q293" s="7" t="n">
        <v>1</v>
      </c>
      <c r="R293" s="7" t="n">
        <v>1</v>
      </c>
      <c r="S293" s="7" t="n">
        <v>106</v>
      </c>
    </row>
    <row r="294" spans="1:19">
      <c r="A294" t="s">
        <v>4</v>
      </c>
      <c r="B294" s="4" t="s">
        <v>5</v>
      </c>
      <c r="C294" s="4" t="s">
        <v>7</v>
      </c>
      <c r="D294" s="4" t="s">
        <v>11</v>
      </c>
      <c r="E294" s="4" t="s">
        <v>11</v>
      </c>
      <c r="F294" s="4" t="s">
        <v>11</v>
      </c>
      <c r="G294" s="4" t="s">
        <v>11</v>
      </c>
      <c r="H294" s="4" t="s">
        <v>11</v>
      </c>
      <c r="I294" s="4" t="s">
        <v>8</v>
      </c>
      <c r="J294" s="4" t="s">
        <v>12</v>
      </c>
      <c r="K294" s="4" t="s">
        <v>12</v>
      </c>
      <c r="L294" s="4" t="s">
        <v>12</v>
      </c>
      <c r="M294" s="4" t="s">
        <v>13</v>
      </c>
      <c r="N294" s="4" t="s">
        <v>13</v>
      </c>
      <c r="O294" s="4" t="s">
        <v>12</v>
      </c>
      <c r="P294" s="4" t="s">
        <v>12</v>
      </c>
      <c r="Q294" s="4" t="s">
        <v>12</v>
      </c>
      <c r="R294" s="4" t="s">
        <v>12</v>
      </c>
      <c r="S294" s="4" t="s">
        <v>7</v>
      </c>
    </row>
    <row r="295" spans="1:19">
      <c r="A295" t="n">
        <v>4588</v>
      </c>
      <c r="B295" s="24" t="n">
        <v>39</v>
      </c>
      <c r="C295" s="7" t="n">
        <v>12</v>
      </c>
      <c r="D295" s="7" t="n">
        <v>65533</v>
      </c>
      <c r="E295" s="7" t="n">
        <v>200</v>
      </c>
      <c r="F295" s="7" t="n">
        <v>0</v>
      </c>
      <c r="G295" s="7" t="n">
        <v>1563</v>
      </c>
      <c r="H295" s="7" t="n">
        <v>259</v>
      </c>
      <c r="I295" s="7" t="s">
        <v>64</v>
      </c>
      <c r="J295" s="7" t="n">
        <v>0</v>
      </c>
      <c r="K295" s="7" t="n">
        <v>0</v>
      </c>
      <c r="L295" s="7" t="n">
        <v>0</v>
      </c>
      <c r="M295" s="7" t="n">
        <v>0</v>
      </c>
      <c r="N295" s="7" t="n">
        <v>0</v>
      </c>
      <c r="O295" s="7" t="n">
        <v>0</v>
      </c>
      <c r="P295" s="7" t="n">
        <v>1</v>
      </c>
      <c r="Q295" s="7" t="n">
        <v>1</v>
      </c>
      <c r="R295" s="7" t="n">
        <v>1</v>
      </c>
      <c r="S295" s="7" t="n">
        <v>107</v>
      </c>
    </row>
    <row r="296" spans="1:19">
      <c r="A296" t="s">
        <v>4</v>
      </c>
      <c r="B296" s="4" t="s">
        <v>5</v>
      </c>
      <c r="C296" s="4" t="s">
        <v>7</v>
      </c>
      <c r="D296" s="4" t="s">
        <v>11</v>
      </c>
      <c r="E296" s="4" t="s">
        <v>11</v>
      </c>
      <c r="F296" s="4" t="s">
        <v>11</v>
      </c>
      <c r="G296" s="4" t="s">
        <v>11</v>
      </c>
      <c r="H296" s="4" t="s">
        <v>11</v>
      </c>
      <c r="I296" s="4" t="s">
        <v>8</v>
      </c>
      <c r="J296" s="4" t="s">
        <v>12</v>
      </c>
      <c r="K296" s="4" t="s">
        <v>12</v>
      </c>
      <c r="L296" s="4" t="s">
        <v>12</v>
      </c>
      <c r="M296" s="4" t="s">
        <v>13</v>
      </c>
      <c r="N296" s="4" t="s">
        <v>13</v>
      </c>
      <c r="O296" s="4" t="s">
        <v>12</v>
      </c>
      <c r="P296" s="4" t="s">
        <v>12</v>
      </c>
      <c r="Q296" s="4" t="s">
        <v>12</v>
      </c>
      <c r="R296" s="4" t="s">
        <v>12</v>
      </c>
      <c r="S296" s="4" t="s">
        <v>7</v>
      </c>
    </row>
    <row r="297" spans="1:19">
      <c r="A297" t="n">
        <v>4647</v>
      </c>
      <c r="B297" s="24" t="n">
        <v>39</v>
      </c>
      <c r="C297" s="7" t="n">
        <v>12</v>
      </c>
      <c r="D297" s="7" t="n">
        <v>65533</v>
      </c>
      <c r="E297" s="7" t="n">
        <v>200</v>
      </c>
      <c r="F297" s="7" t="n">
        <v>0</v>
      </c>
      <c r="G297" s="7" t="n">
        <v>1564</v>
      </c>
      <c r="H297" s="7" t="n">
        <v>259</v>
      </c>
      <c r="I297" s="7" t="s">
        <v>63</v>
      </c>
      <c r="J297" s="7" t="n">
        <v>0</v>
      </c>
      <c r="K297" s="7" t="n">
        <v>0</v>
      </c>
      <c r="L297" s="7" t="n">
        <v>0</v>
      </c>
      <c r="M297" s="7" t="n">
        <v>0</v>
      </c>
      <c r="N297" s="7" t="n">
        <v>0</v>
      </c>
      <c r="O297" s="7" t="n">
        <v>0</v>
      </c>
      <c r="P297" s="7" t="n">
        <v>1</v>
      </c>
      <c r="Q297" s="7" t="n">
        <v>1</v>
      </c>
      <c r="R297" s="7" t="n">
        <v>1</v>
      </c>
      <c r="S297" s="7" t="n">
        <v>108</v>
      </c>
    </row>
    <row r="298" spans="1:19">
      <c r="A298" t="s">
        <v>4</v>
      </c>
      <c r="B298" s="4" t="s">
        <v>5</v>
      </c>
      <c r="C298" s="4" t="s">
        <v>7</v>
      </c>
      <c r="D298" s="4" t="s">
        <v>11</v>
      </c>
      <c r="E298" s="4" t="s">
        <v>11</v>
      </c>
      <c r="F298" s="4" t="s">
        <v>11</v>
      </c>
      <c r="G298" s="4" t="s">
        <v>11</v>
      </c>
      <c r="H298" s="4" t="s">
        <v>11</v>
      </c>
      <c r="I298" s="4" t="s">
        <v>8</v>
      </c>
      <c r="J298" s="4" t="s">
        <v>12</v>
      </c>
      <c r="K298" s="4" t="s">
        <v>12</v>
      </c>
      <c r="L298" s="4" t="s">
        <v>12</v>
      </c>
      <c r="M298" s="4" t="s">
        <v>13</v>
      </c>
      <c r="N298" s="4" t="s">
        <v>13</v>
      </c>
      <c r="O298" s="4" t="s">
        <v>12</v>
      </c>
      <c r="P298" s="4" t="s">
        <v>12</v>
      </c>
      <c r="Q298" s="4" t="s">
        <v>12</v>
      </c>
      <c r="R298" s="4" t="s">
        <v>12</v>
      </c>
      <c r="S298" s="4" t="s">
        <v>7</v>
      </c>
    </row>
    <row r="299" spans="1:19">
      <c r="A299" t="n">
        <v>4706</v>
      </c>
      <c r="B299" s="24" t="n">
        <v>39</v>
      </c>
      <c r="C299" s="7" t="n">
        <v>12</v>
      </c>
      <c r="D299" s="7" t="n">
        <v>65533</v>
      </c>
      <c r="E299" s="7" t="n">
        <v>200</v>
      </c>
      <c r="F299" s="7" t="n">
        <v>0</v>
      </c>
      <c r="G299" s="7" t="n">
        <v>1564</v>
      </c>
      <c r="H299" s="7" t="n">
        <v>259</v>
      </c>
      <c r="I299" s="7" t="s">
        <v>64</v>
      </c>
      <c r="J299" s="7" t="n">
        <v>0</v>
      </c>
      <c r="K299" s="7" t="n">
        <v>0</v>
      </c>
      <c r="L299" s="7" t="n">
        <v>0</v>
      </c>
      <c r="M299" s="7" t="n">
        <v>0</v>
      </c>
      <c r="N299" s="7" t="n">
        <v>0</v>
      </c>
      <c r="O299" s="7" t="n">
        <v>0</v>
      </c>
      <c r="P299" s="7" t="n">
        <v>1</v>
      </c>
      <c r="Q299" s="7" t="n">
        <v>1</v>
      </c>
      <c r="R299" s="7" t="n">
        <v>1</v>
      </c>
      <c r="S299" s="7" t="n">
        <v>109</v>
      </c>
    </row>
    <row r="300" spans="1:19">
      <c r="A300" t="s">
        <v>4</v>
      </c>
      <c r="B300" s="4" t="s">
        <v>5</v>
      </c>
      <c r="C300" s="4" t="s">
        <v>7</v>
      </c>
      <c r="D300" s="4" t="s">
        <v>11</v>
      </c>
      <c r="E300" s="4" t="s">
        <v>11</v>
      </c>
      <c r="F300" s="4" t="s">
        <v>11</v>
      </c>
      <c r="G300" s="4" t="s">
        <v>11</v>
      </c>
      <c r="H300" s="4" t="s">
        <v>11</v>
      </c>
      <c r="I300" s="4" t="s">
        <v>8</v>
      </c>
      <c r="J300" s="4" t="s">
        <v>12</v>
      </c>
      <c r="K300" s="4" t="s">
        <v>12</v>
      </c>
      <c r="L300" s="4" t="s">
        <v>12</v>
      </c>
      <c r="M300" s="4" t="s">
        <v>13</v>
      </c>
      <c r="N300" s="4" t="s">
        <v>13</v>
      </c>
      <c r="O300" s="4" t="s">
        <v>12</v>
      </c>
      <c r="P300" s="4" t="s">
        <v>12</v>
      </c>
      <c r="Q300" s="4" t="s">
        <v>12</v>
      </c>
      <c r="R300" s="4" t="s">
        <v>12</v>
      </c>
      <c r="S300" s="4" t="s">
        <v>7</v>
      </c>
    </row>
    <row r="301" spans="1:19">
      <c r="A301" t="n">
        <v>4765</v>
      </c>
      <c r="B301" s="24" t="n">
        <v>39</v>
      </c>
      <c r="C301" s="7" t="n">
        <v>12</v>
      </c>
      <c r="D301" s="7" t="n">
        <v>65533</v>
      </c>
      <c r="E301" s="7" t="n">
        <v>200</v>
      </c>
      <c r="F301" s="7" t="n">
        <v>0</v>
      </c>
      <c r="G301" s="7" t="n">
        <v>1565</v>
      </c>
      <c r="H301" s="7" t="n">
        <v>259</v>
      </c>
      <c r="I301" s="7" t="s">
        <v>63</v>
      </c>
      <c r="J301" s="7" t="n">
        <v>0</v>
      </c>
      <c r="K301" s="7" t="n">
        <v>0</v>
      </c>
      <c r="L301" s="7" t="n">
        <v>0</v>
      </c>
      <c r="M301" s="7" t="n">
        <v>0</v>
      </c>
      <c r="N301" s="7" t="n">
        <v>0</v>
      </c>
      <c r="O301" s="7" t="n">
        <v>0</v>
      </c>
      <c r="P301" s="7" t="n">
        <v>1</v>
      </c>
      <c r="Q301" s="7" t="n">
        <v>1</v>
      </c>
      <c r="R301" s="7" t="n">
        <v>1</v>
      </c>
      <c r="S301" s="7" t="n">
        <v>110</v>
      </c>
    </row>
    <row r="302" spans="1:19">
      <c r="A302" t="s">
        <v>4</v>
      </c>
      <c r="B302" s="4" t="s">
        <v>5</v>
      </c>
      <c r="C302" s="4" t="s">
        <v>7</v>
      </c>
      <c r="D302" s="4" t="s">
        <v>11</v>
      </c>
      <c r="E302" s="4" t="s">
        <v>11</v>
      </c>
      <c r="F302" s="4" t="s">
        <v>11</v>
      </c>
      <c r="G302" s="4" t="s">
        <v>11</v>
      </c>
      <c r="H302" s="4" t="s">
        <v>11</v>
      </c>
      <c r="I302" s="4" t="s">
        <v>8</v>
      </c>
      <c r="J302" s="4" t="s">
        <v>12</v>
      </c>
      <c r="K302" s="4" t="s">
        <v>12</v>
      </c>
      <c r="L302" s="4" t="s">
        <v>12</v>
      </c>
      <c r="M302" s="4" t="s">
        <v>13</v>
      </c>
      <c r="N302" s="4" t="s">
        <v>13</v>
      </c>
      <c r="O302" s="4" t="s">
        <v>12</v>
      </c>
      <c r="P302" s="4" t="s">
        <v>12</v>
      </c>
      <c r="Q302" s="4" t="s">
        <v>12</v>
      </c>
      <c r="R302" s="4" t="s">
        <v>12</v>
      </c>
      <c r="S302" s="4" t="s">
        <v>7</v>
      </c>
    </row>
    <row r="303" spans="1:19">
      <c r="A303" t="n">
        <v>4824</v>
      </c>
      <c r="B303" s="24" t="n">
        <v>39</v>
      </c>
      <c r="C303" s="7" t="n">
        <v>12</v>
      </c>
      <c r="D303" s="7" t="n">
        <v>65533</v>
      </c>
      <c r="E303" s="7" t="n">
        <v>200</v>
      </c>
      <c r="F303" s="7" t="n">
        <v>0</v>
      </c>
      <c r="G303" s="7" t="n">
        <v>1565</v>
      </c>
      <c r="H303" s="7" t="n">
        <v>259</v>
      </c>
      <c r="I303" s="7" t="s">
        <v>64</v>
      </c>
      <c r="J303" s="7" t="n">
        <v>0</v>
      </c>
      <c r="K303" s="7" t="n">
        <v>0</v>
      </c>
      <c r="L303" s="7" t="n">
        <v>0</v>
      </c>
      <c r="M303" s="7" t="n">
        <v>0</v>
      </c>
      <c r="N303" s="7" t="n">
        <v>0</v>
      </c>
      <c r="O303" s="7" t="n">
        <v>0</v>
      </c>
      <c r="P303" s="7" t="n">
        <v>1</v>
      </c>
      <c r="Q303" s="7" t="n">
        <v>1</v>
      </c>
      <c r="R303" s="7" t="n">
        <v>1</v>
      </c>
      <c r="S303" s="7" t="n">
        <v>111</v>
      </c>
    </row>
    <row r="304" spans="1:19">
      <c r="A304" t="s">
        <v>4</v>
      </c>
      <c r="B304" s="4" t="s">
        <v>5</v>
      </c>
      <c r="C304" s="4" t="s">
        <v>11</v>
      </c>
      <c r="D304" s="4" t="s">
        <v>7</v>
      </c>
      <c r="E304" s="4" t="s">
        <v>7</v>
      </c>
      <c r="F304" s="4" t="s">
        <v>8</v>
      </c>
    </row>
    <row r="305" spans="1:19">
      <c r="A305" t="n">
        <v>4883</v>
      </c>
      <c r="B305" s="27" t="n">
        <v>20</v>
      </c>
      <c r="C305" s="7" t="n">
        <v>1560</v>
      </c>
      <c r="D305" s="7" t="n">
        <v>2</v>
      </c>
      <c r="E305" s="7" t="n">
        <v>11</v>
      </c>
      <c r="F305" s="7" t="s">
        <v>65</v>
      </c>
    </row>
    <row r="306" spans="1:19">
      <c r="A306" t="s">
        <v>4</v>
      </c>
      <c r="B306" s="4" t="s">
        <v>5</v>
      </c>
      <c r="C306" s="4" t="s">
        <v>11</v>
      </c>
      <c r="D306" s="4" t="s">
        <v>7</v>
      </c>
      <c r="E306" s="4" t="s">
        <v>7</v>
      </c>
      <c r="F306" s="4" t="s">
        <v>8</v>
      </c>
    </row>
    <row r="307" spans="1:19">
      <c r="A307" t="n">
        <v>4911</v>
      </c>
      <c r="B307" s="27" t="n">
        <v>20</v>
      </c>
      <c r="C307" s="7" t="n">
        <v>1561</v>
      </c>
      <c r="D307" s="7" t="n">
        <v>2</v>
      </c>
      <c r="E307" s="7" t="n">
        <v>11</v>
      </c>
      <c r="F307" s="7" t="s">
        <v>66</v>
      </c>
    </row>
    <row r="308" spans="1:19">
      <c r="A308" t="s">
        <v>4</v>
      </c>
      <c r="B308" s="4" t="s">
        <v>5</v>
      </c>
      <c r="C308" s="4" t="s">
        <v>11</v>
      </c>
      <c r="D308" s="4" t="s">
        <v>7</v>
      </c>
      <c r="E308" s="4" t="s">
        <v>7</v>
      </c>
      <c r="F308" s="4" t="s">
        <v>8</v>
      </c>
    </row>
    <row r="309" spans="1:19">
      <c r="A309" t="n">
        <v>4938</v>
      </c>
      <c r="B309" s="27" t="n">
        <v>20</v>
      </c>
      <c r="C309" s="7" t="n">
        <v>1562</v>
      </c>
      <c r="D309" s="7" t="n">
        <v>2</v>
      </c>
      <c r="E309" s="7" t="n">
        <v>11</v>
      </c>
      <c r="F309" s="7" t="s">
        <v>66</v>
      </c>
    </row>
    <row r="310" spans="1:19">
      <c r="A310" t="s">
        <v>4</v>
      </c>
      <c r="B310" s="4" t="s">
        <v>5</v>
      </c>
      <c r="C310" s="4" t="s">
        <v>11</v>
      </c>
      <c r="D310" s="4" t="s">
        <v>7</v>
      </c>
      <c r="E310" s="4" t="s">
        <v>7</v>
      </c>
      <c r="F310" s="4" t="s">
        <v>8</v>
      </c>
    </row>
    <row r="311" spans="1:19">
      <c r="A311" t="n">
        <v>4965</v>
      </c>
      <c r="B311" s="27" t="n">
        <v>20</v>
      </c>
      <c r="C311" s="7" t="n">
        <v>1563</v>
      </c>
      <c r="D311" s="7" t="n">
        <v>2</v>
      </c>
      <c r="E311" s="7" t="n">
        <v>11</v>
      </c>
      <c r="F311" s="7" t="s">
        <v>66</v>
      </c>
    </row>
    <row r="312" spans="1:19">
      <c r="A312" t="s">
        <v>4</v>
      </c>
      <c r="B312" s="4" t="s">
        <v>5</v>
      </c>
      <c r="C312" s="4" t="s">
        <v>11</v>
      </c>
      <c r="D312" s="4" t="s">
        <v>7</v>
      </c>
      <c r="E312" s="4" t="s">
        <v>7</v>
      </c>
      <c r="F312" s="4" t="s">
        <v>8</v>
      </c>
    </row>
    <row r="313" spans="1:19">
      <c r="A313" t="n">
        <v>4992</v>
      </c>
      <c r="B313" s="27" t="n">
        <v>20</v>
      </c>
      <c r="C313" s="7" t="n">
        <v>1564</v>
      </c>
      <c r="D313" s="7" t="n">
        <v>2</v>
      </c>
      <c r="E313" s="7" t="n">
        <v>11</v>
      </c>
      <c r="F313" s="7" t="s">
        <v>66</v>
      </c>
    </row>
    <row r="314" spans="1:19">
      <c r="A314" t="s">
        <v>4</v>
      </c>
      <c r="B314" s="4" t="s">
        <v>5</v>
      </c>
      <c r="C314" s="4" t="s">
        <v>11</v>
      </c>
      <c r="D314" s="4" t="s">
        <v>7</v>
      </c>
      <c r="E314" s="4" t="s">
        <v>7</v>
      </c>
      <c r="F314" s="4" t="s">
        <v>8</v>
      </c>
    </row>
    <row r="315" spans="1:19">
      <c r="A315" t="n">
        <v>5019</v>
      </c>
      <c r="B315" s="27" t="n">
        <v>20</v>
      </c>
      <c r="C315" s="7" t="n">
        <v>1565</v>
      </c>
      <c r="D315" s="7" t="n">
        <v>2</v>
      </c>
      <c r="E315" s="7" t="n">
        <v>11</v>
      </c>
      <c r="F315" s="7" t="s">
        <v>66</v>
      </c>
    </row>
    <row r="316" spans="1:19">
      <c r="A316" t="s">
        <v>4</v>
      </c>
      <c r="B316" s="4" t="s">
        <v>5</v>
      </c>
      <c r="C316" s="4" t="s">
        <v>11</v>
      </c>
      <c r="D316" s="4" t="s">
        <v>7</v>
      </c>
      <c r="E316" s="4" t="s">
        <v>7</v>
      </c>
      <c r="F316" s="4" t="s">
        <v>8</v>
      </c>
    </row>
    <row r="317" spans="1:19">
      <c r="A317" t="n">
        <v>5046</v>
      </c>
      <c r="B317" s="27" t="n">
        <v>20</v>
      </c>
      <c r="C317" s="7" t="n">
        <v>1650</v>
      </c>
      <c r="D317" s="7" t="n">
        <v>2</v>
      </c>
      <c r="E317" s="7" t="n">
        <v>11</v>
      </c>
      <c r="F317" s="7" t="s">
        <v>67</v>
      </c>
    </row>
    <row r="318" spans="1:19">
      <c r="A318" t="s">
        <v>4</v>
      </c>
      <c r="B318" s="4" t="s">
        <v>5</v>
      </c>
      <c r="C318" s="4" t="s">
        <v>11</v>
      </c>
      <c r="D318" s="4" t="s">
        <v>7</v>
      </c>
      <c r="E318" s="4" t="s">
        <v>7</v>
      </c>
      <c r="F318" s="4" t="s">
        <v>8</v>
      </c>
    </row>
    <row r="319" spans="1:19">
      <c r="A319" t="n">
        <v>5071</v>
      </c>
      <c r="B319" s="27" t="n">
        <v>20</v>
      </c>
      <c r="C319" s="7" t="n">
        <v>1651</v>
      </c>
      <c r="D319" s="7" t="n">
        <v>2</v>
      </c>
      <c r="E319" s="7" t="n">
        <v>11</v>
      </c>
      <c r="F319" s="7" t="s">
        <v>67</v>
      </c>
    </row>
    <row r="320" spans="1:19">
      <c r="A320" t="s">
        <v>4</v>
      </c>
      <c r="B320" s="4" t="s">
        <v>5</v>
      </c>
      <c r="C320" s="4" t="s">
        <v>11</v>
      </c>
      <c r="D320" s="4" t="s">
        <v>7</v>
      </c>
      <c r="E320" s="4" t="s">
        <v>7</v>
      </c>
      <c r="F320" s="4" t="s">
        <v>8</v>
      </c>
    </row>
    <row r="321" spans="1:6">
      <c r="A321" t="n">
        <v>5096</v>
      </c>
      <c r="B321" s="27" t="n">
        <v>20</v>
      </c>
      <c r="C321" s="7" t="n">
        <v>1652</v>
      </c>
      <c r="D321" s="7" t="n">
        <v>2</v>
      </c>
      <c r="E321" s="7" t="n">
        <v>11</v>
      </c>
      <c r="F321" s="7" t="s">
        <v>67</v>
      </c>
    </row>
    <row r="322" spans="1:6">
      <c r="A322" t="s">
        <v>4</v>
      </c>
      <c r="B322" s="4" t="s">
        <v>5</v>
      </c>
      <c r="C322" s="4" t="s">
        <v>11</v>
      </c>
      <c r="D322" s="4" t="s">
        <v>7</v>
      </c>
      <c r="E322" s="4" t="s">
        <v>7</v>
      </c>
      <c r="F322" s="4" t="s">
        <v>8</v>
      </c>
    </row>
    <row r="323" spans="1:6">
      <c r="A323" t="n">
        <v>5121</v>
      </c>
      <c r="B323" s="27" t="n">
        <v>20</v>
      </c>
      <c r="C323" s="7" t="n">
        <v>1653</v>
      </c>
      <c r="D323" s="7" t="n">
        <v>2</v>
      </c>
      <c r="E323" s="7" t="n">
        <v>11</v>
      </c>
      <c r="F323" s="7" t="s">
        <v>67</v>
      </c>
    </row>
    <row r="324" spans="1:6">
      <c r="A324" t="s">
        <v>4</v>
      </c>
      <c r="B324" s="4" t="s">
        <v>5</v>
      </c>
      <c r="C324" s="4" t="s">
        <v>11</v>
      </c>
      <c r="D324" s="4" t="s">
        <v>7</v>
      </c>
      <c r="E324" s="4" t="s">
        <v>7</v>
      </c>
      <c r="F324" s="4" t="s">
        <v>8</v>
      </c>
    </row>
    <row r="325" spans="1:6">
      <c r="A325" t="n">
        <v>5146</v>
      </c>
      <c r="B325" s="27" t="n">
        <v>20</v>
      </c>
      <c r="C325" s="7" t="n">
        <v>1654</v>
      </c>
      <c r="D325" s="7" t="n">
        <v>2</v>
      </c>
      <c r="E325" s="7" t="n">
        <v>11</v>
      </c>
      <c r="F325" s="7" t="s">
        <v>67</v>
      </c>
    </row>
    <row r="326" spans="1:6">
      <c r="A326" t="s">
        <v>4</v>
      </c>
      <c r="B326" s="4" t="s">
        <v>5</v>
      </c>
      <c r="C326" s="4" t="s">
        <v>11</v>
      </c>
      <c r="D326" s="4" t="s">
        <v>7</v>
      </c>
      <c r="E326" s="4" t="s">
        <v>7</v>
      </c>
      <c r="F326" s="4" t="s">
        <v>8</v>
      </c>
    </row>
    <row r="327" spans="1:6">
      <c r="A327" t="n">
        <v>5171</v>
      </c>
      <c r="B327" s="27" t="n">
        <v>20</v>
      </c>
      <c r="C327" s="7" t="n">
        <v>1655</v>
      </c>
      <c r="D327" s="7" t="n">
        <v>2</v>
      </c>
      <c r="E327" s="7" t="n">
        <v>11</v>
      </c>
      <c r="F327" s="7" t="s">
        <v>67</v>
      </c>
    </row>
    <row r="328" spans="1:6">
      <c r="A328" t="s">
        <v>4</v>
      </c>
      <c r="B328" s="4" t="s">
        <v>5</v>
      </c>
      <c r="C328" s="4" t="s">
        <v>11</v>
      </c>
      <c r="D328" s="4" t="s">
        <v>7</v>
      </c>
      <c r="E328" s="4" t="s">
        <v>7</v>
      </c>
      <c r="F328" s="4" t="s">
        <v>8</v>
      </c>
    </row>
    <row r="329" spans="1:6">
      <c r="A329" t="n">
        <v>5196</v>
      </c>
      <c r="B329" s="27" t="n">
        <v>20</v>
      </c>
      <c r="C329" s="7" t="n">
        <v>1656</v>
      </c>
      <c r="D329" s="7" t="n">
        <v>2</v>
      </c>
      <c r="E329" s="7" t="n">
        <v>11</v>
      </c>
      <c r="F329" s="7" t="s">
        <v>67</v>
      </c>
    </row>
    <row r="330" spans="1:6">
      <c r="A330" t="s">
        <v>4</v>
      </c>
      <c r="B330" s="4" t="s">
        <v>5</v>
      </c>
      <c r="C330" s="4" t="s">
        <v>11</v>
      </c>
      <c r="D330" s="4" t="s">
        <v>7</v>
      </c>
      <c r="E330" s="4" t="s">
        <v>7</v>
      </c>
      <c r="F330" s="4" t="s">
        <v>8</v>
      </c>
    </row>
    <row r="331" spans="1:6">
      <c r="A331" t="n">
        <v>5221</v>
      </c>
      <c r="B331" s="27" t="n">
        <v>20</v>
      </c>
      <c r="C331" s="7" t="n">
        <v>1657</v>
      </c>
      <c r="D331" s="7" t="n">
        <v>2</v>
      </c>
      <c r="E331" s="7" t="n">
        <v>11</v>
      </c>
      <c r="F331" s="7" t="s">
        <v>67</v>
      </c>
    </row>
    <row r="332" spans="1:6">
      <c r="A332" t="s">
        <v>4</v>
      </c>
      <c r="B332" s="4" t="s">
        <v>5</v>
      </c>
      <c r="C332" s="4" t="s">
        <v>11</v>
      </c>
      <c r="D332" s="4" t="s">
        <v>7</v>
      </c>
      <c r="E332" s="4" t="s">
        <v>7</v>
      </c>
      <c r="F332" s="4" t="s">
        <v>8</v>
      </c>
    </row>
    <row r="333" spans="1:6">
      <c r="A333" t="n">
        <v>5246</v>
      </c>
      <c r="B333" s="27" t="n">
        <v>20</v>
      </c>
      <c r="C333" s="7" t="n">
        <v>1658</v>
      </c>
      <c r="D333" s="7" t="n">
        <v>2</v>
      </c>
      <c r="E333" s="7" t="n">
        <v>11</v>
      </c>
      <c r="F333" s="7" t="s">
        <v>67</v>
      </c>
    </row>
    <row r="334" spans="1:6">
      <c r="A334" t="s">
        <v>4</v>
      </c>
      <c r="B334" s="4" t="s">
        <v>5</v>
      </c>
      <c r="C334" s="4" t="s">
        <v>11</v>
      </c>
      <c r="D334" s="4" t="s">
        <v>7</v>
      </c>
      <c r="E334" s="4" t="s">
        <v>7</v>
      </c>
      <c r="F334" s="4" t="s">
        <v>8</v>
      </c>
    </row>
    <row r="335" spans="1:6">
      <c r="A335" t="n">
        <v>5271</v>
      </c>
      <c r="B335" s="27" t="n">
        <v>20</v>
      </c>
      <c r="C335" s="7" t="n">
        <v>1570</v>
      </c>
      <c r="D335" s="7" t="n">
        <v>2</v>
      </c>
      <c r="E335" s="7" t="n">
        <v>11</v>
      </c>
      <c r="F335" s="7" t="s">
        <v>68</v>
      </c>
    </row>
    <row r="336" spans="1:6">
      <c r="A336" t="s">
        <v>4</v>
      </c>
      <c r="B336" s="4" t="s">
        <v>5</v>
      </c>
      <c r="C336" s="4" t="s">
        <v>11</v>
      </c>
      <c r="D336" s="4" t="s">
        <v>7</v>
      </c>
      <c r="E336" s="4" t="s">
        <v>7</v>
      </c>
      <c r="F336" s="4" t="s">
        <v>8</v>
      </c>
    </row>
    <row r="337" spans="1:6">
      <c r="A337" t="n">
        <v>5295</v>
      </c>
      <c r="B337" s="27" t="n">
        <v>20</v>
      </c>
      <c r="C337" s="7" t="n">
        <v>1571</v>
      </c>
      <c r="D337" s="7" t="n">
        <v>2</v>
      </c>
      <c r="E337" s="7" t="n">
        <v>11</v>
      </c>
      <c r="F337" s="7" t="s">
        <v>68</v>
      </c>
    </row>
    <row r="338" spans="1:6">
      <c r="A338" t="s">
        <v>4</v>
      </c>
      <c r="B338" s="4" t="s">
        <v>5</v>
      </c>
      <c r="C338" s="4" t="s">
        <v>11</v>
      </c>
      <c r="D338" s="4" t="s">
        <v>7</v>
      </c>
      <c r="E338" s="4" t="s">
        <v>7</v>
      </c>
      <c r="F338" s="4" t="s">
        <v>8</v>
      </c>
    </row>
    <row r="339" spans="1:6">
      <c r="A339" t="n">
        <v>5319</v>
      </c>
      <c r="B339" s="27" t="n">
        <v>20</v>
      </c>
      <c r="C339" s="7" t="n">
        <v>1572</v>
      </c>
      <c r="D339" s="7" t="n">
        <v>2</v>
      </c>
      <c r="E339" s="7" t="n">
        <v>11</v>
      </c>
      <c r="F339" s="7" t="s">
        <v>68</v>
      </c>
    </row>
    <row r="340" spans="1:6">
      <c r="A340" t="s">
        <v>4</v>
      </c>
      <c r="B340" s="4" t="s">
        <v>5</v>
      </c>
      <c r="C340" s="4" t="s">
        <v>11</v>
      </c>
      <c r="D340" s="4" t="s">
        <v>7</v>
      </c>
      <c r="E340" s="4" t="s">
        <v>7</v>
      </c>
      <c r="F340" s="4" t="s">
        <v>8</v>
      </c>
    </row>
    <row r="341" spans="1:6">
      <c r="A341" t="n">
        <v>5343</v>
      </c>
      <c r="B341" s="27" t="n">
        <v>20</v>
      </c>
      <c r="C341" s="7" t="n">
        <v>1573</v>
      </c>
      <c r="D341" s="7" t="n">
        <v>2</v>
      </c>
      <c r="E341" s="7" t="n">
        <v>11</v>
      </c>
      <c r="F341" s="7" t="s">
        <v>68</v>
      </c>
    </row>
    <row r="342" spans="1:6">
      <c r="A342" t="s">
        <v>4</v>
      </c>
      <c r="B342" s="4" t="s">
        <v>5</v>
      </c>
      <c r="C342" s="4" t="s">
        <v>11</v>
      </c>
      <c r="D342" s="4" t="s">
        <v>7</v>
      </c>
      <c r="E342" s="4" t="s">
        <v>7</v>
      </c>
      <c r="F342" s="4" t="s">
        <v>8</v>
      </c>
    </row>
    <row r="343" spans="1:6">
      <c r="A343" t="n">
        <v>5367</v>
      </c>
      <c r="B343" s="27" t="n">
        <v>20</v>
      </c>
      <c r="C343" s="7" t="n">
        <v>1574</v>
      </c>
      <c r="D343" s="7" t="n">
        <v>2</v>
      </c>
      <c r="E343" s="7" t="n">
        <v>11</v>
      </c>
      <c r="F343" s="7" t="s">
        <v>68</v>
      </c>
    </row>
    <row r="344" spans="1:6">
      <c r="A344" t="s">
        <v>4</v>
      </c>
      <c r="B344" s="4" t="s">
        <v>5</v>
      </c>
      <c r="C344" s="4" t="s">
        <v>11</v>
      </c>
      <c r="D344" s="4" t="s">
        <v>7</v>
      </c>
      <c r="E344" s="4" t="s">
        <v>7</v>
      </c>
      <c r="F344" s="4" t="s">
        <v>8</v>
      </c>
    </row>
    <row r="345" spans="1:6">
      <c r="A345" t="n">
        <v>5391</v>
      </c>
      <c r="B345" s="27" t="n">
        <v>20</v>
      </c>
      <c r="C345" s="7" t="n">
        <v>1575</v>
      </c>
      <c r="D345" s="7" t="n">
        <v>2</v>
      </c>
      <c r="E345" s="7" t="n">
        <v>11</v>
      </c>
      <c r="F345" s="7" t="s">
        <v>68</v>
      </c>
    </row>
    <row r="346" spans="1:6">
      <c r="A346" t="s">
        <v>4</v>
      </c>
      <c r="B346" s="4" t="s">
        <v>5</v>
      </c>
      <c r="C346" s="4" t="s">
        <v>7</v>
      </c>
      <c r="D346" s="4" t="s">
        <v>11</v>
      </c>
      <c r="E346" s="4" t="s">
        <v>11</v>
      </c>
      <c r="F346" s="4" t="s">
        <v>11</v>
      </c>
      <c r="G346" s="4" t="s">
        <v>11</v>
      </c>
      <c r="H346" s="4" t="s">
        <v>11</v>
      </c>
      <c r="I346" s="4" t="s">
        <v>8</v>
      </c>
      <c r="J346" s="4" t="s">
        <v>12</v>
      </c>
      <c r="K346" s="4" t="s">
        <v>12</v>
      </c>
      <c r="L346" s="4" t="s">
        <v>12</v>
      </c>
      <c r="M346" s="4" t="s">
        <v>13</v>
      </c>
      <c r="N346" s="4" t="s">
        <v>13</v>
      </c>
      <c r="O346" s="4" t="s">
        <v>12</v>
      </c>
      <c r="P346" s="4" t="s">
        <v>12</v>
      </c>
      <c r="Q346" s="4" t="s">
        <v>12</v>
      </c>
      <c r="R346" s="4" t="s">
        <v>12</v>
      </c>
      <c r="S346" s="4" t="s">
        <v>7</v>
      </c>
    </row>
    <row r="347" spans="1:6">
      <c r="A347" t="n">
        <v>5415</v>
      </c>
      <c r="B347" s="24" t="n">
        <v>39</v>
      </c>
      <c r="C347" s="7" t="n">
        <v>12</v>
      </c>
      <c r="D347" s="7" t="n">
        <v>65533</v>
      </c>
      <c r="E347" s="7" t="n">
        <v>201</v>
      </c>
      <c r="F347" s="7" t="n">
        <v>0</v>
      </c>
      <c r="G347" s="7" t="n">
        <v>1650</v>
      </c>
      <c r="H347" s="7" t="n">
        <v>3</v>
      </c>
      <c r="I347" s="7" t="s">
        <v>16</v>
      </c>
      <c r="J347" s="7" t="n">
        <v>0</v>
      </c>
      <c r="K347" s="7" t="n">
        <v>0</v>
      </c>
      <c r="L347" s="7" t="n">
        <v>0</v>
      </c>
      <c r="M347" s="7" t="n">
        <v>0</v>
      </c>
      <c r="N347" s="7" t="n">
        <v>0</v>
      </c>
      <c r="O347" s="7" t="n">
        <v>0</v>
      </c>
      <c r="P347" s="7" t="n">
        <v>1</v>
      </c>
      <c r="Q347" s="7" t="n">
        <v>1</v>
      </c>
      <c r="R347" s="7" t="n">
        <v>1</v>
      </c>
      <c r="S347" s="7" t="n">
        <v>255</v>
      </c>
    </row>
    <row r="348" spans="1:6">
      <c r="A348" t="s">
        <v>4</v>
      </c>
      <c r="B348" s="4" t="s">
        <v>5</v>
      </c>
      <c r="C348" s="4" t="s">
        <v>7</v>
      </c>
      <c r="D348" s="4" t="s">
        <v>11</v>
      </c>
      <c r="E348" s="4" t="s">
        <v>11</v>
      </c>
      <c r="F348" s="4" t="s">
        <v>11</v>
      </c>
      <c r="G348" s="4" t="s">
        <v>11</v>
      </c>
      <c r="H348" s="4" t="s">
        <v>11</v>
      </c>
      <c r="I348" s="4" t="s">
        <v>8</v>
      </c>
      <c r="J348" s="4" t="s">
        <v>12</v>
      </c>
      <c r="K348" s="4" t="s">
        <v>12</v>
      </c>
      <c r="L348" s="4" t="s">
        <v>12</v>
      </c>
      <c r="M348" s="4" t="s">
        <v>13</v>
      </c>
      <c r="N348" s="4" t="s">
        <v>13</v>
      </c>
      <c r="O348" s="4" t="s">
        <v>12</v>
      </c>
      <c r="P348" s="4" t="s">
        <v>12</v>
      </c>
      <c r="Q348" s="4" t="s">
        <v>12</v>
      </c>
      <c r="R348" s="4" t="s">
        <v>12</v>
      </c>
      <c r="S348" s="4" t="s">
        <v>7</v>
      </c>
    </row>
    <row r="349" spans="1:6">
      <c r="A349" t="n">
        <v>5465</v>
      </c>
      <c r="B349" s="24" t="n">
        <v>39</v>
      </c>
      <c r="C349" s="7" t="n">
        <v>12</v>
      </c>
      <c r="D349" s="7" t="n">
        <v>65533</v>
      </c>
      <c r="E349" s="7" t="n">
        <v>201</v>
      </c>
      <c r="F349" s="7" t="n">
        <v>0</v>
      </c>
      <c r="G349" s="7" t="n">
        <v>1651</v>
      </c>
      <c r="H349" s="7" t="n">
        <v>3</v>
      </c>
      <c r="I349" s="7" t="s">
        <v>16</v>
      </c>
      <c r="J349" s="7" t="n">
        <v>0</v>
      </c>
      <c r="K349" s="7" t="n">
        <v>0</v>
      </c>
      <c r="L349" s="7" t="n">
        <v>0</v>
      </c>
      <c r="M349" s="7" t="n">
        <v>0</v>
      </c>
      <c r="N349" s="7" t="n">
        <v>0</v>
      </c>
      <c r="O349" s="7" t="n">
        <v>0</v>
      </c>
      <c r="P349" s="7" t="n">
        <v>1</v>
      </c>
      <c r="Q349" s="7" t="n">
        <v>1</v>
      </c>
      <c r="R349" s="7" t="n">
        <v>1</v>
      </c>
      <c r="S349" s="7" t="n">
        <v>255</v>
      </c>
    </row>
    <row r="350" spans="1:6">
      <c r="A350" t="s">
        <v>4</v>
      </c>
      <c r="B350" s="4" t="s">
        <v>5</v>
      </c>
      <c r="C350" s="4" t="s">
        <v>7</v>
      </c>
      <c r="D350" s="4" t="s">
        <v>11</v>
      </c>
      <c r="E350" s="4" t="s">
        <v>11</v>
      </c>
      <c r="F350" s="4" t="s">
        <v>11</v>
      </c>
      <c r="G350" s="4" t="s">
        <v>11</v>
      </c>
      <c r="H350" s="4" t="s">
        <v>11</v>
      </c>
      <c r="I350" s="4" t="s">
        <v>8</v>
      </c>
      <c r="J350" s="4" t="s">
        <v>12</v>
      </c>
      <c r="K350" s="4" t="s">
        <v>12</v>
      </c>
      <c r="L350" s="4" t="s">
        <v>12</v>
      </c>
      <c r="M350" s="4" t="s">
        <v>13</v>
      </c>
      <c r="N350" s="4" t="s">
        <v>13</v>
      </c>
      <c r="O350" s="4" t="s">
        <v>12</v>
      </c>
      <c r="P350" s="4" t="s">
        <v>12</v>
      </c>
      <c r="Q350" s="4" t="s">
        <v>12</v>
      </c>
      <c r="R350" s="4" t="s">
        <v>12</v>
      </c>
      <c r="S350" s="4" t="s">
        <v>7</v>
      </c>
    </row>
    <row r="351" spans="1:6">
      <c r="A351" t="n">
        <v>5515</v>
      </c>
      <c r="B351" s="24" t="n">
        <v>39</v>
      </c>
      <c r="C351" s="7" t="n">
        <v>12</v>
      </c>
      <c r="D351" s="7" t="n">
        <v>65533</v>
      </c>
      <c r="E351" s="7" t="n">
        <v>201</v>
      </c>
      <c r="F351" s="7" t="n">
        <v>0</v>
      </c>
      <c r="G351" s="7" t="n">
        <v>1652</v>
      </c>
      <c r="H351" s="7" t="n">
        <v>3</v>
      </c>
      <c r="I351" s="7" t="s">
        <v>16</v>
      </c>
      <c r="J351" s="7" t="n">
        <v>0</v>
      </c>
      <c r="K351" s="7" t="n">
        <v>0</v>
      </c>
      <c r="L351" s="7" t="n">
        <v>0</v>
      </c>
      <c r="M351" s="7" t="n">
        <v>0</v>
      </c>
      <c r="N351" s="7" t="n">
        <v>0</v>
      </c>
      <c r="O351" s="7" t="n">
        <v>0</v>
      </c>
      <c r="P351" s="7" t="n">
        <v>1</v>
      </c>
      <c r="Q351" s="7" t="n">
        <v>1</v>
      </c>
      <c r="R351" s="7" t="n">
        <v>1</v>
      </c>
      <c r="S351" s="7" t="n">
        <v>255</v>
      </c>
    </row>
    <row r="352" spans="1:6">
      <c r="A352" t="s">
        <v>4</v>
      </c>
      <c r="B352" s="4" t="s">
        <v>5</v>
      </c>
      <c r="C352" s="4" t="s">
        <v>7</v>
      </c>
      <c r="D352" s="4" t="s">
        <v>11</v>
      </c>
      <c r="E352" s="4" t="s">
        <v>11</v>
      </c>
      <c r="F352" s="4" t="s">
        <v>11</v>
      </c>
      <c r="G352" s="4" t="s">
        <v>11</v>
      </c>
      <c r="H352" s="4" t="s">
        <v>11</v>
      </c>
      <c r="I352" s="4" t="s">
        <v>8</v>
      </c>
      <c r="J352" s="4" t="s">
        <v>12</v>
      </c>
      <c r="K352" s="4" t="s">
        <v>12</v>
      </c>
      <c r="L352" s="4" t="s">
        <v>12</v>
      </c>
      <c r="M352" s="4" t="s">
        <v>13</v>
      </c>
      <c r="N352" s="4" t="s">
        <v>13</v>
      </c>
      <c r="O352" s="4" t="s">
        <v>12</v>
      </c>
      <c r="P352" s="4" t="s">
        <v>12</v>
      </c>
      <c r="Q352" s="4" t="s">
        <v>12</v>
      </c>
      <c r="R352" s="4" t="s">
        <v>12</v>
      </c>
      <c r="S352" s="4" t="s">
        <v>7</v>
      </c>
    </row>
    <row r="353" spans="1:19">
      <c r="A353" t="n">
        <v>5565</v>
      </c>
      <c r="B353" s="24" t="n">
        <v>39</v>
      </c>
      <c r="C353" s="7" t="n">
        <v>12</v>
      </c>
      <c r="D353" s="7" t="n">
        <v>65533</v>
      </c>
      <c r="E353" s="7" t="n">
        <v>201</v>
      </c>
      <c r="F353" s="7" t="n">
        <v>0</v>
      </c>
      <c r="G353" s="7" t="n">
        <v>1653</v>
      </c>
      <c r="H353" s="7" t="n">
        <v>3</v>
      </c>
      <c r="I353" s="7" t="s">
        <v>16</v>
      </c>
      <c r="J353" s="7" t="n">
        <v>0</v>
      </c>
      <c r="K353" s="7" t="n">
        <v>0</v>
      </c>
      <c r="L353" s="7" t="n">
        <v>0</v>
      </c>
      <c r="M353" s="7" t="n">
        <v>0</v>
      </c>
      <c r="N353" s="7" t="n">
        <v>0</v>
      </c>
      <c r="O353" s="7" t="n">
        <v>0</v>
      </c>
      <c r="P353" s="7" t="n">
        <v>1</v>
      </c>
      <c r="Q353" s="7" t="n">
        <v>1</v>
      </c>
      <c r="R353" s="7" t="n">
        <v>1</v>
      </c>
      <c r="S353" s="7" t="n">
        <v>255</v>
      </c>
    </row>
    <row r="354" spans="1:19">
      <c r="A354" t="s">
        <v>4</v>
      </c>
      <c r="B354" s="4" t="s">
        <v>5</v>
      </c>
      <c r="C354" s="4" t="s">
        <v>7</v>
      </c>
      <c r="D354" s="4" t="s">
        <v>11</v>
      </c>
      <c r="E354" s="4" t="s">
        <v>11</v>
      </c>
      <c r="F354" s="4" t="s">
        <v>11</v>
      </c>
      <c r="G354" s="4" t="s">
        <v>11</v>
      </c>
      <c r="H354" s="4" t="s">
        <v>11</v>
      </c>
      <c r="I354" s="4" t="s">
        <v>8</v>
      </c>
      <c r="J354" s="4" t="s">
        <v>12</v>
      </c>
      <c r="K354" s="4" t="s">
        <v>12</v>
      </c>
      <c r="L354" s="4" t="s">
        <v>12</v>
      </c>
      <c r="M354" s="4" t="s">
        <v>13</v>
      </c>
      <c r="N354" s="4" t="s">
        <v>13</v>
      </c>
      <c r="O354" s="4" t="s">
        <v>12</v>
      </c>
      <c r="P354" s="4" t="s">
        <v>12</v>
      </c>
      <c r="Q354" s="4" t="s">
        <v>12</v>
      </c>
      <c r="R354" s="4" t="s">
        <v>12</v>
      </c>
      <c r="S354" s="4" t="s">
        <v>7</v>
      </c>
    </row>
    <row r="355" spans="1:19">
      <c r="A355" t="n">
        <v>5615</v>
      </c>
      <c r="B355" s="24" t="n">
        <v>39</v>
      </c>
      <c r="C355" s="7" t="n">
        <v>12</v>
      </c>
      <c r="D355" s="7" t="n">
        <v>65533</v>
      </c>
      <c r="E355" s="7" t="n">
        <v>201</v>
      </c>
      <c r="F355" s="7" t="n">
        <v>0</v>
      </c>
      <c r="G355" s="7" t="n">
        <v>1654</v>
      </c>
      <c r="H355" s="7" t="n">
        <v>3</v>
      </c>
      <c r="I355" s="7" t="s">
        <v>16</v>
      </c>
      <c r="J355" s="7" t="n">
        <v>0</v>
      </c>
      <c r="K355" s="7" t="n">
        <v>0</v>
      </c>
      <c r="L355" s="7" t="n">
        <v>0</v>
      </c>
      <c r="M355" s="7" t="n">
        <v>0</v>
      </c>
      <c r="N355" s="7" t="n">
        <v>0</v>
      </c>
      <c r="O355" s="7" t="n">
        <v>0</v>
      </c>
      <c r="P355" s="7" t="n">
        <v>1</v>
      </c>
      <c r="Q355" s="7" t="n">
        <v>1</v>
      </c>
      <c r="R355" s="7" t="n">
        <v>1</v>
      </c>
      <c r="S355" s="7" t="n">
        <v>255</v>
      </c>
    </row>
    <row r="356" spans="1:19">
      <c r="A356" t="s">
        <v>4</v>
      </c>
      <c r="B356" s="4" t="s">
        <v>5</v>
      </c>
      <c r="C356" s="4" t="s">
        <v>7</v>
      </c>
      <c r="D356" s="4" t="s">
        <v>11</v>
      </c>
      <c r="E356" s="4" t="s">
        <v>11</v>
      </c>
      <c r="F356" s="4" t="s">
        <v>11</v>
      </c>
      <c r="G356" s="4" t="s">
        <v>11</v>
      </c>
      <c r="H356" s="4" t="s">
        <v>11</v>
      </c>
      <c r="I356" s="4" t="s">
        <v>8</v>
      </c>
      <c r="J356" s="4" t="s">
        <v>12</v>
      </c>
      <c r="K356" s="4" t="s">
        <v>12</v>
      </c>
      <c r="L356" s="4" t="s">
        <v>12</v>
      </c>
      <c r="M356" s="4" t="s">
        <v>13</v>
      </c>
      <c r="N356" s="4" t="s">
        <v>13</v>
      </c>
      <c r="O356" s="4" t="s">
        <v>12</v>
      </c>
      <c r="P356" s="4" t="s">
        <v>12</v>
      </c>
      <c r="Q356" s="4" t="s">
        <v>12</v>
      </c>
      <c r="R356" s="4" t="s">
        <v>12</v>
      </c>
      <c r="S356" s="4" t="s">
        <v>7</v>
      </c>
    </row>
    <row r="357" spans="1:19">
      <c r="A357" t="n">
        <v>5665</v>
      </c>
      <c r="B357" s="24" t="n">
        <v>39</v>
      </c>
      <c r="C357" s="7" t="n">
        <v>12</v>
      </c>
      <c r="D357" s="7" t="n">
        <v>65533</v>
      </c>
      <c r="E357" s="7" t="n">
        <v>201</v>
      </c>
      <c r="F357" s="7" t="n">
        <v>0</v>
      </c>
      <c r="G357" s="7" t="n">
        <v>1655</v>
      </c>
      <c r="H357" s="7" t="n">
        <v>3</v>
      </c>
      <c r="I357" s="7" t="s">
        <v>16</v>
      </c>
      <c r="J357" s="7" t="n">
        <v>0</v>
      </c>
      <c r="K357" s="7" t="n">
        <v>0</v>
      </c>
      <c r="L357" s="7" t="n">
        <v>0</v>
      </c>
      <c r="M357" s="7" t="n">
        <v>0</v>
      </c>
      <c r="N357" s="7" t="n">
        <v>0</v>
      </c>
      <c r="O357" s="7" t="n">
        <v>0</v>
      </c>
      <c r="P357" s="7" t="n">
        <v>1</v>
      </c>
      <c r="Q357" s="7" t="n">
        <v>1</v>
      </c>
      <c r="R357" s="7" t="n">
        <v>1</v>
      </c>
      <c r="S357" s="7" t="n">
        <v>255</v>
      </c>
    </row>
    <row r="358" spans="1:19">
      <c r="A358" t="s">
        <v>4</v>
      </c>
      <c r="B358" s="4" t="s">
        <v>5</v>
      </c>
      <c r="C358" s="4" t="s">
        <v>7</v>
      </c>
      <c r="D358" s="4" t="s">
        <v>11</v>
      </c>
      <c r="E358" s="4" t="s">
        <v>11</v>
      </c>
      <c r="F358" s="4" t="s">
        <v>11</v>
      </c>
      <c r="G358" s="4" t="s">
        <v>11</v>
      </c>
      <c r="H358" s="4" t="s">
        <v>11</v>
      </c>
      <c r="I358" s="4" t="s">
        <v>8</v>
      </c>
      <c r="J358" s="4" t="s">
        <v>12</v>
      </c>
      <c r="K358" s="4" t="s">
        <v>12</v>
      </c>
      <c r="L358" s="4" t="s">
        <v>12</v>
      </c>
      <c r="M358" s="4" t="s">
        <v>13</v>
      </c>
      <c r="N358" s="4" t="s">
        <v>13</v>
      </c>
      <c r="O358" s="4" t="s">
        <v>12</v>
      </c>
      <c r="P358" s="4" t="s">
        <v>12</v>
      </c>
      <c r="Q358" s="4" t="s">
        <v>12</v>
      </c>
      <c r="R358" s="4" t="s">
        <v>12</v>
      </c>
      <c r="S358" s="4" t="s">
        <v>7</v>
      </c>
    </row>
    <row r="359" spans="1:19">
      <c r="A359" t="n">
        <v>5715</v>
      </c>
      <c r="B359" s="24" t="n">
        <v>39</v>
      </c>
      <c r="C359" s="7" t="n">
        <v>12</v>
      </c>
      <c r="D359" s="7" t="n">
        <v>65533</v>
      </c>
      <c r="E359" s="7" t="n">
        <v>201</v>
      </c>
      <c r="F359" s="7" t="n">
        <v>0</v>
      </c>
      <c r="G359" s="7" t="n">
        <v>1656</v>
      </c>
      <c r="H359" s="7" t="n">
        <v>3</v>
      </c>
      <c r="I359" s="7" t="s">
        <v>16</v>
      </c>
      <c r="J359" s="7" t="n">
        <v>0</v>
      </c>
      <c r="K359" s="7" t="n">
        <v>0</v>
      </c>
      <c r="L359" s="7" t="n">
        <v>0</v>
      </c>
      <c r="M359" s="7" t="n">
        <v>0</v>
      </c>
      <c r="N359" s="7" t="n">
        <v>0</v>
      </c>
      <c r="O359" s="7" t="n">
        <v>0</v>
      </c>
      <c r="P359" s="7" t="n">
        <v>1</v>
      </c>
      <c r="Q359" s="7" t="n">
        <v>1</v>
      </c>
      <c r="R359" s="7" t="n">
        <v>1</v>
      </c>
      <c r="S359" s="7" t="n">
        <v>255</v>
      </c>
    </row>
    <row r="360" spans="1:19">
      <c r="A360" t="s">
        <v>4</v>
      </c>
      <c r="B360" s="4" t="s">
        <v>5</v>
      </c>
      <c r="C360" s="4" t="s">
        <v>7</v>
      </c>
      <c r="D360" s="4" t="s">
        <v>11</v>
      </c>
      <c r="E360" s="4" t="s">
        <v>11</v>
      </c>
      <c r="F360" s="4" t="s">
        <v>11</v>
      </c>
      <c r="G360" s="4" t="s">
        <v>11</v>
      </c>
      <c r="H360" s="4" t="s">
        <v>11</v>
      </c>
      <c r="I360" s="4" t="s">
        <v>8</v>
      </c>
      <c r="J360" s="4" t="s">
        <v>12</v>
      </c>
      <c r="K360" s="4" t="s">
        <v>12</v>
      </c>
      <c r="L360" s="4" t="s">
        <v>12</v>
      </c>
      <c r="M360" s="4" t="s">
        <v>13</v>
      </c>
      <c r="N360" s="4" t="s">
        <v>13</v>
      </c>
      <c r="O360" s="4" t="s">
        <v>12</v>
      </c>
      <c r="P360" s="4" t="s">
        <v>12</v>
      </c>
      <c r="Q360" s="4" t="s">
        <v>12</v>
      </c>
      <c r="R360" s="4" t="s">
        <v>12</v>
      </c>
      <c r="S360" s="4" t="s">
        <v>7</v>
      </c>
    </row>
    <row r="361" spans="1:19">
      <c r="A361" t="n">
        <v>5765</v>
      </c>
      <c r="B361" s="24" t="n">
        <v>39</v>
      </c>
      <c r="C361" s="7" t="n">
        <v>12</v>
      </c>
      <c r="D361" s="7" t="n">
        <v>65533</v>
      </c>
      <c r="E361" s="7" t="n">
        <v>201</v>
      </c>
      <c r="F361" s="7" t="n">
        <v>0</v>
      </c>
      <c r="G361" s="7" t="n">
        <v>1657</v>
      </c>
      <c r="H361" s="7" t="n">
        <v>3</v>
      </c>
      <c r="I361" s="7" t="s">
        <v>16</v>
      </c>
      <c r="J361" s="7" t="n">
        <v>0</v>
      </c>
      <c r="K361" s="7" t="n">
        <v>0</v>
      </c>
      <c r="L361" s="7" t="n">
        <v>0</v>
      </c>
      <c r="M361" s="7" t="n">
        <v>0</v>
      </c>
      <c r="N361" s="7" t="n">
        <v>0</v>
      </c>
      <c r="O361" s="7" t="n">
        <v>0</v>
      </c>
      <c r="P361" s="7" t="n">
        <v>1</v>
      </c>
      <c r="Q361" s="7" t="n">
        <v>1</v>
      </c>
      <c r="R361" s="7" t="n">
        <v>1</v>
      </c>
      <c r="S361" s="7" t="n">
        <v>255</v>
      </c>
    </row>
    <row r="362" spans="1:19">
      <c r="A362" t="s">
        <v>4</v>
      </c>
      <c r="B362" s="4" t="s">
        <v>5</v>
      </c>
      <c r="C362" s="4" t="s">
        <v>7</v>
      </c>
      <c r="D362" s="4" t="s">
        <v>11</v>
      </c>
      <c r="E362" s="4" t="s">
        <v>8</v>
      </c>
      <c r="F362" s="4" t="s">
        <v>8</v>
      </c>
      <c r="G362" s="4" t="s">
        <v>7</v>
      </c>
    </row>
    <row r="363" spans="1:19">
      <c r="A363" t="n">
        <v>5815</v>
      </c>
      <c r="B363" s="33" t="n">
        <v>32</v>
      </c>
      <c r="C363" s="7" t="n">
        <v>0</v>
      </c>
      <c r="D363" s="7" t="n">
        <v>1650</v>
      </c>
      <c r="E363" s="7" t="s">
        <v>16</v>
      </c>
      <c r="F363" s="7" t="s">
        <v>69</v>
      </c>
      <c r="G363" s="7" t="n">
        <v>0</v>
      </c>
    </row>
    <row r="364" spans="1:19">
      <c r="A364" t="s">
        <v>4</v>
      </c>
      <c r="B364" s="4" t="s">
        <v>5</v>
      </c>
      <c r="C364" s="4" t="s">
        <v>7</v>
      </c>
      <c r="D364" s="4" t="s">
        <v>11</v>
      </c>
      <c r="E364" s="4" t="s">
        <v>8</v>
      </c>
      <c r="F364" s="4" t="s">
        <v>8</v>
      </c>
      <c r="G364" s="4" t="s">
        <v>7</v>
      </c>
    </row>
    <row r="365" spans="1:19">
      <c r="A365" t="n">
        <v>5830</v>
      </c>
      <c r="B365" s="33" t="n">
        <v>32</v>
      </c>
      <c r="C365" s="7" t="n">
        <v>0</v>
      </c>
      <c r="D365" s="7" t="n">
        <v>1650</v>
      </c>
      <c r="E365" s="7" t="s">
        <v>16</v>
      </c>
      <c r="F365" s="7" t="s">
        <v>70</v>
      </c>
      <c r="G365" s="7" t="n">
        <v>1</v>
      </c>
    </row>
    <row r="366" spans="1:19">
      <c r="A366" t="s">
        <v>4</v>
      </c>
      <c r="B366" s="4" t="s">
        <v>5</v>
      </c>
      <c r="C366" s="4" t="s">
        <v>7</v>
      </c>
      <c r="D366" s="4" t="s">
        <v>11</v>
      </c>
      <c r="E366" s="4" t="s">
        <v>8</v>
      </c>
      <c r="F366" s="4" t="s">
        <v>8</v>
      </c>
      <c r="G366" s="4" t="s">
        <v>7</v>
      </c>
    </row>
    <row r="367" spans="1:19">
      <c r="A367" t="n">
        <v>5845</v>
      </c>
      <c r="B367" s="33" t="n">
        <v>32</v>
      </c>
      <c r="C367" s="7" t="n">
        <v>0</v>
      </c>
      <c r="D367" s="7" t="n">
        <v>1650</v>
      </c>
      <c r="E367" s="7" t="s">
        <v>16</v>
      </c>
      <c r="F367" s="7" t="s">
        <v>71</v>
      </c>
      <c r="G367" s="7" t="n">
        <v>0</v>
      </c>
    </row>
    <row r="368" spans="1:19">
      <c r="A368" t="s">
        <v>4</v>
      </c>
      <c r="B368" s="4" t="s">
        <v>5</v>
      </c>
      <c r="C368" s="4" t="s">
        <v>7</v>
      </c>
      <c r="D368" s="4" t="s">
        <v>11</v>
      </c>
      <c r="E368" s="4" t="s">
        <v>8</v>
      </c>
      <c r="F368" s="4" t="s">
        <v>8</v>
      </c>
      <c r="G368" s="4" t="s">
        <v>7</v>
      </c>
    </row>
    <row r="369" spans="1:19">
      <c r="A369" t="n">
        <v>5860</v>
      </c>
      <c r="B369" s="33" t="n">
        <v>32</v>
      </c>
      <c r="C369" s="7" t="n">
        <v>0</v>
      </c>
      <c r="D369" s="7" t="n">
        <v>1650</v>
      </c>
      <c r="E369" s="7" t="s">
        <v>16</v>
      </c>
      <c r="F369" s="7" t="s">
        <v>72</v>
      </c>
      <c r="G369" s="7" t="n">
        <v>0</v>
      </c>
    </row>
    <row r="370" spans="1:19">
      <c r="A370" t="s">
        <v>4</v>
      </c>
      <c r="B370" s="4" t="s">
        <v>5</v>
      </c>
      <c r="C370" s="4" t="s">
        <v>7</v>
      </c>
      <c r="D370" s="4" t="s">
        <v>11</v>
      </c>
      <c r="E370" s="4" t="s">
        <v>8</v>
      </c>
      <c r="F370" s="4" t="s">
        <v>8</v>
      </c>
      <c r="G370" s="4" t="s">
        <v>7</v>
      </c>
    </row>
    <row r="371" spans="1:19">
      <c r="A371" t="n">
        <v>5875</v>
      </c>
      <c r="B371" s="33" t="n">
        <v>32</v>
      </c>
      <c r="C371" s="7" t="n">
        <v>0</v>
      </c>
      <c r="D371" s="7" t="n">
        <v>1650</v>
      </c>
      <c r="E371" s="7" t="s">
        <v>16</v>
      </c>
      <c r="F371" s="7" t="s">
        <v>73</v>
      </c>
      <c r="G371" s="7" t="n">
        <v>0</v>
      </c>
    </row>
    <row r="372" spans="1:19">
      <c r="A372" t="s">
        <v>4</v>
      </c>
      <c r="B372" s="4" t="s">
        <v>5</v>
      </c>
      <c r="C372" s="4" t="s">
        <v>7</v>
      </c>
      <c r="D372" s="4" t="s">
        <v>11</v>
      </c>
      <c r="E372" s="4" t="s">
        <v>8</v>
      </c>
      <c r="F372" s="4" t="s">
        <v>8</v>
      </c>
      <c r="G372" s="4" t="s">
        <v>7</v>
      </c>
    </row>
    <row r="373" spans="1:19">
      <c r="A373" t="n">
        <v>5890</v>
      </c>
      <c r="B373" s="33" t="n">
        <v>32</v>
      </c>
      <c r="C373" s="7" t="n">
        <v>0</v>
      </c>
      <c r="D373" s="7" t="n">
        <v>1651</v>
      </c>
      <c r="E373" s="7" t="s">
        <v>16</v>
      </c>
      <c r="F373" s="7" t="s">
        <v>74</v>
      </c>
      <c r="G373" s="7" t="n">
        <v>0</v>
      </c>
    </row>
    <row r="374" spans="1:19">
      <c r="A374" t="s">
        <v>4</v>
      </c>
      <c r="B374" s="4" t="s">
        <v>5</v>
      </c>
      <c r="C374" s="4" t="s">
        <v>7</v>
      </c>
      <c r="D374" s="4" t="s">
        <v>11</v>
      </c>
      <c r="E374" s="4" t="s">
        <v>8</v>
      </c>
      <c r="F374" s="4" t="s">
        <v>8</v>
      </c>
      <c r="G374" s="4" t="s">
        <v>7</v>
      </c>
    </row>
    <row r="375" spans="1:19">
      <c r="A375" t="n">
        <v>5905</v>
      </c>
      <c r="B375" s="33" t="n">
        <v>32</v>
      </c>
      <c r="C375" s="7" t="n">
        <v>0</v>
      </c>
      <c r="D375" s="7" t="n">
        <v>1651</v>
      </c>
      <c r="E375" s="7" t="s">
        <v>16</v>
      </c>
      <c r="F375" s="7" t="s">
        <v>75</v>
      </c>
      <c r="G375" s="7" t="n">
        <v>0</v>
      </c>
    </row>
    <row r="376" spans="1:19">
      <c r="A376" t="s">
        <v>4</v>
      </c>
      <c r="B376" s="4" t="s">
        <v>5</v>
      </c>
      <c r="C376" s="4" t="s">
        <v>7</v>
      </c>
      <c r="D376" s="4" t="s">
        <v>11</v>
      </c>
      <c r="E376" s="4" t="s">
        <v>8</v>
      </c>
      <c r="F376" s="4" t="s">
        <v>8</v>
      </c>
      <c r="G376" s="4" t="s">
        <v>7</v>
      </c>
    </row>
    <row r="377" spans="1:19">
      <c r="A377" t="n">
        <v>5920</v>
      </c>
      <c r="B377" s="33" t="n">
        <v>32</v>
      </c>
      <c r="C377" s="7" t="n">
        <v>0</v>
      </c>
      <c r="D377" s="7" t="n">
        <v>1651</v>
      </c>
      <c r="E377" s="7" t="s">
        <v>16</v>
      </c>
      <c r="F377" s="7" t="s">
        <v>76</v>
      </c>
      <c r="G377" s="7" t="n">
        <v>0</v>
      </c>
    </row>
    <row r="378" spans="1:19">
      <c r="A378" t="s">
        <v>4</v>
      </c>
      <c r="B378" s="4" t="s">
        <v>5</v>
      </c>
      <c r="C378" s="4" t="s">
        <v>7</v>
      </c>
      <c r="D378" s="4" t="s">
        <v>11</v>
      </c>
      <c r="E378" s="4" t="s">
        <v>8</v>
      </c>
      <c r="F378" s="4" t="s">
        <v>8</v>
      </c>
      <c r="G378" s="4" t="s">
        <v>7</v>
      </c>
    </row>
    <row r="379" spans="1:19">
      <c r="A379" t="n">
        <v>5935</v>
      </c>
      <c r="B379" s="33" t="n">
        <v>32</v>
      </c>
      <c r="C379" s="7" t="n">
        <v>0</v>
      </c>
      <c r="D379" s="7" t="n">
        <v>1651</v>
      </c>
      <c r="E379" s="7" t="s">
        <v>16</v>
      </c>
      <c r="F379" s="7" t="s">
        <v>77</v>
      </c>
      <c r="G379" s="7" t="n">
        <v>1</v>
      </c>
    </row>
    <row r="380" spans="1:19">
      <c r="A380" t="s">
        <v>4</v>
      </c>
      <c r="B380" s="4" t="s">
        <v>5</v>
      </c>
      <c r="C380" s="4" t="s">
        <v>7</v>
      </c>
      <c r="D380" s="4" t="s">
        <v>11</v>
      </c>
      <c r="E380" s="4" t="s">
        <v>8</v>
      </c>
      <c r="F380" s="4" t="s">
        <v>8</v>
      </c>
      <c r="G380" s="4" t="s">
        <v>7</v>
      </c>
    </row>
    <row r="381" spans="1:19">
      <c r="A381" t="n">
        <v>5950</v>
      </c>
      <c r="B381" s="33" t="n">
        <v>32</v>
      </c>
      <c r="C381" s="7" t="n">
        <v>0</v>
      </c>
      <c r="D381" s="7" t="n">
        <v>1652</v>
      </c>
      <c r="E381" s="7" t="s">
        <v>16</v>
      </c>
      <c r="F381" s="7" t="s">
        <v>74</v>
      </c>
      <c r="G381" s="7" t="n">
        <v>0</v>
      </c>
    </row>
    <row r="382" spans="1:19">
      <c r="A382" t="s">
        <v>4</v>
      </c>
      <c r="B382" s="4" t="s">
        <v>5</v>
      </c>
      <c r="C382" s="4" t="s">
        <v>7</v>
      </c>
      <c r="D382" s="4" t="s">
        <v>11</v>
      </c>
      <c r="E382" s="4" t="s">
        <v>8</v>
      </c>
      <c r="F382" s="4" t="s">
        <v>8</v>
      </c>
      <c r="G382" s="4" t="s">
        <v>7</v>
      </c>
    </row>
    <row r="383" spans="1:19">
      <c r="A383" t="n">
        <v>5965</v>
      </c>
      <c r="B383" s="33" t="n">
        <v>32</v>
      </c>
      <c r="C383" s="7" t="n">
        <v>0</v>
      </c>
      <c r="D383" s="7" t="n">
        <v>1652</v>
      </c>
      <c r="E383" s="7" t="s">
        <v>16</v>
      </c>
      <c r="F383" s="7" t="s">
        <v>75</v>
      </c>
      <c r="G383" s="7" t="n">
        <v>0</v>
      </c>
    </row>
    <row r="384" spans="1:19">
      <c r="A384" t="s">
        <v>4</v>
      </c>
      <c r="B384" s="4" t="s">
        <v>5</v>
      </c>
      <c r="C384" s="4" t="s">
        <v>7</v>
      </c>
      <c r="D384" s="4" t="s">
        <v>11</v>
      </c>
      <c r="E384" s="4" t="s">
        <v>8</v>
      </c>
      <c r="F384" s="4" t="s">
        <v>8</v>
      </c>
      <c r="G384" s="4" t="s">
        <v>7</v>
      </c>
    </row>
    <row r="385" spans="1:7">
      <c r="A385" t="n">
        <v>5980</v>
      </c>
      <c r="B385" s="33" t="n">
        <v>32</v>
      </c>
      <c r="C385" s="7" t="n">
        <v>0</v>
      </c>
      <c r="D385" s="7" t="n">
        <v>1652</v>
      </c>
      <c r="E385" s="7" t="s">
        <v>16</v>
      </c>
      <c r="F385" s="7" t="s">
        <v>76</v>
      </c>
      <c r="G385" s="7" t="n">
        <v>0</v>
      </c>
    </row>
    <row r="386" spans="1:7">
      <c r="A386" t="s">
        <v>4</v>
      </c>
      <c r="B386" s="4" t="s">
        <v>5</v>
      </c>
      <c r="C386" s="4" t="s">
        <v>7</v>
      </c>
      <c r="D386" s="4" t="s">
        <v>11</v>
      </c>
      <c r="E386" s="4" t="s">
        <v>8</v>
      </c>
      <c r="F386" s="4" t="s">
        <v>8</v>
      </c>
      <c r="G386" s="4" t="s">
        <v>7</v>
      </c>
    </row>
    <row r="387" spans="1:7">
      <c r="A387" t="n">
        <v>5995</v>
      </c>
      <c r="B387" s="33" t="n">
        <v>32</v>
      </c>
      <c r="C387" s="7" t="n">
        <v>0</v>
      </c>
      <c r="D387" s="7" t="n">
        <v>1652</v>
      </c>
      <c r="E387" s="7" t="s">
        <v>16</v>
      </c>
      <c r="F387" s="7" t="s">
        <v>77</v>
      </c>
      <c r="G387" s="7" t="n">
        <v>1</v>
      </c>
    </row>
    <row r="388" spans="1:7">
      <c r="A388" t="s">
        <v>4</v>
      </c>
      <c r="B388" s="4" t="s">
        <v>5</v>
      </c>
      <c r="C388" s="4" t="s">
        <v>7</v>
      </c>
      <c r="D388" s="4" t="s">
        <v>11</v>
      </c>
      <c r="E388" s="4" t="s">
        <v>8</v>
      </c>
      <c r="F388" s="4" t="s">
        <v>8</v>
      </c>
      <c r="G388" s="4" t="s">
        <v>7</v>
      </c>
    </row>
    <row r="389" spans="1:7">
      <c r="A389" t="n">
        <v>6010</v>
      </c>
      <c r="B389" s="33" t="n">
        <v>32</v>
      </c>
      <c r="C389" s="7" t="n">
        <v>0</v>
      </c>
      <c r="D389" s="7" t="n">
        <v>1653</v>
      </c>
      <c r="E389" s="7" t="s">
        <v>16</v>
      </c>
      <c r="F389" s="7" t="s">
        <v>69</v>
      </c>
      <c r="G389" s="7" t="n">
        <v>0</v>
      </c>
    </row>
    <row r="390" spans="1:7">
      <c r="A390" t="s">
        <v>4</v>
      </c>
      <c r="B390" s="4" t="s">
        <v>5</v>
      </c>
      <c r="C390" s="4" t="s">
        <v>7</v>
      </c>
      <c r="D390" s="4" t="s">
        <v>11</v>
      </c>
      <c r="E390" s="4" t="s">
        <v>8</v>
      </c>
      <c r="F390" s="4" t="s">
        <v>8</v>
      </c>
      <c r="G390" s="4" t="s">
        <v>7</v>
      </c>
    </row>
    <row r="391" spans="1:7">
      <c r="A391" t="n">
        <v>6025</v>
      </c>
      <c r="B391" s="33" t="n">
        <v>32</v>
      </c>
      <c r="C391" s="7" t="n">
        <v>0</v>
      </c>
      <c r="D391" s="7" t="n">
        <v>1653</v>
      </c>
      <c r="E391" s="7" t="s">
        <v>16</v>
      </c>
      <c r="F391" s="7" t="s">
        <v>70</v>
      </c>
      <c r="G391" s="7" t="n">
        <v>1</v>
      </c>
    </row>
    <row r="392" spans="1:7">
      <c r="A392" t="s">
        <v>4</v>
      </c>
      <c r="B392" s="4" t="s">
        <v>5</v>
      </c>
      <c r="C392" s="4" t="s">
        <v>7</v>
      </c>
      <c r="D392" s="4" t="s">
        <v>11</v>
      </c>
      <c r="E392" s="4" t="s">
        <v>8</v>
      </c>
      <c r="F392" s="4" t="s">
        <v>8</v>
      </c>
      <c r="G392" s="4" t="s">
        <v>7</v>
      </c>
    </row>
    <row r="393" spans="1:7">
      <c r="A393" t="n">
        <v>6040</v>
      </c>
      <c r="B393" s="33" t="n">
        <v>32</v>
      </c>
      <c r="C393" s="7" t="n">
        <v>0</v>
      </c>
      <c r="D393" s="7" t="n">
        <v>1653</v>
      </c>
      <c r="E393" s="7" t="s">
        <v>16</v>
      </c>
      <c r="F393" s="7" t="s">
        <v>71</v>
      </c>
      <c r="G393" s="7" t="n">
        <v>0</v>
      </c>
    </row>
    <row r="394" spans="1:7">
      <c r="A394" t="s">
        <v>4</v>
      </c>
      <c r="B394" s="4" t="s">
        <v>5</v>
      </c>
      <c r="C394" s="4" t="s">
        <v>7</v>
      </c>
      <c r="D394" s="4" t="s">
        <v>11</v>
      </c>
      <c r="E394" s="4" t="s">
        <v>8</v>
      </c>
      <c r="F394" s="4" t="s">
        <v>8</v>
      </c>
      <c r="G394" s="4" t="s">
        <v>7</v>
      </c>
    </row>
    <row r="395" spans="1:7">
      <c r="A395" t="n">
        <v>6055</v>
      </c>
      <c r="B395" s="33" t="n">
        <v>32</v>
      </c>
      <c r="C395" s="7" t="n">
        <v>0</v>
      </c>
      <c r="D395" s="7" t="n">
        <v>1653</v>
      </c>
      <c r="E395" s="7" t="s">
        <v>16</v>
      </c>
      <c r="F395" s="7" t="s">
        <v>72</v>
      </c>
      <c r="G395" s="7" t="n">
        <v>0</v>
      </c>
    </row>
    <row r="396" spans="1:7">
      <c r="A396" t="s">
        <v>4</v>
      </c>
      <c r="B396" s="4" t="s">
        <v>5</v>
      </c>
      <c r="C396" s="4" t="s">
        <v>7</v>
      </c>
      <c r="D396" s="4" t="s">
        <v>11</v>
      </c>
      <c r="E396" s="4" t="s">
        <v>8</v>
      </c>
      <c r="F396" s="4" t="s">
        <v>8</v>
      </c>
      <c r="G396" s="4" t="s">
        <v>7</v>
      </c>
    </row>
    <row r="397" spans="1:7">
      <c r="A397" t="n">
        <v>6070</v>
      </c>
      <c r="B397" s="33" t="n">
        <v>32</v>
      </c>
      <c r="C397" s="7" t="n">
        <v>0</v>
      </c>
      <c r="D397" s="7" t="n">
        <v>1653</v>
      </c>
      <c r="E397" s="7" t="s">
        <v>16</v>
      </c>
      <c r="F397" s="7" t="s">
        <v>73</v>
      </c>
      <c r="G397" s="7" t="n">
        <v>0</v>
      </c>
    </row>
    <row r="398" spans="1:7">
      <c r="A398" t="s">
        <v>4</v>
      </c>
      <c r="B398" s="4" t="s">
        <v>5</v>
      </c>
      <c r="C398" s="4" t="s">
        <v>7</v>
      </c>
      <c r="D398" s="4" t="s">
        <v>11</v>
      </c>
      <c r="E398" s="4" t="s">
        <v>8</v>
      </c>
      <c r="F398" s="4" t="s">
        <v>8</v>
      </c>
      <c r="G398" s="4" t="s">
        <v>7</v>
      </c>
    </row>
    <row r="399" spans="1:7">
      <c r="A399" t="n">
        <v>6085</v>
      </c>
      <c r="B399" s="33" t="n">
        <v>32</v>
      </c>
      <c r="C399" s="7" t="n">
        <v>0</v>
      </c>
      <c r="D399" s="7" t="n">
        <v>1654</v>
      </c>
      <c r="E399" s="7" t="s">
        <v>16</v>
      </c>
      <c r="F399" s="7" t="s">
        <v>69</v>
      </c>
      <c r="G399" s="7" t="n">
        <v>0</v>
      </c>
    </row>
    <row r="400" spans="1:7">
      <c r="A400" t="s">
        <v>4</v>
      </c>
      <c r="B400" s="4" t="s">
        <v>5</v>
      </c>
      <c r="C400" s="4" t="s">
        <v>7</v>
      </c>
      <c r="D400" s="4" t="s">
        <v>11</v>
      </c>
      <c r="E400" s="4" t="s">
        <v>8</v>
      </c>
      <c r="F400" s="4" t="s">
        <v>8</v>
      </c>
      <c r="G400" s="4" t="s">
        <v>7</v>
      </c>
    </row>
    <row r="401" spans="1:7">
      <c r="A401" t="n">
        <v>6100</v>
      </c>
      <c r="B401" s="33" t="n">
        <v>32</v>
      </c>
      <c r="C401" s="7" t="n">
        <v>0</v>
      </c>
      <c r="D401" s="7" t="n">
        <v>1654</v>
      </c>
      <c r="E401" s="7" t="s">
        <v>16</v>
      </c>
      <c r="F401" s="7" t="s">
        <v>70</v>
      </c>
      <c r="G401" s="7" t="n">
        <v>1</v>
      </c>
    </row>
    <row r="402" spans="1:7">
      <c r="A402" t="s">
        <v>4</v>
      </c>
      <c r="B402" s="4" t="s">
        <v>5</v>
      </c>
      <c r="C402" s="4" t="s">
        <v>7</v>
      </c>
      <c r="D402" s="4" t="s">
        <v>11</v>
      </c>
      <c r="E402" s="4" t="s">
        <v>8</v>
      </c>
      <c r="F402" s="4" t="s">
        <v>8</v>
      </c>
      <c r="G402" s="4" t="s">
        <v>7</v>
      </c>
    </row>
    <row r="403" spans="1:7">
      <c r="A403" t="n">
        <v>6115</v>
      </c>
      <c r="B403" s="33" t="n">
        <v>32</v>
      </c>
      <c r="C403" s="7" t="n">
        <v>0</v>
      </c>
      <c r="D403" s="7" t="n">
        <v>1654</v>
      </c>
      <c r="E403" s="7" t="s">
        <v>16</v>
      </c>
      <c r="F403" s="7" t="s">
        <v>71</v>
      </c>
      <c r="G403" s="7" t="n">
        <v>0</v>
      </c>
    </row>
    <row r="404" spans="1:7">
      <c r="A404" t="s">
        <v>4</v>
      </c>
      <c r="B404" s="4" t="s">
        <v>5</v>
      </c>
      <c r="C404" s="4" t="s">
        <v>7</v>
      </c>
      <c r="D404" s="4" t="s">
        <v>11</v>
      </c>
      <c r="E404" s="4" t="s">
        <v>8</v>
      </c>
      <c r="F404" s="4" t="s">
        <v>8</v>
      </c>
      <c r="G404" s="4" t="s">
        <v>7</v>
      </c>
    </row>
    <row r="405" spans="1:7">
      <c r="A405" t="n">
        <v>6130</v>
      </c>
      <c r="B405" s="33" t="n">
        <v>32</v>
      </c>
      <c r="C405" s="7" t="n">
        <v>0</v>
      </c>
      <c r="D405" s="7" t="n">
        <v>1654</v>
      </c>
      <c r="E405" s="7" t="s">
        <v>16</v>
      </c>
      <c r="F405" s="7" t="s">
        <v>72</v>
      </c>
      <c r="G405" s="7" t="n">
        <v>0</v>
      </c>
    </row>
    <row r="406" spans="1:7">
      <c r="A406" t="s">
        <v>4</v>
      </c>
      <c r="B406" s="4" t="s">
        <v>5</v>
      </c>
      <c r="C406" s="4" t="s">
        <v>7</v>
      </c>
      <c r="D406" s="4" t="s">
        <v>11</v>
      </c>
      <c r="E406" s="4" t="s">
        <v>8</v>
      </c>
      <c r="F406" s="4" t="s">
        <v>8</v>
      </c>
      <c r="G406" s="4" t="s">
        <v>7</v>
      </c>
    </row>
    <row r="407" spans="1:7">
      <c r="A407" t="n">
        <v>6145</v>
      </c>
      <c r="B407" s="33" t="n">
        <v>32</v>
      </c>
      <c r="C407" s="7" t="n">
        <v>0</v>
      </c>
      <c r="D407" s="7" t="n">
        <v>1654</v>
      </c>
      <c r="E407" s="7" t="s">
        <v>16</v>
      </c>
      <c r="F407" s="7" t="s">
        <v>73</v>
      </c>
      <c r="G407" s="7" t="n">
        <v>0</v>
      </c>
    </row>
    <row r="408" spans="1:7">
      <c r="A408" t="s">
        <v>4</v>
      </c>
      <c r="B408" s="4" t="s">
        <v>5</v>
      </c>
      <c r="C408" s="4" t="s">
        <v>7</v>
      </c>
      <c r="D408" s="4" t="s">
        <v>11</v>
      </c>
      <c r="E408" s="4" t="s">
        <v>8</v>
      </c>
      <c r="F408" s="4" t="s">
        <v>8</v>
      </c>
      <c r="G408" s="4" t="s">
        <v>7</v>
      </c>
    </row>
    <row r="409" spans="1:7">
      <c r="A409" t="n">
        <v>6160</v>
      </c>
      <c r="B409" s="33" t="n">
        <v>32</v>
      </c>
      <c r="C409" s="7" t="n">
        <v>0</v>
      </c>
      <c r="D409" s="7" t="n">
        <v>1655</v>
      </c>
      <c r="E409" s="7" t="s">
        <v>16</v>
      </c>
      <c r="F409" s="7" t="s">
        <v>74</v>
      </c>
      <c r="G409" s="7" t="n">
        <v>0</v>
      </c>
    </row>
    <row r="410" spans="1:7">
      <c r="A410" t="s">
        <v>4</v>
      </c>
      <c r="B410" s="4" t="s">
        <v>5</v>
      </c>
      <c r="C410" s="4" t="s">
        <v>7</v>
      </c>
      <c r="D410" s="4" t="s">
        <v>11</v>
      </c>
      <c r="E410" s="4" t="s">
        <v>8</v>
      </c>
      <c r="F410" s="4" t="s">
        <v>8</v>
      </c>
      <c r="G410" s="4" t="s">
        <v>7</v>
      </c>
    </row>
    <row r="411" spans="1:7">
      <c r="A411" t="n">
        <v>6175</v>
      </c>
      <c r="B411" s="33" t="n">
        <v>32</v>
      </c>
      <c r="C411" s="7" t="n">
        <v>0</v>
      </c>
      <c r="D411" s="7" t="n">
        <v>1655</v>
      </c>
      <c r="E411" s="7" t="s">
        <v>16</v>
      </c>
      <c r="F411" s="7" t="s">
        <v>75</v>
      </c>
      <c r="G411" s="7" t="n">
        <v>0</v>
      </c>
    </row>
    <row r="412" spans="1:7">
      <c r="A412" t="s">
        <v>4</v>
      </c>
      <c r="B412" s="4" t="s">
        <v>5</v>
      </c>
      <c r="C412" s="4" t="s">
        <v>7</v>
      </c>
      <c r="D412" s="4" t="s">
        <v>11</v>
      </c>
      <c r="E412" s="4" t="s">
        <v>8</v>
      </c>
      <c r="F412" s="4" t="s">
        <v>8</v>
      </c>
      <c r="G412" s="4" t="s">
        <v>7</v>
      </c>
    </row>
    <row r="413" spans="1:7">
      <c r="A413" t="n">
        <v>6190</v>
      </c>
      <c r="B413" s="33" t="n">
        <v>32</v>
      </c>
      <c r="C413" s="7" t="n">
        <v>0</v>
      </c>
      <c r="D413" s="7" t="n">
        <v>1655</v>
      </c>
      <c r="E413" s="7" t="s">
        <v>16</v>
      </c>
      <c r="F413" s="7" t="s">
        <v>76</v>
      </c>
      <c r="G413" s="7" t="n">
        <v>0</v>
      </c>
    </row>
    <row r="414" spans="1:7">
      <c r="A414" t="s">
        <v>4</v>
      </c>
      <c r="B414" s="4" t="s">
        <v>5</v>
      </c>
      <c r="C414" s="4" t="s">
        <v>7</v>
      </c>
      <c r="D414" s="4" t="s">
        <v>11</v>
      </c>
      <c r="E414" s="4" t="s">
        <v>8</v>
      </c>
      <c r="F414" s="4" t="s">
        <v>8</v>
      </c>
      <c r="G414" s="4" t="s">
        <v>7</v>
      </c>
    </row>
    <row r="415" spans="1:7">
      <c r="A415" t="n">
        <v>6205</v>
      </c>
      <c r="B415" s="33" t="n">
        <v>32</v>
      </c>
      <c r="C415" s="7" t="n">
        <v>0</v>
      </c>
      <c r="D415" s="7" t="n">
        <v>1655</v>
      </c>
      <c r="E415" s="7" t="s">
        <v>16</v>
      </c>
      <c r="F415" s="7" t="s">
        <v>77</v>
      </c>
      <c r="G415" s="7" t="n">
        <v>1</v>
      </c>
    </row>
    <row r="416" spans="1:7">
      <c r="A416" t="s">
        <v>4</v>
      </c>
      <c r="B416" s="4" t="s">
        <v>5</v>
      </c>
      <c r="C416" s="4" t="s">
        <v>7</v>
      </c>
      <c r="D416" s="4" t="s">
        <v>11</v>
      </c>
      <c r="E416" s="4" t="s">
        <v>8</v>
      </c>
      <c r="F416" s="4" t="s">
        <v>8</v>
      </c>
      <c r="G416" s="4" t="s">
        <v>7</v>
      </c>
    </row>
    <row r="417" spans="1:7">
      <c r="A417" t="n">
        <v>6220</v>
      </c>
      <c r="B417" s="33" t="n">
        <v>32</v>
      </c>
      <c r="C417" s="7" t="n">
        <v>0</v>
      </c>
      <c r="D417" s="7" t="n">
        <v>1656</v>
      </c>
      <c r="E417" s="7" t="s">
        <v>16</v>
      </c>
      <c r="F417" s="7" t="s">
        <v>74</v>
      </c>
      <c r="G417" s="7" t="n">
        <v>0</v>
      </c>
    </row>
    <row r="418" spans="1:7">
      <c r="A418" t="s">
        <v>4</v>
      </c>
      <c r="B418" s="4" t="s">
        <v>5</v>
      </c>
      <c r="C418" s="4" t="s">
        <v>7</v>
      </c>
      <c r="D418" s="4" t="s">
        <v>11</v>
      </c>
      <c r="E418" s="4" t="s">
        <v>8</v>
      </c>
      <c r="F418" s="4" t="s">
        <v>8</v>
      </c>
      <c r="G418" s="4" t="s">
        <v>7</v>
      </c>
    </row>
    <row r="419" spans="1:7">
      <c r="A419" t="n">
        <v>6235</v>
      </c>
      <c r="B419" s="33" t="n">
        <v>32</v>
      </c>
      <c r="C419" s="7" t="n">
        <v>0</v>
      </c>
      <c r="D419" s="7" t="n">
        <v>1656</v>
      </c>
      <c r="E419" s="7" t="s">
        <v>16</v>
      </c>
      <c r="F419" s="7" t="s">
        <v>75</v>
      </c>
      <c r="G419" s="7" t="n">
        <v>0</v>
      </c>
    </row>
    <row r="420" spans="1:7">
      <c r="A420" t="s">
        <v>4</v>
      </c>
      <c r="B420" s="4" t="s">
        <v>5</v>
      </c>
      <c r="C420" s="4" t="s">
        <v>7</v>
      </c>
      <c r="D420" s="4" t="s">
        <v>11</v>
      </c>
      <c r="E420" s="4" t="s">
        <v>8</v>
      </c>
      <c r="F420" s="4" t="s">
        <v>8</v>
      </c>
      <c r="G420" s="4" t="s">
        <v>7</v>
      </c>
    </row>
    <row r="421" spans="1:7">
      <c r="A421" t="n">
        <v>6250</v>
      </c>
      <c r="B421" s="33" t="n">
        <v>32</v>
      </c>
      <c r="C421" s="7" t="n">
        <v>0</v>
      </c>
      <c r="D421" s="7" t="n">
        <v>1656</v>
      </c>
      <c r="E421" s="7" t="s">
        <v>16</v>
      </c>
      <c r="F421" s="7" t="s">
        <v>76</v>
      </c>
      <c r="G421" s="7" t="n">
        <v>0</v>
      </c>
    </row>
    <row r="422" spans="1:7">
      <c r="A422" t="s">
        <v>4</v>
      </c>
      <c r="B422" s="4" t="s">
        <v>5</v>
      </c>
      <c r="C422" s="4" t="s">
        <v>7</v>
      </c>
      <c r="D422" s="4" t="s">
        <v>11</v>
      </c>
      <c r="E422" s="4" t="s">
        <v>8</v>
      </c>
      <c r="F422" s="4" t="s">
        <v>8</v>
      </c>
      <c r="G422" s="4" t="s">
        <v>7</v>
      </c>
    </row>
    <row r="423" spans="1:7">
      <c r="A423" t="n">
        <v>6265</v>
      </c>
      <c r="B423" s="33" t="n">
        <v>32</v>
      </c>
      <c r="C423" s="7" t="n">
        <v>0</v>
      </c>
      <c r="D423" s="7" t="n">
        <v>1656</v>
      </c>
      <c r="E423" s="7" t="s">
        <v>16</v>
      </c>
      <c r="F423" s="7" t="s">
        <v>77</v>
      </c>
      <c r="G423" s="7" t="n">
        <v>1</v>
      </c>
    </row>
    <row r="424" spans="1:7">
      <c r="A424" t="s">
        <v>4</v>
      </c>
      <c r="B424" s="4" t="s">
        <v>5</v>
      </c>
      <c r="C424" s="4" t="s">
        <v>7</v>
      </c>
      <c r="D424" s="4" t="s">
        <v>11</v>
      </c>
      <c r="E424" s="4" t="s">
        <v>8</v>
      </c>
      <c r="F424" s="4" t="s">
        <v>8</v>
      </c>
      <c r="G424" s="4" t="s">
        <v>7</v>
      </c>
    </row>
    <row r="425" spans="1:7">
      <c r="A425" t="n">
        <v>6280</v>
      </c>
      <c r="B425" s="33" t="n">
        <v>32</v>
      </c>
      <c r="C425" s="7" t="n">
        <v>0</v>
      </c>
      <c r="D425" s="7" t="n">
        <v>1657</v>
      </c>
      <c r="E425" s="7" t="s">
        <v>16</v>
      </c>
      <c r="F425" s="7" t="s">
        <v>69</v>
      </c>
      <c r="G425" s="7" t="n">
        <v>0</v>
      </c>
    </row>
    <row r="426" spans="1:7">
      <c r="A426" t="s">
        <v>4</v>
      </c>
      <c r="B426" s="4" t="s">
        <v>5</v>
      </c>
      <c r="C426" s="4" t="s">
        <v>7</v>
      </c>
      <c r="D426" s="4" t="s">
        <v>11</v>
      </c>
      <c r="E426" s="4" t="s">
        <v>8</v>
      </c>
      <c r="F426" s="4" t="s">
        <v>8</v>
      </c>
      <c r="G426" s="4" t="s">
        <v>7</v>
      </c>
    </row>
    <row r="427" spans="1:7">
      <c r="A427" t="n">
        <v>6295</v>
      </c>
      <c r="B427" s="33" t="n">
        <v>32</v>
      </c>
      <c r="C427" s="7" t="n">
        <v>0</v>
      </c>
      <c r="D427" s="7" t="n">
        <v>1657</v>
      </c>
      <c r="E427" s="7" t="s">
        <v>16</v>
      </c>
      <c r="F427" s="7" t="s">
        <v>70</v>
      </c>
      <c r="G427" s="7" t="n">
        <v>1</v>
      </c>
    </row>
    <row r="428" spans="1:7">
      <c r="A428" t="s">
        <v>4</v>
      </c>
      <c r="B428" s="4" t="s">
        <v>5</v>
      </c>
      <c r="C428" s="4" t="s">
        <v>7</v>
      </c>
      <c r="D428" s="4" t="s">
        <v>11</v>
      </c>
      <c r="E428" s="4" t="s">
        <v>8</v>
      </c>
      <c r="F428" s="4" t="s">
        <v>8</v>
      </c>
      <c r="G428" s="4" t="s">
        <v>7</v>
      </c>
    </row>
    <row r="429" spans="1:7">
      <c r="A429" t="n">
        <v>6310</v>
      </c>
      <c r="B429" s="33" t="n">
        <v>32</v>
      </c>
      <c r="C429" s="7" t="n">
        <v>0</v>
      </c>
      <c r="D429" s="7" t="n">
        <v>1657</v>
      </c>
      <c r="E429" s="7" t="s">
        <v>16</v>
      </c>
      <c r="F429" s="7" t="s">
        <v>71</v>
      </c>
      <c r="G429" s="7" t="n">
        <v>0</v>
      </c>
    </row>
    <row r="430" spans="1:7">
      <c r="A430" t="s">
        <v>4</v>
      </c>
      <c r="B430" s="4" t="s">
        <v>5</v>
      </c>
      <c r="C430" s="4" t="s">
        <v>7</v>
      </c>
      <c r="D430" s="4" t="s">
        <v>11</v>
      </c>
      <c r="E430" s="4" t="s">
        <v>8</v>
      </c>
      <c r="F430" s="4" t="s">
        <v>8</v>
      </c>
      <c r="G430" s="4" t="s">
        <v>7</v>
      </c>
    </row>
    <row r="431" spans="1:7">
      <c r="A431" t="n">
        <v>6325</v>
      </c>
      <c r="B431" s="33" t="n">
        <v>32</v>
      </c>
      <c r="C431" s="7" t="n">
        <v>0</v>
      </c>
      <c r="D431" s="7" t="n">
        <v>1657</v>
      </c>
      <c r="E431" s="7" t="s">
        <v>16</v>
      </c>
      <c r="F431" s="7" t="s">
        <v>72</v>
      </c>
      <c r="G431" s="7" t="n">
        <v>0</v>
      </c>
    </row>
    <row r="432" spans="1:7">
      <c r="A432" t="s">
        <v>4</v>
      </c>
      <c r="B432" s="4" t="s">
        <v>5</v>
      </c>
      <c r="C432" s="4" t="s">
        <v>7</v>
      </c>
      <c r="D432" s="4" t="s">
        <v>11</v>
      </c>
      <c r="E432" s="4" t="s">
        <v>8</v>
      </c>
      <c r="F432" s="4" t="s">
        <v>8</v>
      </c>
      <c r="G432" s="4" t="s">
        <v>7</v>
      </c>
    </row>
    <row r="433" spans="1:7">
      <c r="A433" t="n">
        <v>6340</v>
      </c>
      <c r="B433" s="33" t="n">
        <v>32</v>
      </c>
      <c r="C433" s="7" t="n">
        <v>0</v>
      </c>
      <c r="D433" s="7" t="n">
        <v>1657</v>
      </c>
      <c r="E433" s="7" t="s">
        <v>16</v>
      </c>
      <c r="F433" s="7" t="s">
        <v>73</v>
      </c>
      <c r="G433" s="7" t="n">
        <v>0</v>
      </c>
    </row>
    <row r="434" spans="1:7">
      <c r="A434" t="s">
        <v>4</v>
      </c>
      <c r="B434" s="4" t="s">
        <v>5</v>
      </c>
      <c r="C434" s="4" t="s">
        <v>7</v>
      </c>
      <c r="D434" s="4" t="s">
        <v>11</v>
      </c>
      <c r="E434" s="4" t="s">
        <v>8</v>
      </c>
      <c r="F434" s="4" t="s">
        <v>8</v>
      </c>
      <c r="G434" s="4" t="s">
        <v>7</v>
      </c>
    </row>
    <row r="435" spans="1:7">
      <c r="A435" t="n">
        <v>6355</v>
      </c>
      <c r="B435" s="33" t="n">
        <v>32</v>
      </c>
      <c r="C435" s="7" t="n">
        <v>0</v>
      </c>
      <c r="D435" s="7" t="n">
        <v>1658</v>
      </c>
      <c r="E435" s="7" t="s">
        <v>16</v>
      </c>
      <c r="F435" s="7" t="s">
        <v>69</v>
      </c>
      <c r="G435" s="7" t="n">
        <v>0</v>
      </c>
    </row>
    <row r="436" spans="1:7">
      <c r="A436" t="s">
        <v>4</v>
      </c>
      <c r="B436" s="4" t="s">
        <v>5</v>
      </c>
      <c r="C436" s="4" t="s">
        <v>7</v>
      </c>
      <c r="D436" s="4" t="s">
        <v>11</v>
      </c>
      <c r="E436" s="4" t="s">
        <v>8</v>
      </c>
      <c r="F436" s="4" t="s">
        <v>8</v>
      </c>
      <c r="G436" s="4" t="s">
        <v>7</v>
      </c>
    </row>
    <row r="437" spans="1:7">
      <c r="A437" t="n">
        <v>6370</v>
      </c>
      <c r="B437" s="33" t="n">
        <v>32</v>
      </c>
      <c r="C437" s="7" t="n">
        <v>0</v>
      </c>
      <c r="D437" s="7" t="n">
        <v>1658</v>
      </c>
      <c r="E437" s="7" t="s">
        <v>16</v>
      </c>
      <c r="F437" s="7" t="s">
        <v>70</v>
      </c>
      <c r="G437" s="7" t="n">
        <v>1</v>
      </c>
    </row>
    <row r="438" spans="1:7">
      <c r="A438" t="s">
        <v>4</v>
      </c>
      <c r="B438" s="4" t="s">
        <v>5</v>
      </c>
      <c r="C438" s="4" t="s">
        <v>7</v>
      </c>
      <c r="D438" s="4" t="s">
        <v>11</v>
      </c>
      <c r="E438" s="4" t="s">
        <v>8</v>
      </c>
      <c r="F438" s="4" t="s">
        <v>8</v>
      </c>
      <c r="G438" s="4" t="s">
        <v>7</v>
      </c>
    </row>
    <row r="439" spans="1:7">
      <c r="A439" t="n">
        <v>6385</v>
      </c>
      <c r="B439" s="33" t="n">
        <v>32</v>
      </c>
      <c r="C439" s="7" t="n">
        <v>0</v>
      </c>
      <c r="D439" s="7" t="n">
        <v>1658</v>
      </c>
      <c r="E439" s="7" t="s">
        <v>16</v>
      </c>
      <c r="F439" s="7" t="s">
        <v>71</v>
      </c>
      <c r="G439" s="7" t="n">
        <v>0</v>
      </c>
    </row>
    <row r="440" spans="1:7">
      <c r="A440" t="s">
        <v>4</v>
      </c>
      <c r="B440" s="4" t="s">
        <v>5</v>
      </c>
      <c r="C440" s="4" t="s">
        <v>7</v>
      </c>
      <c r="D440" s="4" t="s">
        <v>11</v>
      </c>
      <c r="E440" s="4" t="s">
        <v>8</v>
      </c>
      <c r="F440" s="4" t="s">
        <v>8</v>
      </c>
      <c r="G440" s="4" t="s">
        <v>7</v>
      </c>
    </row>
    <row r="441" spans="1:7">
      <c r="A441" t="n">
        <v>6400</v>
      </c>
      <c r="B441" s="33" t="n">
        <v>32</v>
      </c>
      <c r="C441" s="7" t="n">
        <v>0</v>
      </c>
      <c r="D441" s="7" t="n">
        <v>1658</v>
      </c>
      <c r="E441" s="7" t="s">
        <v>16</v>
      </c>
      <c r="F441" s="7" t="s">
        <v>72</v>
      </c>
      <c r="G441" s="7" t="n">
        <v>0</v>
      </c>
    </row>
    <row r="442" spans="1:7">
      <c r="A442" t="s">
        <v>4</v>
      </c>
      <c r="B442" s="4" t="s">
        <v>5</v>
      </c>
      <c r="C442" s="4" t="s">
        <v>7</v>
      </c>
      <c r="D442" s="4" t="s">
        <v>11</v>
      </c>
      <c r="E442" s="4" t="s">
        <v>8</v>
      </c>
      <c r="F442" s="4" t="s">
        <v>8</v>
      </c>
      <c r="G442" s="4" t="s">
        <v>7</v>
      </c>
    </row>
    <row r="443" spans="1:7">
      <c r="A443" t="n">
        <v>6415</v>
      </c>
      <c r="B443" s="33" t="n">
        <v>32</v>
      </c>
      <c r="C443" s="7" t="n">
        <v>0</v>
      </c>
      <c r="D443" s="7" t="n">
        <v>1658</v>
      </c>
      <c r="E443" s="7" t="s">
        <v>16</v>
      </c>
      <c r="F443" s="7" t="s">
        <v>73</v>
      </c>
      <c r="G443" s="7" t="n">
        <v>0</v>
      </c>
    </row>
    <row r="444" spans="1:7">
      <c r="A444" t="s">
        <v>4</v>
      </c>
      <c r="B444" s="4" t="s">
        <v>5</v>
      </c>
      <c r="C444" s="4" t="s">
        <v>7</v>
      </c>
      <c r="D444" s="4" t="s">
        <v>11</v>
      </c>
      <c r="E444" s="4" t="s">
        <v>8</v>
      </c>
      <c r="F444" s="4" t="s">
        <v>8</v>
      </c>
      <c r="G444" s="4" t="s">
        <v>7</v>
      </c>
    </row>
    <row r="445" spans="1:7">
      <c r="A445" t="n">
        <v>6430</v>
      </c>
      <c r="B445" s="33" t="n">
        <v>32</v>
      </c>
      <c r="C445" s="7" t="n">
        <v>0</v>
      </c>
      <c r="D445" s="7" t="n">
        <v>1659</v>
      </c>
      <c r="E445" s="7" t="s">
        <v>16</v>
      </c>
      <c r="F445" s="7" t="s">
        <v>69</v>
      </c>
      <c r="G445" s="7" t="n">
        <v>0</v>
      </c>
    </row>
    <row r="446" spans="1:7">
      <c r="A446" t="s">
        <v>4</v>
      </c>
      <c r="B446" s="4" t="s">
        <v>5</v>
      </c>
      <c r="C446" s="4" t="s">
        <v>7</v>
      </c>
      <c r="D446" s="4" t="s">
        <v>11</v>
      </c>
      <c r="E446" s="4" t="s">
        <v>8</v>
      </c>
      <c r="F446" s="4" t="s">
        <v>8</v>
      </c>
      <c r="G446" s="4" t="s">
        <v>7</v>
      </c>
    </row>
    <row r="447" spans="1:7">
      <c r="A447" t="n">
        <v>6445</v>
      </c>
      <c r="B447" s="33" t="n">
        <v>32</v>
      </c>
      <c r="C447" s="7" t="n">
        <v>0</v>
      </c>
      <c r="D447" s="7" t="n">
        <v>1659</v>
      </c>
      <c r="E447" s="7" t="s">
        <v>16</v>
      </c>
      <c r="F447" s="7" t="s">
        <v>70</v>
      </c>
      <c r="G447" s="7" t="n">
        <v>1</v>
      </c>
    </row>
    <row r="448" spans="1:7">
      <c r="A448" t="s">
        <v>4</v>
      </c>
      <c r="B448" s="4" t="s">
        <v>5</v>
      </c>
      <c r="C448" s="4" t="s">
        <v>7</v>
      </c>
      <c r="D448" s="4" t="s">
        <v>11</v>
      </c>
      <c r="E448" s="4" t="s">
        <v>8</v>
      </c>
      <c r="F448" s="4" t="s">
        <v>8</v>
      </c>
      <c r="G448" s="4" t="s">
        <v>7</v>
      </c>
    </row>
    <row r="449" spans="1:7">
      <c r="A449" t="n">
        <v>6460</v>
      </c>
      <c r="B449" s="33" t="n">
        <v>32</v>
      </c>
      <c r="C449" s="7" t="n">
        <v>0</v>
      </c>
      <c r="D449" s="7" t="n">
        <v>1659</v>
      </c>
      <c r="E449" s="7" t="s">
        <v>16</v>
      </c>
      <c r="F449" s="7" t="s">
        <v>71</v>
      </c>
      <c r="G449" s="7" t="n">
        <v>0</v>
      </c>
    </row>
    <row r="450" spans="1:7">
      <c r="A450" t="s">
        <v>4</v>
      </c>
      <c r="B450" s="4" t="s">
        <v>5</v>
      </c>
      <c r="C450" s="4" t="s">
        <v>7</v>
      </c>
      <c r="D450" s="4" t="s">
        <v>11</v>
      </c>
      <c r="E450" s="4" t="s">
        <v>8</v>
      </c>
      <c r="F450" s="4" t="s">
        <v>8</v>
      </c>
      <c r="G450" s="4" t="s">
        <v>7</v>
      </c>
    </row>
    <row r="451" spans="1:7">
      <c r="A451" t="n">
        <v>6475</v>
      </c>
      <c r="B451" s="33" t="n">
        <v>32</v>
      </c>
      <c r="C451" s="7" t="n">
        <v>0</v>
      </c>
      <c r="D451" s="7" t="n">
        <v>1659</v>
      </c>
      <c r="E451" s="7" t="s">
        <v>16</v>
      </c>
      <c r="F451" s="7" t="s">
        <v>72</v>
      </c>
      <c r="G451" s="7" t="n">
        <v>0</v>
      </c>
    </row>
    <row r="452" spans="1:7">
      <c r="A452" t="s">
        <v>4</v>
      </c>
      <c r="B452" s="4" t="s">
        <v>5</v>
      </c>
      <c r="C452" s="4" t="s">
        <v>7</v>
      </c>
      <c r="D452" s="4" t="s">
        <v>11</v>
      </c>
      <c r="E452" s="4" t="s">
        <v>8</v>
      </c>
      <c r="F452" s="4" t="s">
        <v>8</v>
      </c>
      <c r="G452" s="4" t="s">
        <v>7</v>
      </c>
    </row>
    <row r="453" spans="1:7">
      <c r="A453" t="n">
        <v>6490</v>
      </c>
      <c r="B453" s="33" t="n">
        <v>32</v>
      </c>
      <c r="C453" s="7" t="n">
        <v>0</v>
      </c>
      <c r="D453" s="7" t="n">
        <v>1659</v>
      </c>
      <c r="E453" s="7" t="s">
        <v>16</v>
      </c>
      <c r="F453" s="7" t="s">
        <v>73</v>
      </c>
      <c r="G453" s="7" t="n">
        <v>0</v>
      </c>
    </row>
    <row r="454" spans="1:7">
      <c r="A454" t="s">
        <v>4</v>
      </c>
      <c r="B454" s="4" t="s">
        <v>5</v>
      </c>
      <c r="C454" s="4" t="s">
        <v>7</v>
      </c>
      <c r="D454" s="4" t="s">
        <v>11</v>
      </c>
      <c r="E454" s="4" t="s">
        <v>8</v>
      </c>
      <c r="F454" s="4" t="s">
        <v>8</v>
      </c>
      <c r="G454" s="4" t="s">
        <v>7</v>
      </c>
    </row>
    <row r="455" spans="1:7">
      <c r="A455" t="n">
        <v>6505</v>
      </c>
      <c r="B455" s="33" t="n">
        <v>32</v>
      </c>
      <c r="C455" s="7" t="n">
        <v>0</v>
      </c>
      <c r="D455" s="7" t="n">
        <v>1000</v>
      </c>
      <c r="E455" s="7" t="s">
        <v>16</v>
      </c>
      <c r="F455" s="7" t="s">
        <v>74</v>
      </c>
      <c r="G455" s="7" t="n">
        <v>0</v>
      </c>
    </row>
    <row r="456" spans="1:7">
      <c r="A456" t="s">
        <v>4</v>
      </c>
      <c r="B456" s="4" t="s">
        <v>5</v>
      </c>
      <c r="C456" s="4" t="s">
        <v>7</v>
      </c>
      <c r="D456" s="4" t="s">
        <v>11</v>
      </c>
      <c r="E456" s="4" t="s">
        <v>8</v>
      </c>
      <c r="F456" s="4" t="s">
        <v>8</v>
      </c>
      <c r="G456" s="4" t="s">
        <v>7</v>
      </c>
    </row>
    <row r="457" spans="1:7">
      <c r="A457" t="n">
        <v>6520</v>
      </c>
      <c r="B457" s="33" t="n">
        <v>32</v>
      </c>
      <c r="C457" s="7" t="n">
        <v>0</v>
      </c>
      <c r="D457" s="7" t="n">
        <v>1000</v>
      </c>
      <c r="E457" s="7" t="s">
        <v>16</v>
      </c>
      <c r="F457" s="7" t="s">
        <v>75</v>
      </c>
      <c r="G457" s="7" t="n">
        <v>0</v>
      </c>
    </row>
    <row r="458" spans="1:7">
      <c r="A458" t="s">
        <v>4</v>
      </c>
      <c r="B458" s="4" t="s">
        <v>5</v>
      </c>
      <c r="C458" s="4" t="s">
        <v>7</v>
      </c>
      <c r="D458" s="4" t="s">
        <v>11</v>
      </c>
      <c r="E458" s="4" t="s">
        <v>8</v>
      </c>
      <c r="F458" s="4" t="s">
        <v>8</v>
      </c>
      <c r="G458" s="4" t="s">
        <v>7</v>
      </c>
    </row>
    <row r="459" spans="1:7">
      <c r="A459" t="n">
        <v>6535</v>
      </c>
      <c r="B459" s="33" t="n">
        <v>32</v>
      </c>
      <c r="C459" s="7" t="n">
        <v>0</v>
      </c>
      <c r="D459" s="7" t="n">
        <v>1000</v>
      </c>
      <c r="E459" s="7" t="s">
        <v>16</v>
      </c>
      <c r="F459" s="7" t="s">
        <v>76</v>
      </c>
      <c r="G459" s="7" t="n">
        <v>0</v>
      </c>
    </row>
    <row r="460" spans="1:7">
      <c r="A460" t="s">
        <v>4</v>
      </c>
      <c r="B460" s="4" t="s">
        <v>5</v>
      </c>
      <c r="C460" s="4" t="s">
        <v>7</v>
      </c>
      <c r="D460" s="4" t="s">
        <v>11</v>
      </c>
      <c r="E460" s="4" t="s">
        <v>8</v>
      </c>
      <c r="F460" s="4" t="s">
        <v>8</v>
      </c>
      <c r="G460" s="4" t="s">
        <v>7</v>
      </c>
    </row>
    <row r="461" spans="1:7">
      <c r="A461" t="n">
        <v>6550</v>
      </c>
      <c r="B461" s="33" t="n">
        <v>32</v>
      </c>
      <c r="C461" s="7" t="n">
        <v>0</v>
      </c>
      <c r="D461" s="7" t="n">
        <v>1000</v>
      </c>
      <c r="E461" s="7" t="s">
        <v>16</v>
      </c>
      <c r="F461" s="7" t="s">
        <v>77</v>
      </c>
      <c r="G461" s="7" t="n">
        <v>1</v>
      </c>
    </row>
    <row r="462" spans="1:7">
      <c r="A462" t="s">
        <v>4</v>
      </c>
      <c r="B462" s="4" t="s">
        <v>5</v>
      </c>
      <c r="C462" s="4" t="s">
        <v>7</v>
      </c>
      <c r="D462" s="4" t="s">
        <v>11</v>
      </c>
      <c r="E462" s="4" t="s">
        <v>8</v>
      </c>
      <c r="F462" s="4" t="s">
        <v>8</v>
      </c>
      <c r="G462" s="4" t="s">
        <v>7</v>
      </c>
    </row>
    <row r="463" spans="1:7">
      <c r="A463" t="n">
        <v>6565</v>
      </c>
      <c r="B463" s="33" t="n">
        <v>32</v>
      </c>
      <c r="C463" s="7" t="n">
        <v>0</v>
      </c>
      <c r="D463" s="7" t="n">
        <v>1001</v>
      </c>
      <c r="E463" s="7" t="s">
        <v>16</v>
      </c>
      <c r="F463" s="7" t="s">
        <v>74</v>
      </c>
      <c r="G463" s="7" t="n">
        <v>0</v>
      </c>
    </row>
    <row r="464" spans="1:7">
      <c r="A464" t="s">
        <v>4</v>
      </c>
      <c r="B464" s="4" t="s">
        <v>5</v>
      </c>
      <c r="C464" s="4" t="s">
        <v>7</v>
      </c>
      <c r="D464" s="4" t="s">
        <v>11</v>
      </c>
      <c r="E464" s="4" t="s">
        <v>8</v>
      </c>
      <c r="F464" s="4" t="s">
        <v>8</v>
      </c>
      <c r="G464" s="4" t="s">
        <v>7</v>
      </c>
    </row>
    <row r="465" spans="1:7">
      <c r="A465" t="n">
        <v>6580</v>
      </c>
      <c r="B465" s="33" t="n">
        <v>32</v>
      </c>
      <c r="C465" s="7" t="n">
        <v>0</v>
      </c>
      <c r="D465" s="7" t="n">
        <v>1001</v>
      </c>
      <c r="E465" s="7" t="s">
        <v>16</v>
      </c>
      <c r="F465" s="7" t="s">
        <v>75</v>
      </c>
      <c r="G465" s="7" t="n">
        <v>0</v>
      </c>
    </row>
    <row r="466" spans="1:7">
      <c r="A466" t="s">
        <v>4</v>
      </c>
      <c r="B466" s="4" t="s">
        <v>5</v>
      </c>
      <c r="C466" s="4" t="s">
        <v>7</v>
      </c>
      <c r="D466" s="4" t="s">
        <v>11</v>
      </c>
      <c r="E466" s="4" t="s">
        <v>8</v>
      </c>
      <c r="F466" s="4" t="s">
        <v>8</v>
      </c>
      <c r="G466" s="4" t="s">
        <v>7</v>
      </c>
    </row>
    <row r="467" spans="1:7">
      <c r="A467" t="n">
        <v>6595</v>
      </c>
      <c r="B467" s="33" t="n">
        <v>32</v>
      </c>
      <c r="C467" s="7" t="n">
        <v>0</v>
      </c>
      <c r="D467" s="7" t="n">
        <v>1001</v>
      </c>
      <c r="E467" s="7" t="s">
        <v>16</v>
      </c>
      <c r="F467" s="7" t="s">
        <v>76</v>
      </c>
      <c r="G467" s="7" t="n">
        <v>0</v>
      </c>
    </row>
    <row r="468" spans="1:7">
      <c r="A468" t="s">
        <v>4</v>
      </c>
      <c r="B468" s="4" t="s">
        <v>5</v>
      </c>
      <c r="C468" s="4" t="s">
        <v>7</v>
      </c>
      <c r="D468" s="4" t="s">
        <v>11</v>
      </c>
      <c r="E468" s="4" t="s">
        <v>8</v>
      </c>
      <c r="F468" s="4" t="s">
        <v>8</v>
      </c>
      <c r="G468" s="4" t="s">
        <v>7</v>
      </c>
    </row>
    <row r="469" spans="1:7">
      <c r="A469" t="n">
        <v>6610</v>
      </c>
      <c r="B469" s="33" t="n">
        <v>32</v>
      </c>
      <c r="C469" s="7" t="n">
        <v>0</v>
      </c>
      <c r="D469" s="7" t="n">
        <v>1001</v>
      </c>
      <c r="E469" s="7" t="s">
        <v>16</v>
      </c>
      <c r="F469" s="7" t="s">
        <v>77</v>
      </c>
      <c r="G469" s="7" t="n">
        <v>1</v>
      </c>
    </row>
    <row r="470" spans="1:7">
      <c r="A470" t="s">
        <v>4</v>
      </c>
      <c r="B470" s="4" t="s">
        <v>5</v>
      </c>
      <c r="C470" s="4" t="s">
        <v>11</v>
      </c>
      <c r="D470" s="4" t="s">
        <v>12</v>
      </c>
      <c r="E470" s="4" t="s">
        <v>12</v>
      </c>
      <c r="F470" s="4" t="s">
        <v>12</v>
      </c>
      <c r="G470" s="4" t="s">
        <v>12</v>
      </c>
    </row>
    <row r="471" spans="1:7">
      <c r="A471" t="n">
        <v>6625</v>
      </c>
      <c r="B471" s="35" t="n">
        <v>46</v>
      </c>
      <c r="C471" s="7" t="n">
        <v>7039</v>
      </c>
      <c r="D471" s="7" t="n">
        <v>0</v>
      </c>
      <c r="E471" s="7" t="n">
        <v>-99.9899978637695</v>
      </c>
      <c r="F471" s="7" t="n">
        <v>-0.389999985694885</v>
      </c>
      <c r="G471" s="7" t="n">
        <v>0</v>
      </c>
    </row>
    <row r="472" spans="1:7">
      <c r="A472" t="s">
        <v>4</v>
      </c>
      <c r="B472" s="4" t="s">
        <v>5</v>
      </c>
      <c r="C472" s="4" t="s">
        <v>11</v>
      </c>
      <c r="D472" s="4" t="s">
        <v>12</v>
      </c>
      <c r="E472" s="4" t="s">
        <v>12</v>
      </c>
      <c r="F472" s="4" t="s">
        <v>12</v>
      </c>
      <c r="G472" s="4" t="s">
        <v>12</v>
      </c>
    </row>
    <row r="473" spans="1:7">
      <c r="A473" t="n">
        <v>6644</v>
      </c>
      <c r="B473" s="35" t="n">
        <v>46</v>
      </c>
      <c r="C473" s="7" t="n">
        <v>1650</v>
      </c>
      <c r="D473" s="7" t="n">
        <v>516.340026855469</v>
      </c>
      <c r="E473" s="7" t="n">
        <v>0.75</v>
      </c>
      <c r="F473" s="7" t="n">
        <v>-444.679992675781</v>
      </c>
      <c r="G473" s="7" t="n">
        <v>-81.5</v>
      </c>
    </row>
    <row r="474" spans="1:7">
      <c r="A474" t="s">
        <v>4</v>
      </c>
      <c r="B474" s="4" t="s">
        <v>5</v>
      </c>
      <c r="C474" s="4" t="s">
        <v>11</v>
      </c>
      <c r="D474" s="4" t="s">
        <v>12</v>
      </c>
      <c r="E474" s="4" t="s">
        <v>12</v>
      </c>
      <c r="F474" s="4" t="s">
        <v>12</v>
      </c>
      <c r="G474" s="4" t="s">
        <v>12</v>
      </c>
    </row>
    <row r="475" spans="1:7">
      <c r="A475" t="n">
        <v>6663</v>
      </c>
      <c r="B475" s="35" t="n">
        <v>46</v>
      </c>
      <c r="C475" s="7" t="n">
        <v>1651</v>
      </c>
      <c r="D475" s="7" t="n">
        <v>527.849975585938</v>
      </c>
      <c r="E475" s="7" t="n">
        <v>1.44000005722046</v>
      </c>
      <c r="F475" s="7" t="n">
        <v>-445.739990234375</v>
      </c>
      <c r="G475" s="7" t="n">
        <v>-81.5</v>
      </c>
    </row>
    <row r="476" spans="1:7">
      <c r="A476" t="s">
        <v>4</v>
      </c>
      <c r="B476" s="4" t="s">
        <v>5</v>
      </c>
      <c r="C476" s="4" t="s">
        <v>11</v>
      </c>
      <c r="D476" s="4" t="s">
        <v>12</v>
      </c>
      <c r="E476" s="4" t="s">
        <v>12</v>
      </c>
      <c r="F476" s="4" t="s">
        <v>12</v>
      </c>
      <c r="G476" s="4" t="s">
        <v>12</v>
      </c>
    </row>
    <row r="477" spans="1:7">
      <c r="A477" t="n">
        <v>6682</v>
      </c>
      <c r="B477" s="35" t="n">
        <v>46</v>
      </c>
      <c r="C477" s="7" t="n">
        <v>1652</v>
      </c>
      <c r="D477" s="7" t="n">
        <v>538.789978027344</v>
      </c>
      <c r="E477" s="7" t="n">
        <v>2.5</v>
      </c>
      <c r="F477" s="7" t="n">
        <v>-445.720001220703</v>
      </c>
      <c r="G477" s="7" t="n">
        <v>-81.5</v>
      </c>
    </row>
    <row r="478" spans="1:7">
      <c r="A478" t="s">
        <v>4</v>
      </c>
      <c r="B478" s="4" t="s">
        <v>5</v>
      </c>
      <c r="C478" s="4" t="s">
        <v>11</v>
      </c>
      <c r="D478" s="4" t="s">
        <v>12</v>
      </c>
      <c r="E478" s="4" t="s">
        <v>12</v>
      </c>
      <c r="F478" s="4" t="s">
        <v>12</v>
      </c>
      <c r="G478" s="4" t="s">
        <v>12</v>
      </c>
    </row>
    <row r="479" spans="1:7">
      <c r="A479" t="n">
        <v>6701</v>
      </c>
      <c r="B479" s="35" t="n">
        <v>46</v>
      </c>
      <c r="C479" s="7" t="n">
        <v>1653</v>
      </c>
      <c r="D479" s="7" t="n">
        <v>554.400024414063</v>
      </c>
      <c r="E479" s="7" t="n">
        <v>3.53999996185303</v>
      </c>
      <c r="F479" s="7" t="n">
        <v>-445.089996337891</v>
      </c>
      <c r="G479" s="7" t="n">
        <v>-81.5</v>
      </c>
    </row>
    <row r="480" spans="1:7">
      <c r="A480" t="s">
        <v>4</v>
      </c>
      <c r="B480" s="4" t="s">
        <v>5</v>
      </c>
      <c r="C480" s="4" t="s">
        <v>11</v>
      </c>
      <c r="D480" s="4" t="s">
        <v>12</v>
      </c>
      <c r="E480" s="4" t="s">
        <v>12</v>
      </c>
      <c r="F480" s="4" t="s">
        <v>12</v>
      </c>
      <c r="G480" s="4" t="s">
        <v>12</v>
      </c>
    </row>
    <row r="481" spans="1:7">
      <c r="A481" t="n">
        <v>6720</v>
      </c>
      <c r="B481" s="35" t="n">
        <v>46</v>
      </c>
      <c r="C481" s="7" t="n">
        <v>1654</v>
      </c>
      <c r="D481" s="7" t="n">
        <v>565.840026855469</v>
      </c>
      <c r="E481" s="7" t="n">
        <v>4.15999984741211</v>
      </c>
      <c r="F481" s="7" t="n">
        <v>-443.880004882813</v>
      </c>
      <c r="G481" s="7" t="n">
        <v>-81.5</v>
      </c>
    </row>
    <row r="482" spans="1:7">
      <c r="A482" t="s">
        <v>4</v>
      </c>
      <c r="B482" s="4" t="s">
        <v>5</v>
      </c>
      <c r="C482" s="4" t="s">
        <v>11</v>
      </c>
      <c r="D482" s="4" t="s">
        <v>12</v>
      </c>
      <c r="E482" s="4" t="s">
        <v>12</v>
      </c>
      <c r="F482" s="4" t="s">
        <v>12</v>
      </c>
      <c r="G482" s="4" t="s">
        <v>12</v>
      </c>
    </row>
    <row r="483" spans="1:7">
      <c r="A483" t="n">
        <v>6739</v>
      </c>
      <c r="B483" s="35" t="n">
        <v>46</v>
      </c>
      <c r="C483" s="7" t="n">
        <v>1655</v>
      </c>
      <c r="D483" s="7" t="n">
        <v>578.710021972656</v>
      </c>
      <c r="E483" s="7" t="n">
        <v>4.94000005722046</v>
      </c>
      <c r="F483" s="7" t="n">
        <v>-441.339996337891</v>
      </c>
      <c r="G483" s="7" t="n">
        <v>-81.5</v>
      </c>
    </row>
    <row r="484" spans="1:7">
      <c r="A484" t="s">
        <v>4</v>
      </c>
      <c r="B484" s="4" t="s">
        <v>5</v>
      </c>
      <c r="C484" s="4" t="s">
        <v>11</v>
      </c>
      <c r="D484" s="4" t="s">
        <v>12</v>
      </c>
      <c r="E484" s="4" t="s">
        <v>12</v>
      </c>
      <c r="F484" s="4" t="s">
        <v>12</v>
      </c>
      <c r="G484" s="4" t="s">
        <v>12</v>
      </c>
    </row>
    <row r="485" spans="1:7">
      <c r="A485" t="n">
        <v>6758</v>
      </c>
      <c r="B485" s="35" t="n">
        <v>46</v>
      </c>
      <c r="C485" s="7" t="n">
        <v>1656</v>
      </c>
      <c r="D485" s="7" t="n">
        <v>590.210021972656</v>
      </c>
      <c r="E485" s="7" t="n">
        <v>5.57000017166138</v>
      </c>
      <c r="F485" s="7" t="n">
        <v>-438.579986572266</v>
      </c>
      <c r="G485" s="7" t="n">
        <v>-81.5</v>
      </c>
    </row>
    <row r="486" spans="1:7">
      <c r="A486" t="s">
        <v>4</v>
      </c>
      <c r="B486" s="4" t="s">
        <v>5</v>
      </c>
      <c r="C486" s="4" t="s">
        <v>11</v>
      </c>
      <c r="D486" s="4" t="s">
        <v>12</v>
      </c>
      <c r="E486" s="4" t="s">
        <v>12</v>
      </c>
      <c r="F486" s="4" t="s">
        <v>12</v>
      </c>
      <c r="G486" s="4" t="s">
        <v>12</v>
      </c>
    </row>
    <row r="487" spans="1:7">
      <c r="A487" t="n">
        <v>6777</v>
      </c>
      <c r="B487" s="35" t="n">
        <v>46</v>
      </c>
      <c r="C487" s="7" t="n">
        <v>1657</v>
      </c>
      <c r="D487" s="7" t="n">
        <v>602.099975585938</v>
      </c>
      <c r="E487" s="7" t="n">
        <v>6.34000015258789</v>
      </c>
      <c r="F487" s="7" t="n">
        <v>-434.679992675781</v>
      </c>
      <c r="G487" s="7" t="n">
        <v>-81.5</v>
      </c>
    </row>
    <row r="488" spans="1:7">
      <c r="A488" t="s">
        <v>4</v>
      </c>
      <c r="B488" s="4" t="s">
        <v>5</v>
      </c>
      <c r="C488" s="4" t="s">
        <v>11</v>
      </c>
      <c r="D488" s="4" t="s">
        <v>12</v>
      </c>
      <c r="E488" s="4" t="s">
        <v>12</v>
      </c>
      <c r="F488" s="4" t="s">
        <v>12</v>
      </c>
      <c r="G488" s="4" t="s">
        <v>12</v>
      </c>
    </row>
    <row r="489" spans="1:7">
      <c r="A489" t="n">
        <v>6796</v>
      </c>
      <c r="B489" s="35" t="n">
        <v>46</v>
      </c>
      <c r="C489" s="7" t="n">
        <v>1658</v>
      </c>
      <c r="D489" s="7" t="n">
        <v>612.630004882813</v>
      </c>
      <c r="E489" s="7" t="n">
        <v>7.69000005722046</v>
      </c>
      <c r="F489" s="7" t="n">
        <v>-429.660003662109</v>
      </c>
      <c r="G489" s="7" t="n">
        <v>-81.5</v>
      </c>
    </row>
    <row r="490" spans="1:7">
      <c r="A490" t="s">
        <v>4</v>
      </c>
      <c r="B490" s="4" t="s">
        <v>5</v>
      </c>
      <c r="C490" s="4" t="s">
        <v>11</v>
      </c>
      <c r="D490" s="4" t="s">
        <v>12</v>
      </c>
      <c r="E490" s="4" t="s">
        <v>12</v>
      </c>
      <c r="F490" s="4" t="s">
        <v>12</v>
      </c>
      <c r="G490" s="4" t="s">
        <v>12</v>
      </c>
    </row>
    <row r="491" spans="1:7">
      <c r="A491" t="n">
        <v>6815</v>
      </c>
      <c r="B491" s="35" t="n">
        <v>46</v>
      </c>
      <c r="C491" s="7" t="n">
        <v>1560</v>
      </c>
      <c r="D491" s="7" t="n">
        <v>0</v>
      </c>
      <c r="E491" s="7" t="n">
        <v>-100</v>
      </c>
      <c r="F491" s="7" t="n">
        <v>0</v>
      </c>
      <c r="G491" s="7" t="n">
        <v>0</v>
      </c>
    </row>
    <row r="492" spans="1:7">
      <c r="A492" t="s">
        <v>4</v>
      </c>
      <c r="B492" s="4" t="s">
        <v>5</v>
      </c>
      <c r="C492" s="4" t="s">
        <v>11</v>
      </c>
      <c r="D492" s="4" t="s">
        <v>12</v>
      </c>
      <c r="E492" s="4" t="s">
        <v>12</v>
      </c>
      <c r="F492" s="4" t="s">
        <v>12</v>
      </c>
      <c r="G492" s="4" t="s">
        <v>12</v>
      </c>
    </row>
    <row r="493" spans="1:7">
      <c r="A493" t="n">
        <v>6834</v>
      </c>
      <c r="B493" s="35" t="n">
        <v>46</v>
      </c>
      <c r="C493" s="7" t="n">
        <v>1561</v>
      </c>
      <c r="D493" s="7" t="n">
        <v>0</v>
      </c>
      <c r="E493" s="7" t="n">
        <v>-100</v>
      </c>
      <c r="F493" s="7" t="n">
        <v>0</v>
      </c>
      <c r="G493" s="7" t="n">
        <v>0</v>
      </c>
    </row>
    <row r="494" spans="1:7">
      <c r="A494" t="s">
        <v>4</v>
      </c>
      <c r="B494" s="4" t="s">
        <v>5</v>
      </c>
      <c r="C494" s="4" t="s">
        <v>11</v>
      </c>
      <c r="D494" s="4" t="s">
        <v>12</v>
      </c>
      <c r="E494" s="4" t="s">
        <v>12</v>
      </c>
      <c r="F494" s="4" t="s">
        <v>12</v>
      </c>
      <c r="G494" s="4" t="s">
        <v>12</v>
      </c>
    </row>
    <row r="495" spans="1:7">
      <c r="A495" t="n">
        <v>6853</v>
      </c>
      <c r="B495" s="35" t="n">
        <v>46</v>
      </c>
      <c r="C495" s="7" t="n">
        <v>1562</v>
      </c>
      <c r="D495" s="7" t="n">
        <v>0</v>
      </c>
      <c r="E495" s="7" t="n">
        <v>-100</v>
      </c>
      <c r="F495" s="7" t="n">
        <v>0</v>
      </c>
      <c r="G495" s="7" t="n">
        <v>0</v>
      </c>
    </row>
    <row r="496" spans="1:7">
      <c r="A496" t="s">
        <v>4</v>
      </c>
      <c r="B496" s="4" t="s">
        <v>5</v>
      </c>
      <c r="C496" s="4" t="s">
        <v>11</v>
      </c>
      <c r="D496" s="4" t="s">
        <v>12</v>
      </c>
      <c r="E496" s="4" t="s">
        <v>12</v>
      </c>
      <c r="F496" s="4" t="s">
        <v>12</v>
      </c>
      <c r="G496" s="4" t="s">
        <v>12</v>
      </c>
    </row>
    <row r="497" spans="1:7">
      <c r="A497" t="n">
        <v>6872</v>
      </c>
      <c r="B497" s="35" t="n">
        <v>46</v>
      </c>
      <c r="C497" s="7" t="n">
        <v>1563</v>
      </c>
      <c r="D497" s="7" t="n">
        <v>0</v>
      </c>
      <c r="E497" s="7" t="n">
        <v>-100</v>
      </c>
      <c r="F497" s="7" t="n">
        <v>0</v>
      </c>
      <c r="G497" s="7" t="n">
        <v>0</v>
      </c>
    </row>
    <row r="498" spans="1:7">
      <c r="A498" t="s">
        <v>4</v>
      </c>
      <c r="B498" s="4" t="s">
        <v>5</v>
      </c>
      <c r="C498" s="4" t="s">
        <v>11</v>
      </c>
      <c r="D498" s="4" t="s">
        <v>12</v>
      </c>
      <c r="E498" s="4" t="s">
        <v>12</v>
      </c>
      <c r="F498" s="4" t="s">
        <v>12</v>
      </c>
      <c r="G498" s="4" t="s">
        <v>12</v>
      </c>
    </row>
    <row r="499" spans="1:7">
      <c r="A499" t="n">
        <v>6891</v>
      </c>
      <c r="B499" s="35" t="n">
        <v>46</v>
      </c>
      <c r="C499" s="7" t="n">
        <v>1564</v>
      </c>
      <c r="D499" s="7" t="n">
        <v>0</v>
      </c>
      <c r="E499" s="7" t="n">
        <v>-100</v>
      </c>
      <c r="F499" s="7" t="n">
        <v>0</v>
      </c>
      <c r="G499" s="7" t="n">
        <v>0</v>
      </c>
    </row>
    <row r="500" spans="1:7">
      <c r="A500" t="s">
        <v>4</v>
      </c>
      <c r="B500" s="4" t="s">
        <v>5</v>
      </c>
      <c r="C500" s="4" t="s">
        <v>11</v>
      </c>
      <c r="D500" s="4" t="s">
        <v>12</v>
      </c>
      <c r="E500" s="4" t="s">
        <v>12</v>
      </c>
      <c r="F500" s="4" t="s">
        <v>12</v>
      </c>
      <c r="G500" s="4" t="s">
        <v>12</v>
      </c>
    </row>
    <row r="501" spans="1:7">
      <c r="A501" t="n">
        <v>6910</v>
      </c>
      <c r="B501" s="35" t="n">
        <v>46</v>
      </c>
      <c r="C501" s="7" t="n">
        <v>1565</v>
      </c>
      <c r="D501" s="7" t="n">
        <v>0</v>
      </c>
      <c r="E501" s="7" t="n">
        <v>-100</v>
      </c>
      <c r="F501" s="7" t="n">
        <v>0</v>
      </c>
      <c r="G501" s="7" t="n">
        <v>0</v>
      </c>
    </row>
    <row r="502" spans="1:7">
      <c r="A502" t="s">
        <v>4</v>
      </c>
      <c r="B502" s="4" t="s">
        <v>5</v>
      </c>
      <c r="C502" s="4" t="s">
        <v>11</v>
      </c>
      <c r="D502" s="4" t="s">
        <v>12</v>
      </c>
      <c r="E502" s="4" t="s">
        <v>12</v>
      </c>
      <c r="F502" s="4" t="s">
        <v>12</v>
      </c>
      <c r="G502" s="4" t="s">
        <v>12</v>
      </c>
    </row>
    <row r="503" spans="1:7">
      <c r="A503" t="n">
        <v>6929</v>
      </c>
      <c r="B503" s="35" t="n">
        <v>46</v>
      </c>
      <c r="C503" s="7" t="n">
        <v>1570</v>
      </c>
      <c r="D503" s="7" t="n">
        <v>0</v>
      </c>
      <c r="E503" s="7" t="n">
        <v>-100</v>
      </c>
      <c r="F503" s="7" t="n">
        <v>0</v>
      </c>
      <c r="G503" s="7" t="n">
        <v>0</v>
      </c>
    </row>
    <row r="504" spans="1:7">
      <c r="A504" t="s">
        <v>4</v>
      </c>
      <c r="B504" s="4" t="s">
        <v>5</v>
      </c>
      <c r="C504" s="4" t="s">
        <v>11</v>
      </c>
      <c r="D504" s="4" t="s">
        <v>12</v>
      </c>
      <c r="E504" s="4" t="s">
        <v>12</v>
      </c>
      <c r="F504" s="4" t="s">
        <v>12</v>
      </c>
      <c r="G504" s="4" t="s">
        <v>12</v>
      </c>
    </row>
    <row r="505" spans="1:7">
      <c r="A505" t="n">
        <v>6948</v>
      </c>
      <c r="B505" s="35" t="n">
        <v>46</v>
      </c>
      <c r="C505" s="7" t="n">
        <v>1571</v>
      </c>
      <c r="D505" s="7" t="n">
        <v>0</v>
      </c>
      <c r="E505" s="7" t="n">
        <v>-100</v>
      </c>
      <c r="F505" s="7" t="n">
        <v>0</v>
      </c>
      <c r="G505" s="7" t="n">
        <v>0</v>
      </c>
    </row>
    <row r="506" spans="1:7">
      <c r="A506" t="s">
        <v>4</v>
      </c>
      <c r="B506" s="4" t="s">
        <v>5</v>
      </c>
      <c r="C506" s="4" t="s">
        <v>11</v>
      </c>
      <c r="D506" s="4" t="s">
        <v>12</v>
      </c>
      <c r="E506" s="4" t="s">
        <v>12</v>
      </c>
      <c r="F506" s="4" t="s">
        <v>12</v>
      </c>
      <c r="G506" s="4" t="s">
        <v>12</v>
      </c>
    </row>
    <row r="507" spans="1:7">
      <c r="A507" t="n">
        <v>6967</v>
      </c>
      <c r="B507" s="35" t="n">
        <v>46</v>
      </c>
      <c r="C507" s="7" t="n">
        <v>1572</v>
      </c>
      <c r="D507" s="7" t="n">
        <v>0</v>
      </c>
      <c r="E507" s="7" t="n">
        <v>-100</v>
      </c>
      <c r="F507" s="7" t="n">
        <v>0</v>
      </c>
      <c r="G507" s="7" t="n">
        <v>0</v>
      </c>
    </row>
    <row r="508" spans="1:7">
      <c r="A508" t="s">
        <v>4</v>
      </c>
      <c r="B508" s="4" t="s">
        <v>5</v>
      </c>
      <c r="C508" s="4" t="s">
        <v>11</v>
      </c>
      <c r="D508" s="4" t="s">
        <v>12</v>
      </c>
      <c r="E508" s="4" t="s">
        <v>12</v>
      </c>
      <c r="F508" s="4" t="s">
        <v>12</v>
      </c>
      <c r="G508" s="4" t="s">
        <v>12</v>
      </c>
    </row>
    <row r="509" spans="1:7">
      <c r="A509" t="n">
        <v>6986</v>
      </c>
      <c r="B509" s="35" t="n">
        <v>46</v>
      </c>
      <c r="C509" s="7" t="n">
        <v>1573</v>
      </c>
      <c r="D509" s="7" t="n">
        <v>0</v>
      </c>
      <c r="E509" s="7" t="n">
        <v>-100</v>
      </c>
      <c r="F509" s="7" t="n">
        <v>0</v>
      </c>
      <c r="G509" s="7" t="n">
        <v>0</v>
      </c>
    </row>
    <row r="510" spans="1:7">
      <c r="A510" t="s">
        <v>4</v>
      </c>
      <c r="B510" s="4" t="s">
        <v>5</v>
      </c>
      <c r="C510" s="4" t="s">
        <v>11</v>
      </c>
      <c r="D510" s="4" t="s">
        <v>12</v>
      </c>
      <c r="E510" s="4" t="s">
        <v>12</v>
      </c>
      <c r="F510" s="4" t="s">
        <v>12</v>
      </c>
      <c r="G510" s="4" t="s">
        <v>12</v>
      </c>
    </row>
    <row r="511" spans="1:7">
      <c r="A511" t="n">
        <v>7005</v>
      </c>
      <c r="B511" s="35" t="n">
        <v>46</v>
      </c>
      <c r="C511" s="7" t="n">
        <v>1574</v>
      </c>
      <c r="D511" s="7" t="n">
        <v>0</v>
      </c>
      <c r="E511" s="7" t="n">
        <v>-100</v>
      </c>
      <c r="F511" s="7" t="n">
        <v>0</v>
      </c>
      <c r="G511" s="7" t="n">
        <v>0</v>
      </c>
    </row>
    <row r="512" spans="1:7">
      <c r="A512" t="s">
        <v>4</v>
      </c>
      <c r="B512" s="4" t="s">
        <v>5</v>
      </c>
      <c r="C512" s="4" t="s">
        <v>11</v>
      </c>
      <c r="D512" s="4" t="s">
        <v>12</v>
      </c>
      <c r="E512" s="4" t="s">
        <v>12</v>
      </c>
      <c r="F512" s="4" t="s">
        <v>12</v>
      </c>
      <c r="G512" s="4" t="s">
        <v>12</v>
      </c>
    </row>
    <row r="513" spans="1:7">
      <c r="A513" t="n">
        <v>7024</v>
      </c>
      <c r="B513" s="35" t="n">
        <v>46</v>
      </c>
      <c r="C513" s="7" t="n">
        <v>1575</v>
      </c>
      <c r="D513" s="7" t="n">
        <v>0</v>
      </c>
      <c r="E513" s="7" t="n">
        <v>-100</v>
      </c>
      <c r="F513" s="7" t="n">
        <v>0</v>
      </c>
      <c r="G513" s="7" t="n">
        <v>0</v>
      </c>
    </row>
    <row r="514" spans="1:7">
      <c r="A514" t="s">
        <v>4</v>
      </c>
      <c r="B514" s="4" t="s">
        <v>5</v>
      </c>
      <c r="C514" s="4" t="s">
        <v>7</v>
      </c>
      <c r="D514" s="4" t="s">
        <v>7</v>
      </c>
      <c r="E514" s="4" t="s">
        <v>12</v>
      </c>
      <c r="F514" s="4" t="s">
        <v>12</v>
      </c>
      <c r="G514" s="4" t="s">
        <v>12</v>
      </c>
      <c r="H514" s="4" t="s">
        <v>11</v>
      </c>
    </row>
    <row r="515" spans="1:7">
      <c r="A515" t="n">
        <v>7043</v>
      </c>
      <c r="B515" s="36" t="n">
        <v>45</v>
      </c>
      <c r="C515" s="7" t="n">
        <v>2</v>
      </c>
      <c r="D515" s="7" t="n">
        <v>3</v>
      </c>
      <c r="E515" s="7" t="n">
        <v>490.700012207031</v>
      </c>
      <c r="F515" s="7" t="n">
        <v>2.99000000953674</v>
      </c>
      <c r="G515" s="7" t="n">
        <v>-419.399993896484</v>
      </c>
      <c r="H515" s="7" t="n">
        <v>0</v>
      </c>
    </row>
    <row r="516" spans="1:7">
      <c r="A516" t="s">
        <v>4</v>
      </c>
      <c r="B516" s="4" t="s">
        <v>5</v>
      </c>
      <c r="C516" s="4" t="s">
        <v>7</v>
      </c>
      <c r="D516" s="4" t="s">
        <v>7</v>
      </c>
      <c r="E516" s="4" t="s">
        <v>12</v>
      </c>
      <c r="F516" s="4" t="s">
        <v>12</v>
      </c>
      <c r="G516" s="4" t="s">
        <v>12</v>
      </c>
      <c r="H516" s="4" t="s">
        <v>11</v>
      </c>
      <c r="I516" s="4" t="s">
        <v>7</v>
      </c>
    </row>
    <row r="517" spans="1:7">
      <c r="A517" t="n">
        <v>7060</v>
      </c>
      <c r="B517" s="36" t="n">
        <v>45</v>
      </c>
      <c r="C517" s="7" t="n">
        <v>4</v>
      </c>
      <c r="D517" s="7" t="n">
        <v>3</v>
      </c>
      <c r="E517" s="7" t="n">
        <v>3.86999988555908</v>
      </c>
      <c r="F517" s="7" t="n">
        <v>129.309997558594</v>
      </c>
      <c r="G517" s="7" t="n">
        <v>0</v>
      </c>
      <c r="H517" s="7" t="n">
        <v>0</v>
      </c>
      <c r="I517" s="7" t="n">
        <v>1</v>
      </c>
    </row>
    <row r="518" spans="1:7">
      <c r="A518" t="s">
        <v>4</v>
      </c>
      <c r="B518" s="4" t="s">
        <v>5</v>
      </c>
      <c r="C518" s="4" t="s">
        <v>7</v>
      </c>
      <c r="D518" s="4" t="s">
        <v>7</v>
      </c>
      <c r="E518" s="4" t="s">
        <v>12</v>
      </c>
      <c r="F518" s="4" t="s">
        <v>11</v>
      </c>
    </row>
    <row r="519" spans="1:7">
      <c r="A519" t="n">
        <v>7078</v>
      </c>
      <c r="B519" s="36" t="n">
        <v>45</v>
      </c>
      <c r="C519" s="7" t="n">
        <v>5</v>
      </c>
      <c r="D519" s="7" t="n">
        <v>3</v>
      </c>
      <c r="E519" s="7" t="n">
        <v>62.7000007629395</v>
      </c>
      <c r="F519" s="7" t="n">
        <v>0</v>
      </c>
    </row>
    <row r="520" spans="1:7">
      <c r="A520" t="s">
        <v>4</v>
      </c>
      <c r="B520" s="4" t="s">
        <v>5</v>
      </c>
      <c r="C520" s="4" t="s">
        <v>7</v>
      </c>
      <c r="D520" s="4" t="s">
        <v>7</v>
      </c>
      <c r="E520" s="4" t="s">
        <v>12</v>
      </c>
      <c r="F520" s="4" t="s">
        <v>11</v>
      </c>
    </row>
    <row r="521" spans="1:7">
      <c r="A521" t="n">
        <v>7087</v>
      </c>
      <c r="B521" s="36" t="n">
        <v>45</v>
      </c>
      <c r="C521" s="7" t="n">
        <v>11</v>
      </c>
      <c r="D521" s="7" t="n">
        <v>3</v>
      </c>
      <c r="E521" s="7" t="n">
        <v>40</v>
      </c>
      <c r="F521" s="7" t="n">
        <v>0</v>
      </c>
    </row>
    <row r="522" spans="1:7">
      <c r="A522" t="s">
        <v>4</v>
      </c>
      <c r="B522" s="4" t="s">
        <v>5</v>
      </c>
      <c r="C522" s="4" t="s">
        <v>7</v>
      </c>
      <c r="D522" s="4" t="s">
        <v>7</v>
      </c>
      <c r="E522" s="4" t="s">
        <v>12</v>
      </c>
      <c r="F522" s="4" t="s">
        <v>12</v>
      </c>
      <c r="G522" s="4" t="s">
        <v>12</v>
      </c>
      <c r="H522" s="4" t="s">
        <v>11</v>
      </c>
      <c r="I522" s="4" t="s">
        <v>7</v>
      </c>
    </row>
    <row r="523" spans="1:7">
      <c r="A523" t="n">
        <v>7096</v>
      </c>
      <c r="B523" s="36" t="n">
        <v>45</v>
      </c>
      <c r="C523" s="7" t="n">
        <v>4</v>
      </c>
      <c r="D523" s="7" t="n">
        <v>3</v>
      </c>
      <c r="E523" s="7" t="n">
        <v>3.86999988555908</v>
      </c>
      <c r="F523" s="7" t="n">
        <v>162.070007324219</v>
      </c>
      <c r="G523" s="7" t="n">
        <v>0</v>
      </c>
      <c r="H523" s="7" t="n">
        <v>20000</v>
      </c>
      <c r="I523" s="7" t="n">
        <v>1</v>
      </c>
    </row>
    <row r="524" spans="1:7">
      <c r="A524" t="s">
        <v>4</v>
      </c>
      <c r="B524" s="4" t="s">
        <v>5</v>
      </c>
      <c r="C524" s="4" t="s">
        <v>7</v>
      </c>
    </row>
    <row r="525" spans="1:7">
      <c r="A525" t="n">
        <v>7114</v>
      </c>
      <c r="B525" s="37" t="n">
        <v>116</v>
      </c>
      <c r="C525" s="7" t="n">
        <v>0</v>
      </c>
    </row>
    <row r="526" spans="1:7">
      <c r="A526" t="s">
        <v>4</v>
      </c>
      <c r="B526" s="4" t="s">
        <v>5</v>
      </c>
      <c r="C526" s="4" t="s">
        <v>7</v>
      </c>
      <c r="D526" s="4" t="s">
        <v>11</v>
      </c>
    </row>
    <row r="527" spans="1:7">
      <c r="A527" t="n">
        <v>7116</v>
      </c>
      <c r="B527" s="37" t="n">
        <v>116</v>
      </c>
      <c r="C527" s="7" t="n">
        <v>2</v>
      </c>
      <c r="D527" s="7" t="n">
        <v>1</v>
      </c>
    </row>
    <row r="528" spans="1:7">
      <c r="A528" t="s">
        <v>4</v>
      </c>
      <c r="B528" s="4" t="s">
        <v>5</v>
      </c>
      <c r="C528" s="4" t="s">
        <v>7</v>
      </c>
      <c r="D528" s="4" t="s">
        <v>13</v>
      </c>
    </row>
    <row r="529" spans="1:9">
      <c r="A529" t="n">
        <v>7120</v>
      </c>
      <c r="B529" s="37" t="n">
        <v>116</v>
      </c>
      <c r="C529" s="7" t="n">
        <v>5</v>
      </c>
      <c r="D529" s="7" t="n">
        <v>1133903872</v>
      </c>
    </row>
    <row r="530" spans="1:9">
      <c r="A530" t="s">
        <v>4</v>
      </c>
      <c r="B530" s="4" t="s">
        <v>5</v>
      </c>
      <c r="C530" s="4" t="s">
        <v>7</v>
      </c>
      <c r="D530" s="4" t="s">
        <v>11</v>
      </c>
    </row>
    <row r="531" spans="1:9">
      <c r="A531" t="n">
        <v>7126</v>
      </c>
      <c r="B531" s="37" t="n">
        <v>116</v>
      </c>
      <c r="C531" s="7" t="n">
        <v>6</v>
      </c>
      <c r="D531" s="7" t="n">
        <v>1</v>
      </c>
    </row>
    <row r="532" spans="1:9">
      <c r="A532" t="s">
        <v>4</v>
      </c>
      <c r="B532" s="4" t="s">
        <v>5</v>
      </c>
      <c r="C532" s="4" t="s">
        <v>7</v>
      </c>
      <c r="D532" s="4" t="s">
        <v>11</v>
      </c>
      <c r="E532" s="4" t="s">
        <v>12</v>
      </c>
      <c r="F532" s="4" t="s">
        <v>11</v>
      </c>
      <c r="G532" s="4" t="s">
        <v>13</v>
      </c>
      <c r="H532" s="4" t="s">
        <v>13</v>
      </c>
      <c r="I532" s="4" t="s">
        <v>11</v>
      </c>
      <c r="J532" s="4" t="s">
        <v>11</v>
      </c>
      <c r="K532" s="4" t="s">
        <v>13</v>
      </c>
      <c r="L532" s="4" t="s">
        <v>13</v>
      </c>
      <c r="M532" s="4" t="s">
        <v>13</v>
      </c>
      <c r="N532" s="4" t="s">
        <v>13</v>
      </c>
      <c r="O532" s="4" t="s">
        <v>8</v>
      </c>
    </row>
    <row r="533" spans="1:9">
      <c r="A533" t="n">
        <v>7130</v>
      </c>
      <c r="B533" s="10" t="n">
        <v>50</v>
      </c>
      <c r="C533" s="7" t="n">
        <v>0</v>
      </c>
      <c r="D533" s="7" t="n">
        <v>8060</v>
      </c>
      <c r="E533" s="7" t="n">
        <v>0.5</v>
      </c>
      <c r="F533" s="7" t="n">
        <v>1000</v>
      </c>
      <c r="G533" s="7" t="n">
        <v>0</v>
      </c>
      <c r="H533" s="7" t="n">
        <v>0</v>
      </c>
      <c r="I533" s="7" t="n">
        <v>0</v>
      </c>
      <c r="J533" s="7" t="n">
        <v>65533</v>
      </c>
      <c r="K533" s="7" t="n">
        <v>0</v>
      </c>
      <c r="L533" s="7" t="n">
        <v>0</v>
      </c>
      <c r="M533" s="7" t="n">
        <v>0</v>
      </c>
      <c r="N533" s="7" t="n">
        <v>0</v>
      </c>
      <c r="O533" s="7" t="s">
        <v>16</v>
      </c>
    </row>
    <row r="534" spans="1:9">
      <c r="A534" t="s">
        <v>4</v>
      </c>
      <c r="B534" s="4" t="s">
        <v>5</v>
      </c>
      <c r="C534" s="4" t="s">
        <v>7</v>
      </c>
      <c r="D534" s="4" t="s">
        <v>11</v>
      </c>
      <c r="E534" s="4" t="s">
        <v>12</v>
      </c>
      <c r="F534" s="4" t="s">
        <v>11</v>
      </c>
      <c r="G534" s="4" t="s">
        <v>13</v>
      </c>
      <c r="H534" s="4" t="s">
        <v>13</v>
      </c>
      <c r="I534" s="4" t="s">
        <v>11</v>
      </c>
      <c r="J534" s="4" t="s">
        <v>11</v>
      </c>
      <c r="K534" s="4" t="s">
        <v>13</v>
      </c>
      <c r="L534" s="4" t="s">
        <v>13</v>
      </c>
      <c r="M534" s="4" t="s">
        <v>13</v>
      </c>
      <c r="N534" s="4" t="s">
        <v>13</v>
      </c>
      <c r="O534" s="4" t="s">
        <v>8</v>
      </c>
    </row>
    <row r="535" spans="1:9">
      <c r="A535" t="n">
        <v>7169</v>
      </c>
      <c r="B535" s="10" t="n">
        <v>50</v>
      </c>
      <c r="C535" s="7" t="n">
        <v>0</v>
      </c>
      <c r="D535" s="7" t="n">
        <v>2007</v>
      </c>
      <c r="E535" s="7" t="n">
        <v>1</v>
      </c>
      <c r="F535" s="7" t="n">
        <v>2000</v>
      </c>
      <c r="G535" s="7" t="n">
        <v>0</v>
      </c>
      <c r="H535" s="7" t="n">
        <v>0</v>
      </c>
      <c r="I535" s="7" t="n">
        <v>0</v>
      </c>
      <c r="J535" s="7" t="n">
        <v>65533</v>
      </c>
      <c r="K535" s="7" t="n">
        <v>0</v>
      </c>
      <c r="L535" s="7" t="n">
        <v>0</v>
      </c>
      <c r="M535" s="7" t="n">
        <v>0</v>
      </c>
      <c r="N535" s="7" t="n">
        <v>0</v>
      </c>
      <c r="O535" s="7" t="s">
        <v>16</v>
      </c>
    </row>
    <row r="536" spans="1:9">
      <c r="A536" t="s">
        <v>4</v>
      </c>
      <c r="B536" s="4" t="s">
        <v>5</v>
      </c>
      <c r="C536" s="4" t="s">
        <v>7</v>
      </c>
      <c r="D536" s="4" t="s">
        <v>11</v>
      </c>
      <c r="E536" s="4" t="s">
        <v>12</v>
      </c>
      <c r="F536" s="4" t="s">
        <v>11</v>
      </c>
      <c r="G536" s="4" t="s">
        <v>13</v>
      </c>
      <c r="H536" s="4" t="s">
        <v>13</v>
      </c>
      <c r="I536" s="4" t="s">
        <v>11</v>
      </c>
      <c r="J536" s="4" t="s">
        <v>11</v>
      </c>
      <c r="K536" s="4" t="s">
        <v>13</v>
      </c>
      <c r="L536" s="4" t="s">
        <v>13</v>
      </c>
      <c r="M536" s="4" t="s">
        <v>13</v>
      </c>
      <c r="N536" s="4" t="s">
        <v>13</v>
      </c>
      <c r="O536" s="4" t="s">
        <v>8</v>
      </c>
    </row>
    <row r="537" spans="1:9">
      <c r="A537" t="n">
        <v>7208</v>
      </c>
      <c r="B537" s="10" t="n">
        <v>50</v>
      </c>
      <c r="C537" s="7" t="n">
        <v>0</v>
      </c>
      <c r="D537" s="7" t="n">
        <v>1526</v>
      </c>
      <c r="E537" s="7" t="n">
        <v>0.699999988079071</v>
      </c>
      <c r="F537" s="7" t="n">
        <v>2000</v>
      </c>
      <c r="G537" s="7" t="n">
        <v>0</v>
      </c>
      <c r="H537" s="7" t="n">
        <v>0</v>
      </c>
      <c r="I537" s="7" t="n">
        <v>0</v>
      </c>
      <c r="J537" s="7" t="n">
        <v>65533</v>
      </c>
      <c r="K537" s="7" t="n">
        <v>0</v>
      </c>
      <c r="L537" s="7" t="n">
        <v>0</v>
      </c>
      <c r="M537" s="7" t="n">
        <v>0</v>
      </c>
      <c r="N537" s="7" t="n">
        <v>0</v>
      </c>
      <c r="O537" s="7" t="s">
        <v>16</v>
      </c>
    </row>
    <row r="538" spans="1:9">
      <c r="A538" t="s">
        <v>4</v>
      </c>
      <c r="B538" s="4" t="s">
        <v>5</v>
      </c>
      <c r="C538" s="4" t="s">
        <v>11</v>
      </c>
      <c r="D538" s="4" t="s">
        <v>7</v>
      </c>
      <c r="E538" s="4" t="s">
        <v>7</v>
      </c>
      <c r="F538" s="4" t="s">
        <v>8</v>
      </c>
    </row>
    <row r="539" spans="1:9">
      <c r="A539" t="n">
        <v>7247</v>
      </c>
      <c r="B539" s="27" t="n">
        <v>20</v>
      </c>
      <c r="C539" s="7" t="n">
        <v>65533</v>
      </c>
      <c r="D539" s="7" t="n">
        <v>1</v>
      </c>
      <c r="E539" s="7" t="n">
        <v>11</v>
      </c>
      <c r="F539" s="7" t="s">
        <v>78</v>
      </c>
    </row>
    <row r="540" spans="1:9">
      <c r="A540" t="s">
        <v>4</v>
      </c>
      <c r="B540" s="4" t="s">
        <v>5</v>
      </c>
      <c r="C540" s="4" t="s">
        <v>7</v>
      </c>
      <c r="D540" s="4" t="s">
        <v>11</v>
      </c>
      <c r="E540" s="4" t="s">
        <v>12</v>
      </c>
    </row>
    <row r="541" spans="1:9">
      <c r="A541" t="n">
        <v>7273</v>
      </c>
      <c r="B541" s="16" t="n">
        <v>58</v>
      </c>
      <c r="C541" s="7" t="n">
        <v>100</v>
      </c>
      <c r="D541" s="7" t="n">
        <v>1000</v>
      </c>
      <c r="E541" s="7" t="n">
        <v>1</v>
      </c>
    </row>
    <row r="542" spans="1:9">
      <c r="A542" t="s">
        <v>4</v>
      </c>
      <c r="B542" s="4" t="s">
        <v>5</v>
      </c>
      <c r="C542" s="4" t="s">
        <v>7</v>
      </c>
      <c r="D542" s="4" t="s">
        <v>11</v>
      </c>
    </row>
    <row r="543" spans="1:9">
      <c r="A543" t="n">
        <v>7281</v>
      </c>
      <c r="B543" s="16" t="n">
        <v>58</v>
      </c>
      <c r="C543" s="7" t="n">
        <v>255</v>
      </c>
      <c r="D543" s="7" t="n">
        <v>0</v>
      </c>
    </row>
    <row r="544" spans="1:9">
      <c r="A544" t="s">
        <v>4</v>
      </c>
      <c r="B544" s="4" t="s">
        <v>5</v>
      </c>
      <c r="C544" s="4" t="s">
        <v>11</v>
      </c>
    </row>
    <row r="545" spans="1:15">
      <c r="A545" t="n">
        <v>7285</v>
      </c>
      <c r="B545" s="23" t="n">
        <v>16</v>
      </c>
      <c r="C545" s="7" t="n">
        <v>10000</v>
      </c>
    </row>
    <row r="546" spans="1:15">
      <c r="A546" t="s">
        <v>4</v>
      </c>
      <c r="B546" s="4" t="s">
        <v>5</v>
      </c>
      <c r="C546" s="4" t="s">
        <v>7</v>
      </c>
      <c r="D546" s="4" t="s">
        <v>11</v>
      </c>
      <c r="E546" s="4" t="s">
        <v>12</v>
      </c>
    </row>
    <row r="547" spans="1:15">
      <c r="A547" t="n">
        <v>7288</v>
      </c>
      <c r="B547" s="16" t="n">
        <v>58</v>
      </c>
      <c r="C547" s="7" t="n">
        <v>101</v>
      </c>
      <c r="D547" s="7" t="n">
        <v>500</v>
      </c>
      <c r="E547" s="7" t="n">
        <v>1</v>
      </c>
    </row>
    <row r="548" spans="1:15">
      <c r="A548" t="s">
        <v>4</v>
      </c>
      <c r="B548" s="4" t="s">
        <v>5</v>
      </c>
      <c r="C548" s="4" t="s">
        <v>7</v>
      </c>
      <c r="D548" s="4" t="s">
        <v>11</v>
      </c>
    </row>
    <row r="549" spans="1:15">
      <c r="A549" t="n">
        <v>7296</v>
      </c>
      <c r="B549" s="16" t="n">
        <v>58</v>
      </c>
      <c r="C549" s="7" t="n">
        <v>254</v>
      </c>
      <c r="D549" s="7" t="n">
        <v>0</v>
      </c>
    </row>
    <row r="550" spans="1:15">
      <c r="A550" t="s">
        <v>4</v>
      </c>
      <c r="B550" s="4" t="s">
        <v>5</v>
      </c>
      <c r="C550" s="4" t="s">
        <v>7</v>
      </c>
      <c r="D550" s="4" t="s">
        <v>7</v>
      </c>
      <c r="E550" s="4" t="s">
        <v>12</v>
      </c>
      <c r="F550" s="4" t="s">
        <v>12</v>
      </c>
      <c r="G550" s="4" t="s">
        <v>12</v>
      </c>
      <c r="H550" s="4" t="s">
        <v>11</v>
      </c>
    </row>
    <row r="551" spans="1:15">
      <c r="A551" t="n">
        <v>7300</v>
      </c>
      <c r="B551" s="36" t="n">
        <v>45</v>
      </c>
      <c r="C551" s="7" t="n">
        <v>2</v>
      </c>
      <c r="D551" s="7" t="n">
        <v>3</v>
      </c>
      <c r="E551" s="7" t="n">
        <v>472.859985351563</v>
      </c>
      <c r="F551" s="7" t="n">
        <v>4.09000015258789</v>
      </c>
      <c r="G551" s="7" t="n">
        <v>-427.559997558594</v>
      </c>
      <c r="H551" s="7" t="n">
        <v>0</v>
      </c>
    </row>
    <row r="552" spans="1:15">
      <c r="A552" t="s">
        <v>4</v>
      </c>
      <c r="B552" s="4" t="s">
        <v>5</v>
      </c>
      <c r="C552" s="4" t="s">
        <v>7</v>
      </c>
      <c r="D552" s="4" t="s">
        <v>7</v>
      </c>
      <c r="E552" s="4" t="s">
        <v>12</v>
      </c>
      <c r="F552" s="4" t="s">
        <v>12</v>
      </c>
      <c r="G552" s="4" t="s">
        <v>12</v>
      </c>
      <c r="H552" s="4" t="s">
        <v>11</v>
      </c>
      <c r="I552" s="4" t="s">
        <v>7</v>
      </c>
    </row>
    <row r="553" spans="1:15">
      <c r="A553" t="n">
        <v>7317</v>
      </c>
      <c r="B553" s="36" t="n">
        <v>45</v>
      </c>
      <c r="C553" s="7" t="n">
        <v>4</v>
      </c>
      <c r="D553" s="7" t="n">
        <v>3</v>
      </c>
      <c r="E553" s="7" t="n">
        <v>5.46999979019165</v>
      </c>
      <c r="F553" s="7" t="n">
        <v>7.63000011444092</v>
      </c>
      <c r="G553" s="7" t="n">
        <v>0</v>
      </c>
      <c r="H553" s="7" t="n">
        <v>0</v>
      </c>
      <c r="I553" s="7" t="n">
        <v>1</v>
      </c>
    </row>
    <row r="554" spans="1:15">
      <c r="A554" t="s">
        <v>4</v>
      </c>
      <c r="B554" s="4" t="s">
        <v>5</v>
      </c>
      <c r="C554" s="4" t="s">
        <v>7</v>
      </c>
      <c r="D554" s="4" t="s">
        <v>7</v>
      </c>
      <c r="E554" s="4" t="s">
        <v>12</v>
      </c>
      <c r="F554" s="4" t="s">
        <v>11</v>
      </c>
    </row>
    <row r="555" spans="1:15">
      <c r="A555" t="n">
        <v>7335</v>
      </c>
      <c r="B555" s="36" t="n">
        <v>45</v>
      </c>
      <c r="C555" s="7" t="n">
        <v>5</v>
      </c>
      <c r="D555" s="7" t="n">
        <v>3</v>
      </c>
      <c r="E555" s="7" t="n">
        <v>2.29999995231628</v>
      </c>
      <c r="F555" s="7" t="n">
        <v>0</v>
      </c>
    </row>
    <row r="556" spans="1:15">
      <c r="A556" t="s">
        <v>4</v>
      </c>
      <c r="B556" s="4" t="s">
        <v>5</v>
      </c>
      <c r="C556" s="4" t="s">
        <v>7</v>
      </c>
      <c r="D556" s="4" t="s">
        <v>7</v>
      </c>
      <c r="E556" s="4" t="s">
        <v>12</v>
      </c>
      <c r="F556" s="4" t="s">
        <v>11</v>
      </c>
    </row>
    <row r="557" spans="1:15">
      <c r="A557" t="n">
        <v>7344</v>
      </c>
      <c r="B557" s="36" t="n">
        <v>45</v>
      </c>
      <c r="C557" s="7" t="n">
        <v>11</v>
      </c>
      <c r="D557" s="7" t="n">
        <v>3</v>
      </c>
      <c r="E557" s="7" t="n">
        <v>40</v>
      </c>
      <c r="F557" s="7" t="n">
        <v>0</v>
      </c>
    </row>
    <row r="558" spans="1:15">
      <c r="A558" t="s">
        <v>4</v>
      </c>
      <c r="B558" s="4" t="s">
        <v>5</v>
      </c>
      <c r="C558" s="4" t="s">
        <v>7</v>
      </c>
    </row>
    <row r="559" spans="1:15">
      <c r="A559" t="n">
        <v>7353</v>
      </c>
      <c r="B559" s="37" t="n">
        <v>116</v>
      </c>
      <c r="C559" s="7" t="n">
        <v>0</v>
      </c>
    </row>
    <row r="560" spans="1:15">
      <c r="A560" t="s">
        <v>4</v>
      </c>
      <c r="B560" s="4" t="s">
        <v>5</v>
      </c>
      <c r="C560" s="4" t="s">
        <v>7</v>
      </c>
      <c r="D560" s="4" t="s">
        <v>11</v>
      </c>
    </row>
    <row r="561" spans="1:9">
      <c r="A561" t="n">
        <v>7355</v>
      </c>
      <c r="B561" s="37" t="n">
        <v>116</v>
      </c>
      <c r="C561" s="7" t="n">
        <v>2</v>
      </c>
      <c r="D561" s="7" t="n">
        <v>1</v>
      </c>
    </row>
    <row r="562" spans="1:9">
      <c r="A562" t="s">
        <v>4</v>
      </c>
      <c r="B562" s="4" t="s">
        <v>5</v>
      </c>
      <c r="C562" s="4" t="s">
        <v>7</v>
      </c>
      <c r="D562" s="4" t="s">
        <v>13</v>
      </c>
    </row>
    <row r="563" spans="1:9">
      <c r="A563" t="n">
        <v>7359</v>
      </c>
      <c r="B563" s="37" t="n">
        <v>116</v>
      </c>
      <c r="C563" s="7" t="n">
        <v>5</v>
      </c>
      <c r="D563" s="7" t="n">
        <v>1092616192</v>
      </c>
    </row>
    <row r="564" spans="1:9">
      <c r="A564" t="s">
        <v>4</v>
      </c>
      <c r="B564" s="4" t="s">
        <v>5</v>
      </c>
      <c r="C564" s="4" t="s">
        <v>7</v>
      </c>
      <c r="D564" s="4" t="s">
        <v>11</v>
      </c>
    </row>
    <row r="565" spans="1:9">
      <c r="A565" t="n">
        <v>7365</v>
      </c>
      <c r="B565" s="37" t="n">
        <v>116</v>
      </c>
      <c r="C565" s="7" t="n">
        <v>6</v>
      </c>
      <c r="D565" s="7" t="n">
        <v>1</v>
      </c>
    </row>
    <row r="566" spans="1:9">
      <c r="A566" t="s">
        <v>4</v>
      </c>
      <c r="B566" s="4" t="s">
        <v>5</v>
      </c>
      <c r="C566" s="4" t="s">
        <v>11</v>
      </c>
      <c r="D566" s="4" t="s">
        <v>12</v>
      </c>
      <c r="E566" s="4" t="s">
        <v>12</v>
      </c>
      <c r="F566" s="4" t="s">
        <v>12</v>
      </c>
      <c r="G566" s="4" t="s">
        <v>11</v>
      </c>
      <c r="H566" s="4" t="s">
        <v>11</v>
      </c>
    </row>
    <row r="567" spans="1:9">
      <c r="A567" t="n">
        <v>7369</v>
      </c>
      <c r="B567" s="38" t="n">
        <v>60</v>
      </c>
      <c r="C567" s="7" t="n">
        <v>7007</v>
      </c>
      <c r="D567" s="7" t="n">
        <v>30</v>
      </c>
      <c r="E567" s="7" t="n">
        <v>0</v>
      </c>
      <c r="F567" s="7" t="n">
        <v>0</v>
      </c>
      <c r="G567" s="7" t="n">
        <v>0</v>
      </c>
      <c r="H567" s="7" t="n">
        <v>0</v>
      </c>
    </row>
    <row r="568" spans="1:9">
      <c r="A568" t="s">
        <v>4</v>
      </c>
      <c r="B568" s="4" t="s">
        <v>5</v>
      </c>
      <c r="C568" s="4" t="s">
        <v>11</v>
      </c>
      <c r="D568" s="4" t="s">
        <v>7</v>
      </c>
      <c r="E568" s="4" t="s">
        <v>7</v>
      </c>
      <c r="F568" s="4" t="s">
        <v>8</v>
      </c>
    </row>
    <row r="569" spans="1:9">
      <c r="A569" t="n">
        <v>7388</v>
      </c>
      <c r="B569" s="27" t="n">
        <v>20</v>
      </c>
      <c r="C569" s="7" t="n">
        <v>1650</v>
      </c>
      <c r="D569" s="7" t="n">
        <v>2</v>
      </c>
      <c r="E569" s="7" t="n">
        <v>11</v>
      </c>
      <c r="F569" s="7" t="s">
        <v>79</v>
      </c>
    </row>
    <row r="570" spans="1:9">
      <c r="A570" t="s">
        <v>4</v>
      </c>
      <c r="B570" s="4" t="s">
        <v>5</v>
      </c>
      <c r="C570" s="4" t="s">
        <v>7</v>
      </c>
      <c r="D570" s="4" t="s">
        <v>11</v>
      </c>
    </row>
    <row r="571" spans="1:9">
      <c r="A571" t="n">
        <v>7414</v>
      </c>
      <c r="B571" s="16" t="n">
        <v>58</v>
      </c>
      <c r="C571" s="7" t="n">
        <v>255</v>
      </c>
      <c r="D571" s="7" t="n">
        <v>0</v>
      </c>
    </row>
    <row r="572" spans="1:9">
      <c r="A572" t="s">
        <v>4</v>
      </c>
      <c r="B572" s="4" t="s">
        <v>5</v>
      </c>
      <c r="C572" s="4" t="s">
        <v>11</v>
      </c>
    </row>
    <row r="573" spans="1:9">
      <c r="A573" t="n">
        <v>7418</v>
      </c>
      <c r="B573" s="23" t="n">
        <v>16</v>
      </c>
      <c r="C573" s="7" t="n">
        <v>2000</v>
      </c>
    </row>
    <row r="574" spans="1:9">
      <c r="A574" t="s">
        <v>4</v>
      </c>
      <c r="B574" s="4" t="s">
        <v>5</v>
      </c>
      <c r="C574" s="4" t="s">
        <v>7</v>
      </c>
      <c r="D574" s="4" t="s">
        <v>11</v>
      </c>
      <c r="E574" s="4" t="s">
        <v>13</v>
      </c>
      <c r="F574" s="4" t="s">
        <v>11</v>
      </c>
    </row>
    <row r="575" spans="1:9">
      <c r="A575" t="n">
        <v>7421</v>
      </c>
      <c r="B575" s="10" t="n">
        <v>50</v>
      </c>
      <c r="C575" s="7" t="n">
        <v>3</v>
      </c>
      <c r="D575" s="7" t="n">
        <v>2007</v>
      </c>
      <c r="E575" s="7" t="n">
        <v>1061997773</v>
      </c>
      <c r="F575" s="7" t="n">
        <v>500</v>
      </c>
    </row>
    <row r="576" spans="1:9">
      <c r="A576" t="s">
        <v>4</v>
      </c>
      <c r="B576" s="4" t="s">
        <v>5</v>
      </c>
      <c r="C576" s="4" t="s">
        <v>7</v>
      </c>
      <c r="D576" s="4" t="s">
        <v>11</v>
      </c>
      <c r="E576" s="4" t="s">
        <v>13</v>
      </c>
      <c r="F576" s="4" t="s">
        <v>11</v>
      </c>
    </row>
    <row r="577" spans="1:8">
      <c r="A577" t="n">
        <v>7431</v>
      </c>
      <c r="B577" s="10" t="n">
        <v>50</v>
      </c>
      <c r="C577" s="7" t="n">
        <v>3</v>
      </c>
      <c r="D577" s="7" t="n">
        <v>1526</v>
      </c>
      <c r="E577" s="7" t="n">
        <v>1056964608</v>
      </c>
      <c r="F577" s="7" t="n">
        <v>500</v>
      </c>
    </row>
    <row r="578" spans="1:8">
      <c r="A578" t="s">
        <v>4</v>
      </c>
      <c r="B578" s="4" t="s">
        <v>5</v>
      </c>
      <c r="C578" s="4" t="s">
        <v>7</v>
      </c>
      <c r="D578" s="4" t="s">
        <v>11</v>
      </c>
      <c r="E578" s="4" t="s">
        <v>12</v>
      </c>
    </row>
    <row r="579" spans="1:8">
      <c r="A579" t="n">
        <v>7441</v>
      </c>
      <c r="B579" s="16" t="n">
        <v>58</v>
      </c>
      <c r="C579" s="7" t="n">
        <v>101</v>
      </c>
      <c r="D579" s="7" t="n">
        <v>500</v>
      </c>
      <c r="E579" s="7" t="n">
        <v>1</v>
      </c>
    </row>
    <row r="580" spans="1:8">
      <c r="A580" t="s">
        <v>4</v>
      </c>
      <c r="B580" s="4" t="s">
        <v>5</v>
      </c>
      <c r="C580" s="4" t="s">
        <v>7</v>
      </c>
      <c r="D580" s="4" t="s">
        <v>11</v>
      </c>
    </row>
    <row r="581" spans="1:8">
      <c r="A581" t="n">
        <v>7449</v>
      </c>
      <c r="B581" s="16" t="n">
        <v>58</v>
      </c>
      <c r="C581" s="7" t="n">
        <v>254</v>
      </c>
      <c r="D581" s="7" t="n">
        <v>0</v>
      </c>
    </row>
    <row r="582" spans="1:8">
      <c r="A582" t="s">
        <v>4</v>
      </c>
      <c r="B582" s="4" t="s">
        <v>5</v>
      </c>
      <c r="C582" s="4" t="s">
        <v>7</v>
      </c>
      <c r="D582" s="4" t="s">
        <v>7</v>
      </c>
      <c r="E582" s="4" t="s">
        <v>12</v>
      </c>
      <c r="F582" s="4" t="s">
        <v>12</v>
      </c>
      <c r="G582" s="4" t="s">
        <v>12</v>
      </c>
      <c r="H582" s="4" t="s">
        <v>11</v>
      </c>
    </row>
    <row r="583" spans="1:8">
      <c r="A583" t="n">
        <v>7453</v>
      </c>
      <c r="B583" s="36" t="n">
        <v>45</v>
      </c>
      <c r="C583" s="7" t="n">
        <v>2</v>
      </c>
      <c r="D583" s="7" t="n">
        <v>3</v>
      </c>
      <c r="E583" s="7" t="n">
        <v>470.179992675781</v>
      </c>
      <c r="F583" s="7" t="n">
        <v>3.40000009536743</v>
      </c>
      <c r="G583" s="7" t="n">
        <v>-429.109985351563</v>
      </c>
      <c r="H583" s="7" t="n">
        <v>0</v>
      </c>
    </row>
    <row r="584" spans="1:8">
      <c r="A584" t="s">
        <v>4</v>
      </c>
      <c r="B584" s="4" t="s">
        <v>5</v>
      </c>
      <c r="C584" s="4" t="s">
        <v>7</v>
      </c>
      <c r="D584" s="4" t="s">
        <v>7</v>
      </c>
      <c r="E584" s="4" t="s">
        <v>12</v>
      </c>
      <c r="F584" s="4" t="s">
        <v>12</v>
      </c>
      <c r="G584" s="4" t="s">
        <v>12</v>
      </c>
      <c r="H584" s="4" t="s">
        <v>11</v>
      </c>
      <c r="I584" s="4" t="s">
        <v>7</v>
      </c>
    </row>
    <row r="585" spans="1:8">
      <c r="A585" t="n">
        <v>7470</v>
      </c>
      <c r="B585" s="36" t="n">
        <v>45</v>
      </c>
      <c r="C585" s="7" t="n">
        <v>4</v>
      </c>
      <c r="D585" s="7" t="n">
        <v>3</v>
      </c>
      <c r="E585" s="7" t="n">
        <v>7.82000017166138</v>
      </c>
      <c r="F585" s="7" t="n">
        <v>155.070007324219</v>
      </c>
      <c r="G585" s="7" t="n">
        <v>0</v>
      </c>
      <c r="H585" s="7" t="n">
        <v>0</v>
      </c>
      <c r="I585" s="7" t="n">
        <v>1</v>
      </c>
    </row>
    <row r="586" spans="1:8">
      <c r="A586" t="s">
        <v>4</v>
      </c>
      <c r="B586" s="4" t="s">
        <v>5</v>
      </c>
      <c r="C586" s="4" t="s">
        <v>7</v>
      </c>
      <c r="D586" s="4" t="s">
        <v>7</v>
      </c>
      <c r="E586" s="4" t="s">
        <v>12</v>
      </c>
      <c r="F586" s="4" t="s">
        <v>11</v>
      </c>
    </row>
    <row r="587" spans="1:8">
      <c r="A587" t="n">
        <v>7488</v>
      </c>
      <c r="B587" s="36" t="n">
        <v>45</v>
      </c>
      <c r="C587" s="7" t="n">
        <v>5</v>
      </c>
      <c r="D587" s="7" t="n">
        <v>3</v>
      </c>
      <c r="E587" s="7" t="n">
        <v>12.5</v>
      </c>
      <c r="F587" s="7" t="n">
        <v>0</v>
      </c>
    </row>
    <row r="588" spans="1:8">
      <c r="A588" t="s">
        <v>4</v>
      </c>
      <c r="B588" s="4" t="s">
        <v>5</v>
      </c>
      <c r="C588" s="4" t="s">
        <v>7</v>
      </c>
      <c r="D588" s="4" t="s">
        <v>7</v>
      </c>
      <c r="E588" s="4" t="s">
        <v>12</v>
      </c>
      <c r="F588" s="4" t="s">
        <v>11</v>
      </c>
    </row>
    <row r="589" spans="1:8">
      <c r="A589" t="n">
        <v>7497</v>
      </c>
      <c r="B589" s="36" t="n">
        <v>45</v>
      </c>
      <c r="C589" s="7" t="n">
        <v>11</v>
      </c>
      <c r="D589" s="7" t="n">
        <v>3</v>
      </c>
      <c r="E589" s="7" t="n">
        <v>40</v>
      </c>
      <c r="F589" s="7" t="n">
        <v>0</v>
      </c>
    </row>
    <row r="590" spans="1:8">
      <c r="A590" t="s">
        <v>4</v>
      </c>
      <c r="B590" s="4" t="s">
        <v>5</v>
      </c>
      <c r="C590" s="4" t="s">
        <v>7</v>
      </c>
      <c r="D590" s="4" t="s">
        <v>7</v>
      </c>
      <c r="E590" s="4" t="s">
        <v>12</v>
      </c>
      <c r="F590" s="4" t="s">
        <v>11</v>
      </c>
    </row>
    <row r="591" spans="1:8">
      <c r="A591" t="n">
        <v>7506</v>
      </c>
      <c r="B591" s="36" t="n">
        <v>45</v>
      </c>
      <c r="C591" s="7" t="n">
        <v>5</v>
      </c>
      <c r="D591" s="7" t="n">
        <v>3</v>
      </c>
      <c r="E591" s="7" t="n">
        <v>27.6000003814697</v>
      </c>
      <c r="F591" s="7" t="n">
        <v>6000</v>
      </c>
    </row>
    <row r="592" spans="1:8">
      <c r="A592" t="s">
        <v>4</v>
      </c>
      <c r="B592" s="4" t="s">
        <v>5</v>
      </c>
      <c r="C592" s="4" t="s">
        <v>11</v>
      </c>
      <c r="D592" s="4" t="s">
        <v>7</v>
      </c>
      <c r="E592" s="4" t="s">
        <v>7</v>
      </c>
      <c r="F592" s="4" t="s">
        <v>8</v>
      </c>
    </row>
    <row r="593" spans="1:9">
      <c r="A593" t="n">
        <v>7515</v>
      </c>
      <c r="B593" s="27" t="n">
        <v>20</v>
      </c>
      <c r="C593" s="7" t="n">
        <v>1651</v>
      </c>
      <c r="D593" s="7" t="n">
        <v>2</v>
      </c>
      <c r="E593" s="7" t="n">
        <v>11</v>
      </c>
      <c r="F593" s="7" t="s">
        <v>79</v>
      </c>
    </row>
    <row r="594" spans="1:9">
      <c r="A594" t="s">
        <v>4</v>
      </c>
      <c r="B594" s="4" t="s">
        <v>5</v>
      </c>
      <c r="C594" s="4" t="s">
        <v>11</v>
      </c>
      <c r="D594" s="4" t="s">
        <v>7</v>
      </c>
      <c r="E594" s="4" t="s">
        <v>7</v>
      </c>
      <c r="F594" s="4" t="s">
        <v>8</v>
      </c>
    </row>
    <row r="595" spans="1:9">
      <c r="A595" t="n">
        <v>7541</v>
      </c>
      <c r="B595" s="27" t="n">
        <v>20</v>
      </c>
      <c r="C595" s="7" t="n">
        <v>1652</v>
      </c>
      <c r="D595" s="7" t="n">
        <v>2</v>
      </c>
      <c r="E595" s="7" t="n">
        <v>11</v>
      </c>
      <c r="F595" s="7" t="s">
        <v>79</v>
      </c>
    </row>
    <row r="596" spans="1:9">
      <c r="A596" t="s">
        <v>4</v>
      </c>
      <c r="B596" s="4" t="s">
        <v>5</v>
      </c>
      <c r="C596" s="4" t="s">
        <v>11</v>
      </c>
      <c r="D596" s="4" t="s">
        <v>7</v>
      </c>
      <c r="E596" s="4" t="s">
        <v>7</v>
      </c>
      <c r="F596" s="4" t="s">
        <v>8</v>
      </c>
    </row>
    <row r="597" spans="1:9">
      <c r="A597" t="n">
        <v>7567</v>
      </c>
      <c r="B597" s="27" t="n">
        <v>20</v>
      </c>
      <c r="C597" s="7" t="n">
        <v>1653</v>
      </c>
      <c r="D597" s="7" t="n">
        <v>2</v>
      </c>
      <c r="E597" s="7" t="n">
        <v>11</v>
      </c>
      <c r="F597" s="7" t="s">
        <v>79</v>
      </c>
    </row>
    <row r="598" spans="1:9">
      <c r="A598" t="s">
        <v>4</v>
      </c>
      <c r="B598" s="4" t="s">
        <v>5</v>
      </c>
      <c r="C598" s="4" t="s">
        <v>11</v>
      </c>
      <c r="D598" s="4" t="s">
        <v>7</v>
      </c>
      <c r="E598" s="4" t="s">
        <v>7</v>
      </c>
      <c r="F598" s="4" t="s">
        <v>8</v>
      </c>
    </row>
    <row r="599" spans="1:9">
      <c r="A599" t="n">
        <v>7593</v>
      </c>
      <c r="B599" s="27" t="n">
        <v>20</v>
      </c>
      <c r="C599" s="7" t="n">
        <v>1654</v>
      </c>
      <c r="D599" s="7" t="n">
        <v>2</v>
      </c>
      <c r="E599" s="7" t="n">
        <v>11</v>
      </c>
      <c r="F599" s="7" t="s">
        <v>79</v>
      </c>
    </row>
    <row r="600" spans="1:9">
      <c r="A600" t="s">
        <v>4</v>
      </c>
      <c r="B600" s="4" t="s">
        <v>5</v>
      </c>
      <c r="C600" s="4" t="s">
        <v>11</v>
      </c>
      <c r="D600" s="4" t="s">
        <v>7</v>
      </c>
      <c r="E600" s="4" t="s">
        <v>7</v>
      </c>
      <c r="F600" s="4" t="s">
        <v>8</v>
      </c>
    </row>
    <row r="601" spans="1:9">
      <c r="A601" t="n">
        <v>7619</v>
      </c>
      <c r="B601" s="27" t="n">
        <v>20</v>
      </c>
      <c r="C601" s="7" t="n">
        <v>1655</v>
      </c>
      <c r="D601" s="7" t="n">
        <v>2</v>
      </c>
      <c r="E601" s="7" t="n">
        <v>11</v>
      </c>
      <c r="F601" s="7" t="s">
        <v>79</v>
      </c>
    </row>
    <row r="602" spans="1:9">
      <c r="A602" t="s">
        <v>4</v>
      </c>
      <c r="B602" s="4" t="s">
        <v>5</v>
      </c>
      <c r="C602" s="4" t="s">
        <v>7</v>
      </c>
      <c r="D602" s="4" t="s">
        <v>11</v>
      </c>
      <c r="E602" s="4" t="s">
        <v>11</v>
      </c>
    </row>
    <row r="603" spans="1:9">
      <c r="A603" t="n">
        <v>7645</v>
      </c>
      <c r="B603" s="24" t="n">
        <v>39</v>
      </c>
      <c r="C603" s="7" t="n">
        <v>16</v>
      </c>
      <c r="D603" s="7" t="n">
        <v>65533</v>
      </c>
      <c r="E603" s="7" t="n">
        <v>201</v>
      </c>
    </row>
    <row r="604" spans="1:9">
      <c r="A604" t="s">
        <v>4</v>
      </c>
      <c r="B604" s="4" t="s">
        <v>5</v>
      </c>
      <c r="C604" s="4" t="s">
        <v>7</v>
      </c>
    </row>
    <row r="605" spans="1:9">
      <c r="A605" t="n">
        <v>7651</v>
      </c>
      <c r="B605" s="37" t="n">
        <v>116</v>
      </c>
      <c r="C605" s="7" t="n">
        <v>0</v>
      </c>
    </row>
    <row r="606" spans="1:9">
      <c r="A606" t="s">
        <v>4</v>
      </c>
      <c r="B606" s="4" t="s">
        <v>5</v>
      </c>
      <c r="C606" s="4" t="s">
        <v>7</v>
      </c>
      <c r="D606" s="4" t="s">
        <v>11</v>
      </c>
    </row>
    <row r="607" spans="1:9">
      <c r="A607" t="n">
        <v>7653</v>
      </c>
      <c r="B607" s="37" t="n">
        <v>116</v>
      </c>
      <c r="C607" s="7" t="n">
        <v>2</v>
      </c>
      <c r="D607" s="7" t="n">
        <v>1</v>
      </c>
    </row>
    <row r="608" spans="1:9">
      <c r="A608" t="s">
        <v>4</v>
      </c>
      <c r="B608" s="4" t="s">
        <v>5</v>
      </c>
      <c r="C608" s="4" t="s">
        <v>7</v>
      </c>
      <c r="D608" s="4" t="s">
        <v>13</v>
      </c>
    </row>
    <row r="609" spans="1:6">
      <c r="A609" t="n">
        <v>7657</v>
      </c>
      <c r="B609" s="37" t="n">
        <v>116</v>
      </c>
      <c r="C609" s="7" t="n">
        <v>5</v>
      </c>
      <c r="D609" s="7" t="n">
        <v>1133903872</v>
      </c>
    </row>
    <row r="610" spans="1:6">
      <c r="A610" t="s">
        <v>4</v>
      </c>
      <c r="B610" s="4" t="s">
        <v>5</v>
      </c>
      <c r="C610" s="4" t="s">
        <v>7</v>
      </c>
      <c r="D610" s="4" t="s">
        <v>11</v>
      </c>
    </row>
    <row r="611" spans="1:6">
      <c r="A611" t="n">
        <v>7663</v>
      </c>
      <c r="B611" s="37" t="n">
        <v>116</v>
      </c>
      <c r="C611" s="7" t="n">
        <v>6</v>
      </c>
      <c r="D611" s="7" t="n">
        <v>1</v>
      </c>
    </row>
    <row r="612" spans="1:6">
      <c r="A612" t="s">
        <v>4</v>
      </c>
      <c r="B612" s="4" t="s">
        <v>5</v>
      </c>
      <c r="C612" s="4" t="s">
        <v>7</v>
      </c>
      <c r="D612" s="4" t="s">
        <v>11</v>
      </c>
    </row>
    <row r="613" spans="1:6">
      <c r="A613" t="n">
        <v>7667</v>
      </c>
      <c r="B613" s="16" t="n">
        <v>58</v>
      </c>
      <c r="C613" s="7" t="n">
        <v>255</v>
      </c>
      <c r="D613" s="7" t="n">
        <v>0</v>
      </c>
    </row>
    <row r="614" spans="1:6">
      <c r="A614" t="s">
        <v>4</v>
      </c>
      <c r="B614" s="4" t="s">
        <v>5</v>
      </c>
      <c r="C614" s="4" t="s">
        <v>7</v>
      </c>
      <c r="D614" s="4" t="s">
        <v>11</v>
      </c>
      <c r="E614" s="4" t="s">
        <v>11</v>
      </c>
    </row>
    <row r="615" spans="1:6">
      <c r="A615" t="n">
        <v>7671</v>
      </c>
      <c r="B615" s="10" t="n">
        <v>50</v>
      </c>
      <c r="C615" s="7" t="n">
        <v>1</v>
      </c>
      <c r="D615" s="7" t="n">
        <v>1526</v>
      </c>
      <c r="E615" s="7" t="n">
        <v>4000</v>
      </c>
    </row>
    <row r="616" spans="1:6">
      <c r="A616" t="s">
        <v>4</v>
      </c>
      <c r="B616" s="4" t="s">
        <v>5</v>
      </c>
      <c r="C616" s="4" t="s">
        <v>11</v>
      </c>
    </row>
    <row r="617" spans="1:6">
      <c r="A617" t="n">
        <v>7677</v>
      </c>
      <c r="B617" s="23" t="n">
        <v>16</v>
      </c>
      <c r="C617" s="7" t="n">
        <v>5000</v>
      </c>
    </row>
    <row r="618" spans="1:6">
      <c r="A618" t="s">
        <v>4</v>
      </c>
      <c r="B618" s="4" t="s">
        <v>5</v>
      </c>
      <c r="C618" s="4" t="s">
        <v>7</v>
      </c>
      <c r="D618" s="4" t="s">
        <v>11</v>
      </c>
      <c r="E618" s="4" t="s">
        <v>11</v>
      </c>
    </row>
    <row r="619" spans="1:6">
      <c r="A619" t="n">
        <v>7680</v>
      </c>
      <c r="B619" s="10" t="n">
        <v>50</v>
      </c>
      <c r="C619" s="7" t="n">
        <v>1</v>
      </c>
      <c r="D619" s="7" t="n">
        <v>2007</v>
      </c>
      <c r="E619" s="7" t="n">
        <v>1000</v>
      </c>
    </row>
    <row r="620" spans="1:6">
      <c r="A620" t="s">
        <v>4</v>
      </c>
      <c r="B620" s="4" t="s">
        <v>5</v>
      </c>
      <c r="C620" s="4" t="s">
        <v>7</v>
      </c>
      <c r="D620" s="4" t="s">
        <v>11</v>
      </c>
    </row>
    <row r="621" spans="1:6">
      <c r="A621" t="n">
        <v>7686</v>
      </c>
      <c r="B621" s="36" t="n">
        <v>45</v>
      </c>
      <c r="C621" s="7" t="n">
        <v>7</v>
      </c>
      <c r="D621" s="7" t="n">
        <v>255</v>
      </c>
    </row>
    <row r="622" spans="1:6">
      <c r="A622" t="s">
        <v>4</v>
      </c>
      <c r="B622" s="4" t="s">
        <v>5</v>
      </c>
      <c r="C622" s="4" t="s">
        <v>7</v>
      </c>
      <c r="D622" s="4" t="s">
        <v>11</v>
      </c>
      <c r="E622" s="4" t="s">
        <v>12</v>
      </c>
    </row>
    <row r="623" spans="1:6">
      <c r="A623" t="n">
        <v>7690</v>
      </c>
      <c r="B623" s="16" t="n">
        <v>58</v>
      </c>
      <c r="C623" s="7" t="n">
        <v>101</v>
      </c>
      <c r="D623" s="7" t="n">
        <v>500</v>
      </c>
      <c r="E623" s="7" t="n">
        <v>1</v>
      </c>
    </row>
    <row r="624" spans="1:6">
      <c r="A624" t="s">
        <v>4</v>
      </c>
      <c r="B624" s="4" t="s">
        <v>5</v>
      </c>
      <c r="C624" s="4" t="s">
        <v>7</v>
      </c>
      <c r="D624" s="4" t="s">
        <v>11</v>
      </c>
    </row>
    <row r="625" spans="1:5">
      <c r="A625" t="n">
        <v>7698</v>
      </c>
      <c r="B625" s="16" t="n">
        <v>58</v>
      </c>
      <c r="C625" s="7" t="n">
        <v>254</v>
      </c>
      <c r="D625" s="7" t="n">
        <v>0</v>
      </c>
    </row>
    <row r="626" spans="1:5">
      <c r="A626" t="s">
        <v>4</v>
      </c>
      <c r="B626" s="4" t="s">
        <v>5</v>
      </c>
      <c r="C626" s="4" t="s">
        <v>7</v>
      </c>
      <c r="D626" s="4" t="s">
        <v>7</v>
      </c>
      <c r="E626" s="4" t="s">
        <v>12</v>
      </c>
      <c r="F626" s="4" t="s">
        <v>12</v>
      </c>
      <c r="G626" s="4" t="s">
        <v>12</v>
      </c>
      <c r="H626" s="4" t="s">
        <v>11</v>
      </c>
    </row>
    <row r="627" spans="1:5">
      <c r="A627" t="n">
        <v>7702</v>
      </c>
      <c r="B627" s="36" t="n">
        <v>45</v>
      </c>
      <c r="C627" s="7" t="n">
        <v>2</v>
      </c>
      <c r="D627" s="7" t="n">
        <v>3</v>
      </c>
      <c r="E627" s="7" t="n">
        <v>372.880004882813</v>
      </c>
      <c r="F627" s="7" t="n">
        <v>2.25</v>
      </c>
      <c r="G627" s="7" t="n">
        <v>-309.980010986328</v>
      </c>
      <c r="H627" s="7" t="n">
        <v>0</v>
      </c>
    </row>
    <row r="628" spans="1:5">
      <c r="A628" t="s">
        <v>4</v>
      </c>
      <c r="B628" s="4" t="s">
        <v>5</v>
      </c>
      <c r="C628" s="4" t="s">
        <v>7</v>
      </c>
      <c r="D628" s="4" t="s">
        <v>7</v>
      </c>
      <c r="E628" s="4" t="s">
        <v>12</v>
      </c>
      <c r="F628" s="4" t="s">
        <v>12</v>
      </c>
      <c r="G628" s="4" t="s">
        <v>12</v>
      </c>
      <c r="H628" s="4" t="s">
        <v>11</v>
      </c>
      <c r="I628" s="4" t="s">
        <v>7</v>
      </c>
    </row>
    <row r="629" spans="1:5">
      <c r="A629" t="n">
        <v>7719</v>
      </c>
      <c r="B629" s="36" t="n">
        <v>45</v>
      </c>
      <c r="C629" s="7" t="n">
        <v>4</v>
      </c>
      <c r="D629" s="7" t="n">
        <v>3</v>
      </c>
      <c r="E629" s="7" t="n">
        <v>348.739990234375</v>
      </c>
      <c r="F629" s="7" t="n">
        <v>189.740005493164</v>
      </c>
      <c r="G629" s="7" t="n">
        <v>20</v>
      </c>
      <c r="H629" s="7" t="n">
        <v>0</v>
      </c>
      <c r="I629" s="7" t="n">
        <v>1</v>
      </c>
    </row>
    <row r="630" spans="1:5">
      <c r="A630" t="s">
        <v>4</v>
      </c>
      <c r="B630" s="4" t="s">
        <v>5</v>
      </c>
      <c r="C630" s="4" t="s">
        <v>7</v>
      </c>
      <c r="D630" s="4" t="s">
        <v>7</v>
      </c>
      <c r="E630" s="4" t="s">
        <v>12</v>
      </c>
      <c r="F630" s="4" t="s">
        <v>11</v>
      </c>
    </row>
    <row r="631" spans="1:5">
      <c r="A631" t="n">
        <v>7737</v>
      </c>
      <c r="B631" s="36" t="n">
        <v>45</v>
      </c>
      <c r="C631" s="7" t="n">
        <v>5</v>
      </c>
      <c r="D631" s="7" t="n">
        <v>3</v>
      </c>
      <c r="E631" s="7" t="n">
        <v>5.30000019073486</v>
      </c>
      <c r="F631" s="7" t="n">
        <v>0</v>
      </c>
    </row>
    <row r="632" spans="1:5">
      <c r="A632" t="s">
        <v>4</v>
      </c>
      <c r="B632" s="4" t="s">
        <v>5</v>
      </c>
      <c r="C632" s="4" t="s">
        <v>7</v>
      </c>
      <c r="D632" s="4" t="s">
        <v>7</v>
      </c>
      <c r="E632" s="4" t="s">
        <v>12</v>
      </c>
      <c r="F632" s="4" t="s">
        <v>11</v>
      </c>
    </row>
    <row r="633" spans="1:5">
      <c r="A633" t="n">
        <v>7746</v>
      </c>
      <c r="B633" s="36" t="n">
        <v>45</v>
      </c>
      <c r="C633" s="7" t="n">
        <v>11</v>
      </c>
      <c r="D633" s="7" t="n">
        <v>3</v>
      </c>
      <c r="E633" s="7" t="n">
        <v>40</v>
      </c>
      <c r="F633" s="7" t="n">
        <v>0</v>
      </c>
    </row>
    <row r="634" spans="1:5">
      <c r="A634" t="s">
        <v>4</v>
      </c>
      <c r="B634" s="4" t="s">
        <v>5</v>
      </c>
      <c r="C634" s="4" t="s">
        <v>7</v>
      </c>
      <c r="D634" s="4" t="s">
        <v>7</v>
      </c>
      <c r="E634" s="4" t="s">
        <v>12</v>
      </c>
      <c r="F634" s="4" t="s">
        <v>12</v>
      </c>
      <c r="G634" s="4" t="s">
        <v>12</v>
      </c>
      <c r="H634" s="4" t="s">
        <v>11</v>
      </c>
      <c r="I634" s="4" t="s">
        <v>7</v>
      </c>
    </row>
    <row r="635" spans="1:5">
      <c r="A635" t="n">
        <v>7755</v>
      </c>
      <c r="B635" s="36" t="n">
        <v>45</v>
      </c>
      <c r="C635" s="7" t="n">
        <v>4</v>
      </c>
      <c r="D635" s="7" t="n">
        <v>3</v>
      </c>
      <c r="E635" s="7" t="n">
        <v>348.739990234375</v>
      </c>
      <c r="F635" s="7" t="n">
        <v>241.850006103516</v>
      </c>
      <c r="G635" s="7" t="n">
        <v>10</v>
      </c>
      <c r="H635" s="7" t="n">
        <v>5000</v>
      </c>
      <c r="I635" s="7" t="n">
        <v>1</v>
      </c>
    </row>
    <row r="636" spans="1:5">
      <c r="A636" t="s">
        <v>4</v>
      </c>
      <c r="B636" s="4" t="s">
        <v>5</v>
      </c>
      <c r="C636" s="4" t="s">
        <v>7</v>
      </c>
    </row>
    <row r="637" spans="1:5">
      <c r="A637" t="n">
        <v>7773</v>
      </c>
      <c r="B637" s="37" t="n">
        <v>116</v>
      </c>
      <c r="C637" s="7" t="n">
        <v>0</v>
      </c>
    </row>
    <row r="638" spans="1:5">
      <c r="A638" t="s">
        <v>4</v>
      </c>
      <c r="B638" s="4" t="s">
        <v>5</v>
      </c>
      <c r="C638" s="4" t="s">
        <v>7</v>
      </c>
      <c r="D638" s="4" t="s">
        <v>11</v>
      </c>
    </row>
    <row r="639" spans="1:5">
      <c r="A639" t="n">
        <v>7775</v>
      </c>
      <c r="B639" s="37" t="n">
        <v>116</v>
      </c>
      <c r="C639" s="7" t="n">
        <v>2</v>
      </c>
      <c r="D639" s="7" t="n">
        <v>1</v>
      </c>
    </row>
    <row r="640" spans="1:5">
      <c r="A640" t="s">
        <v>4</v>
      </c>
      <c r="B640" s="4" t="s">
        <v>5</v>
      </c>
      <c r="C640" s="4" t="s">
        <v>7</v>
      </c>
      <c r="D640" s="4" t="s">
        <v>13</v>
      </c>
    </row>
    <row r="641" spans="1:9">
      <c r="A641" t="n">
        <v>7779</v>
      </c>
      <c r="B641" s="37" t="n">
        <v>116</v>
      </c>
      <c r="C641" s="7" t="n">
        <v>5</v>
      </c>
      <c r="D641" s="7" t="n">
        <v>1101004800</v>
      </c>
    </row>
    <row r="642" spans="1:9">
      <c r="A642" t="s">
        <v>4</v>
      </c>
      <c r="B642" s="4" t="s">
        <v>5</v>
      </c>
      <c r="C642" s="4" t="s">
        <v>7</v>
      </c>
      <c r="D642" s="4" t="s">
        <v>11</v>
      </c>
    </row>
    <row r="643" spans="1:9">
      <c r="A643" t="n">
        <v>7785</v>
      </c>
      <c r="B643" s="37" t="n">
        <v>116</v>
      </c>
      <c r="C643" s="7" t="n">
        <v>6</v>
      </c>
      <c r="D643" s="7" t="n">
        <v>1</v>
      </c>
    </row>
    <row r="644" spans="1:9">
      <c r="A644" t="s">
        <v>4</v>
      </c>
      <c r="B644" s="4" t="s">
        <v>5</v>
      </c>
      <c r="C644" s="4" t="s">
        <v>11</v>
      </c>
      <c r="D644" s="4" t="s">
        <v>12</v>
      </c>
      <c r="E644" s="4" t="s">
        <v>12</v>
      </c>
      <c r="F644" s="4" t="s">
        <v>12</v>
      </c>
      <c r="G644" s="4" t="s">
        <v>12</v>
      </c>
    </row>
    <row r="645" spans="1:9">
      <c r="A645" t="n">
        <v>7789</v>
      </c>
      <c r="B645" s="35" t="n">
        <v>46</v>
      </c>
      <c r="C645" s="7" t="n">
        <v>1560</v>
      </c>
      <c r="D645" s="7" t="n">
        <v>374.609985351563</v>
      </c>
      <c r="E645" s="7" t="n">
        <v>1.04999995231628</v>
      </c>
      <c r="F645" s="7" t="n">
        <v>-298.140014648438</v>
      </c>
      <c r="G645" s="7" t="n">
        <v>183.300003051758</v>
      </c>
    </row>
    <row r="646" spans="1:9">
      <c r="A646" t="s">
        <v>4</v>
      </c>
      <c r="B646" s="4" t="s">
        <v>5</v>
      </c>
      <c r="C646" s="4" t="s">
        <v>11</v>
      </c>
      <c r="D646" s="4" t="s">
        <v>12</v>
      </c>
      <c r="E646" s="4" t="s">
        <v>12</v>
      </c>
      <c r="F646" s="4" t="s">
        <v>12</v>
      </c>
      <c r="G646" s="4" t="s">
        <v>12</v>
      </c>
    </row>
    <row r="647" spans="1:9">
      <c r="A647" t="n">
        <v>7808</v>
      </c>
      <c r="B647" s="35" t="n">
        <v>46</v>
      </c>
      <c r="C647" s="7" t="n">
        <v>1561</v>
      </c>
      <c r="D647" s="7" t="n">
        <v>375.459991455078</v>
      </c>
      <c r="E647" s="7" t="n">
        <v>1.21000003814697</v>
      </c>
      <c r="F647" s="7" t="n">
        <v>-288.429992675781</v>
      </c>
      <c r="G647" s="7" t="n">
        <v>189</v>
      </c>
    </row>
    <row r="648" spans="1:9">
      <c r="A648" t="s">
        <v>4</v>
      </c>
      <c r="B648" s="4" t="s">
        <v>5</v>
      </c>
      <c r="C648" s="4" t="s">
        <v>11</v>
      </c>
      <c r="D648" s="4" t="s">
        <v>12</v>
      </c>
      <c r="E648" s="4" t="s">
        <v>12</v>
      </c>
      <c r="F648" s="4" t="s">
        <v>12</v>
      </c>
      <c r="G648" s="4" t="s">
        <v>12</v>
      </c>
    </row>
    <row r="649" spans="1:9">
      <c r="A649" t="n">
        <v>7827</v>
      </c>
      <c r="B649" s="35" t="n">
        <v>46</v>
      </c>
      <c r="C649" s="7" t="n">
        <v>1562</v>
      </c>
      <c r="D649" s="7" t="n">
        <v>376.670013427734</v>
      </c>
      <c r="E649" s="7" t="n">
        <v>0.829999983310699</v>
      </c>
      <c r="F649" s="7" t="n">
        <v>-279.149993896484</v>
      </c>
      <c r="G649" s="7" t="n">
        <v>191.899993896484</v>
      </c>
    </row>
    <row r="650" spans="1:9">
      <c r="A650" t="s">
        <v>4</v>
      </c>
      <c r="B650" s="4" t="s">
        <v>5</v>
      </c>
      <c r="C650" s="4" t="s">
        <v>11</v>
      </c>
      <c r="D650" s="4" t="s">
        <v>12</v>
      </c>
      <c r="E650" s="4" t="s">
        <v>12</v>
      </c>
      <c r="F650" s="4" t="s">
        <v>12</v>
      </c>
      <c r="G650" s="4" t="s">
        <v>12</v>
      </c>
    </row>
    <row r="651" spans="1:9">
      <c r="A651" t="n">
        <v>7846</v>
      </c>
      <c r="B651" s="35" t="n">
        <v>46</v>
      </c>
      <c r="C651" s="7" t="n">
        <v>1563</v>
      </c>
      <c r="D651" s="7" t="n">
        <v>377.959991455078</v>
      </c>
      <c r="E651" s="7" t="n">
        <v>1.35000002384186</v>
      </c>
      <c r="F651" s="7" t="n">
        <v>-268.239990234375</v>
      </c>
      <c r="G651" s="7" t="n">
        <v>191.899993896484</v>
      </c>
    </row>
    <row r="652" spans="1:9">
      <c r="A652" t="s">
        <v>4</v>
      </c>
      <c r="B652" s="4" t="s">
        <v>5</v>
      </c>
      <c r="C652" s="4" t="s">
        <v>11</v>
      </c>
      <c r="D652" s="4" t="s">
        <v>12</v>
      </c>
      <c r="E652" s="4" t="s">
        <v>12</v>
      </c>
      <c r="F652" s="4" t="s">
        <v>12</v>
      </c>
      <c r="G652" s="4" t="s">
        <v>12</v>
      </c>
    </row>
    <row r="653" spans="1:9">
      <c r="A653" t="n">
        <v>7865</v>
      </c>
      <c r="B653" s="35" t="n">
        <v>46</v>
      </c>
      <c r="C653" s="7" t="n">
        <v>1564</v>
      </c>
      <c r="D653" s="7" t="n">
        <v>378.679992675781</v>
      </c>
      <c r="E653" s="7" t="n">
        <v>1.37999999523163</v>
      </c>
      <c r="F653" s="7" t="n">
        <v>-258.869995117188</v>
      </c>
      <c r="G653" s="7" t="n">
        <v>189</v>
      </c>
    </row>
    <row r="654" spans="1:9">
      <c r="A654" t="s">
        <v>4</v>
      </c>
      <c r="B654" s="4" t="s">
        <v>5</v>
      </c>
      <c r="C654" s="4" t="s">
        <v>11</v>
      </c>
      <c r="D654" s="4" t="s">
        <v>12</v>
      </c>
      <c r="E654" s="4" t="s">
        <v>12</v>
      </c>
      <c r="F654" s="4" t="s">
        <v>12</v>
      </c>
      <c r="G654" s="4" t="s">
        <v>12</v>
      </c>
    </row>
    <row r="655" spans="1:9">
      <c r="A655" t="n">
        <v>7884</v>
      </c>
      <c r="B655" s="35" t="n">
        <v>46</v>
      </c>
      <c r="C655" s="7" t="n">
        <v>1565</v>
      </c>
      <c r="D655" s="7" t="n">
        <v>379.730010986328</v>
      </c>
      <c r="E655" s="7" t="n">
        <v>1.41999995708466</v>
      </c>
      <c r="F655" s="7" t="n">
        <v>-248.740005493164</v>
      </c>
      <c r="G655" s="7" t="n">
        <v>189</v>
      </c>
    </row>
    <row r="656" spans="1:9">
      <c r="A656" t="s">
        <v>4</v>
      </c>
      <c r="B656" s="4" t="s">
        <v>5</v>
      </c>
      <c r="C656" s="4" t="s">
        <v>11</v>
      </c>
      <c r="D656" s="4" t="s">
        <v>12</v>
      </c>
      <c r="E656" s="4" t="s">
        <v>12</v>
      </c>
      <c r="F656" s="4" t="s">
        <v>12</v>
      </c>
      <c r="G656" s="4" t="s">
        <v>12</v>
      </c>
    </row>
    <row r="657" spans="1:7">
      <c r="A657" t="n">
        <v>7903</v>
      </c>
      <c r="B657" s="35" t="n">
        <v>46</v>
      </c>
      <c r="C657" s="7" t="n">
        <v>1570</v>
      </c>
      <c r="D657" s="7" t="n">
        <v>379.989990234375</v>
      </c>
      <c r="E657" s="7" t="n">
        <v>1.12000000476837</v>
      </c>
      <c r="F657" s="7" t="n">
        <v>-239.910003662109</v>
      </c>
      <c r="G657" s="7" t="n">
        <v>180.399993896484</v>
      </c>
    </row>
    <row r="658" spans="1:7">
      <c r="A658" t="s">
        <v>4</v>
      </c>
      <c r="B658" s="4" t="s">
        <v>5</v>
      </c>
      <c r="C658" s="4" t="s">
        <v>11</v>
      </c>
      <c r="D658" s="4" t="s">
        <v>12</v>
      </c>
      <c r="E658" s="4" t="s">
        <v>12</v>
      </c>
      <c r="F658" s="4" t="s">
        <v>12</v>
      </c>
      <c r="G658" s="4" t="s">
        <v>12</v>
      </c>
    </row>
    <row r="659" spans="1:7">
      <c r="A659" t="n">
        <v>7922</v>
      </c>
      <c r="B659" s="35" t="n">
        <v>46</v>
      </c>
      <c r="C659" s="7" t="n">
        <v>1571</v>
      </c>
      <c r="D659" s="7" t="n">
        <v>380.320007324219</v>
      </c>
      <c r="E659" s="7" t="n">
        <v>1.30999994277954</v>
      </c>
      <c r="F659" s="7" t="n">
        <v>-228.559997558594</v>
      </c>
      <c r="G659" s="7" t="n">
        <v>180.399993896484</v>
      </c>
    </row>
    <row r="660" spans="1:7">
      <c r="A660" t="s">
        <v>4</v>
      </c>
      <c r="B660" s="4" t="s">
        <v>5</v>
      </c>
      <c r="C660" s="4" t="s">
        <v>11</v>
      </c>
      <c r="D660" s="4" t="s">
        <v>12</v>
      </c>
      <c r="E660" s="4" t="s">
        <v>12</v>
      </c>
      <c r="F660" s="4" t="s">
        <v>12</v>
      </c>
      <c r="G660" s="4" t="s">
        <v>12</v>
      </c>
    </row>
    <row r="661" spans="1:7">
      <c r="A661" t="n">
        <v>7941</v>
      </c>
      <c r="B661" s="35" t="n">
        <v>46</v>
      </c>
      <c r="C661" s="7" t="n">
        <v>1572</v>
      </c>
      <c r="D661" s="7" t="n">
        <v>380.679992675781</v>
      </c>
      <c r="E661" s="7" t="n">
        <v>1.45000004768372</v>
      </c>
      <c r="F661" s="7" t="n">
        <v>-217.720001220703</v>
      </c>
      <c r="G661" s="7" t="n">
        <v>174.699996948242</v>
      </c>
    </row>
    <row r="662" spans="1:7">
      <c r="A662" t="s">
        <v>4</v>
      </c>
      <c r="B662" s="4" t="s">
        <v>5</v>
      </c>
      <c r="C662" s="4" t="s">
        <v>11</v>
      </c>
      <c r="D662" s="4" t="s">
        <v>12</v>
      </c>
      <c r="E662" s="4" t="s">
        <v>12</v>
      </c>
      <c r="F662" s="4" t="s">
        <v>12</v>
      </c>
      <c r="G662" s="4" t="s">
        <v>12</v>
      </c>
    </row>
    <row r="663" spans="1:7">
      <c r="A663" t="n">
        <v>7960</v>
      </c>
      <c r="B663" s="35" t="n">
        <v>46</v>
      </c>
      <c r="C663" s="7" t="n">
        <v>1573</v>
      </c>
      <c r="D663" s="7" t="n">
        <v>379</v>
      </c>
      <c r="E663" s="7" t="n">
        <v>1.47000002861023</v>
      </c>
      <c r="F663" s="7" t="n">
        <v>-207.020004272461</v>
      </c>
      <c r="G663" s="7" t="n">
        <v>166.100006103516</v>
      </c>
    </row>
    <row r="664" spans="1:7">
      <c r="A664" t="s">
        <v>4</v>
      </c>
      <c r="B664" s="4" t="s">
        <v>5</v>
      </c>
      <c r="C664" s="4" t="s">
        <v>11</v>
      </c>
      <c r="D664" s="4" t="s">
        <v>12</v>
      </c>
      <c r="E664" s="4" t="s">
        <v>12</v>
      </c>
      <c r="F664" s="4" t="s">
        <v>12</v>
      </c>
      <c r="G664" s="4" t="s">
        <v>12</v>
      </c>
    </row>
    <row r="665" spans="1:7">
      <c r="A665" t="n">
        <v>7979</v>
      </c>
      <c r="B665" s="35" t="n">
        <v>46</v>
      </c>
      <c r="C665" s="7" t="n">
        <v>1574</v>
      </c>
      <c r="D665" s="7" t="n">
        <v>376.190002441406</v>
      </c>
      <c r="E665" s="7" t="n">
        <v>1.47000002861023</v>
      </c>
      <c r="F665" s="7" t="n">
        <v>-196.889999389648</v>
      </c>
      <c r="G665" s="7" t="n">
        <v>163.199996948242</v>
      </c>
    </row>
    <row r="666" spans="1:7">
      <c r="A666" t="s">
        <v>4</v>
      </c>
      <c r="B666" s="4" t="s">
        <v>5</v>
      </c>
      <c r="C666" s="4" t="s">
        <v>11</v>
      </c>
      <c r="D666" s="4" t="s">
        <v>12</v>
      </c>
      <c r="E666" s="4" t="s">
        <v>12</v>
      </c>
      <c r="F666" s="4" t="s">
        <v>12</v>
      </c>
      <c r="G666" s="4" t="s">
        <v>12</v>
      </c>
    </row>
    <row r="667" spans="1:7">
      <c r="A667" t="n">
        <v>7998</v>
      </c>
      <c r="B667" s="35" t="n">
        <v>46</v>
      </c>
      <c r="C667" s="7" t="n">
        <v>1575</v>
      </c>
      <c r="D667" s="7" t="n">
        <v>373.200012207031</v>
      </c>
      <c r="E667" s="7" t="n">
        <v>1.47000002861023</v>
      </c>
      <c r="F667" s="7" t="n">
        <v>-187.029998779297</v>
      </c>
      <c r="G667" s="7" t="n">
        <v>160.399993896484</v>
      </c>
    </row>
    <row r="668" spans="1:7">
      <c r="A668" t="s">
        <v>4</v>
      </c>
      <c r="B668" s="4" t="s">
        <v>5</v>
      </c>
      <c r="C668" s="4" t="s">
        <v>11</v>
      </c>
      <c r="D668" s="4" t="s">
        <v>7</v>
      </c>
      <c r="E668" s="4" t="s">
        <v>7</v>
      </c>
      <c r="F668" s="4" t="s">
        <v>8</v>
      </c>
    </row>
    <row r="669" spans="1:7">
      <c r="A669" t="n">
        <v>8017</v>
      </c>
      <c r="B669" s="27" t="n">
        <v>20</v>
      </c>
      <c r="C669" s="7" t="n">
        <v>65533</v>
      </c>
      <c r="D669" s="7" t="n">
        <v>1</v>
      </c>
      <c r="E669" s="7" t="n">
        <v>11</v>
      </c>
      <c r="F669" s="7" t="s">
        <v>80</v>
      </c>
    </row>
    <row r="670" spans="1:7">
      <c r="A670" t="s">
        <v>4</v>
      </c>
      <c r="B670" s="4" t="s">
        <v>5</v>
      </c>
      <c r="C670" s="4" t="s">
        <v>7</v>
      </c>
      <c r="D670" s="4" t="s">
        <v>11</v>
      </c>
      <c r="E670" s="4" t="s">
        <v>12</v>
      </c>
      <c r="F670" s="4" t="s">
        <v>11</v>
      </c>
      <c r="G670" s="4" t="s">
        <v>13</v>
      </c>
      <c r="H670" s="4" t="s">
        <v>13</v>
      </c>
      <c r="I670" s="4" t="s">
        <v>11</v>
      </c>
      <c r="J670" s="4" t="s">
        <v>11</v>
      </c>
      <c r="K670" s="4" t="s">
        <v>13</v>
      </c>
      <c r="L670" s="4" t="s">
        <v>13</v>
      </c>
      <c r="M670" s="4" t="s">
        <v>13</v>
      </c>
      <c r="N670" s="4" t="s">
        <v>13</v>
      </c>
      <c r="O670" s="4" t="s">
        <v>8</v>
      </c>
    </row>
    <row r="671" spans="1:7">
      <c r="A671" t="n">
        <v>8045</v>
      </c>
      <c r="B671" s="10" t="n">
        <v>50</v>
      </c>
      <c r="C671" s="7" t="n">
        <v>0</v>
      </c>
      <c r="D671" s="7" t="n">
        <v>15110</v>
      </c>
      <c r="E671" s="7" t="n">
        <v>1</v>
      </c>
      <c r="F671" s="7" t="n">
        <v>1000</v>
      </c>
      <c r="G671" s="7" t="n">
        <v>0</v>
      </c>
      <c r="H671" s="7" t="n">
        <v>0</v>
      </c>
      <c r="I671" s="7" t="n">
        <v>0</v>
      </c>
      <c r="J671" s="7" t="n">
        <v>65533</v>
      </c>
      <c r="K671" s="7" t="n">
        <v>0</v>
      </c>
      <c r="L671" s="7" t="n">
        <v>0</v>
      </c>
      <c r="M671" s="7" t="n">
        <v>0</v>
      </c>
      <c r="N671" s="7" t="n">
        <v>0</v>
      </c>
      <c r="O671" s="7" t="s">
        <v>16</v>
      </c>
    </row>
    <row r="672" spans="1:7">
      <c r="A672" t="s">
        <v>4</v>
      </c>
      <c r="B672" s="4" t="s">
        <v>5</v>
      </c>
      <c r="C672" s="4" t="s">
        <v>7</v>
      </c>
      <c r="D672" s="4" t="s">
        <v>11</v>
      </c>
      <c r="E672" s="4" t="s">
        <v>12</v>
      </c>
      <c r="F672" s="4" t="s">
        <v>11</v>
      </c>
      <c r="G672" s="4" t="s">
        <v>13</v>
      </c>
      <c r="H672" s="4" t="s">
        <v>13</v>
      </c>
      <c r="I672" s="4" t="s">
        <v>11</v>
      </c>
      <c r="J672" s="4" t="s">
        <v>11</v>
      </c>
      <c r="K672" s="4" t="s">
        <v>13</v>
      </c>
      <c r="L672" s="4" t="s">
        <v>13</v>
      </c>
      <c r="M672" s="4" t="s">
        <v>13</v>
      </c>
      <c r="N672" s="4" t="s">
        <v>13</v>
      </c>
      <c r="O672" s="4" t="s">
        <v>8</v>
      </c>
    </row>
    <row r="673" spans="1:15">
      <c r="A673" t="n">
        <v>8084</v>
      </c>
      <c r="B673" s="10" t="n">
        <v>50</v>
      </c>
      <c r="C673" s="7" t="n">
        <v>0</v>
      </c>
      <c r="D673" s="7" t="n">
        <v>1526</v>
      </c>
      <c r="E673" s="7" t="n">
        <v>0.699999988079071</v>
      </c>
      <c r="F673" s="7" t="n">
        <v>1000</v>
      </c>
      <c r="G673" s="7" t="n">
        <v>0</v>
      </c>
      <c r="H673" s="7" t="n">
        <v>-1069547520</v>
      </c>
      <c r="I673" s="7" t="n">
        <v>0</v>
      </c>
      <c r="J673" s="7" t="n">
        <v>65533</v>
      </c>
      <c r="K673" s="7" t="n">
        <v>0</v>
      </c>
      <c r="L673" s="7" t="n">
        <v>0</v>
      </c>
      <c r="M673" s="7" t="n">
        <v>0</v>
      </c>
      <c r="N673" s="7" t="n">
        <v>0</v>
      </c>
      <c r="O673" s="7" t="s">
        <v>16</v>
      </c>
    </row>
    <row r="674" spans="1:15">
      <c r="A674" t="s">
        <v>4</v>
      </c>
      <c r="B674" s="4" t="s">
        <v>5</v>
      </c>
      <c r="C674" s="4" t="s">
        <v>7</v>
      </c>
      <c r="D674" s="4" t="s">
        <v>11</v>
      </c>
    </row>
    <row r="675" spans="1:15">
      <c r="A675" t="n">
        <v>8123</v>
      </c>
      <c r="B675" s="16" t="n">
        <v>58</v>
      </c>
      <c r="C675" s="7" t="n">
        <v>255</v>
      </c>
      <c r="D675" s="7" t="n">
        <v>0</v>
      </c>
    </row>
    <row r="676" spans="1:15">
      <c r="A676" t="s">
        <v>4</v>
      </c>
      <c r="B676" s="4" t="s">
        <v>5</v>
      </c>
      <c r="C676" s="4" t="s">
        <v>7</v>
      </c>
      <c r="D676" s="4" t="s">
        <v>11</v>
      </c>
    </row>
    <row r="677" spans="1:15">
      <c r="A677" t="n">
        <v>8127</v>
      </c>
      <c r="B677" s="36" t="n">
        <v>45</v>
      </c>
      <c r="C677" s="7" t="n">
        <v>7</v>
      </c>
      <c r="D677" s="7" t="n">
        <v>255</v>
      </c>
    </row>
    <row r="678" spans="1:15">
      <c r="A678" t="s">
        <v>4</v>
      </c>
      <c r="B678" s="4" t="s">
        <v>5</v>
      </c>
      <c r="C678" s="4" t="s">
        <v>7</v>
      </c>
      <c r="D678" s="4" t="s">
        <v>11</v>
      </c>
      <c r="E678" s="4" t="s">
        <v>12</v>
      </c>
    </row>
    <row r="679" spans="1:15">
      <c r="A679" t="n">
        <v>8131</v>
      </c>
      <c r="B679" s="16" t="n">
        <v>58</v>
      </c>
      <c r="C679" s="7" t="n">
        <v>101</v>
      </c>
      <c r="D679" s="7" t="n">
        <v>500</v>
      </c>
      <c r="E679" s="7" t="n">
        <v>1</v>
      </c>
    </row>
    <row r="680" spans="1:15">
      <c r="A680" t="s">
        <v>4</v>
      </c>
      <c r="B680" s="4" t="s">
        <v>5</v>
      </c>
      <c r="C680" s="4" t="s">
        <v>7</v>
      </c>
      <c r="D680" s="4" t="s">
        <v>11</v>
      </c>
    </row>
    <row r="681" spans="1:15">
      <c r="A681" t="n">
        <v>8139</v>
      </c>
      <c r="B681" s="16" t="n">
        <v>58</v>
      </c>
      <c r="C681" s="7" t="n">
        <v>254</v>
      </c>
      <c r="D681" s="7" t="n">
        <v>0</v>
      </c>
    </row>
    <row r="682" spans="1:15">
      <c r="A682" t="s">
        <v>4</v>
      </c>
      <c r="B682" s="4" t="s">
        <v>5</v>
      </c>
      <c r="C682" s="4" t="s">
        <v>7</v>
      </c>
      <c r="D682" s="4" t="s">
        <v>11</v>
      </c>
      <c r="E682" s="4" t="s">
        <v>12</v>
      </c>
      <c r="F682" s="4" t="s">
        <v>12</v>
      </c>
      <c r="G682" s="4" t="s">
        <v>12</v>
      </c>
    </row>
    <row r="683" spans="1:15">
      <c r="A683" t="n">
        <v>8143</v>
      </c>
      <c r="B683" s="36" t="n">
        <v>45</v>
      </c>
      <c r="C683" s="7" t="n">
        <v>15</v>
      </c>
      <c r="D683" s="7" t="n">
        <v>1560</v>
      </c>
      <c r="E683" s="7" t="n">
        <v>0</v>
      </c>
      <c r="F683" s="7" t="n">
        <v>2.09999990463257</v>
      </c>
      <c r="G683" s="7" t="n">
        <v>0</v>
      </c>
    </row>
    <row r="684" spans="1:15">
      <c r="A684" t="s">
        <v>4</v>
      </c>
      <c r="B684" s="4" t="s">
        <v>5</v>
      </c>
      <c r="C684" s="4" t="s">
        <v>7</v>
      </c>
      <c r="D684" s="4" t="s">
        <v>7</v>
      </c>
      <c r="E684" s="4" t="s">
        <v>12</v>
      </c>
      <c r="F684" s="4" t="s">
        <v>12</v>
      </c>
      <c r="G684" s="4" t="s">
        <v>12</v>
      </c>
      <c r="H684" s="4" t="s">
        <v>11</v>
      </c>
      <c r="I684" s="4" t="s">
        <v>7</v>
      </c>
    </row>
    <row r="685" spans="1:15">
      <c r="A685" t="n">
        <v>8159</v>
      </c>
      <c r="B685" s="36" t="n">
        <v>45</v>
      </c>
      <c r="C685" s="7" t="n">
        <v>4</v>
      </c>
      <c r="D685" s="7" t="n">
        <v>3</v>
      </c>
      <c r="E685" s="7" t="n">
        <v>12.6899995803833</v>
      </c>
      <c r="F685" s="7" t="n">
        <v>349</v>
      </c>
      <c r="G685" s="7" t="n">
        <v>2</v>
      </c>
      <c r="H685" s="7" t="n">
        <v>0</v>
      </c>
      <c r="I685" s="7" t="n">
        <v>1</v>
      </c>
    </row>
    <row r="686" spans="1:15">
      <c r="A686" t="s">
        <v>4</v>
      </c>
      <c r="B686" s="4" t="s">
        <v>5</v>
      </c>
      <c r="C686" s="4" t="s">
        <v>7</v>
      </c>
      <c r="D686" s="4" t="s">
        <v>7</v>
      </c>
      <c r="E686" s="4" t="s">
        <v>12</v>
      </c>
      <c r="F686" s="4" t="s">
        <v>11</v>
      </c>
    </row>
    <row r="687" spans="1:15">
      <c r="A687" t="n">
        <v>8177</v>
      </c>
      <c r="B687" s="36" t="n">
        <v>45</v>
      </c>
      <c r="C687" s="7" t="n">
        <v>5</v>
      </c>
      <c r="D687" s="7" t="n">
        <v>3</v>
      </c>
      <c r="E687" s="7" t="n">
        <v>25.7000007629395</v>
      </c>
      <c r="F687" s="7" t="n">
        <v>0</v>
      </c>
    </row>
    <row r="688" spans="1:15">
      <c r="A688" t="s">
        <v>4</v>
      </c>
      <c r="B688" s="4" t="s">
        <v>5</v>
      </c>
      <c r="C688" s="4" t="s">
        <v>7</v>
      </c>
      <c r="D688" s="4" t="s">
        <v>7</v>
      </c>
      <c r="E688" s="4" t="s">
        <v>12</v>
      </c>
      <c r="F688" s="4" t="s">
        <v>11</v>
      </c>
    </row>
    <row r="689" spans="1:15">
      <c r="A689" t="n">
        <v>8186</v>
      </c>
      <c r="B689" s="36" t="n">
        <v>45</v>
      </c>
      <c r="C689" s="7" t="n">
        <v>11</v>
      </c>
      <c r="D689" s="7" t="n">
        <v>3</v>
      </c>
      <c r="E689" s="7" t="n">
        <v>40</v>
      </c>
      <c r="F689" s="7" t="n">
        <v>0</v>
      </c>
    </row>
    <row r="690" spans="1:15">
      <c r="A690" t="s">
        <v>4</v>
      </c>
      <c r="B690" s="4" t="s">
        <v>5</v>
      </c>
      <c r="C690" s="4" t="s">
        <v>7</v>
      </c>
      <c r="D690" s="4" t="s">
        <v>7</v>
      </c>
      <c r="E690" s="4" t="s">
        <v>12</v>
      </c>
      <c r="F690" s="4" t="s">
        <v>12</v>
      </c>
      <c r="G690" s="4" t="s">
        <v>12</v>
      </c>
      <c r="H690" s="4" t="s">
        <v>11</v>
      </c>
      <c r="I690" s="4" t="s">
        <v>7</v>
      </c>
    </row>
    <row r="691" spans="1:15">
      <c r="A691" t="n">
        <v>8195</v>
      </c>
      <c r="B691" s="36" t="n">
        <v>45</v>
      </c>
      <c r="C691" s="7" t="n">
        <v>4</v>
      </c>
      <c r="D691" s="7" t="n">
        <v>3</v>
      </c>
      <c r="E691" s="7" t="n">
        <v>12.6899995803833</v>
      </c>
      <c r="F691" s="7" t="n">
        <v>287.470001220703</v>
      </c>
      <c r="G691" s="7" t="n">
        <v>2</v>
      </c>
      <c r="H691" s="7" t="n">
        <v>5000</v>
      </c>
      <c r="I691" s="7" t="n">
        <v>1</v>
      </c>
    </row>
    <row r="692" spans="1:15">
      <c r="A692" t="s">
        <v>4</v>
      </c>
      <c r="B692" s="4" t="s">
        <v>5</v>
      </c>
      <c r="C692" s="4" t="s">
        <v>7</v>
      </c>
    </row>
    <row r="693" spans="1:15">
      <c r="A693" t="n">
        <v>8213</v>
      </c>
      <c r="B693" s="37" t="n">
        <v>116</v>
      </c>
      <c r="C693" s="7" t="n">
        <v>0</v>
      </c>
    </row>
    <row r="694" spans="1:15">
      <c r="A694" t="s">
        <v>4</v>
      </c>
      <c r="B694" s="4" t="s">
        <v>5</v>
      </c>
      <c r="C694" s="4" t="s">
        <v>7</v>
      </c>
      <c r="D694" s="4" t="s">
        <v>11</v>
      </c>
    </row>
    <row r="695" spans="1:15">
      <c r="A695" t="n">
        <v>8215</v>
      </c>
      <c r="B695" s="37" t="n">
        <v>116</v>
      </c>
      <c r="C695" s="7" t="n">
        <v>2</v>
      </c>
      <c r="D695" s="7" t="n">
        <v>1</v>
      </c>
    </row>
    <row r="696" spans="1:15">
      <c r="A696" t="s">
        <v>4</v>
      </c>
      <c r="B696" s="4" t="s">
        <v>5</v>
      </c>
      <c r="C696" s="4" t="s">
        <v>7</v>
      </c>
      <c r="D696" s="4" t="s">
        <v>13</v>
      </c>
    </row>
    <row r="697" spans="1:15">
      <c r="A697" t="n">
        <v>8219</v>
      </c>
      <c r="B697" s="37" t="n">
        <v>116</v>
      </c>
      <c r="C697" s="7" t="n">
        <v>5</v>
      </c>
      <c r="D697" s="7" t="n">
        <v>1133903872</v>
      </c>
    </row>
    <row r="698" spans="1:15">
      <c r="A698" t="s">
        <v>4</v>
      </c>
      <c r="B698" s="4" t="s">
        <v>5</v>
      </c>
      <c r="C698" s="4" t="s">
        <v>7</v>
      </c>
      <c r="D698" s="4" t="s">
        <v>11</v>
      </c>
    </row>
    <row r="699" spans="1:15">
      <c r="A699" t="n">
        <v>8225</v>
      </c>
      <c r="B699" s="37" t="n">
        <v>116</v>
      </c>
      <c r="C699" s="7" t="n">
        <v>6</v>
      </c>
      <c r="D699" s="7" t="n">
        <v>1</v>
      </c>
    </row>
    <row r="700" spans="1:15">
      <c r="A700" t="s">
        <v>4</v>
      </c>
      <c r="B700" s="4" t="s">
        <v>5</v>
      </c>
      <c r="C700" s="4" t="s">
        <v>11</v>
      </c>
      <c r="D700" s="4" t="s">
        <v>7</v>
      </c>
      <c r="E700" s="4" t="s">
        <v>7</v>
      </c>
      <c r="F700" s="4" t="s">
        <v>8</v>
      </c>
    </row>
    <row r="701" spans="1:15">
      <c r="A701" t="n">
        <v>8229</v>
      </c>
      <c r="B701" s="27" t="n">
        <v>20</v>
      </c>
      <c r="C701" s="7" t="n">
        <v>1651</v>
      </c>
      <c r="D701" s="7" t="n">
        <v>2</v>
      </c>
      <c r="E701" s="7" t="n">
        <v>11</v>
      </c>
      <c r="F701" s="7" t="s">
        <v>79</v>
      </c>
    </row>
    <row r="702" spans="1:15">
      <c r="A702" t="s">
        <v>4</v>
      </c>
      <c r="B702" s="4" t="s">
        <v>5</v>
      </c>
      <c r="C702" s="4" t="s">
        <v>11</v>
      </c>
      <c r="D702" s="4" t="s">
        <v>7</v>
      </c>
      <c r="E702" s="4" t="s">
        <v>7</v>
      </c>
      <c r="F702" s="4" t="s">
        <v>8</v>
      </c>
    </row>
    <row r="703" spans="1:15">
      <c r="A703" t="n">
        <v>8255</v>
      </c>
      <c r="B703" s="27" t="n">
        <v>20</v>
      </c>
      <c r="C703" s="7" t="n">
        <v>1652</v>
      </c>
      <c r="D703" s="7" t="n">
        <v>2</v>
      </c>
      <c r="E703" s="7" t="n">
        <v>11</v>
      </c>
      <c r="F703" s="7" t="s">
        <v>79</v>
      </c>
    </row>
    <row r="704" spans="1:15">
      <c r="A704" t="s">
        <v>4</v>
      </c>
      <c r="B704" s="4" t="s">
        <v>5</v>
      </c>
      <c r="C704" s="4" t="s">
        <v>11</v>
      </c>
      <c r="D704" s="4" t="s">
        <v>7</v>
      </c>
      <c r="E704" s="4" t="s">
        <v>7</v>
      </c>
      <c r="F704" s="4" t="s">
        <v>8</v>
      </c>
    </row>
    <row r="705" spans="1:9">
      <c r="A705" t="n">
        <v>8281</v>
      </c>
      <c r="B705" s="27" t="n">
        <v>20</v>
      </c>
      <c r="C705" s="7" t="n">
        <v>1653</v>
      </c>
      <c r="D705" s="7" t="n">
        <v>2</v>
      </c>
      <c r="E705" s="7" t="n">
        <v>11</v>
      </c>
      <c r="F705" s="7" t="s">
        <v>79</v>
      </c>
    </row>
    <row r="706" spans="1:9">
      <c r="A706" t="s">
        <v>4</v>
      </c>
      <c r="B706" s="4" t="s">
        <v>5</v>
      </c>
      <c r="C706" s="4" t="s">
        <v>11</v>
      </c>
      <c r="D706" s="4" t="s">
        <v>7</v>
      </c>
      <c r="E706" s="4" t="s">
        <v>7</v>
      </c>
      <c r="F706" s="4" t="s">
        <v>8</v>
      </c>
    </row>
    <row r="707" spans="1:9">
      <c r="A707" t="n">
        <v>8307</v>
      </c>
      <c r="B707" s="27" t="n">
        <v>20</v>
      </c>
      <c r="C707" s="7" t="n">
        <v>1654</v>
      </c>
      <c r="D707" s="7" t="n">
        <v>2</v>
      </c>
      <c r="E707" s="7" t="n">
        <v>11</v>
      </c>
      <c r="F707" s="7" t="s">
        <v>79</v>
      </c>
    </row>
    <row r="708" spans="1:9">
      <c r="A708" t="s">
        <v>4</v>
      </c>
      <c r="B708" s="4" t="s">
        <v>5</v>
      </c>
      <c r="C708" s="4" t="s">
        <v>11</v>
      </c>
      <c r="D708" s="4" t="s">
        <v>7</v>
      </c>
      <c r="E708" s="4" t="s">
        <v>7</v>
      </c>
      <c r="F708" s="4" t="s">
        <v>8</v>
      </c>
    </row>
    <row r="709" spans="1:9">
      <c r="A709" t="n">
        <v>8333</v>
      </c>
      <c r="B709" s="27" t="n">
        <v>20</v>
      </c>
      <c r="C709" s="7" t="n">
        <v>1655</v>
      </c>
      <c r="D709" s="7" t="n">
        <v>2</v>
      </c>
      <c r="E709" s="7" t="n">
        <v>11</v>
      </c>
      <c r="F709" s="7" t="s">
        <v>79</v>
      </c>
    </row>
    <row r="710" spans="1:9">
      <c r="A710" t="s">
        <v>4</v>
      </c>
      <c r="B710" s="4" t="s">
        <v>5</v>
      </c>
      <c r="C710" s="4" t="s">
        <v>11</v>
      </c>
      <c r="D710" s="4" t="s">
        <v>7</v>
      </c>
      <c r="E710" s="4" t="s">
        <v>7</v>
      </c>
      <c r="F710" s="4" t="s">
        <v>8</v>
      </c>
    </row>
    <row r="711" spans="1:9">
      <c r="A711" t="n">
        <v>8359</v>
      </c>
      <c r="B711" s="27" t="n">
        <v>20</v>
      </c>
      <c r="C711" s="7" t="n">
        <v>1656</v>
      </c>
      <c r="D711" s="7" t="n">
        <v>2</v>
      </c>
      <c r="E711" s="7" t="n">
        <v>11</v>
      </c>
      <c r="F711" s="7" t="s">
        <v>79</v>
      </c>
    </row>
    <row r="712" spans="1:9">
      <c r="A712" t="s">
        <v>4</v>
      </c>
      <c r="B712" s="4" t="s">
        <v>5</v>
      </c>
      <c r="C712" s="4" t="s">
        <v>11</v>
      </c>
      <c r="D712" s="4" t="s">
        <v>7</v>
      </c>
      <c r="E712" s="4" t="s">
        <v>7</v>
      </c>
      <c r="F712" s="4" t="s">
        <v>8</v>
      </c>
    </row>
    <row r="713" spans="1:9">
      <c r="A713" t="n">
        <v>8385</v>
      </c>
      <c r="B713" s="27" t="n">
        <v>20</v>
      </c>
      <c r="C713" s="7" t="n">
        <v>1657</v>
      </c>
      <c r="D713" s="7" t="n">
        <v>2</v>
      </c>
      <c r="E713" s="7" t="n">
        <v>11</v>
      </c>
      <c r="F713" s="7" t="s">
        <v>79</v>
      </c>
    </row>
    <row r="714" spans="1:9">
      <c r="A714" t="s">
        <v>4</v>
      </c>
      <c r="B714" s="4" t="s">
        <v>5</v>
      </c>
      <c r="C714" s="4" t="s">
        <v>11</v>
      </c>
      <c r="D714" s="4" t="s">
        <v>7</v>
      </c>
      <c r="E714" s="4" t="s">
        <v>7</v>
      </c>
      <c r="F714" s="4" t="s">
        <v>8</v>
      </c>
    </row>
    <row r="715" spans="1:9">
      <c r="A715" t="n">
        <v>8411</v>
      </c>
      <c r="B715" s="27" t="n">
        <v>20</v>
      </c>
      <c r="C715" s="7" t="n">
        <v>1658</v>
      </c>
      <c r="D715" s="7" t="n">
        <v>2</v>
      </c>
      <c r="E715" s="7" t="n">
        <v>11</v>
      </c>
      <c r="F715" s="7" t="s">
        <v>79</v>
      </c>
    </row>
    <row r="716" spans="1:9">
      <c r="A716" t="s">
        <v>4</v>
      </c>
      <c r="B716" s="4" t="s">
        <v>5</v>
      </c>
      <c r="C716" s="4" t="s">
        <v>7</v>
      </c>
      <c r="D716" s="4" t="s">
        <v>11</v>
      </c>
      <c r="E716" s="4" t="s">
        <v>11</v>
      </c>
    </row>
    <row r="717" spans="1:9">
      <c r="A717" t="n">
        <v>8437</v>
      </c>
      <c r="B717" s="24" t="n">
        <v>39</v>
      </c>
      <c r="C717" s="7" t="n">
        <v>16</v>
      </c>
      <c r="D717" s="7" t="n">
        <v>65533</v>
      </c>
      <c r="E717" s="7" t="n">
        <v>201</v>
      </c>
    </row>
    <row r="718" spans="1:9">
      <c r="A718" t="s">
        <v>4</v>
      </c>
      <c r="B718" s="4" t="s">
        <v>5</v>
      </c>
      <c r="C718" s="4" t="s">
        <v>11</v>
      </c>
      <c r="D718" s="4" t="s">
        <v>12</v>
      </c>
      <c r="E718" s="4" t="s">
        <v>12</v>
      </c>
      <c r="F718" s="4" t="s">
        <v>12</v>
      </c>
      <c r="G718" s="4" t="s">
        <v>12</v>
      </c>
    </row>
    <row r="719" spans="1:9">
      <c r="A719" t="n">
        <v>8443</v>
      </c>
      <c r="B719" s="35" t="n">
        <v>46</v>
      </c>
      <c r="C719" s="7" t="n">
        <v>1650</v>
      </c>
      <c r="D719" s="7" t="n">
        <v>470.359985351563</v>
      </c>
      <c r="E719" s="7" t="n">
        <v>0.829999983310699</v>
      </c>
      <c r="F719" s="7" t="n">
        <v>-427.899993896484</v>
      </c>
      <c r="G719" s="7" t="n">
        <v>310.5</v>
      </c>
    </row>
    <row r="720" spans="1:9">
      <c r="A720" t="s">
        <v>4</v>
      </c>
      <c r="B720" s="4" t="s">
        <v>5</v>
      </c>
      <c r="C720" s="4" t="s">
        <v>11</v>
      </c>
      <c r="D720" s="4" t="s">
        <v>12</v>
      </c>
      <c r="E720" s="4" t="s">
        <v>12</v>
      </c>
      <c r="F720" s="4" t="s">
        <v>12</v>
      </c>
      <c r="G720" s="4" t="s">
        <v>12</v>
      </c>
    </row>
    <row r="721" spans="1:7">
      <c r="A721" t="n">
        <v>8462</v>
      </c>
      <c r="B721" s="35" t="n">
        <v>46</v>
      </c>
      <c r="C721" s="7" t="n">
        <v>1651</v>
      </c>
      <c r="D721" s="7" t="n">
        <v>443.070007324219</v>
      </c>
      <c r="E721" s="7" t="n">
        <v>0.829999983310699</v>
      </c>
      <c r="F721" s="7" t="n">
        <v>-409.399993896484</v>
      </c>
      <c r="G721" s="7" t="n">
        <v>305.200012207031</v>
      </c>
    </row>
    <row r="722" spans="1:7">
      <c r="A722" t="s">
        <v>4</v>
      </c>
      <c r="B722" s="4" t="s">
        <v>5</v>
      </c>
      <c r="C722" s="4" t="s">
        <v>11</v>
      </c>
      <c r="D722" s="4" t="s">
        <v>12</v>
      </c>
      <c r="E722" s="4" t="s">
        <v>12</v>
      </c>
      <c r="F722" s="4" t="s">
        <v>12</v>
      </c>
      <c r="G722" s="4" t="s">
        <v>12</v>
      </c>
    </row>
    <row r="723" spans="1:7">
      <c r="A723" t="n">
        <v>8481</v>
      </c>
      <c r="B723" s="35" t="n">
        <v>46</v>
      </c>
      <c r="C723" s="7" t="n">
        <v>1652</v>
      </c>
      <c r="D723" s="7" t="n">
        <v>452.920013427734</v>
      </c>
      <c r="E723" s="7" t="n">
        <v>0.829999983310699</v>
      </c>
      <c r="F723" s="7" t="n">
        <v>-404.790008544922</v>
      </c>
      <c r="G723" s="7" t="n">
        <v>306.899993896484</v>
      </c>
    </row>
    <row r="724" spans="1:7">
      <c r="A724" t="s">
        <v>4</v>
      </c>
      <c r="B724" s="4" t="s">
        <v>5</v>
      </c>
      <c r="C724" s="4" t="s">
        <v>11</v>
      </c>
      <c r="D724" s="4" t="s">
        <v>12</v>
      </c>
      <c r="E724" s="4" t="s">
        <v>12</v>
      </c>
      <c r="F724" s="4" t="s">
        <v>12</v>
      </c>
      <c r="G724" s="4" t="s">
        <v>12</v>
      </c>
    </row>
    <row r="725" spans="1:7">
      <c r="A725" t="n">
        <v>8500</v>
      </c>
      <c r="B725" s="35" t="n">
        <v>46</v>
      </c>
      <c r="C725" s="7" t="n">
        <v>1653</v>
      </c>
      <c r="D725" s="7" t="n">
        <v>466.140014648438</v>
      </c>
      <c r="E725" s="7" t="n">
        <v>0.829999983310699</v>
      </c>
      <c r="F725" s="7" t="n">
        <v>-414.5</v>
      </c>
      <c r="G725" s="7" t="n">
        <v>308.5</v>
      </c>
    </row>
    <row r="726" spans="1:7">
      <c r="A726" t="s">
        <v>4</v>
      </c>
      <c r="B726" s="4" t="s">
        <v>5</v>
      </c>
      <c r="C726" s="4" t="s">
        <v>11</v>
      </c>
      <c r="D726" s="4" t="s">
        <v>12</v>
      </c>
      <c r="E726" s="4" t="s">
        <v>12</v>
      </c>
      <c r="F726" s="4" t="s">
        <v>12</v>
      </c>
      <c r="G726" s="4" t="s">
        <v>12</v>
      </c>
    </row>
    <row r="727" spans="1:7">
      <c r="A727" t="n">
        <v>8519</v>
      </c>
      <c r="B727" s="35" t="n">
        <v>46</v>
      </c>
      <c r="C727" s="7" t="n">
        <v>1654</v>
      </c>
      <c r="D727" s="7" t="n">
        <v>457.679992675781</v>
      </c>
      <c r="E727" s="7" t="n">
        <v>0.829999983310699</v>
      </c>
      <c r="F727" s="7" t="n">
        <v>-426.040008544922</v>
      </c>
      <c r="G727" s="7" t="n">
        <v>309.799987792969</v>
      </c>
    </row>
    <row r="728" spans="1:7">
      <c r="A728" t="s">
        <v>4</v>
      </c>
      <c r="B728" s="4" t="s">
        <v>5</v>
      </c>
      <c r="C728" s="4" t="s">
        <v>11</v>
      </c>
      <c r="D728" s="4" t="s">
        <v>12</v>
      </c>
      <c r="E728" s="4" t="s">
        <v>12</v>
      </c>
      <c r="F728" s="4" t="s">
        <v>12</v>
      </c>
      <c r="G728" s="4" t="s">
        <v>12</v>
      </c>
    </row>
    <row r="729" spans="1:7">
      <c r="A729" t="n">
        <v>8538</v>
      </c>
      <c r="B729" s="35" t="n">
        <v>46</v>
      </c>
      <c r="C729" s="7" t="n">
        <v>1655</v>
      </c>
      <c r="D729" s="7" t="n">
        <v>459.540008544922</v>
      </c>
      <c r="E729" s="7" t="n">
        <v>0.829999983310699</v>
      </c>
      <c r="F729" s="7" t="n">
        <v>-436.720001220703</v>
      </c>
      <c r="G729" s="7" t="n">
        <v>313.799987792969</v>
      </c>
    </row>
    <row r="730" spans="1:7">
      <c r="A730" t="s">
        <v>4</v>
      </c>
      <c r="B730" s="4" t="s">
        <v>5</v>
      </c>
      <c r="C730" s="4" t="s">
        <v>11</v>
      </c>
      <c r="D730" s="4" t="s">
        <v>12</v>
      </c>
      <c r="E730" s="4" t="s">
        <v>12</v>
      </c>
      <c r="F730" s="4" t="s">
        <v>12</v>
      </c>
      <c r="G730" s="4" t="s">
        <v>12</v>
      </c>
    </row>
    <row r="731" spans="1:7">
      <c r="A731" t="n">
        <v>8557</v>
      </c>
      <c r="B731" s="35" t="n">
        <v>46</v>
      </c>
      <c r="C731" s="7" t="n">
        <v>1656</v>
      </c>
      <c r="D731" s="7" t="n">
        <v>478.369995117188</v>
      </c>
      <c r="E731" s="7" t="n">
        <v>0.829999983310699</v>
      </c>
      <c r="F731" s="7" t="n">
        <v>-414.350006103516</v>
      </c>
      <c r="G731" s="7" t="n">
        <v>302.799987792969</v>
      </c>
    </row>
    <row r="732" spans="1:7">
      <c r="A732" t="s">
        <v>4</v>
      </c>
      <c r="B732" s="4" t="s">
        <v>5</v>
      </c>
      <c r="C732" s="4" t="s">
        <v>11</v>
      </c>
      <c r="D732" s="4" t="s">
        <v>12</v>
      </c>
      <c r="E732" s="4" t="s">
        <v>12</v>
      </c>
      <c r="F732" s="4" t="s">
        <v>12</v>
      </c>
      <c r="G732" s="4" t="s">
        <v>12</v>
      </c>
    </row>
    <row r="733" spans="1:7">
      <c r="A733" t="n">
        <v>8576</v>
      </c>
      <c r="B733" s="35" t="n">
        <v>46</v>
      </c>
      <c r="C733" s="7" t="n">
        <v>1657</v>
      </c>
      <c r="D733" s="7" t="n">
        <v>483.790008544922</v>
      </c>
      <c r="E733" s="7" t="n">
        <v>0.810000002384186</v>
      </c>
      <c r="F733" s="7" t="n">
        <v>-429.529998779297</v>
      </c>
      <c r="G733" s="7" t="n">
        <v>308.5</v>
      </c>
    </row>
    <row r="734" spans="1:7">
      <c r="A734" t="s">
        <v>4</v>
      </c>
      <c r="B734" s="4" t="s">
        <v>5</v>
      </c>
      <c r="C734" s="4" t="s">
        <v>11</v>
      </c>
      <c r="D734" s="4" t="s">
        <v>12</v>
      </c>
      <c r="E734" s="4" t="s">
        <v>12</v>
      </c>
      <c r="F734" s="4" t="s">
        <v>12</v>
      </c>
      <c r="G734" s="4" t="s">
        <v>12</v>
      </c>
    </row>
    <row r="735" spans="1:7">
      <c r="A735" t="n">
        <v>8595</v>
      </c>
      <c r="B735" s="35" t="n">
        <v>46</v>
      </c>
      <c r="C735" s="7" t="n">
        <v>1658</v>
      </c>
      <c r="D735" s="7" t="n">
        <v>478.920013427734</v>
      </c>
      <c r="E735" s="7" t="n">
        <v>0.819999992847443</v>
      </c>
      <c r="F735" s="7" t="n">
        <v>-441.470001220703</v>
      </c>
      <c r="G735" s="7" t="n">
        <v>297.399993896484</v>
      </c>
    </row>
    <row r="736" spans="1:7">
      <c r="A736" t="s">
        <v>4</v>
      </c>
      <c r="B736" s="4" t="s">
        <v>5</v>
      </c>
      <c r="C736" s="4" t="s">
        <v>7</v>
      </c>
      <c r="D736" s="4" t="s">
        <v>11</v>
      </c>
    </row>
    <row r="737" spans="1:7">
      <c r="A737" t="n">
        <v>8614</v>
      </c>
      <c r="B737" s="16" t="n">
        <v>58</v>
      </c>
      <c r="C737" s="7" t="n">
        <v>255</v>
      </c>
      <c r="D737" s="7" t="n">
        <v>0</v>
      </c>
    </row>
    <row r="738" spans="1:7">
      <c r="A738" t="s">
        <v>4</v>
      </c>
      <c r="B738" s="4" t="s">
        <v>5</v>
      </c>
      <c r="C738" s="4" t="s">
        <v>7</v>
      </c>
      <c r="D738" s="4" t="s">
        <v>11</v>
      </c>
    </row>
    <row r="739" spans="1:7">
      <c r="A739" t="n">
        <v>8618</v>
      </c>
      <c r="B739" s="36" t="n">
        <v>45</v>
      </c>
      <c r="C739" s="7" t="n">
        <v>7</v>
      </c>
      <c r="D739" s="7" t="n">
        <v>255</v>
      </c>
    </row>
    <row r="740" spans="1:7">
      <c r="A740" t="s">
        <v>4</v>
      </c>
      <c r="B740" s="4" t="s">
        <v>5</v>
      </c>
      <c r="C740" s="4" t="s">
        <v>7</v>
      </c>
      <c r="D740" s="4" t="s">
        <v>11</v>
      </c>
      <c r="E740" s="4" t="s">
        <v>12</v>
      </c>
    </row>
    <row r="741" spans="1:7">
      <c r="A741" t="n">
        <v>8622</v>
      </c>
      <c r="B741" s="16" t="n">
        <v>58</v>
      </c>
      <c r="C741" s="7" t="n">
        <v>101</v>
      </c>
      <c r="D741" s="7" t="n">
        <v>500</v>
      </c>
      <c r="E741" s="7" t="n">
        <v>1</v>
      </c>
    </row>
    <row r="742" spans="1:7">
      <c r="A742" t="s">
        <v>4</v>
      </c>
      <c r="B742" s="4" t="s">
        <v>5</v>
      </c>
      <c r="C742" s="4" t="s">
        <v>7</v>
      </c>
      <c r="D742" s="4" t="s">
        <v>11</v>
      </c>
    </row>
    <row r="743" spans="1:7">
      <c r="A743" t="n">
        <v>8630</v>
      </c>
      <c r="B743" s="16" t="n">
        <v>58</v>
      </c>
      <c r="C743" s="7" t="n">
        <v>254</v>
      </c>
      <c r="D743" s="7" t="n">
        <v>0</v>
      </c>
    </row>
    <row r="744" spans="1:7">
      <c r="A744" t="s">
        <v>4</v>
      </c>
      <c r="B744" s="4" t="s">
        <v>5</v>
      </c>
      <c r="C744" s="4" t="s">
        <v>7</v>
      </c>
    </row>
    <row r="745" spans="1:7">
      <c r="A745" t="n">
        <v>8634</v>
      </c>
      <c r="B745" s="36" t="n">
        <v>45</v>
      </c>
      <c r="C745" s="7" t="n">
        <v>16</v>
      </c>
    </row>
    <row r="746" spans="1:7">
      <c r="A746" t="s">
        <v>4</v>
      </c>
      <c r="B746" s="4" t="s">
        <v>5</v>
      </c>
      <c r="C746" s="4" t="s">
        <v>7</v>
      </c>
      <c r="D746" s="4" t="s">
        <v>7</v>
      </c>
      <c r="E746" s="4" t="s">
        <v>12</v>
      </c>
      <c r="F746" s="4" t="s">
        <v>12</v>
      </c>
      <c r="G746" s="4" t="s">
        <v>12</v>
      </c>
      <c r="H746" s="4" t="s">
        <v>11</v>
      </c>
    </row>
    <row r="747" spans="1:7">
      <c r="A747" t="n">
        <v>8636</v>
      </c>
      <c r="B747" s="36" t="n">
        <v>45</v>
      </c>
      <c r="C747" s="7" t="n">
        <v>2</v>
      </c>
      <c r="D747" s="7" t="n">
        <v>3</v>
      </c>
      <c r="E747" s="7" t="n">
        <v>420.279998779297</v>
      </c>
      <c r="F747" s="7" t="n">
        <v>4.59999990463257</v>
      </c>
      <c r="G747" s="7" t="n">
        <v>-384.980010986328</v>
      </c>
      <c r="H747" s="7" t="n">
        <v>0</v>
      </c>
    </row>
    <row r="748" spans="1:7">
      <c r="A748" t="s">
        <v>4</v>
      </c>
      <c r="B748" s="4" t="s">
        <v>5</v>
      </c>
      <c r="C748" s="4" t="s">
        <v>7</v>
      </c>
      <c r="D748" s="4" t="s">
        <v>7</v>
      </c>
      <c r="E748" s="4" t="s">
        <v>12</v>
      </c>
      <c r="F748" s="4" t="s">
        <v>12</v>
      </c>
      <c r="G748" s="4" t="s">
        <v>12</v>
      </c>
      <c r="H748" s="4" t="s">
        <v>11</v>
      </c>
      <c r="I748" s="4" t="s">
        <v>7</v>
      </c>
    </row>
    <row r="749" spans="1:7">
      <c r="A749" t="n">
        <v>8653</v>
      </c>
      <c r="B749" s="36" t="n">
        <v>45</v>
      </c>
      <c r="C749" s="7" t="n">
        <v>4</v>
      </c>
      <c r="D749" s="7" t="n">
        <v>3</v>
      </c>
      <c r="E749" s="7" t="n">
        <v>18.6700000762939</v>
      </c>
      <c r="F749" s="7" t="n">
        <v>147.429992675781</v>
      </c>
      <c r="G749" s="7" t="n">
        <v>30</v>
      </c>
      <c r="H749" s="7" t="n">
        <v>0</v>
      </c>
      <c r="I749" s="7" t="n">
        <v>1</v>
      </c>
    </row>
    <row r="750" spans="1:7">
      <c r="A750" t="s">
        <v>4</v>
      </c>
      <c r="B750" s="4" t="s">
        <v>5</v>
      </c>
      <c r="C750" s="4" t="s">
        <v>7</v>
      </c>
      <c r="D750" s="4" t="s">
        <v>7</v>
      </c>
      <c r="E750" s="4" t="s">
        <v>12</v>
      </c>
      <c r="F750" s="4" t="s">
        <v>11</v>
      </c>
    </row>
    <row r="751" spans="1:7">
      <c r="A751" t="n">
        <v>8671</v>
      </c>
      <c r="B751" s="36" t="n">
        <v>45</v>
      </c>
      <c r="C751" s="7" t="n">
        <v>5</v>
      </c>
      <c r="D751" s="7" t="n">
        <v>3</v>
      </c>
      <c r="E751" s="7" t="n">
        <v>16.1000003814697</v>
      </c>
      <c r="F751" s="7" t="n">
        <v>0</v>
      </c>
    </row>
    <row r="752" spans="1:7">
      <c r="A752" t="s">
        <v>4</v>
      </c>
      <c r="B752" s="4" t="s">
        <v>5</v>
      </c>
      <c r="C752" s="4" t="s">
        <v>7</v>
      </c>
      <c r="D752" s="4" t="s">
        <v>7</v>
      </c>
      <c r="E752" s="4" t="s">
        <v>12</v>
      </c>
      <c r="F752" s="4" t="s">
        <v>11</v>
      </c>
    </row>
    <row r="753" spans="1:9">
      <c r="A753" t="n">
        <v>8680</v>
      </c>
      <c r="B753" s="36" t="n">
        <v>45</v>
      </c>
      <c r="C753" s="7" t="n">
        <v>11</v>
      </c>
      <c r="D753" s="7" t="n">
        <v>3</v>
      </c>
      <c r="E753" s="7" t="n">
        <v>40</v>
      </c>
      <c r="F753" s="7" t="n">
        <v>0</v>
      </c>
    </row>
    <row r="754" spans="1:9">
      <c r="A754" t="s">
        <v>4</v>
      </c>
      <c r="B754" s="4" t="s">
        <v>5</v>
      </c>
      <c r="C754" s="4" t="s">
        <v>7</v>
      </c>
      <c r="D754" s="4" t="s">
        <v>7</v>
      </c>
      <c r="E754" s="4" t="s">
        <v>12</v>
      </c>
      <c r="F754" s="4" t="s">
        <v>12</v>
      </c>
      <c r="G754" s="4" t="s">
        <v>12</v>
      </c>
      <c r="H754" s="4" t="s">
        <v>11</v>
      </c>
    </row>
    <row r="755" spans="1:9">
      <c r="A755" t="n">
        <v>8689</v>
      </c>
      <c r="B755" s="36" t="n">
        <v>45</v>
      </c>
      <c r="C755" s="7" t="n">
        <v>2</v>
      </c>
      <c r="D755" s="7" t="n">
        <v>3</v>
      </c>
      <c r="E755" s="7" t="n">
        <v>421.910003662109</v>
      </c>
      <c r="F755" s="7" t="n">
        <v>4.59999990463257</v>
      </c>
      <c r="G755" s="7" t="n">
        <v>-382.559997558594</v>
      </c>
      <c r="H755" s="7" t="n">
        <v>2500</v>
      </c>
    </row>
    <row r="756" spans="1:9">
      <c r="A756" t="s">
        <v>4</v>
      </c>
      <c r="B756" s="4" t="s">
        <v>5</v>
      </c>
      <c r="C756" s="4" t="s">
        <v>7</v>
      </c>
      <c r="D756" s="4" t="s">
        <v>7</v>
      </c>
      <c r="E756" s="4" t="s">
        <v>12</v>
      </c>
      <c r="F756" s="4" t="s">
        <v>12</v>
      </c>
      <c r="G756" s="4" t="s">
        <v>12</v>
      </c>
      <c r="H756" s="4" t="s">
        <v>11</v>
      </c>
      <c r="I756" s="4" t="s">
        <v>7</v>
      </c>
    </row>
    <row r="757" spans="1:9">
      <c r="A757" t="n">
        <v>8706</v>
      </c>
      <c r="B757" s="36" t="n">
        <v>45</v>
      </c>
      <c r="C757" s="7" t="n">
        <v>4</v>
      </c>
      <c r="D757" s="7" t="n">
        <v>3</v>
      </c>
      <c r="E757" s="7" t="n">
        <v>351.089996337891</v>
      </c>
      <c r="F757" s="7" t="n">
        <v>145.759994506836</v>
      </c>
      <c r="G757" s="7" t="n">
        <v>30</v>
      </c>
      <c r="H757" s="7" t="n">
        <v>2500</v>
      </c>
      <c r="I757" s="7" t="n">
        <v>1</v>
      </c>
    </row>
    <row r="758" spans="1:9">
      <c r="A758" t="s">
        <v>4</v>
      </c>
      <c r="B758" s="4" t="s">
        <v>5</v>
      </c>
      <c r="C758" s="4" t="s">
        <v>7</v>
      </c>
      <c r="D758" s="4" t="s">
        <v>7</v>
      </c>
      <c r="E758" s="4" t="s">
        <v>12</v>
      </c>
      <c r="F758" s="4" t="s">
        <v>11</v>
      </c>
    </row>
    <row r="759" spans="1:9">
      <c r="A759" t="n">
        <v>8724</v>
      </c>
      <c r="B759" s="36" t="n">
        <v>45</v>
      </c>
      <c r="C759" s="7" t="n">
        <v>5</v>
      </c>
      <c r="D759" s="7" t="n">
        <v>3</v>
      </c>
      <c r="E759" s="7" t="n">
        <v>7.5</v>
      </c>
      <c r="F759" s="7" t="n">
        <v>2500</v>
      </c>
    </row>
    <row r="760" spans="1:9">
      <c r="A760" t="s">
        <v>4</v>
      </c>
      <c r="B760" s="4" t="s">
        <v>5</v>
      </c>
      <c r="C760" s="4" t="s">
        <v>7</v>
      </c>
    </row>
    <row r="761" spans="1:9">
      <c r="A761" t="n">
        <v>8733</v>
      </c>
      <c r="B761" s="37" t="n">
        <v>116</v>
      </c>
      <c r="C761" s="7" t="n">
        <v>0</v>
      </c>
    </row>
    <row r="762" spans="1:9">
      <c r="A762" t="s">
        <v>4</v>
      </c>
      <c r="B762" s="4" t="s">
        <v>5</v>
      </c>
      <c r="C762" s="4" t="s">
        <v>7</v>
      </c>
      <c r="D762" s="4" t="s">
        <v>11</v>
      </c>
    </row>
    <row r="763" spans="1:9">
      <c r="A763" t="n">
        <v>8735</v>
      </c>
      <c r="B763" s="37" t="n">
        <v>116</v>
      </c>
      <c r="C763" s="7" t="n">
        <v>2</v>
      </c>
      <c r="D763" s="7" t="n">
        <v>1</v>
      </c>
    </row>
    <row r="764" spans="1:9">
      <c r="A764" t="s">
        <v>4</v>
      </c>
      <c r="B764" s="4" t="s">
        <v>5</v>
      </c>
      <c r="C764" s="4" t="s">
        <v>7</v>
      </c>
      <c r="D764" s="4" t="s">
        <v>13</v>
      </c>
    </row>
    <row r="765" spans="1:9">
      <c r="A765" t="n">
        <v>8739</v>
      </c>
      <c r="B765" s="37" t="n">
        <v>116</v>
      </c>
      <c r="C765" s="7" t="n">
        <v>5</v>
      </c>
      <c r="D765" s="7" t="n">
        <v>1101004800</v>
      </c>
    </row>
    <row r="766" spans="1:9">
      <c r="A766" t="s">
        <v>4</v>
      </c>
      <c r="B766" s="4" t="s">
        <v>5</v>
      </c>
      <c r="C766" s="4" t="s">
        <v>7</v>
      </c>
      <c r="D766" s="4" t="s">
        <v>11</v>
      </c>
    </row>
    <row r="767" spans="1:9">
      <c r="A767" t="n">
        <v>8745</v>
      </c>
      <c r="B767" s="37" t="n">
        <v>116</v>
      </c>
      <c r="C767" s="7" t="n">
        <v>6</v>
      </c>
      <c r="D767" s="7" t="n">
        <v>1</v>
      </c>
    </row>
    <row r="768" spans="1:9">
      <c r="A768" t="s">
        <v>4</v>
      </c>
      <c r="B768" s="4" t="s">
        <v>5</v>
      </c>
      <c r="C768" s="4" t="s">
        <v>7</v>
      </c>
      <c r="D768" s="4" t="s">
        <v>11</v>
      </c>
    </row>
    <row r="769" spans="1:9">
      <c r="A769" t="n">
        <v>8749</v>
      </c>
      <c r="B769" s="16" t="n">
        <v>58</v>
      </c>
      <c r="C769" s="7" t="n">
        <v>255</v>
      </c>
      <c r="D769" s="7" t="n">
        <v>0</v>
      </c>
    </row>
    <row r="770" spans="1:9">
      <c r="A770" t="s">
        <v>4</v>
      </c>
      <c r="B770" s="4" t="s">
        <v>5</v>
      </c>
      <c r="C770" s="4" t="s">
        <v>11</v>
      </c>
      <c r="D770" s="4" t="s">
        <v>7</v>
      </c>
    </row>
    <row r="771" spans="1:9">
      <c r="A771" t="n">
        <v>8753</v>
      </c>
      <c r="B771" s="39" t="n">
        <v>56</v>
      </c>
      <c r="C771" s="7" t="n">
        <v>1560</v>
      </c>
      <c r="D771" s="7" t="n">
        <v>0</v>
      </c>
    </row>
    <row r="772" spans="1:9">
      <c r="A772" t="s">
        <v>4</v>
      </c>
      <c r="B772" s="4" t="s">
        <v>5</v>
      </c>
      <c r="C772" s="4" t="s">
        <v>7</v>
      </c>
      <c r="D772" s="4" t="s">
        <v>11</v>
      </c>
      <c r="E772" s="4" t="s">
        <v>12</v>
      </c>
      <c r="F772" s="4" t="s">
        <v>11</v>
      </c>
      <c r="G772" s="4" t="s">
        <v>13</v>
      </c>
      <c r="H772" s="4" t="s">
        <v>13</v>
      </c>
      <c r="I772" s="4" t="s">
        <v>11</v>
      </c>
      <c r="J772" s="4" t="s">
        <v>11</v>
      </c>
      <c r="K772" s="4" t="s">
        <v>13</v>
      </c>
      <c r="L772" s="4" t="s">
        <v>13</v>
      </c>
      <c r="M772" s="4" t="s">
        <v>13</v>
      </c>
      <c r="N772" s="4" t="s">
        <v>13</v>
      </c>
      <c r="O772" s="4" t="s">
        <v>8</v>
      </c>
    </row>
    <row r="773" spans="1:9">
      <c r="A773" t="n">
        <v>8757</v>
      </c>
      <c r="B773" s="10" t="n">
        <v>50</v>
      </c>
      <c r="C773" s="7" t="n">
        <v>0</v>
      </c>
      <c r="D773" s="7" t="n">
        <v>2119</v>
      </c>
      <c r="E773" s="7" t="n">
        <v>0.600000023841858</v>
      </c>
      <c r="F773" s="7" t="n">
        <v>0</v>
      </c>
      <c r="G773" s="7" t="n">
        <v>0</v>
      </c>
      <c r="H773" s="7" t="n">
        <v>0</v>
      </c>
      <c r="I773" s="7" t="n">
        <v>0</v>
      </c>
      <c r="J773" s="7" t="n">
        <v>65533</v>
      </c>
      <c r="K773" s="7" t="n">
        <v>0</v>
      </c>
      <c r="L773" s="7" t="n">
        <v>0</v>
      </c>
      <c r="M773" s="7" t="n">
        <v>0</v>
      </c>
      <c r="N773" s="7" t="n">
        <v>0</v>
      </c>
      <c r="O773" s="7" t="s">
        <v>16</v>
      </c>
    </row>
    <row r="774" spans="1:9">
      <c r="A774" t="s">
        <v>4</v>
      </c>
      <c r="B774" s="4" t="s">
        <v>5</v>
      </c>
      <c r="C774" s="4" t="s">
        <v>7</v>
      </c>
      <c r="D774" s="4" t="s">
        <v>11</v>
      </c>
      <c r="E774" s="4" t="s">
        <v>11</v>
      </c>
    </row>
    <row r="775" spans="1:9">
      <c r="A775" t="n">
        <v>8796</v>
      </c>
      <c r="B775" s="10" t="n">
        <v>50</v>
      </c>
      <c r="C775" s="7" t="n">
        <v>1</v>
      </c>
      <c r="D775" s="7" t="n">
        <v>15110</v>
      </c>
      <c r="E775" s="7" t="n">
        <v>1000</v>
      </c>
    </row>
    <row r="776" spans="1:9">
      <c r="A776" t="s">
        <v>4</v>
      </c>
      <c r="B776" s="4" t="s">
        <v>5</v>
      </c>
      <c r="C776" s="4" t="s">
        <v>7</v>
      </c>
      <c r="D776" s="4" t="s">
        <v>11</v>
      </c>
      <c r="E776" s="4" t="s">
        <v>11</v>
      </c>
    </row>
    <row r="777" spans="1:9">
      <c r="A777" t="n">
        <v>8802</v>
      </c>
      <c r="B777" s="10" t="n">
        <v>50</v>
      </c>
      <c r="C777" s="7" t="n">
        <v>1</v>
      </c>
      <c r="D777" s="7" t="n">
        <v>1526</v>
      </c>
      <c r="E777" s="7" t="n">
        <v>1000</v>
      </c>
    </row>
    <row r="778" spans="1:9">
      <c r="A778" t="s">
        <v>4</v>
      </c>
      <c r="B778" s="4" t="s">
        <v>5</v>
      </c>
      <c r="C778" s="4" t="s">
        <v>11</v>
      </c>
      <c r="D778" s="4" t="s">
        <v>7</v>
      </c>
      <c r="E778" s="4" t="s">
        <v>8</v>
      </c>
      <c r="F778" s="4" t="s">
        <v>12</v>
      </c>
      <c r="G778" s="4" t="s">
        <v>12</v>
      </c>
      <c r="H778" s="4" t="s">
        <v>12</v>
      </c>
    </row>
    <row r="779" spans="1:9">
      <c r="A779" t="n">
        <v>8808</v>
      </c>
      <c r="B779" s="40" t="n">
        <v>48</v>
      </c>
      <c r="C779" s="7" t="n">
        <v>1560</v>
      </c>
      <c r="D779" s="7" t="n">
        <v>0</v>
      </c>
      <c r="E779" s="7" t="s">
        <v>24</v>
      </c>
      <c r="F779" s="7" t="n">
        <v>1</v>
      </c>
      <c r="G779" s="7" t="n">
        <v>1</v>
      </c>
      <c r="H779" s="7" t="n">
        <v>0</v>
      </c>
    </row>
    <row r="780" spans="1:9">
      <c r="A780" t="s">
        <v>4</v>
      </c>
      <c r="B780" s="4" t="s">
        <v>5</v>
      </c>
      <c r="C780" s="4" t="s">
        <v>7</v>
      </c>
      <c r="D780" s="4" t="s">
        <v>11</v>
      </c>
      <c r="E780" s="4" t="s">
        <v>11</v>
      </c>
    </row>
    <row r="781" spans="1:9">
      <c r="A781" t="n">
        <v>8832</v>
      </c>
      <c r="B781" s="24" t="n">
        <v>39</v>
      </c>
      <c r="C781" s="7" t="n">
        <v>16</v>
      </c>
      <c r="D781" s="7" t="n">
        <v>65533</v>
      </c>
      <c r="E781" s="7" t="n">
        <v>200</v>
      </c>
    </row>
    <row r="782" spans="1:9">
      <c r="A782" t="s">
        <v>4</v>
      </c>
      <c r="B782" s="4" t="s">
        <v>5</v>
      </c>
      <c r="C782" s="4" t="s">
        <v>11</v>
      </c>
    </row>
    <row r="783" spans="1:9">
      <c r="A783" t="n">
        <v>8838</v>
      </c>
      <c r="B783" s="23" t="n">
        <v>16</v>
      </c>
      <c r="C783" s="7" t="n">
        <v>2000</v>
      </c>
    </row>
    <row r="784" spans="1:9">
      <c r="A784" t="s">
        <v>4</v>
      </c>
      <c r="B784" s="4" t="s">
        <v>5</v>
      </c>
      <c r="C784" s="4" t="s">
        <v>7</v>
      </c>
      <c r="D784" s="4" t="s">
        <v>11</v>
      </c>
      <c r="E784" s="4" t="s">
        <v>13</v>
      </c>
      <c r="F784" s="4" t="s">
        <v>11</v>
      </c>
    </row>
    <row r="785" spans="1:15">
      <c r="A785" t="n">
        <v>8841</v>
      </c>
      <c r="B785" s="10" t="n">
        <v>50</v>
      </c>
      <c r="C785" s="7" t="n">
        <v>3</v>
      </c>
      <c r="D785" s="7" t="n">
        <v>8060</v>
      </c>
      <c r="E785" s="7" t="n">
        <v>0</v>
      </c>
      <c r="F785" s="7" t="n">
        <v>500</v>
      </c>
    </row>
    <row r="786" spans="1:15">
      <c r="A786" t="s">
        <v>4</v>
      </c>
      <c r="B786" s="4" t="s">
        <v>5</v>
      </c>
      <c r="C786" s="4" t="s">
        <v>7</v>
      </c>
      <c r="D786" s="4" t="s">
        <v>11</v>
      </c>
      <c r="E786" s="4" t="s">
        <v>12</v>
      </c>
      <c r="F786" s="4" t="s">
        <v>11</v>
      </c>
      <c r="G786" s="4" t="s">
        <v>13</v>
      </c>
      <c r="H786" s="4" t="s">
        <v>13</v>
      </c>
      <c r="I786" s="4" t="s">
        <v>11</v>
      </c>
      <c r="J786" s="4" t="s">
        <v>11</v>
      </c>
      <c r="K786" s="4" t="s">
        <v>13</v>
      </c>
      <c r="L786" s="4" t="s">
        <v>13</v>
      </c>
      <c r="M786" s="4" t="s">
        <v>13</v>
      </c>
      <c r="N786" s="4" t="s">
        <v>13</v>
      </c>
      <c r="O786" s="4" t="s">
        <v>8</v>
      </c>
    </row>
    <row r="787" spans="1:15">
      <c r="A787" t="n">
        <v>8851</v>
      </c>
      <c r="B787" s="10" t="n">
        <v>50</v>
      </c>
      <c r="C787" s="7" t="n">
        <v>0</v>
      </c>
      <c r="D787" s="7" t="n">
        <v>8146</v>
      </c>
      <c r="E787" s="7" t="n">
        <v>1</v>
      </c>
      <c r="F787" s="7" t="n">
        <v>500</v>
      </c>
      <c r="G787" s="7" t="n">
        <v>0</v>
      </c>
      <c r="H787" s="7" t="n">
        <v>0</v>
      </c>
      <c r="I787" s="7" t="n">
        <v>0</v>
      </c>
      <c r="J787" s="7" t="n">
        <v>65533</v>
      </c>
      <c r="K787" s="7" t="n">
        <v>0</v>
      </c>
      <c r="L787" s="7" t="n">
        <v>0</v>
      </c>
      <c r="M787" s="7" t="n">
        <v>0</v>
      </c>
      <c r="N787" s="7" t="n">
        <v>0</v>
      </c>
      <c r="O787" s="7" t="s">
        <v>16</v>
      </c>
    </row>
    <row r="788" spans="1:15">
      <c r="A788" t="s">
        <v>4</v>
      </c>
      <c r="B788" s="4" t="s">
        <v>5</v>
      </c>
      <c r="C788" s="4" t="s">
        <v>7</v>
      </c>
      <c r="D788" s="4" t="s">
        <v>11</v>
      </c>
      <c r="E788" s="4" t="s">
        <v>12</v>
      </c>
    </row>
    <row r="789" spans="1:15">
      <c r="A789" t="n">
        <v>8890</v>
      </c>
      <c r="B789" s="16" t="n">
        <v>58</v>
      </c>
      <c r="C789" s="7" t="n">
        <v>101</v>
      </c>
      <c r="D789" s="7" t="n">
        <v>2000</v>
      </c>
      <c r="E789" s="7" t="n">
        <v>1</v>
      </c>
    </row>
    <row r="790" spans="1:15">
      <c r="A790" t="s">
        <v>4</v>
      </c>
      <c r="B790" s="4" t="s">
        <v>5</v>
      </c>
      <c r="C790" s="4" t="s">
        <v>7</v>
      </c>
      <c r="D790" s="4" t="s">
        <v>11</v>
      </c>
    </row>
    <row r="791" spans="1:15">
      <c r="A791" t="n">
        <v>8898</v>
      </c>
      <c r="B791" s="16" t="n">
        <v>58</v>
      </c>
      <c r="C791" s="7" t="n">
        <v>254</v>
      </c>
      <c r="D791" s="7" t="n">
        <v>0</v>
      </c>
    </row>
    <row r="792" spans="1:15">
      <c r="A792" t="s">
        <v>4</v>
      </c>
      <c r="B792" s="4" t="s">
        <v>5</v>
      </c>
      <c r="C792" s="4" t="s">
        <v>7</v>
      </c>
      <c r="D792" s="4" t="s">
        <v>8</v>
      </c>
      <c r="E792" s="4" t="s">
        <v>11</v>
      </c>
    </row>
    <row r="793" spans="1:15">
      <c r="A793" t="n">
        <v>8902</v>
      </c>
      <c r="B793" s="41" t="n">
        <v>94</v>
      </c>
      <c r="C793" s="7" t="n">
        <v>1</v>
      </c>
      <c r="D793" s="7" t="s">
        <v>81</v>
      </c>
      <c r="E793" s="7" t="n">
        <v>512</v>
      </c>
    </row>
    <row r="794" spans="1:15">
      <c r="A794" t="s">
        <v>4</v>
      </c>
      <c r="B794" s="4" t="s">
        <v>5</v>
      </c>
      <c r="C794" s="4" t="s">
        <v>7</v>
      </c>
      <c r="D794" s="4" t="s">
        <v>7</v>
      </c>
      <c r="E794" s="4" t="s">
        <v>12</v>
      </c>
      <c r="F794" s="4" t="s">
        <v>12</v>
      </c>
      <c r="G794" s="4" t="s">
        <v>12</v>
      </c>
      <c r="H794" s="4" t="s">
        <v>11</v>
      </c>
    </row>
    <row r="795" spans="1:15">
      <c r="A795" t="n">
        <v>8915</v>
      </c>
      <c r="B795" s="36" t="n">
        <v>45</v>
      </c>
      <c r="C795" s="7" t="n">
        <v>2</v>
      </c>
      <c r="D795" s="7" t="n">
        <v>3</v>
      </c>
      <c r="E795" s="7" t="n">
        <v>0</v>
      </c>
      <c r="F795" s="7" t="n">
        <v>-98.870002746582</v>
      </c>
      <c r="G795" s="7" t="n">
        <v>-0.259999990463257</v>
      </c>
      <c r="H795" s="7" t="n">
        <v>0</v>
      </c>
    </row>
    <row r="796" spans="1:15">
      <c r="A796" t="s">
        <v>4</v>
      </c>
      <c r="B796" s="4" t="s">
        <v>5</v>
      </c>
      <c r="C796" s="4" t="s">
        <v>7</v>
      </c>
      <c r="D796" s="4" t="s">
        <v>7</v>
      </c>
      <c r="E796" s="4" t="s">
        <v>12</v>
      </c>
      <c r="F796" s="4" t="s">
        <v>12</v>
      </c>
      <c r="G796" s="4" t="s">
        <v>12</v>
      </c>
      <c r="H796" s="4" t="s">
        <v>11</v>
      </c>
      <c r="I796" s="4" t="s">
        <v>7</v>
      </c>
    </row>
    <row r="797" spans="1:15">
      <c r="A797" t="n">
        <v>8932</v>
      </c>
      <c r="B797" s="36" t="n">
        <v>45</v>
      </c>
      <c r="C797" s="7" t="n">
        <v>4</v>
      </c>
      <c r="D797" s="7" t="n">
        <v>3</v>
      </c>
      <c r="E797" s="7" t="n">
        <v>8.56999969482422</v>
      </c>
      <c r="F797" s="7" t="n">
        <v>17.6100006103516</v>
      </c>
      <c r="G797" s="7" t="n">
        <v>356</v>
      </c>
      <c r="H797" s="7" t="n">
        <v>0</v>
      </c>
      <c r="I797" s="7" t="n">
        <v>1</v>
      </c>
    </row>
    <row r="798" spans="1:15">
      <c r="A798" t="s">
        <v>4</v>
      </c>
      <c r="B798" s="4" t="s">
        <v>5</v>
      </c>
      <c r="C798" s="4" t="s">
        <v>7</v>
      </c>
      <c r="D798" s="4" t="s">
        <v>7</v>
      </c>
      <c r="E798" s="4" t="s">
        <v>12</v>
      </c>
      <c r="F798" s="4" t="s">
        <v>11</v>
      </c>
    </row>
    <row r="799" spans="1:15">
      <c r="A799" t="n">
        <v>8950</v>
      </c>
      <c r="B799" s="36" t="n">
        <v>45</v>
      </c>
      <c r="C799" s="7" t="n">
        <v>5</v>
      </c>
      <c r="D799" s="7" t="n">
        <v>3</v>
      </c>
      <c r="E799" s="7" t="n">
        <v>1.20000004768372</v>
      </c>
      <c r="F799" s="7" t="n">
        <v>0</v>
      </c>
    </row>
    <row r="800" spans="1:15">
      <c r="A800" t="s">
        <v>4</v>
      </c>
      <c r="B800" s="4" t="s">
        <v>5</v>
      </c>
      <c r="C800" s="4" t="s">
        <v>7</v>
      </c>
      <c r="D800" s="4" t="s">
        <v>7</v>
      </c>
      <c r="E800" s="4" t="s">
        <v>12</v>
      </c>
      <c r="F800" s="4" t="s">
        <v>11</v>
      </c>
    </row>
    <row r="801" spans="1:15">
      <c r="A801" t="n">
        <v>8959</v>
      </c>
      <c r="B801" s="36" t="n">
        <v>45</v>
      </c>
      <c r="C801" s="7" t="n">
        <v>11</v>
      </c>
      <c r="D801" s="7" t="n">
        <v>3</v>
      </c>
      <c r="E801" s="7" t="n">
        <v>40.5999984741211</v>
      </c>
      <c r="F801" s="7" t="n">
        <v>0</v>
      </c>
    </row>
    <row r="802" spans="1:15">
      <c r="A802" t="s">
        <v>4</v>
      </c>
      <c r="B802" s="4" t="s">
        <v>5</v>
      </c>
      <c r="C802" s="4" t="s">
        <v>7</v>
      </c>
      <c r="D802" s="4" t="s">
        <v>7</v>
      </c>
      <c r="E802" s="4" t="s">
        <v>12</v>
      </c>
      <c r="F802" s="4" t="s">
        <v>11</v>
      </c>
    </row>
    <row r="803" spans="1:15">
      <c r="A803" t="n">
        <v>8968</v>
      </c>
      <c r="B803" s="36" t="n">
        <v>45</v>
      </c>
      <c r="C803" s="7" t="n">
        <v>5</v>
      </c>
      <c r="D803" s="7" t="n">
        <v>3</v>
      </c>
      <c r="E803" s="7" t="n">
        <v>1.70000004768372</v>
      </c>
      <c r="F803" s="7" t="n">
        <v>5000</v>
      </c>
    </row>
    <row r="804" spans="1:15">
      <c r="A804" t="s">
        <v>4</v>
      </c>
      <c r="B804" s="4" t="s">
        <v>5</v>
      </c>
      <c r="C804" s="4" t="s">
        <v>7</v>
      </c>
      <c r="D804" s="4" t="s">
        <v>7</v>
      </c>
      <c r="E804" s="4" t="s">
        <v>13</v>
      </c>
      <c r="F804" s="4" t="s">
        <v>7</v>
      </c>
      <c r="G804" s="4" t="s">
        <v>7</v>
      </c>
    </row>
    <row r="805" spans="1:15">
      <c r="A805" t="n">
        <v>8977</v>
      </c>
      <c r="B805" s="42" t="n">
        <v>8</v>
      </c>
      <c r="C805" s="7" t="n">
        <v>5</v>
      </c>
      <c r="D805" s="7" t="n">
        <v>0</v>
      </c>
      <c r="E805" s="7" t="n">
        <v>7</v>
      </c>
      <c r="F805" s="7" t="n">
        <v>19</v>
      </c>
      <c r="G805" s="7" t="n">
        <v>1</v>
      </c>
    </row>
    <row r="806" spans="1:15">
      <c r="A806" t="s">
        <v>4</v>
      </c>
      <c r="B806" s="4" t="s">
        <v>5</v>
      </c>
      <c r="C806" s="4" t="s">
        <v>7</v>
      </c>
    </row>
    <row r="807" spans="1:15">
      <c r="A807" t="n">
        <v>8986</v>
      </c>
      <c r="B807" s="37" t="n">
        <v>116</v>
      </c>
      <c r="C807" s="7" t="n">
        <v>0</v>
      </c>
    </row>
    <row r="808" spans="1:15">
      <c r="A808" t="s">
        <v>4</v>
      </c>
      <c r="B808" s="4" t="s">
        <v>5</v>
      </c>
      <c r="C808" s="4" t="s">
        <v>7</v>
      </c>
      <c r="D808" s="4" t="s">
        <v>11</v>
      </c>
    </row>
    <row r="809" spans="1:15">
      <c r="A809" t="n">
        <v>8988</v>
      </c>
      <c r="B809" s="37" t="n">
        <v>116</v>
      </c>
      <c r="C809" s="7" t="n">
        <v>2</v>
      </c>
      <c r="D809" s="7" t="n">
        <v>1</v>
      </c>
    </row>
    <row r="810" spans="1:15">
      <c r="A810" t="s">
        <v>4</v>
      </c>
      <c r="B810" s="4" t="s">
        <v>5</v>
      </c>
      <c r="C810" s="4" t="s">
        <v>7</v>
      </c>
      <c r="D810" s="4" t="s">
        <v>13</v>
      </c>
    </row>
    <row r="811" spans="1:15">
      <c r="A811" t="n">
        <v>8992</v>
      </c>
      <c r="B811" s="37" t="n">
        <v>116</v>
      </c>
      <c r="C811" s="7" t="n">
        <v>5</v>
      </c>
      <c r="D811" s="7" t="n">
        <v>1065353216</v>
      </c>
    </row>
    <row r="812" spans="1:15">
      <c r="A812" t="s">
        <v>4</v>
      </c>
      <c r="B812" s="4" t="s">
        <v>5</v>
      </c>
      <c r="C812" s="4" t="s">
        <v>7</v>
      </c>
      <c r="D812" s="4" t="s">
        <v>11</v>
      </c>
    </row>
    <row r="813" spans="1:15">
      <c r="A813" t="n">
        <v>8998</v>
      </c>
      <c r="B813" s="37" t="n">
        <v>116</v>
      </c>
      <c r="C813" s="7" t="n">
        <v>6</v>
      </c>
      <c r="D813" s="7" t="n">
        <v>1</v>
      </c>
    </row>
    <row r="814" spans="1:15">
      <c r="A814" t="s">
        <v>4</v>
      </c>
      <c r="B814" s="4" t="s">
        <v>5</v>
      </c>
      <c r="C814" s="4" t="s">
        <v>7</v>
      </c>
      <c r="D814" s="4" t="s">
        <v>11</v>
      </c>
    </row>
    <row r="815" spans="1:15">
      <c r="A815" t="n">
        <v>9002</v>
      </c>
      <c r="B815" s="16" t="n">
        <v>58</v>
      </c>
      <c r="C815" s="7" t="n">
        <v>255</v>
      </c>
      <c r="D815" s="7" t="n">
        <v>0</v>
      </c>
    </row>
    <row r="816" spans="1:15">
      <c r="A816" t="s">
        <v>4</v>
      </c>
      <c r="B816" s="4" t="s">
        <v>5</v>
      </c>
      <c r="C816" s="4" t="s">
        <v>11</v>
      </c>
    </row>
    <row r="817" spans="1:7">
      <c r="A817" t="n">
        <v>9006</v>
      </c>
      <c r="B817" s="23" t="n">
        <v>16</v>
      </c>
      <c r="C817" s="7" t="n">
        <v>2500</v>
      </c>
    </row>
    <row r="818" spans="1:7">
      <c r="A818" t="s">
        <v>4</v>
      </c>
      <c r="B818" s="4" t="s">
        <v>5</v>
      </c>
      <c r="C818" s="4" t="s">
        <v>7</v>
      </c>
      <c r="D818" s="4" t="s">
        <v>11</v>
      </c>
      <c r="E818" s="4" t="s">
        <v>11</v>
      </c>
    </row>
    <row r="819" spans="1:7">
      <c r="A819" t="n">
        <v>9009</v>
      </c>
      <c r="B819" s="10" t="n">
        <v>50</v>
      </c>
      <c r="C819" s="7" t="n">
        <v>1</v>
      </c>
      <c r="D819" s="7" t="n">
        <v>8146</v>
      </c>
      <c r="E819" s="7" t="n">
        <v>500</v>
      </c>
    </row>
    <row r="820" spans="1:7">
      <c r="A820" t="s">
        <v>4</v>
      </c>
      <c r="B820" s="4" t="s">
        <v>5</v>
      </c>
      <c r="C820" s="4" t="s">
        <v>7</v>
      </c>
      <c r="D820" s="4" t="s">
        <v>11</v>
      </c>
      <c r="E820" s="4" t="s">
        <v>13</v>
      </c>
      <c r="F820" s="4" t="s">
        <v>11</v>
      </c>
    </row>
    <row r="821" spans="1:7">
      <c r="A821" t="n">
        <v>9015</v>
      </c>
      <c r="B821" s="10" t="n">
        <v>50</v>
      </c>
      <c r="C821" s="7" t="n">
        <v>3</v>
      </c>
      <c r="D821" s="7" t="n">
        <v>8060</v>
      </c>
      <c r="E821" s="7" t="n">
        <v>1056964608</v>
      </c>
      <c r="F821" s="7" t="n">
        <v>500</v>
      </c>
    </row>
    <row r="822" spans="1:7">
      <c r="A822" t="s">
        <v>4</v>
      </c>
      <c r="B822" s="4" t="s">
        <v>5</v>
      </c>
      <c r="C822" s="4" t="s">
        <v>7</v>
      </c>
      <c r="D822" s="4" t="s">
        <v>11</v>
      </c>
      <c r="E822" s="4" t="s">
        <v>12</v>
      </c>
    </row>
    <row r="823" spans="1:7">
      <c r="A823" t="n">
        <v>9025</v>
      </c>
      <c r="B823" s="16" t="n">
        <v>58</v>
      </c>
      <c r="C823" s="7" t="n">
        <v>101</v>
      </c>
      <c r="D823" s="7" t="n">
        <v>1000</v>
      </c>
      <c r="E823" s="7" t="n">
        <v>1</v>
      </c>
    </row>
    <row r="824" spans="1:7">
      <c r="A824" t="s">
        <v>4</v>
      </c>
      <c r="B824" s="4" t="s">
        <v>5</v>
      </c>
      <c r="C824" s="4" t="s">
        <v>7</v>
      </c>
      <c r="D824" s="4" t="s">
        <v>11</v>
      </c>
    </row>
    <row r="825" spans="1:7">
      <c r="A825" t="n">
        <v>9033</v>
      </c>
      <c r="B825" s="16" t="n">
        <v>58</v>
      </c>
      <c r="C825" s="7" t="n">
        <v>254</v>
      </c>
      <c r="D825" s="7" t="n">
        <v>0</v>
      </c>
    </row>
    <row r="826" spans="1:7">
      <c r="A826" t="s">
        <v>4</v>
      </c>
      <c r="B826" s="4" t="s">
        <v>5</v>
      </c>
      <c r="C826" s="4" t="s">
        <v>7</v>
      </c>
      <c r="D826" s="4" t="s">
        <v>7</v>
      </c>
      <c r="E826" s="4" t="s">
        <v>12</v>
      </c>
      <c r="F826" s="4" t="s">
        <v>12</v>
      </c>
      <c r="G826" s="4" t="s">
        <v>12</v>
      </c>
      <c r="H826" s="4" t="s">
        <v>11</v>
      </c>
    </row>
    <row r="827" spans="1:7">
      <c r="A827" t="n">
        <v>9037</v>
      </c>
      <c r="B827" s="36" t="n">
        <v>45</v>
      </c>
      <c r="C827" s="7" t="n">
        <v>2</v>
      </c>
      <c r="D827" s="7" t="n">
        <v>3</v>
      </c>
      <c r="E827" s="7" t="n">
        <v>422.940002441406</v>
      </c>
      <c r="F827" s="7" t="n">
        <v>1.60000002384186</v>
      </c>
      <c r="G827" s="7" t="n">
        <v>-382.529998779297</v>
      </c>
      <c r="H827" s="7" t="n">
        <v>0</v>
      </c>
    </row>
    <row r="828" spans="1:7">
      <c r="A828" t="s">
        <v>4</v>
      </c>
      <c r="B828" s="4" t="s">
        <v>5</v>
      </c>
      <c r="C828" s="4" t="s">
        <v>7</v>
      </c>
      <c r="D828" s="4" t="s">
        <v>7</v>
      </c>
      <c r="E828" s="4" t="s">
        <v>12</v>
      </c>
      <c r="F828" s="4" t="s">
        <v>12</v>
      </c>
      <c r="G828" s="4" t="s">
        <v>12</v>
      </c>
      <c r="H828" s="4" t="s">
        <v>11</v>
      </c>
      <c r="I828" s="4" t="s">
        <v>7</v>
      </c>
    </row>
    <row r="829" spans="1:7">
      <c r="A829" t="n">
        <v>9054</v>
      </c>
      <c r="B829" s="36" t="n">
        <v>45</v>
      </c>
      <c r="C829" s="7" t="n">
        <v>4</v>
      </c>
      <c r="D829" s="7" t="n">
        <v>3</v>
      </c>
      <c r="E829" s="7" t="n">
        <v>4.23999977111816</v>
      </c>
      <c r="F829" s="7" t="n">
        <v>134.770004272461</v>
      </c>
      <c r="G829" s="7" t="n">
        <v>0</v>
      </c>
      <c r="H829" s="7" t="n">
        <v>0</v>
      </c>
      <c r="I829" s="7" t="n">
        <v>1</v>
      </c>
    </row>
    <row r="830" spans="1:7">
      <c r="A830" t="s">
        <v>4</v>
      </c>
      <c r="B830" s="4" t="s">
        <v>5</v>
      </c>
      <c r="C830" s="4" t="s">
        <v>7</v>
      </c>
      <c r="D830" s="4" t="s">
        <v>7</v>
      </c>
      <c r="E830" s="4" t="s">
        <v>12</v>
      </c>
      <c r="F830" s="4" t="s">
        <v>11</v>
      </c>
    </row>
    <row r="831" spans="1:7">
      <c r="A831" t="n">
        <v>9072</v>
      </c>
      <c r="B831" s="36" t="n">
        <v>45</v>
      </c>
      <c r="C831" s="7" t="n">
        <v>5</v>
      </c>
      <c r="D831" s="7" t="n">
        <v>3</v>
      </c>
      <c r="E831" s="7" t="n">
        <v>41.5999984741211</v>
      </c>
      <c r="F831" s="7" t="n">
        <v>0</v>
      </c>
    </row>
    <row r="832" spans="1:7">
      <c r="A832" t="s">
        <v>4</v>
      </c>
      <c r="B832" s="4" t="s">
        <v>5</v>
      </c>
      <c r="C832" s="4" t="s">
        <v>7</v>
      </c>
      <c r="D832" s="4" t="s">
        <v>7</v>
      </c>
      <c r="E832" s="4" t="s">
        <v>12</v>
      </c>
      <c r="F832" s="4" t="s">
        <v>11</v>
      </c>
    </row>
    <row r="833" spans="1:9">
      <c r="A833" t="n">
        <v>9081</v>
      </c>
      <c r="B833" s="36" t="n">
        <v>45</v>
      </c>
      <c r="C833" s="7" t="n">
        <v>11</v>
      </c>
      <c r="D833" s="7" t="n">
        <v>3</v>
      </c>
      <c r="E833" s="7" t="n">
        <v>40</v>
      </c>
      <c r="F833" s="7" t="n">
        <v>0</v>
      </c>
    </row>
    <row r="834" spans="1:9">
      <c r="A834" t="s">
        <v>4</v>
      </c>
      <c r="B834" s="4" t="s">
        <v>5</v>
      </c>
      <c r="C834" s="4" t="s">
        <v>7</v>
      </c>
      <c r="D834" s="4" t="s">
        <v>7</v>
      </c>
      <c r="E834" s="4" t="s">
        <v>12</v>
      </c>
      <c r="F834" s="4" t="s">
        <v>12</v>
      </c>
      <c r="G834" s="4" t="s">
        <v>12</v>
      </c>
      <c r="H834" s="4" t="s">
        <v>11</v>
      </c>
    </row>
    <row r="835" spans="1:9">
      <c r="A835" t="n">
        <v>9090</v>
      </c>
      <c r="B835" s="36" t="n">
        <v>45</v>
      </c>
      <c r="C835" s="7" t="n">
        <v>2</v>
      </c>
      <c r="D835" s="7" t="n">
        <v>3</v>
      </c>
      <c r="E835" s="7" t="n">
        <v>422.940002441406</v>
      </c>
      <c r="F835" s="7" t="n">
        <v>1.60000002384186</v>
      </c>
      <c r="G835" s="7" t="n">
        <v>-382.529998779297</v>
      </c>
      <c r="H835" s="7" t="n">
        <v>8000</v>
      </c>
    </row>
    <row r="836" spans="1:9">
      <c r="A836" t="s">
        <v>4</v>
      </c>
      <c r="B836" s="4" t="s">
        <v>5</v>
      </c>
      <c r="C836" s="4" t="s">
        <v>7</v>
      </c>
      <c r="D836" s="4" t="s">
        <v>7</v>
      </c>
      <c r="E836" s="4" t="s">
        <v>12</v>
      </c>
      <c r="F836" s="4" t="s">
        <v>12</v>
      </c>
      <c r="G836" s="4" t="s">
        <v>12</v>
      </c>
      <c r="H836" s="4" t="s">
        <v>11</v>
      </c>
      <c r="I836" s="4" t="s">
        <v>7</v>
      </c>
    </row>
    <row r="837" spans="1:9">
      <c r="A837" t="n">
        <v>9107</v>
      </c>
      <c r="B837" s="36" t="n">
        <v>45</v>
      </c>
      <c r="C837" s="7" t="n">
        <v>4</v>
      </c>
      <c r="D837" s="7" t="n">
        <v>3</v>
      </c>
      <c r="E837" s="7" t="n">
        <v>4.23999977111816</v>
      </c>
      <c r="F837" s="7" t="n">
        <v>141.039993286133</v>
      </c>
      <c r="G837" s="7" t="n">
        <v>0</v>
      </c>
      <c r="H837" s="7" t="n">
        <v>8000</v>
      </c>
      <c r="I837" s="7" t="n">
        <v>1</v>
      </c>
    </row>
    <row r="838" spans="1:9">
      <c r="A838" t="s">
        <v>4</v>
      </c>
      <c r="B838" s="4" t="s">
        <v>5</v>
      </c>
      <c r="C838" s="4" t="s">
        <v>7</v>
      </c>
      <c r="D838" s="4" t="s">
        <v>7</v>
      </c>
      <c r="E838" s="4" t="s">
        <v>12</v>
      </c>
      <c r="F838" s="4" t="s">
        <v>11</v>
      </c>
    </row>
    <row r="839" spans="1:9">
      <c r="A839" t="n">
        <v>9125</v>
      </c>
      <c r="B839" s="36" t="n">
        <v>45</v>
      </c>
      <c r="C839" s="7" t="n">
        <v>5</v>
      </c>
      <c r="D839" s="7" t="n">
        <v>3</v>
      </c>
      <c r="E839" s="7" t="n">
        <v>96.6999969482422</v>
      </c>
      <c r="F839" s="7" t="n">
        <v>8000</v>
      </c>
    </row>
    <row r="840" spans="1:9">
      <c r="A840" t="s">
        <v>4</v>
      </c>
      <c r="B840" s="4" t="s">
        <v>5</v>
      </c>
      <c r="C840" s="4" t="s">
        <v>7</v>
      </c>
      <c r="D840" s="4" t="s">
        <v>7</v>
      </c>
      <c r="E840" s="4" t="s">
        <v>13</v>
      </c>
      <c r="F840" s="4" t="s">
        <v>7</v>
      </c>
      <c r="G840" s="4" t="s">
        <v>7</v>
      </c>
    </row>
    <row r="841" spans="1:9">
      <c r="A841" t="n">
        <v>9134</v>
      </c>
      <c r="B841" s="42" t="n">
        <v>8</v>
      </c>
      <c r="C841" s="7" t="n">
        <v>5</v>
      </c>
      <c r="D841" s="7" t="n">
        <v>0</v>
      </c>
      <c r="E841" s="7" t="n">
        <v>0</v>
      </c>
      <c r="F841" s="7" t="n">
        <v>19</v>
      </c>
      <c r="G841" s="7" t="n">
        <v>1</v>
      </c>
    </row>
    <row r="842" spans="1:9">
      <c r="A842" t="s">
        <v>4</v>
      </c>
      <c r="B842" s="4" t="s">
        <v>5</v>
      </c>
      <c r="C842" s="4" t="s">
        <v>7</v>
      </c>
    </row>
    <row r="843" spans="1:9">
      <c r="A843" t="n">
        <v>9143</v>
      </c>
      <c r="B843" s="37" t="n">
        <v>116</v>
      </c>
      <c r="C843" s="7" t="n">
        <v>0</v>
      </c>
    </row>
    <row r="844" spans="1:9">
      <c r="A844" t="s">
        <v>4</v>
      </c>
      <c r="B844" s="4" t="s">
        <v>5</v>
      </c>
      <c r="C844" s="4" t="s">
        <v>7</v>
      </c>
      <c r="D844" s="4" t="s">
        <v>11</v>
      </c>
    </row>
    <row r="845" spans="1:9">
      <c r="A845" t="n">
        <v>9145</v>
      </c>
      <c r="B845" s="37" t="n">
        <v>116</v>
      </c>
      <c r="C845" s="7" t="n">
        <v>2</v>
      </c>
      <c r="D845" s="7" t="n">
        <v>1</v>
      </c>
    </row>
    <row r="846" spans="1:9">
      <c r="A846" t="s">
        <v>4</v>
      </c>
      <c r="B846" s="4" t="s">
        <v>5</v>
      </c>
      <c r="C846" s="4" t="s">
        <v>7</v>
      </c>
      <c r="D846" s="4" t="s">
        <v>13</v>
      </c>
    </row>
    <row r="847" spans="1:9">
      <c r="A847" t="n">
        <v>9149</v>
      </c>
      <c r="B847" s="37" t="n">
        <v>116</v>
      </c>
      <c r="C847" s="7" t="n">
        <v>5</v>
      </c>
      <c r="D847" s="7" t="n">
        <v>1133903872</v>
      </c>
    </row>
    <row r="848" spans="1:9">
      <c r="A848" t="s">
        <v>4</v>
      </c>
      <c r="B848" s="4" t="s">
        <v>5</v>
      </c>
      <c r="C848" s="4" t="s">
        <v>7</v>
      </c>
      <c r="D848" s="4" t="s">
        <v>11</v>
      </c>
    </row>
    <row r="849" spans="1:9">
      <c r="A849" t="n">
        <v>9155</v>
      </c>
      <c r="B849" s="37" t="n">
        <v>116</v>
      </c>
      <c r="C849" s="7" t="n">
        <v>6</v>
      </c>
      <c r="D849" s="7" t="n">
        <v>1</v>
      </c>
    </row>
    <row r="850" spans="1:9">
      <c r="A850" t="s">
        <v>4</v>
      </c>
      <c r="B850" s="4" t="s">
        <v>5</v>
      </c>
      <c r="C850" s="4" t="s">
        <v>7</v>
      </c>
      <c r="D850" s="4" t="s">
        <v>11</v>
      </c>
    </row>
    <row r="851" spans="1:9">
      <c r="A851" t="n">
        <v>9159</v>
      </c>
      <c r="B851" s="16" t="n">
        <v>58</v>
      </c>
      <c r="C851" s="7" t="n">
        <v>255</v>
      </c>
      <c r="D851" s="7" t="n">
        <v>0</v>
      </c>
    </row>
    <row r="852" spans="1:9">
      <c r="A852" t="s">
        <v>4</v>
      </c>
      <c r="B852" s="4" t="s">
        <v>5</v>
      </c>
      <c r="C852" s="4" t="s">
        <v>7</v>
      </c>
      <c r="D852" s="4" t="s">
        <v>11</v>
      </c>
    </row>
    <row r="853" spans="1:9">
      <c r="A853" t="n">
        <v>9163</v>
      </c>
      <c r="B853" s="36" t="n">
        <v>45</v>
      </c>
      <c r="C853" s="7" t="n">
        <v>7</v>
      </c>
      <c r="D853" s="7" t="n">
        <v>255</v>
      </c>
    </row>
    <row r="854" spans="1:9">
      <c r="A854" t="s">
        <v>4</v>
      </c>
      <c r="B854" s="4" t="s">
        <v>5</v>
      </c>
      <c r="C854" s="4" t="s">
        <v>11</v>
      </c>
    </row>
    <row r="855" spans="1:9">
      <c r="A855" t="n">
        <v>9167</v>
      </c>
      <c r="B855" s="23" t="n">
        <v>16</v>
      </c>
      <c r="C855" s="7" t="n">
        <v>1000</v>
      </c>
    </row>
    <row r="856" spans="1:9">
      <c r="A856" t="s">
        <v>4</v>
      </c>
      <c r="B856" s="4" t="s">
        <v>5</v>
      </c>
      <c r="C856" s="4" t="s">
        <v>7</v>
      </c>
      <c r="D856" s="4" t="s">
        <v>11</v>
      </c>
      <c r="E856" s="4" t="s">
        <v>11</v>
      </c>
    </row>
    <row r="857" spans="1:9">
      <c r="A857" t="n">
        <v>9170</v>
      </c>
      <c r="B857" s="10" t="n">
        <v>50</v>
      </c>
      <c r="C857" s="7" t="n">
        <v>1</v>
      </c>
      <c r="D857" s="7" t="n">
        <v>8060</v>
      </c>
      <c r="E857" s="7" t="n">
        <v>1000</v>
      </c>
    </row>
    <row r="858" spans="1:9">
      <c r="A858" t="s">
        <v>4</v>
      </c>
      <c r="B858" s="4" t="s">
        <v>5</v>
      </c>
      <c r="C858" s="4" t="s">
        <v>7</v>
      </c>
      <c r="D858" s="4" t="s">
        <v>11</v>
      </c>
      <c r="E858" s="4" t="s">
        <v>12</v>
      </c>
    </row>
    <row r="859" spans="1:9">
      <c r="A859" t="n">
        <v>9176</v>
      </c>
      <c r="B859" s="16" t="n">
        <v>58</v>
      </c>
      <c r="C859" s="7" t="n">
        <v>0</v>
      </c>
      <c r="D859" s="7" t="n">
        <v>1000</v>
      </c>
      <c r="E859" s="7" t="n">
        <v>1</v>
      </c>
    </row>
    <row r="860" spans="1:9">
      <c r="A860" t="s">
        <v>4</v>
      </c>
      <c r="B860" s="4" t="s">
        <v>5</v>
      </c>
      <c r="C860" s="4" t="s">
        <v>7</v>
      </c>
      <c r="D860" s="4" t="s">
        <v>11</v>
      </c>
    </row>
    <row r="861" spans="1:9">
      <c r="A861" t="n">
        <v>9184</v>
      </c>
      <c r="B861" s="16" t="n">
        <v>58</v>
      </c>
      <c r="C861" s="7" t="n">
        <v>255</v>
      </c>
      <c r="D861" s="7" t="n">
        <v>0</v>
      </c>
    </row>
    <row r="862" spans="1:9">
      <c r="A862" t="s">
        <v>4</v>
      </c>
      <c r="B862" s="4" t="s">
        <v>5</v>
      </c>
      <c r="C862" s="4" t="s">
        <v>7</v>
      </c>
      <c r="D862" s="4" t="s">
        <v>11</v>
      </c>
      <c r="E862" s="4" t="s">
        <v>7</v>
      </c>
    </row>
    <row r="863" spans="1:9">
      <c r="A863" t="n">
        <v>9188</v>
      </c>
      <c r="B863" s="24" t="n">
        <v>39</v>
      </c>
      <c r="C863" s="7" t="n">
        <v>11</v>
      </c>
      <c r="D863" s="7" t="n">
        <v>65533</v>
      </c>
      <c r="E863" s="7" t="n">
        <v>200</v>
      </c>
    </row>
    <row r="864" spans="1:9">
      <c r="A864" t="s">
        <v>4</v>
      </c>
      <c r="B864" s="4" t="s">
        <v>5</v>
      </c>
      <c r="C864" s="4" t="s">
        <v>7</v>
      </c>
      <c r="D864" s="4" t="s">
        <v>11</v>
      </c>
      <c r="E864" s="4" t="s">
        <v>7</v>
      </c>
    </row>
    <row r="865" spans="1:5">
      <c r="A865" t="n">
        <v>9193</v>
      </c>
      <c r="B865" s="24" t="n">
        <v>39</v>
      </c>
      <c r="C865" s="7" t="n">
        <v>11</v>
      </c>
      <c r="D865" s="7" t="n">
        <v>65533</v>
      </c>
      <c r="E865" s="7" t="n">
        <v>201</v>
      </c>
    </row>
    <row r="866" spans="1:5">
      <c r="A866" t="s">
        <v>4</v>
      </c>
      <c r="B866" s="4" t="s">
        <v>5</v>
      </c>
      <c r="C866" s="4" t="s">
        <v>7</v>
      </c>
      <c r="D866" s="4" t="s">
        <v>11</v>
      </c>
      <c r="E866" s="4" t="s">
        <v>7</v>
      </c>
    </row>
    <row r="867" spans="1:5">
      <c r="A867" t="n">
        <v>9198</v>
      </c>
      <c r="B867" s="24" t="n">
        <v>39</v>
      </c>
      <c r="C867" s="7" t="n">
        <v>11</v>
      </c>
      <c r="D867" s="7" t="n">
        <v>65533</v>
      </c>
      <c r="E867" s="7" t="n">
        <v>202</v>
      </c>
    </row>
    <row r="868" spans="1:5">
      <c r="A868" t="s">
        <v>4</v>
      </c>
      <c r="B868" s="4" t="s">
        <v>5</v>
      </c>
      <c r="C868" s="4" t="s">
        <v>11</v>
      </c>
      <c r="D868" s="4" t="s">
        <v>12</v>
      </c>
      <c r="E868" s="4" t="s">
        <v>12</v>
      </c>
      <c r="F868" s="4" t="s">
        <v>12</v>
      </c>
      <c r="G868" s="4" t="s">
        <v>12</v>
      </c>
    </row>
    <row r="869" spans="1:5">
      <c r="A869" t="n">
        <v>9203</v>
      </c>
      <c r="B869" s="35" t="n">
        <v>46</v>
      </c>
      <c r="C869" s="7" t="n">
        <v>61456</v>
      </c>
      <c r="D869" s="7" t="n">
        <v>0</v>
      </c>
      <c r="E869" s="7" t="n">
        <v>0</v>
      </c>
      <c r="F869" s="7" t="n">
        <v>0</v>
      </c>
      <c r="G869" s="7" t="n">
        <v>0</v>
      </c>
    </row>
    <row r="870" spans="1:5">
      <c r="A870" t="s">
        <v>4</v>
      </c>
      <c r="B870" s="4" t="s">
        <v>5</v>
      </c>
      <c r="C870" s="4" t="s">
        <v>7</v>
      </c>
      <c r="D870" s="4" t="s">
        <v>11</v>
      </c>
    </row>
    <row r="871" spans="1:5">
      <c r="A871" t="n">
        <v>9222</v>
      </c>
      <c r="B871" s="9" t="n">
        <v>162</v>
      </c>
      <c r="C871" s="7" t="n">
        <v>1</v>
      </c>
      <c r="D871" s="7" t="n">
        <v>0</v>
      </c>
    </row>
    <row r="872" spans="1:5">
      <c r="A872" t="s">
        <v>4</v>
      </c>
      <c r="B872" s="4" t="s">
        <v>5</v>
      </c>
    </row>
    <row r="873" spans="1:5">
      <c r="A873" t="n">
        <v>9226</v>
      </c>
      <c r="B873" s="5" t="n">
        <v>1</v>
      </c>
    </row>
    <row r="874" spans="1:5" s="3" customFormat="1" customHeight="0">
      <c r="A874" s="3" t="s">
        <v>2</v>
      </c>
      <c r="B874" s="3" t="s">
        <v>82</v>
      </c>
    </row>
    <row r="875" spans="1:5">
      <c r="A875" t="s">
        <v>4</v>
      </c>
      <c r="B875" s="4" t="s">
        <v>5</v>
      </c>
      <c r="C875" s="4" t="s">
        <v>11</v>
      </c>
      <c r="D875" s="4" t="s">
        <v>7</v>
      </c>
      <c r="E875" s="4" t="s">
        <v>12</v>
      </c>
      <c r="F875" s="4" t="s">
        <v>12</v>
      </c>
    </row>
    <row r="876" spans="1:5">
      <c r="A876" t="n">
        <v>9228</v>
      </c>
      <c r="B876" s="43" t="n">
        <v>180</v>
      </c>
      <c r="C876" s="7" t="n">
        <v>65534</v>
      </c>
      <c r="D876" s="7" t="n">
        <v>2</v>
      </c>
      <c r="E876" s="7" t="n">
        <v>2</v>
      </c>
      <c r="F876" s="7" t="n">
        <v>-2</v>
      </c>
    </row>
    <row r="877" spans="1:5">
      <c r="A877" t="s">
        <v>4</v>
      </c>
      <c r="B877" s="4" t="s">
        <v>5</v>
      </c>
      <c r="C877" s="4" t="s">
        <v>11</v>
      </c>
      <c r="D877" s="4" t="s">
        <v>8</v>
      </c>
      <c r="E877" s="4" t="s">
        <v>7</v>
      </c>
      <c r="F877" s="4" t="s">
        <v>7</v>
      </c>
      <c r="G877" s="4" t="s">
        <v>7</v>
      </c>
      <c r="H877" s="4" t="s">
        <v>7</v>
      </c>
      <c r="I877" s="4" t="s">
        <v>7</v>
      </c>
      <c r="J877" s="4" t="s">
        <v>12</v>
      </c>
      <c r="K877" s="4" t="s">
        <v>12</v>
      </c>
      <c r="L877" s="4" t="s">
        <v>12</v>
      </c>
      <c r="M877" s="4" t="s">
        <v>12</v>
      </c>
      <c r="N877" s="4" t="s">
        <v>7</v>
      </c>
    </row>
    <row r="878" spans="1:5">
      <c r="A878" t="n">
        <v>9240</v>
      </c>
      <c r="B878" s="44" t="n">
        <v>34</v>
      </c>
      <c r="C878" s="7" t="n">
        <v>65534</v>
      </c>
      <c r="D878" s="7" t="s">
        <v>83</v>
      </c>
      <c r="E878" s="7" t="n">
        <v>1</v>
      </c>
      <c r="F878" s="7" t="n">
        <v>0</v>
      </c>
      <c r="G878" s="7" t="n">
        <v>0</v>
      </c>
      <c r="H878" s="7" t="n">
        <v>0</v>
      </c>
      <c r="I878" s="7" t="n">
        <v>0</v>
      </c>
      <c r="J878" s="7" t="n">
        <v>0</v>
      </c>
      <c r="K878" s="7" t="n">
        <v>-1</v>
      </c>
      <c r="L878" s="7" t="n">
        <v>-1</v>
      </c>
      <c r="M878" s="7" t="n">
        <v>-1</v>
      </c>
      <c r="N878" s="7" t="n">
        <v>0</v>
      </c>
    </row>
    <row r="879" spans="1:5">
      <c r="A879" t="s">
        <v>4</v>
      </c>
      <c r="B879" s="4" t="s">
        <v>5</v>
      </c>
      <c r="C879" s="4" t="s">
        <v>11</v>
      </c>
      <c r="D879" s="4" t="s">
        <v>12</v>
      </c>
      <c r="E879" s="4" t="s">
        <v>12</v>
      </c>
      <c r="F879" s="4" t="s">
        <v>12</v>
      </c>
      <c r="G879" s="4" t="s">
        <v>12</v>
      </c>
    </row>
    <row r="880" spans="1:5">
      <c r="A880" t="n">
        <v>9271</v>
      </c>
      <c r="B880" s="45" t="n">
        <v>131</v>
      </c>
      <c r="C880" s="7" t="n">
        <v>65534</v>
      </c>
      <c r="D880" s="7" t="n">
        <v>0</v>
      </c>
      <c r="E880" s="7" t="n">
        <v>0</v>
      </c>
      <c r="F880" s="7" t="n">
        <v>15</v>
      </c>
      <c r="G880" s="7" t="n">
        <v>0.200000002980232</v>
      </c>
    </row>
    <row r="881" spans="1:14">
      <c r="A881" t="s">
        <v>4</v>
      </c>
      <c r="B881" s="4" t="s">
        <v>5</v>
      </c>
    </row>
    <row r="882" spans="1:14">
      <c r="A882" t="n">
        <v>9290</v>
      </c>
      <c r="B882" s="5" t="n">
        <v>1</v>
      </c>
    </row>
    <row r="883" spans="1:14" s="3" customFormat="1" customHeight="0">
      <c r="A883" s="3" t="s">
        <v>2</v>
      </c>
      <c r="B883" s="3" t="s">
        <v>84</v>
      </c>
    </row>
    <row r="884" spans="1:14">
      <c r="A884" t="s">
        <v>4</v>
      </c>
      <c r="B884" s="4" t="s">
        <v>5</v>
      </c>
      <c r="C884" s="4" t="s">
        <v>11</v>
      </c>
      <c r="D884" s="4" t="s">
        <v>7</v>
      </c>
      <c r="E884" s="4" t="s">
        <v>12</v>
      </c>
      <c r="F884" s="4" t="s">
        <v>12</v>
      </c>
    </row>
    <row r="885" spans="1:14">
      <c r="A885" t="n">
        <v>9292</v>
      </c>
      <c r="B885" s="43" t="n">
        <v>180</v>
      </c>
      <c r="C885" s="7" t="n">
        <v>65534</v>
      </c>
      <c r="D885" s="7" t="n">
        <v>2</v>
      </c>
      <c r="E885" s="7" t="n">
        <v>2</v>
      </c>
      <c r="F885" s="7" t="n">
        <v>-2</v>
      </c>
    </row>
    <row r="886" spans="1:14">
      <c r="A886" t="s">
        <v>4</v>
      </c>
      <c r="B886" s="4" t="s">
        <v>5</v>
      </c>
      <c r="C886" s="4" t="s">
        <v>11</v>
      </c>
      <c r="D886" s="4" t="s">
        <v>8</v>
      </c>
      <c r="E886" s="4" t="s">
        <v>7</v>
      </c>
      <c r="F886" s="4" t="s">
        <v>7</v>
      </c>
      <c r="G886" s="4" t="s">
        <v>7</v>
      </c>
      <c r="H886" s="4" t="s">
        <v>7</v>
      </c>
      <c r="I886" s="4" t="s">
        <v>7</v>
      </c>
      <c r="J886" s="4" t="s">
        <v>12</v>
      </c>
      <c r="K886" s="4" t="s">
        <v>12</v>
      </c>
      <c r="L886" s="4" t="s">
        <v>12</v>
      </c>
      <c r="M886" s="4" t="s">
        <v>12</v>
      </c>
      <c r="N886" s="4" t="s">
        <v>7</v>
      </c>
    </row>
    <row r="887" spans="1:14">
      <c r="A887" t="n">
        <v>9304</v>
      </c>
      <c r="B887" s="44" t="n">
        <v>34</v>
      </c>
      <c r="C887" s="7" t="n">
        <v>65534</v>
      </c>
      <c r="D887" s="7" t="s">
        <v>83</v>
      </c>
      <c r="E887" s="7" t="n">
        <v>1</v>
      </c>
      <c r="F887" s="7" t="n">
        <v>0</v>
      </c>
      <c r="G887" s="7" t="n">
        <v>0</v>
      </c>
      <c r="H887" s="7" t="n">
        <v>0</v>
      </c>
      <c r="I887" s="7" t="n">
        <v>0</v>
      </c>
      <c r="J887" s="7" t="n">
        <v>0</v>
      </c>
      <c r="K887" s="7" t="n">
        <v>-1</v>
      </c>
      <c r="L887" s="7" t="n">
        <v>-1</v>
      </c>
      <c r="M887" s="7" t="n">
        <v>-1</v>
      </c>
      <c r="N887" s="7" t="n">
        <v>0</v>
      </c>
    </row>
    <row r="888" spans="1:14">
      <c r="A888" t="s">
        <v>4</v>
      </c>
      <c r="B888" s="4" t="s">
        <v>5</v>
      </c>
      <c r="C888" s="4" t="s">
        <v>11</v>
      </c>
      <c r="D888" s="4" t="s">
        <v>12</v>
      </c>
      <c r="E888" s="4" t="s">
        <v>12</v>
      </c>
      <c r="F888" s="4" t="s">
        <v>12</v>
      </c>
      <c r="G888" s="4" t="s">
        <v>12</v>
      </c>
    </row>
    <row r="889" spans="1:14">
      <c r="A889" t="n">
        <v>9335</v>
      </c>
      <c r="B889" s="45" t="n">
        <v>131</v>
      </c>
      <c r="C889" s="7" t="n">
        <v>65534</v>
      </c>
      <c r="D889" s="7" t="n">
        <v>0</v>
      </c>
      <c r="E889" s="7" t="n">
        <v>0</v>
      </c>
      <c r="F889" s="7" t="n">
        <v>15</v>
      </c>
      <c r="G889" s="7" t="n">
        <v>0.200000002980232</v>
      </c>
    </row>
    <row r="890" spans="1:14">
      <c r="A890" t="s">
        <v>4</v>
      </c>
      <c r="B890" s="4" t="s">
        <v>5</v>
      </c>
    </row>
    <row r="891" spans="1:14">
      <c r="A891" t="n">
        <v>9354</v>
      </c>
      <c r="B891" s="5" t="n">
        <v>1</v>
      </c>
    </row>
    <row r="892" spans="1:14" s="3" customFormat="1" customHeight="0">
      <c r="A892" s="3" t="s">
        <v>2</v>
      </c>
      <c r="B892" s="3" t="s">
        <v>85</v>
      </c>
    </row>
    <row r="893" spans="1:14">
      <c r="A893" t="s">
        <v>4</v>
      </c>
      <c r="B893" s="4" t="s">
        <v>5</v>
      </c>
      <c r="C893" s="4" t="s">
        <v>11</v>
      </c>
      <c r="D893" s="4" t="s">
        <v>7</v>
      </c>
      <c r="E893" s="4" t="s">
        <v>12</v>
      </c>
      <c r="F893" s="4" t="s">
        <v>12</v>
      </c>
    </row>
    <row r="894" spans="1:14">
      <c r="A894" t="n">
        <v>9356</v>
      </c>
      <c r="B894" s="43" t="n">
        <v>180</v>
      </c>
      <c r="C894" s="7" t="n">
        <v>65534</v>
      </c>
      <c r="D894" s="7" t="n">
        <v>1</v>
      </c>
      <c r="E894" s="7" t="n">
        <v>0</v>
      </c>
      <c r="F894" s="7" t="n">
        <v>0</v>
      </c>
    </row>
    <row r="895" spans="1:14">
      <c r="A895" t="s">
        <v>4</v>
      </c>
      <c r="B895" s="4" t="s">
        <v>5</v>
      </c>
      <c r="C895" s="4" t="s">
        <v>11</v>
      </c>
      <c r="D895" s="4" t="s">
        <v>7</v>
      </c>
      <c r="E895" s="4" t="s">
        <v>8</v>
      </c>
      <c r="F895" s="4" t="s">
        <v>12</v>
      </c>
      <c r="G895" s="4" t="s">
        <v>12</v>
      </c>
      <c r="H895" s="4" t="s">
        <v>12</v>
      </c>
    </row>
    <row r="896" spans="1:14">
      <c r="A896" t="n">
        <v>9368</v>
      </c>
      <c r="B896" s="40" t="n">
        <v>48</v>
      </c>
      <c r="C896" s="7" t="n">
        <v>65534</v>
      </c>
      <c r="D896" s="7" t="n">
        <v>0</v>
      </c>
      <c r="E896" s="7" t="s">
        <v>46</v>
      </c>
      <c r="F896" s="7" t="n">
        <v>1</v>
      </c>
      <c r="G896" s="7" t="n">
        <v>1</v>
      </c>
      <c r="H896" s="7" t="n">
        <v>0</v>
      </c>
    </row>
    <row r="897" spans="1:14">
      <c r="A897" t="s">
        <v>4</v>
      </c>
      <c r="B897" s="4" t="s">
        <v>5</v>
      </c>
      <c r="C897" s="4" t="s">
        <v>11</v>
      </c>
      <c r="D897" s="4" t="s">
        <v>12</v>
      </c>
      <c r="E897" s="4" t="s">
        <v>12</v>
      </c>
      <c r="F897" s="4" t="s">
        <v>12</v>
      </c>
      <c r="G897" s="4" t="s">
        <v>12</v>
      </c>
    </row>
    <row r="898" spans="1:14">
      <c r="A898" t="n">
        <v>9394</v>
      </c>
      <c r="B898" s="45" t="n">
        <v>131</v>
      </c>
      <c r="C898" s="7" t="n">
        <v>65534</v>
      </c>
      <c r="D898" s="7" t="n">
        <v>0</v>
      </c>
      <c r="E898" s="7" t="n">
        <v>0</v>
      </c>
      <c r="F898" s="7" t="n">
        <v>5</v>
      </c>
      <c r="G898" s="7" t="n">
        <v>0.100000001490116</v>
      </c>
    </row>
    <row r="899" spans="1:14">
      <c r="A899" t="s">
        <v>4</v>
      </c>
      <c r="B899" s="4" t="s">
        <v>5</v>
      </c>
    </row>
    <row r="900" spans="1:14">
      <c r="A900" t="n">
        <v>9413</v>
      </c>
      <c r="B900" s="5" t="n">
        <v>1</v>
      </c>
    </row>
    <row r="901" spans="1:14" s="3" customFormat="1" customHeight="0">
      <c r="A901" s="3" t="s">
        <v>2</v>
      </c>
      <c r="B901" s="3" t="s">
        <v>86</v>
      </c>
    </row>
    <row r="902" spans="1:14">
      <c r="A902" t="s">
        <v>4</v>
      </c>
      <c r="B902" s="4" t="s">
        <v>5</v>
      </c>
      <c r="C902" s="4" t="s">
        <v>11</v>
      </c>
      <c r="D902" s="4" t="s">
        <v>7</v>
      </c>
      <c r="E902" s="4" t="s">
        <v>12</v>
      </c>
      <c r="F902" s="4" t="s">
        <v>12</v>
      </c>
    </row>
    <row r="903" spans="1:14">
      <c r="A903" t="n">
        <v>9416</v>
      </c>
      <c r="B903" s="43" t="n">
        <v>180</v>
      </c>
      <c r="C903" s="7" t="n">
        <v>65534</v>
      </c>
      <c r="D903" s="7" t="n">
        <v>1</v>
      </c>
      <c r="E903" s="7" t="n">
        <v>0</v>
      </c>
      <c r="F903" s="7" t="n">
        <v>0</v>
      </c>
    </row>
    <row r="904" spans="1:14">
      <c r="A904" t="s">
        <v>4</v>
      </c>
      <c r="B904" s="4" t="s">
        <v>5</v>
      </c>
      <c r="C904" s="4" t="s">
        <v>11</v>
      </c>
      <c r="D904" s="4" t="s">
        <v>7</v>
      </c>
      <c r="E904" s="4" t="s">
        <v>8</v>
      </c>
      <c r="F904" s="4" t="s">
        <v>12</v>
      </c>
      <c r="G904" s="4" t="s">
        <v>12</v>
      </c>
      <c r="H904" s="4" t="s">
        <v>12</v>
      </c>
    </row>
    <row r="905" spans="1:14">
      <c r="A905" t="n">
        <v>9428</v>
      </c>
      <c r="B905" s="40" t="n">
        <v>48</v>
      </c>
      <c r="C905" s="7" t="n">
        <v>65534</v>
      </c>
      <c r="D905" s="7" t="n">
        <v>0</v>
      </c>
      <c r="E905" s="7" t="s">
        <v>52</v>
      </c>
      <c r="F905" s="7" t="n">
        <v>1</v>
      </c>
      <c r="G905" s="7" t="n">
        <v>1</v>
      </c>
      <c r="H905" s="7" t="n">
        <v>0</v>
      </c>
    </row>
    <row r="906" spans="1:14">
      <c r="A906" t="s">
        <v>4</v>
      </c>
      <c r="B906" s="4" t="s">
        <v>5</v>
      </c>
      <c r="C906" s="4" t="s">
        <v>11</v>
      </c>
      <c r="D906" s="4" t="s">
        <v>12</v>
      </c>
      <c r="E906" s="4" t="s">
        <v>12</v>
      </c>
      <c r="F906" s="4" t="s">
        <v>12</v>
      </c>
      <c r="G906" s="4" t="s">
        <v>12</v>
      </c>
    </row>
    <row r="907" spans="1:14">
      <c r="A907" t="n">
        <v>9453</v>
      </c>
      <c r="B907" s="45" t="n">
        <v>131</v>
      </c>
      <c r="C907" s="7" t="n">
        <v>65534</v>
      </c>
      <c r="D907" s="7" t="n">
        <v>0</v>
      </c>
      <c r="E907" s="7" t="n">
        <v>0</v>
      </c>
      <c r="F907" s="7" t="n">
        <v>5</v>
      </c>
      <c r="G907" s="7" t="n">
        <v>0.100000001490116</v>
      </c>
    </row>
    <row r="908" spans="1:14">
      <c r="A908" t="s">
        <v>4</v>
      </c>
      <c r="B908" s="4" t="s">
        <v>5</v>
      </c>
    </row>
    <row r="909" spans="1:14">
      <c r="A909" t="n">
        <v>9472</v>
      </c>
      <c r="B909" s="5" t="n">
        <v>1</v>
      </c>
    </row>
    <row r="910" spans="1:14" s="3" customFormat="1" customHeight="0">
      <c r="A910" s="3" t="s">
        <v>2</v>
      </c>
      <c r="B910" s="3" t="s">
        <v>87</v>
      </c>
    </row>
    <row r="911" spans="1:14">
      <c r="A911" t="s">
        <v>4</v>
      </c>
      <c r="B911" s="4" t="s">
        <v>5</v>
      </c>
      <c r="C911" s="4" t="s">
        <v>11</v>
      </c>
      <c r="D911" s="4" t="s">
        <v>7</v>
      </c>
    </row>
    <row r="912" spans="1:14">
      <c r="A912" t="n">
        <v>9476</v>
      </c>
      <c r="B912" s="39" t="n">
        <v>56</v>
      </c>
      <c r="C912" s="7" t="n">
        <v>65534</v>
      </c>
      <c r="D912" s="7" t="n">
        <v>1</v>
      </c>
    </row>
    <row r="913" spans="1:8">
      <c r="A913" t="s">
        <v>4</v>
      </c>
      <c r="B913" s="4" t="s">
        <v>5</v>
      </c>
      <c r="C913" s="4" t="s">
        <v>11</v>
      </c>
      <c r="D913" s="4" t="s">
        <v>8</v>
      </c>
      <c r="E913" s="4" t="s">
        <v>7</v>
      </c>
      <c r="F913" s="4" t="s">
        <v>7</v>
      </c>
      <c r="G913" s="4" t="s">
        <v>7</v>
      </c>
      <c r="H913" s="4" t="s">
        <v>7</v>
      </c>
      <c r="I913" s="4" t="s">
        <v>7</v>
      </c>
      <c r="J913" s="4" t="s">
        <v>12</v>
      </c>
      <c r="K913" s="4" t="s">
        <v>12</v>
      </c>
      <c r="L913" s="4" t="s">
        <v>12</v>
      </c>
      <c r="M913" s="4" t="s">
        <v>12</v>
      </c>
      <c r="N913" s="4" t="s">
        <v>7</v>
      </c>
    </row>
    <row r="914" spans="1:8">
      <c r="A914" t="n">
        <v>9480</v>
      </c>
      <c r="B914" s="44" t="n">
        <v>34</v>
      </c>
      <c r="C914" s="7" t="n">
        <v>65534</v>
      </c>
      <c r="D914" s="7" t="s">
        <v>88</v>
      </c>
      <c r="E914" s="7" t="n">
        <v>1</v>
      </c>
      <c r="F914" s="7" t="n">
        <v>0</v>
      </c>
      <c r="G914" s="7" t="n">
        <v>0</v>
      </c>
      <c r="H914" s="7" t="n">
        <v>0</v>
      </c>
      <c r="I914" s="7" t="n">
        <v>0</v>
      </c>
      <c r="J914" s="7" t="n">
        <v>0</v>
      </c>
      <c r="K914" s="7" t="n">
        <v>-1</v>
      </c>
      <c r="L914" s="7" t="n">
        <v>-1</v>
      </c>
      <c r="M914" s="7" t="n">
        <v>-1</v>
      </c>
      <c r="N914" s="7" t="n">
        <v>0</v>
      </c>
    </row>
    <row r="915" spans="1:8">
      <c r="A915" t="s">
        <v>4</v>
      </c>
      <c r="B915" s="4" t="s">
        <v>5</v>
      </c>
    </row>
    <row r="916" spans="1:8">
      <c r="A916" t="n">
        <v>9510</v>
      </c>
      <c r="B916" s="5" t="n">
        <v>1</v>
      </c>
    </row>
    <row r="917" spans="1:8" s="3" customFormat="1" customHeight="0">
      <c r="A917" s="3" t="s">
        <v>2</v>
      </c>
      <c r="B917" s="3" t="s">
        <v>89</v>
      </c>
    </row>
    <row r="918" spans="1:8">
      <c r="A918" t="s">
        <v>4</v>
      </c>
      <c r="B918" s="4" t="s">
        <v>5</v>
      </c>
      <c r="C918" s="4" t="s">
        <v>11</v>
      </c>
      <c r="D918" s="4" t="s">
        <v>7</v>
      </c>
    </row>
    <row r="919" spans="1:8">
      <c r="A919" t="n">
        <v>9512</v>
      </c>
      <c r="B919" s="39" t="n">
        <v>56</v>
      </c>
      <c r="C919" s="7" t="n">
        <v>65534</v>
      </c>
      <c r="D919" s="7" t="n">
        <v>1</v>
      </c>
    </row>
    <row r="920" spans="1:8">
      <c r="A920" t="s">
        <v>4</v>
      </c>
      <c r="B920" s="4" t="s">
        <v>5</v>
      </c>
      <c r="C920" s="4" t="s">
        <v>11</v>
      </c>
      <c r="D920" s="4" t="s">
        <v>8</v>
      </c>
      <c r="E920" s="4" t="s">
        <v>7</v>
      </c>
      <c r="F920" s="4" t="s">
        <v>7</v>
      </c>
      <c r="G920" s="4" t="s">
        <v>7</v>
      </c>
      <c r="H920" s="4" t="s">
        <v>7</v>
      </c>
      <c r="I920" s="4" t="s">
        <v>7</v>
      </c>
      <c r="J920" s="4" t="s">
        <v>12</v>
      </c>
      <c r="K920" s="4" t="s">
        <v>12</v>
      </c>
      <c r="L920" s="4" t="s">
        <v>12</v>
      </c>
      <c r="M920" s="4" t="s">
        <v>12</v>
      </c>
      <c r="N920" s="4" t="s">
        <v>7</v>
      </c>
    </row>
    <row r="921" spans="1:8">
      <c r="A921" t="n">
        <v>9516</v>
      </c>
      <c r="B921" s="44" t="n">
        <v>34</v>
      </c>
      <c r="C921" s="7" t="n">
        <v>65534</v>
      </c>
      <c r="D921" s="7" t="s">
        <v>88</v>
      </c>
      <c r="E921" s="7" t="n">
        <v>1</v>
      </c>
      <c r="F921" s="7" t="n">
        <v>0</v>
      </c>
      <c r="G921" s="7" t="n">
        <v>0</v>
      </c>
      <c r="H921" s="7" t="n">
        <v>0</v>
      </c>
      <c r="I921" s="7" t="n">
        <v>0</v>
      </c>
      <c r="J921" s="7" t="n">
        <v>0</v>
      </c>
      <c r="K921" s="7" t="n">
        <v>-1</v>
      </c>
      <c r="L921" s="7" t="n">
        <v>-1</v>
      </c>
      <c r="M921" s="7" t="n">
        <v>-1</v>
      </c>
      <c r="N921" s="7" t="n">
        <v>0</v>
      </c>
    </row>
    <row r="922" spans="1:8">
      <c r="A922" t="s">
        <v>4</v>
      </c>
      <c r="B922" s="4" t="s">
        <v>5</v>
      </c>
      <c r="C922" s="4" t="s">
        <v>7</v>
      </c>
      <c r="D922" s="4" t="s">
        <v>11</v>
      </c>
      <c r="E922" s="4" t="s">
        <v>7</v>
      </c>
    </row>
    <row r="923" spans="1:8">
      <c r="A923" t="n">
        <v>9546</v>
      </c>
      <c r="B923" s="24" t="n">
        <v>39</v>
      </c>
      <c r="C923" s="7" t="n">
        <v>14</v>
      </c>
      <c r="D923" s="7" t="n">
        <v>65534</v>
      </c>
      <c r="E923" s="7" t="n">
        <v>100</v>
      </c>
    </row>
    <row r="924" spans="1:8">
      <c r="A924" t="s">
        <v>4</v>
      </c>
      <c r="B924" s="4" t="s">
        <v>5</v>
      </c>
    </row>
    <row r="925" spans="1:8">
      <c r="A925" t="n">
        <v>9551</v>
      </c>
      <c r="B925" s="5" t="n">
        <v>1</v>
      </c>
    </row>
    <row r="926" spans="1:8" s="3" customFormat="1" customHeight="0">
      <c r="A926" s="3" t="s">
        <v>2</v>
      </c>
      <c r="B926" s="3" t="s">
        <v>90</v>
      </c>
    </row>
    <row r="927" spans="1:8">
      <c r="A927" t="s">
        <v>4</v>
      </c>
      <c r="B927" s="4" t="s">
        <v>5</v>
      </c>
      <c r="C927" s="4" t="s">
        <v>11</v>
      </c>
      <c r="D927" s="4" t="s">
        <v>13</v>
      </c>
    </row>
    <row r="928" spans="1:8">
      <c r="A928" t="n">
        <v>9552</v>
      </c>
      <c r="B928" s="25" t="n">
        <v>43</v>
      </c>
      <c r="C928" s="7" t="n">
        <v>7007</v>
      </c>
      <c r="D928" s="7" t="n">
        <v>256</v>
      </c>
    </row>
    <row r="929" spans="1:14">
      <c r="A929" t="s">
        <v>4</v>
      </c>
      <c r="B929" s="4" t="s">
        <v>5</v>
      </c>
      <c r="C929" s="4" t="s">
        <v>11</v>
      </c>
      <c r="D929" s="4" t="s">
        <v>13</v>
      </c>
    </row>
    <row r="930" spans="1:14">
      <c r="A930" t="n">
        <v>9559</v>
      </c>
      <c r="B930" s="25" t="n">
        <v>43</v>
      </c>
      <c r="C930" s="7" t="n">
        <v>1650</v>
      </c>
      <c r="D930" s="7" t="n">
        <v>256</v>
      </c>
    </row>
    <row r="931" spans="1:14">
      <c r="A931" t="s">
        <v>4</v>
      </c>
      <c r="B931" s="4" t="s">
        <v>5</v>
      </c>
      <c r="C931" s="4" t="s">
        <v>11</v>
      </c>
      <c r="D931" s="4" t="s">
        <v>13</v>
      </c>
    </row>
    <row r="932" spans="1:14">
      <c r="A932" t="n">
        <v>9566</v>
      </c>
      <c r="B932" s="25" t="n">
        <v>43</v>
      </c>
      <c r="C932" s="7" t="n">
        <v>1651</v>
      </c>
      <c r="D932" s="7" t="n">
        <v>256</v>
      </c>
    </row>
    <row r="933" spans="1:14">
      <c r="A933" t="s">
        <v>4</v>
      </c>
      <c r="B933" s="4" t="s">
        <v>5</v>
      </c>
      <c r="C933" s="4" t="s">
        <v>11</v>
      </c>
      <c r="D933" s="4" t="s">
        <v>13</v>
      </c>
    </row>
    <row r="934" spans="1:14">
      <c r="A934" t="n">
        <v>9573</v>
      </c>
      <c r="B934" s="25" t="n">
        <v>43</v>
      </c>
      <c r="C934" s="7" t="n">
        <v>1652</v>
      </c>
      <c r="D934" s="7" t="n">
        <v>256</v>
      </c>
    </row>
    <row r="935" spans="1:14">
      <c r="A935" t="s">
        <v>4</v>
      </c>
      <c r="B935" s="4" t="s">
        <v>5</v>
      </c>
      <c r="C935" s="4" t="s">
        <v>11</v>
      </c>
      <c r="D935" s="4" t="s">
        <v>13</v>
      </c>
    </row>
    <row r="936" spans="1:14">
      <c r="A936" t="n">
        <v>9580</v>
      </c>
      <c r="B936" s="25" t="n">
        <v>43</v>
      </c>
      <c r="C936" s="7" t="n">
        <v>1653</v>
      </c>
      <c r="D936" s="7" t="n">
        <v>256</v>
      </c>
    </row>
    <row r="937" spans="1:14">
      <c r="A937" t="s">
        <v>4</v>
      </c>
      <c r="B937" s="4" t="s">
        <v>5</v>
      </c>
      <c r="C937" s="4" t="s">
        <v>11</v>
      </c>
      <c r="D937" s="4" t="s">
        <v>13</v>
      </c>
    </row>
    <row r="938" spans="1:14">
      <c r="A938" t="n">
        <v>9587</v>
      </c>
      <c r="B938" s="25" t="n">
        <v>43</v>
      </c>
      <c r="C938" s="7" t="n">
        <v>1654</v>
      </c>
      <c r="D938" s="7" t="n">
        <v>256</v>
      </c>
    </row>
    <row r="939" spans="1:14">
      <c r="A939" t="s">
        <v>4</v>
      </c>
      <c r="B939" s="4" t="s">
        <v>5</v>
      </c>
      <c r="C939" s="4" t="s">
        <v>11</v>
      </c>
      <c r="D939" s="4" t="s">
        <v>13</v>
      </c>
    </row>
    <row r="940" spans="1:14">
      <c r="A940" t="n">
        <v>9594</v>
      </c>
      <c r="B940" s="25" t="n">
        <v>43</v>
      </c>
      <c r="C940" s="7" t="n">
        <v>1655</v>
      </c>
      <c r="D940" s="7" t="n">
        <v>256</v>
      </c>
    </row>
    <row r="941" spans="1:14">
      <c r="A941" t="s">
        <v>4</v>
      </c>
      <c r="B941" s="4" t="s">
        <v>5</v>
      </c>
      <c r="C941" s="4" t="s">
        <v>11</v>
      </c>
      <c r="D941" s="4" t="s">
        <v>13</v>
      </c>
    </row>
    <row r="942" spans="1:14">
      <c r="A942" t="n">
        <v>9601</v>
      </c>
      <c r="B942" s="25" t="n">
        <v>43</v>
      </c>
      <c r="C942" s="7" t="n">
        <v>1656</v>
      </c>
      <c r="D942" s="7" t="n">
        <v>256</v>
      </c>
    </row>
    <row r="943" spans="1:14">
      <c r="A943" t="s">
        <v>4</v>
      </c>
      <c r="B943" s="4" t="s">
        <v>5</v>
      </c>
      <c r="C943" s="4" t="s">
        <v>11</v>
      </c>
      <c r="D943" s="4" t="s">
        <v>13</v>
      </c>
    </row>
    <row r="944" spans="1:14">
      <c r="A944" t="n">
        <v>9608</v>
      </c>
      <c r="B944" s="25" t="n">
        <v>43</v>
      </c>
      <c r="C944" s="7" t="n">
        <v>1657</v>
      </c>
      <c r="D944" s="7" t="n">
        <v>256</v>
      </c>
    </row>
    <row r="945" spans="1:4">
      <c r="A945" t="s">
        <v>4</v>
      </c>
      <c r="B945" s="4" t="s">
        <v>5</v>
      </c>
      <c r="C945" s="4" t="s">
        <v>11</v>
      </c>
      <c r="D945" s="4" t="s">
        <v>13</v>
      </c>
    </row>
    <row r="946" spans="1:4">
      <c r="A946" t="n">
        <v>9615</v>
      </c>
      <c r="B946" s="25" t="n">
        <v>43</v>
      </c>
      <c r="C946" s="7" t="n">
        <v>1658</v>
      </c>
      <c r="D946" s="7" t="n">
        <v>256</v>
      </c>
    </row>
    <row r="947" spans="1:4">
      <c r="A947" t="s">
        <v>4</v>
      </c>
      <c r="B947" s="4" t="s">
        <v>5</v>
      </c>
      <c r="C947" s="4" t="s">
        <v>11</v>
      </c>
      <c r="D947" s="4" t="s">
        <v>7</v>
      </c>
    </row>
    <row r="948" spans="1:4">
      <c r="A948" t="n">
        <v>9622</v>
      </c>
      <c r="B948" s="46" t="n">
        <v>96</v>
      </c>
      <c r="C948" s="7" t="n">
        <v>1650</v>
      </c>
      <c r="D948" s="7" t="n">
        <v>1</v>
      </c>
    </row>
    <row r="949" spans="1:4">
      <c r="A949" t="s">
        <v>4</v>
      </c>
      <c r="B949" s="4" t="s">
        <v>5</v>
      </c>
      <c r="C949" s="4" t="s">
        <v>11</v>
      </c>
      <c r="D949" s="4" t="s">
        <v>7</v>
      </c>
      <c r="E949" s="4" t="s">
        <v>12</v>
      </c>
      <c r="F949" s="4" t="s">
        <v>12</v>
      </c>
      <c r="G949" s="4" t="s">
        <v>12</v>
      </c>
    </row>
    <row r="950" spans="1:4">
      <c r="A950" t="n">
        <v>9626</v>
      </c>
      <c r="B950" s="46" t="n">
        <v>96</v>
      </c>
      <c r="C950" s="7" t="n">
        <v>1650</v>
      </c>
      <c r="D950" s="7" t="n">
        <v>2</v>
      </c>
      <c r="E950" s="7" t="n">
        <v>491.640014648438</v>
      </c>
      <c r="F950" s="7" t="n">
        <v>0.829999983310699</v>
      </c>
      <c r="G950" s="7" t="n">
        <v>-439.709991455078</v>
      </c>
    </row>
    <row r="951" spans="1:4">
      <c r="A951" t="s">
        <v>4</v>
      </c>
      <c r="B951" s="4" t="s">
        <v>5</v>
      </c>
      <c r="C951" s="4" t="s">
        <v>11</v>
      </c>
      <c r="D951" s="4" t="s">
        <v>7</v>
      </c>
      <c r="E951" s="4" t="s">
        <v>12</v>
      </c>
      <c r="F951" s="4" t="s">
        <v>12</v>
      </c>
      <c r="G951" s="4" t="s">
        <v>12</v>
      </c>
    </row>
    <row r="952" spans="1:4">
      <c r="A952" t="n">
        <v>9642</v>
      </c>
      <c r="B952" s="46" t="n">
        <v>96</v>
      </c>
      <c r="C952" s="7" t="n">
        <v>1650</v>
      </c>
      <c r="D952" s="7" t="n">
        <v>2</v>
      </c>
      <c r="E952" s="7" t="n">
        <v>470.320007324219</v>
      </c>
      <c r="F952" s="7" t="n">
        <v>0.829999983310699</v>
      </c>
      <c r="G952" s="7" t="n">
        <v>-427.880004882813</v>
      </c>
    </row>
    <row r="953" spans="1:4">
      <c r="A953" t="s">
        <v>4</v>
      </c>
      <c r="B953" s="4" t="s">
        <v>5</v>
      </c>
      <c r="C953" s="4" t="s">
        <v>11</v>
      </c>
      <c r="D953" s="4" t="s">
        <v>7</v>
      </c>
      <c r="E953" s="4" t="s">
        <v>13</v>
      </c>
      <c r="F953" s="4" t="s">
        <v>7</v>
      </c>
      <c r="G953" s="4" t="s">
        <v>11</v>
      </c>
    </row>
    <row r="954" spans="1:4">
      <c r="A954" t="n">
        <v>9658</v>
      </c>
      <c r="B954" s="46" t="n">
        <v>96</v>
      </c>
      <c r="C954" s="7" t="n">
        <v>1650</v>
      </c>
      <c r="D954" s="7" t="n">
        <v>0</v>
      </c>
      <c r="E954" s="7" t="n">
        <v>1090519040</v>
      </c>
      <c r="F954" s="7" t="n">
        <v>1</v>
      </c>
      <c r="G954" s="7" t="n">
        <v>0</v>
      </c>
    </row>
    <row r="955" spans="1:4">
      <c r="A955" t="s">
        <v>4</v>
      </c>
      <c r="B955" s="4" t="s">
        <v>5</v>
      </c>
      <c r="C955" s="4" t="s">
        <v>11</v>
      </c>
      <c r="D955" s="4" t="s">
        <v>7</v>
      </c>
    </row>
    <row r="956" spans="1:4">
      <c r="A956" t="n">
        <v>9669</v>
      </c>
      <c r="B956" s="46" t="n">
        <v>96</v>
      </c>
      <c r="C956" s="7" t="n">
        <v>1651</v>
      </c>
      <c r="D956" s="7" t="n">
        <v>1</v>
      </c>
    </row>
    <row r="957" spans="1:4">
      <c r="A957" t="s">
        <v>4</v>
      </c>
      <c r="B957" s="4" t="s">
        <v>5</v>
      </c>
      <c r="C957" s="4" t="s">
        <v>11</v>
      </c>
      <c r="D957" s="4" t="s">
        <v>7</v>
      </c>
      <c r="E957" s="4" t="s">
        <v>12</v>
      </c>
      <c r="F957" s="4" t="s">
        <v>12</v>
      </c>
      <c r="G957" s="4" t="s">
        <v>12</v>
      </c>
    </row>
    <row r="958" spans="1:4">
      <c r="A958" t="n">
        <v>9673</v>
      </c>
      <c r="B958" s="46" t="n">
        <v>96</v>
      </c>
      <c r="C958" s="7" t="n">
        <v>1651</v>
      </c>
      <c r="D958" s="7" t="n">
        <v>2</v>
      </c>
      <c r="E958" s="7" t="n">
        <v>513.77001953125</v>
      </c>
      <c r="F958" s="7" t="n">
        <v>0.689999997615814</v>
      </c>
      <c r="G958" s="7" t="n">
        <v>-449.519989013672</v>
      </c>
    </row>
    <row r="959" spans="1:4">
      <c r="A959" t="s">
        <v>4</v>
      </c>
      <c r="B959" s="4" t="s">
        <v>5</v>
      </c>
      <c r="C959" s="4" t="s">
        <v>11</v>
      </c>
      <c r="D959" s="4" t="s">
        <v>7</v>
      </c>
      <c r="E959" s="4" t="s">
        <v>12</v>
      </c>
      <c r="F959" s="4" t="s">
        <v>12</v>
      </c>
      <c r="G959" s="4" t="s">
        <v>12</v>
      </c>
    </row>
    <row r="960" spans="1:4">
      <c r="A960" t="n">
        <v>9689</v>
      </c>
      <c r="B960" s="46" t="n">
        <v>96</v>
      </c>
      <c r="C960" s="7" t="n">
        <v>1651</v>
      </c>
      <c r="D960" s="7" t="n">
        <v>2</v>
      </c>
      <c r="E960" s="7" t="n">
        <v>492.320007324219</v>
      </c>
      <c r="F960" s="7" t="n">
        <v>0.730000019073486</v>
      </c>
      <c r="G960" s="7" t="n">
        <v>-452.630004882813</v>
      </c>
    </row>
    <row r="961" spans="1:7">
      <c r="A961" t="s">
        <v>4</v>
      </c>
      <c r="B961" s="4" t="s">
        <v>5</v>
      </c>
      <c r="C961" s="4" t="s">
        <v>11</v>
      </c>
      <c r="D961" s="4" t="s">
        <v>7</v>
      </c>
      <c r="E961" s="4" t="s">
        <v>12</v>
      </c>
      <c r="F961" s="4" t="s">
        <v>12</v>
      </c>
      <c r="G961" s="4" t="s">
        <v>12</v>
      </c>
    </row>
    <row r="962" spans="1:7">
      <c r="A962" t="n">
        <v>9705</v>
      </c>
      <c r="B962" s="46" t="n">
        <v>96</v>
      </c>
      <c r="C962" s="7" t="n">
        <v>1651</v>
      </c>
      <c r="D962" s="7" t="n">
        <v>2</v>
      </c>
      <c r="E962" s="7" t="n">
        <v>468.220001220703</v>
      </c>
      <c r="F962" s="7" t="n">
        <v>0.829999983310699</v>
      </c>
      <c r="G962" s="7" t="n">
        <v>-442.019989013672</v>
      </c>
    </row>
    <row r="963" spans="1:7">
      <c r="A963" t="s">
        <v>4</v>
      </c>
      <c r="B963" s="4" t="s">
        <v>5</v>
      </c>
      <c r="C963" s="4" t="s">
        <v>11</v>
      </c>
      <c r="D963" s="4" t="s">
        <v>7</v>
      </c>
      <c r="E963" s="4" t="s">
        <v>12</v>
      </c>
      <c r="F963" s="4" t="s">
        <v>12</v>
      </c>
      <c r="G963" s="4" t="s">
        <v>12</v>
      </c>
    </row>
    <row r="964" spans="1:7">
      <c r="A964" t="n">
        <v>9721</v>
      </c>
      <c r="B964" s="46" t="n">
        <v>96</v>
      </c>
      <c r="C964" s="7" t="n">
        <v>1651</v>
      </c>
      <c r="D964" s="7" t="n">
        <v>2</v>
      </c>
      <c r="E964" s="7" t="n">
        <v>443.059997558594</v>
      </c>
      <c r="F964" s="7" t="n">
        <v>0.829999983310699</v>
      </c>
      <c r="G964" s="7" t="n">
        <v>-409.390014648438</v>
      </c>
    </row>
    <row r="965" spans="1:7">
      <c r="A965" t="s">
        <v>4</v>
      </c>
      <c r="B965" s="4" t="s">
        <v>5</v>
      </c>
      <c r="C965" s="4" t="s">
        <v>11</v>
      </c>
      <c r="D965" s="4" t="s">
        <v>7</v>
      </c>
      <c r="E965" s="4" t="s">
        <v>13</v>
      </c>
      <c r="F965" s="4" t="s">
        <v>7</v>
      </c>
      <c r="G965" s="4" t="s">
        <v>11</v>
      </c>
    </row>
    <row r="966" spans="1:7">
      <c r="A966" t="n">
        <v>9737</v>
      </c>
      <c r="B966" s="46" t="n">
        <v>96</v>
      </c>
      <c r="C966" s="7" t="n">
        <v>1651</v>
      </c>
      <c r="D966" s="7" t="n">
        <v>0</v>
      </c>
      <c r="E966" s="7" t="n">
        <v>1090519040</v>
      </c>
      <c r="F966" s="7" t="n">
        <v>1</v>
      </c>
      <c r="G966" s="7" t="n">
        <v>0</v>
      </c>
    </row>
    <row r="967" spans="1:7">
      <c r="A967" t="s">
        <v>4</v>
      </c>
      <c r="B967" s="4" t="s">
        <v>5</v>
      </c>
      <c r="C967" s="4" t="s">
        <v>11</v>
      </c>
      <c r="D967" s="4" t="s">
        <v>7</v>
      </c>
    </row>
    <row r="968" spans="1:7">
      <c r="A968" t="n">
        <v>9748</v>
      </c>
      <c r="B968" s="46" t="n">
        <v>96</v>
      </c>
      <c r="C968" s="7" t="n">
        <v>1652</v>
      </c>
      <c r="D968" s="7" t="n">
        <v>1</v>
      </c>
    </row>
    <row r="969" spans="1:7">
      <c r="A969" t="s">
        <v>4</v>
      </c>
      <c r="B969" s="4" t="s">
        <v>5</v>
      </c>
      <c r="C969" s="4" t="s">
        <v>11</v>
      </c>
      <c r="D969" s="4" t="s">
        <v>7</v>
      </c>
      <c r="E969" s="4" t="s">
        <v>12</v>
      </c>
      <c r="F969" s="4" t="s">
        <v>12</v>
      </c>
      <c r="G969" s="4" t="s">
        <v>12</v>
      </c>
    </row>
    <row r="970" spans="1:7">
      <c r="A970" t="n">
        <v>9752</v>
      </c>
      <c r="B970" s="46" t="n">
        <v>96</v>
      </c>
      <c r="C970" s="7" t="n">
        <v>1652</v>
      </c>
      <c r="D970" s="7" t="n">
        <v>2</v>
      </c>
      <c r="E970" s="7" t="n">
        <v>519.799987792969</v>
      </c>
      <c r="F970" s="7" t="n">
        <v>0.790000021457672</v>
      </c>
      <c r="G970" s="7" t="n">
        <v>-436.660003662109</v>
      </c>
    </row>
    <row r="971" spans="1:7">
      <c r="A971" t="s">
        <v>4</v>
      </c>
      <c r="B971" s="4" t="s">
        <v>5</v>
      </c>
      <c r="C971" s="4" t="s">
        <v>11</v>
      </c>
      <c r="D971" s="4" t="s">
        <v>7</v>
      </c>
      <c r="E971" s="4" t="s">
        <v>12</v>
      </c>
      <c r="F971" s="4" t="s">
        <v>12</v>
      </c>
      <c r="G971" s="4" t="s">
        <v>12</v>
      </c>
    </row>
    <row r="972" spans="1:7">
      <c r="A972" t="n">
        <v>9768</v>
      </c>
      <c r="B972" s="46" t="n">
        <v>96</v>
      </c>
      <c r="C972" s="7" t="n">
        <v>1652</v>
      </c>
      <c r="D972" s="7" t="n">
        <v>2</v>
      </c>
      <c r="E972" s="7" t="n">
        <v>477.209991455078</v>
      </c>
      <c r="F972" s="7" t="n">
        <v>0.829999983310699</v>
      </c>
      <c r="G972" s="7" t="n">
        <v>-416.359985351563</v>
      </c>
    </row>
    <row r="973" spans="1:7">
      <c r="A973" t="s">
        <v>4</v>
      </c>
      <c r="B973" s="4" t="s">
        <v>5</v>
      </c>
      <c r="C973" s="4" t="s">
        <v>11</v>
      </c>
      <c r="D973" s="4" t="s">
        <v>7</v>
      </c>
      <c r="E973" s="4" t="s">
        <v>12</v>
      </c>
      <c r="F973" s="4" t="s">
        <v>12</v>
      </c>
      <c r="G973" s="4" t="s">
        <v>12</v>
      </c>
    </row>
    <row r="974" spans="1:7">
      <c r="A974" t="n">
        <v>9784</v>
      </c>
      <c r="B974" s="46" t="n">
        <v>96</v>
      </c>
      <c r="C974" s="7" t="n">
        <v>1652</v>
      </c>
      <c r="D974" s="7" t="n">
        <v>2</v>
      </c>
      <c r="E974" s="7" t="n">
        <v>452.869995117188</v>
      </c>
      <c r="F974" s="7" t="n">
        <v>0.829999983310699</v>
      </c>
      <c r="G974" s="7" t="n">
        <v>-404.769989013672</v>
      </c>
    </row>
    <row r="975" spans="1:7">
      <c r="A975" t="s">
        <v>4</v>
      </c>
      <c r="B975" s="4" t="s">
        <v>5</v>
      </c>
      <c r="C975" s="4" t="s">
        <v>11</v>
      </c>
      <c r="D975" s="4" t="s">
        <v>7</v>
      </c>
      <c r="E975" s="4" t="s">
        <v>13</v>
      </c>
      <c r="F975" s="4" t="s">
        <v>7</v>
      </c>
      <c r="G975" s="4" t="s">
        <v>11</v>
      </c>
    </row>
    <row r="976" spans="1:7">
      <c r="A976" t="n">
        <v>9800</v>
      </c>
      <c r="B976" s="46" t="n">
        <v>96</v>
      </c>
      <c r="C976" s="7" t="n">
        <v>1652</v>
      </c>
      <c r="D976" s="7" t="n">
        <v>0</v>
      </c>
      <c r="E976" s="7" t="n">
        <v>1090519040</v>
      </c>
      <c r="F976" s="7" t="n">
        <v>1</v>
      </c>
      <c r="G976" s="7" t="n">
        <v>0</v>
      </c>
    </row>
    <row r="977" spans="1:7">
      <c r="A977" t="s">
        <v>4</v>
      </c>
      <c r="B977" s="4" t="s">
        <v>5</v>
      </c>
      <c r="C977" s="4" t="s">
        <v>11</v>
      </c>
      <c r="D977" s="4" t="s">
        <v>7</v>
      </c>
    </row>
    <row r="978" spans="1:7">
      <c r="A978" t="n">
        <v>9811</v>
      </c>
      <c r="B978" s="46" t="n">
        <v>96</v>
      </c>
      <c r="C978" s="7" t="n">
        <v>1653</v>
      </c>
      <c r="D978" s="7" t="n">
        <v>1</v>
      </c>
    </row>
    <row r="979" spans="1:7">
      <c r="A979" t="s">
        <v>4</v>
      </c>
      <c r="B979" s="4" t="s">
        <v>5</v>
      </c>
      <c r="C979" s="4" t="s">
        <v>11</v>
      </c>
      <c r="D979" s="4" t="s">
        <v>7</v>
      </c>
      <c r="E979" s="4" t="s">
        <v>12</v>
      </c>
      <c r="F979" s="4" t="s">
        <v>12</v>
      </c>
      <c r="G979" s="4" t="s">
        <v>12</v>
      </c>
    </row>
    <row r="980" spans="1:7">
      <c r="A980" t="n">
        <v>9815</v>
      </c>
      <c r="B980" s="46" t="n">
        <v>96</v>
      </c>
      <c r="C980" s="7" t="n">
        <v>1653</v>
      </c>
      <c r="D980" s="7" t="n">
        <v>2</v>
      </c>
      <c r="E980" s="7" t="n">
        <v>510.220001220703</v>
      </c>
      <c r="F980" s="7" t="n">
        <v>0.629999995231628</v>
      </c>
      <c r="G980" s="7" t="n">
        <v>-443.790008544922</v>
      </c>
    </row>
    <row r="981" spans="1:7">
      <c r="A981" t="s">
        <v>4</v>
      </c>
      <c r="B981" s="4" t="s">
        <v>5</v>
      </c>
      <c r="C981" s="4" t="s">
        <v>11</v>
      </c>
      <c r="D981" s="4" t="s">
        <v>7</v>
      </c>
      <c r="E981" s="4" t="s">
        <v>12</v>
      </c>
      <c r="F981" s="4" t="s">
        <v>12</v>
      </c>
      <c r="G981" s="4" t="s">
        <v>12</v>
      </c>
    </row>
    <row r="982" spans="1:7">
      <c r="A982" t="n">
        <v>9831</v>
      </c>
      <c r="B982" s="46" t="n">
        <v>96</v>
      </c>
      <c r="C982" s="7" t="n">
        <v>1653</v>
      </c>
      <c r="D982" s="7" t="n">
        <v>2</v>
      </c>
      <c r="E982" s="7" t="n">
        <v>483.899993896484</v>
      </c>
      <c r="F982" s="7" t="n">
        <v>0.829999983310699</v>
      </c>
      <c r="G982" s="7" t="n">
        <v>-421.470001220703</v>
      </c>
    </row>
    <row r="983" spans="1:7">
      <c r="A983" t="s">
        <v>4</v>
      </c>
      <c r="B983" s="4" t="s">
        <v>5</v>
      </c>
      <c r="C983" s="4" t="s">
        <v>11</v>
      </c>
      <c r="D983" s="4" t="s">
        <v>7</v>
      </c>
      <c r="E983" s="4" t="s">
        <v>12</v>
      </c>
      <c r="F983" s="4" t="s">
        <v>12</v>
      </c>
      <c r="G983" s="4" t="s">
        <v>12</v>
      </c>
    </row>
    <row r="984" spans="1:7">
      <c r="A984" t="n">
        <v>9847</v>
      </c>
      <c r="B984" s="46" t="n">
        <v>96</v>
      </c>
      <c r="C984" s="7" t="n">
        <v>1653</v>
      </c>
      <c r="D984" s="7" t="n">
        <v>2</v>
      </c>
      <c r="E984" s="7" t="n">
        <v>466.089996337891</v>
      </c>
      <c r="F984" s="7" t="n">
        <v>0.829999983310699</v>
      </c>
      <c r="G984" s="7" t="n">
        <v>-414.480010986328</v>
      </c>
    </row>
    <row r="985" spans="1:7">
      <c r="A985" t="s">
        <v>4</v>
      </c>
      <c r="B985" s="4" t="s">
        <v>5</v>
      </c>
      <c r="C985" s="4" t="s">
        <v>11</v>
      </c>
      <c r="D985" s="4" t="s">
        <v>7</v>
      </c>
      <c r="E985" s="4" t="s">
        <v>13</v>
      </c>
      <c r="F985" s="4" t="s">
        <v>7</v>
      </c>
      <c r="G985" s="4" t="s">
        <v>11</v>
      </c>
    </row>
    <row r="986" spans="1:7">
      <c r="A986" t="n">
        <v>9863</v>
      </c>
      <c r="B986" s="46" t="n">
        <v>96</v>
      </c>
      <c r="C986" s="7" t="n">
        <v>1653</v>
      </c>
      <c r="D986" s="7" t="n">
        <v>0</v>
      </c>
      <c r="E986" s="7" t="n">
        <v>1090519040</v>
      </c>
      <c r="F986" s="7" t="n">
        <v>1</v>
      </c>
      <c r="G986" s="7" t="n">
        <v>0</v>
      </c>
    </row>
    <row r="987" spans="1:7">
      <c r="A987" t="s">
        <v>4</v>
      </c>
      <c r="B987" s="4" t="s">
        <v>5</v>
      </c>
      <c r="C987" s="4" t="s">
        <v>11</v>
      </c>
      <c r="D987" s="4" t="s">
        <v>7</v>
      </c>
    </row>
    <row r="988" spans="1:7">
      <c r="A988" t="n">
        <v>9874</v>
      </c>
      <c r="B988" s="46" t="n">
        <v>96</v>
      </c>
      <c r="C988" s="7" t="n">
        <v>1654</v>
      </c>
      <c r="D988" s="7" t="n">
        <v>1</v>
      </c>
    </row>
    <row r="989" spans="1:7">
      <c r="A989" t="s">
        <v>4</v>
      </c>
      <c r="B989" s="4" t="s">
        <v>5</v>
      </c>
      <c r="C989" s="4" t="s">
        <v>11</v>
      </c>
      <c r="D989" s="4" t="s">
        <v>7</v>
      </c>
      <c r="E989" s="4" t="s">
        <v>12</v>
      </c>
      <c r="F989" s="4" t="s">
        <v>12</v>
      </c>
      <c r="G989" s="4" t="s">
        <v>12</v>
      </c>
    </row>
    <row r="990" spans="1:7">
      <c r="A990" t="n">
        <v>9878</v>
      </c>
      <c r="B990" s="46" t="n">
        <v>96</v>
      </c>
      <c r="C990" s="7" t="n">
        <v>1654</v>
      </c>
      <c r="D990" s="7" t="n">
        <v>2</v>
      </c>
      <c r="E990" s="7" t="n">
        <v>519.909973144531</v>
      </c>
      <c r="F990" s="7" t="n">
        <v>0.899999976158142</v>
      </c>
      <c r="G990" s="7" t="n">
        <v>-445.079986572266</v>
      </c>
    </row>
    <row r="991" spans="1:7">
      <c r="A991" t="s">
        <v>4</v>
      </c>
      <c r="B991" s="4" t="s">
        <v>5</v>
      </c>
      <c r="C991" s="4" t="s">
        <v>11</v>
      </c>
      <c r="D991" s="4" t="s">
        <v>7</v>
      </c>
      <c r="E991" s="4" t="s">
        <v>12</v>
      </c>
      <c r="F991" s="4" t="s">
        <v>12</v>
      </c>
      <c r="G991" s="4" t="s">
        <v>12</v>
      </c>
    </row>
    <row r="992" spans="1:7">
      <c r="A992" t="n">
        <v>9894</v>
      </c>
      <c r="B992" s="46" t="n">
        <v>96</v>
      </c>
      <c r="C992" s="7" t="n">
        <v>1654</v>
      </c>
      <c r="D992" s="7" t="n">
        <v>2</v>
      </c>
      <c r="E992" s="7" t="n">
        <v>471.279998779297</v>
      </c>
      <c r="F992" s="7" t="n">
        <v>0.829999983310699</v>
      </c>
      <c r="G992" s="7" t="n">
        <v>-442.959991455078</v>
      </c>
    </row>
    <row r="993" spans="1:7">
      <c r="A993" t="s">
        <v>4</v>
      </c>
      <c r="B993" s="4" t="s">
        <v>5</v>
      </c>
      <c r="C993" s="4" t="s">
        <v>11</v>
      </c>
      <c r="D993" s="4" t="s">
        <v>7</v>
      </c>
      <c r="E993" s="4" t="s">
        <v>12</v>
      </c>
      <c r="F993" s="4" t="s">
        <v>12</v>
      </c>
      <c r="G993" s="4" t="s">
        <v>12</v>
      </c>
    </row>
    <row r="994" spans="1:7">
      <c r="A994" t="n">
        <v>9910</v>
      </c>
      <c r="B994" s="46" t="n">
        <v>96</v>
      </c>
      <c r="C994" s="7" t="n">
        <v>1654</v>
      </c>
      <c r="D994" s="7" t="n">
        <v>2</v>
      </c>
      <c r="E994" s="7" t="n">
        <v>457.660003662109</v>
      </c>
      <c r="F994" s="7" t="n">
        <v>0.829999983310699</v>
      </c>
      <c r="G994" s="7" t="n">
        <v>-426.019989013672</v>
      </c>
    </row>
    <row r="995" spans="1:7">
      <c r="A995" t="s">
        <v>4</v>
      </c>
      <c r="B995" s="4" t="s">
        <v>5</v>
      </c>
      <c r="C995" s="4" t="s">
        <v>11</v>
      </c>
      <c r="D995" s="4" t="s">
        <v>7</v>
      </c>
      <c r="E995" s="4" t="s">
        <v>13</v>
      </c>
      <c r="F995" s="4" t="s">
        <v>7</v>
      </c>
      <c r="G995" s="4" t="s">
        <v>11</v>
      </c>
    </row>
    <row r="996" spans="1:7">
      <c r="A996" t="n">
        <v>9926</v>
      </c>
      <c r="B996" s="46" t="n">
        <v>96</v>
      </c>
      <c r="C996" s="7" t="n">
        <v>1654</v>
      </c>
      <c r="D996" s="7" t="n">
        <v>0</v>
      </c>
      <c r="E996" s="7" t="n">
        <v>1090519040</v>
      </c>
      <c r="F996" s="7" t="n">
        <v>1</v>
      </c>
      <c r="G996" s="7" t="n">
        <v>0</v>
      </c>
    </row>
    <row r="997" spans="1:7">
      <c r="A997" t="s">
        <v>4</v>
      </c>
      <c r="B997" s="4" t="s">
        <v>5</v>
      </c>
      <c r="C997" s="4" t="s">
        <v>11</v>
      </c>
      <c r="D997" s="4" t="s">
        <v>7</v>
      </c>
    </row>
    <row r="998" spans="1:7">
      <c r="A998" t="n">
        <v>9937</v>
      </c>
      <c r="B998" s="46" t="n">
        <v>96</v>
      </c>
      <c r="C998" s="7" t="n">
        <v>1655</v>
      </c>
      <c r="D998" s="7" t="n">
        <v>1</v>
      </c>
    </row>
    <row r="999" spans="1:7">
      <c r="A999" t="s">
        <v>4</v>
      </c>
      <c r="B999" s="4" t="s">
        <v>5</v>
      </c>
      <c r="C999" s="4" t="s">
        <v>11</v>
      </c>
      <c r="D999" s="4" t="s">
        <v>7</v>
      </c>
      <c r="E999" s="4" t="s">
        <v>12</v>
      </c>
      <c r="F999" s="4" t="s">
        <v>12</v>
      </c>
      <c r="G999" s="4" t="s">
        <v>12</v>
      </c>
    </row>
    <row r="1000" spans="1:7">
      <c r="A1000" t="n">
        <v>9941</v>
      </c>
      <c r="B1000" s="46" t="n">
        <v>96</v>
      </c>
      <c r="C1000" s="7" t="n">
        <v>1655</v>
      </c>
      <c r="D1000" s="7" t="n">
        <v>2</v>
      </c>
      <c r="E1000" s="7" t="n">
        <v>517.549987792969</v>
      </c>
      <c r="F1000" s="7" t="n">
        <v>0.800000011920929</v>
      </c>
      <c r="G1000" s="7" t="n">
        <v>-444.25</v>
      </c>
    </row>
    <row r="1001" spans="1:7">
      <c r="A1001" t="s">
        <v>4</v>
      </c>
      <c r="B1001" s="4" t="s">
        <v>5</v>
      </c>
      <c r="C1001" s="4" t="s">
        <v>11</v>
      </c>
      <c r="D1001" s="4" t="s">
        <v>7</v>
      </c>
      <c r="E1001" s="4" t="s">
        <v>12</v>
      </c>
      <c r="F1001" s="4" t="s">
        <v>12</v>
      </c>
      <c r="G1001" s="4" t="s">
        <v>12</v>
      </c>
    </row>
    <row r="1002" spans="1:7">
      <c r="A1002" t="n">
        <v>9957</v>
      </c>
      <c r="B1002" s="46" t="n">
        <v>96</v>
      </c>
      <c r="C1002" s="7" t="n">
        <v>1655</v>
      </c>
      <c r="D1002" s="7" t="n">
        <v>2</v>
      </c>
      <c r="E1002" s="7" t="n">
        <v>486.869995117188</v>
      </c>
      <c r="F1002" s="7" t="n">
        <v>0.759999990463257</v>
      </c>
      <c r="G1002" s="7" t="n">
        <v>-438.480010986328</v>
      </c>
    </row>
    <row r="1003" spans="1:7">
      <c r="A1003" t="s">
        <v>4</v>
      </c>
      <c r="B1003" s="4" t="s">
        <v>5</v>
      </c>
      <c r="C1003" s="4" t="s">
        <v>11</v>
      </c>
      <c r="D1003" s="4" t="s">
        <v>7</v>
      </c>
      <c r="E1003" s="4" t="s">
        <v>12</v>
      </c>
      <c r="F1003" s="4" t="s">
        <v>12</v>
      </c>
      <c r="G1003" s="4" t="s">
        <v>12</v>
      </c>
    </row>
    <row r="1004" spans="1:7">
      <c r="A1004" t="n">
        <v>9973</v>
      </c>
      <c r="B1004" s="46" t="n">
        <v>96</v>
      </c>
      <c r="C1004" s="7" t="n">
        <v>1655</v>
      </c>
      <c r="D1004" s="7" t="n">
        <v>2</v>
      </c>
      <c r="E1004" s="7" t="n">
        <v>459.5</v>
      </c>
      <c r="F1004" s="7" t="n">
        <v>0.829999983310699</v>
      </c>
      <c r="G1004" s="7" t="n">
        <v>-436.720001220703</v>
      </c>
    </row>
    <row r="1005" spans="1:7">
      <c r="A1005" t="s">
        <v>4</v>
      </c>
      <c r="B1005" s="4" t="s">
        <v>5</v>
      </c>
      <c r="C1005" s="4" t="s">
        <v>11</v>
      </c>
      <c r="D1005" s="4" t="s">
        <v>7</v>
      </c>
      <c r="E1005" s="4" t="s">
        <v>13</v>
      </c>
      <c r="F1005" s="4" t="s">
        <v>7</v>
      </c>
      <c r="G1005" s="4" t="s">
        <v>11</v>
      </c>
    </row>
    <row r="1006" spans="1:7">
      <c r="A1006" t="n">
        <v>9989</v>
      </c>
      <c r="B1006" s="46" t="n">
        <v>96</v>
      </c>
      <c r="C1006" s="7" t="n">
        <v>1655</v>
      </c>
      <c r="D1006" s="7" t="n">
        <v>0</v>
      </c>
      <c r="E1006" s="7" t="n">
        <v>1090519040</v>
      </c>
      <c r="F1006" s="7" t="n">
        <v>1</v>
      </c>
      <c r="G1006" s="7" t="n">
        <v>0</v>
      </c>
    </row>
    <row r="1007" spans="1:7">
      <c r="A1007" t="s">
        <v>4</v>
      </c>
      <c r="B1007" s="4" t="s">
        <v>5</v>
      </c>
      <c r="C1007" s="4" t="s">
        <v>11</v>
      </c>
      <c r="D1007" s="4" t="s">
        <v>7</v>
      </c>
    </row>
    <row r="1008" spans="1:7">
      <c r="A1008" t="n">
        <v>10000</v>
      </c>
      <c r="B1008" s="46" t="n">
        <v>96</v>
      </c>
      <c r="C1008" s="7" t="n">
        <v>1656</v>
      </c>
      <c r="D1008" s="7" t="n">
        <v>1</v>
      </c>
    </row>
    <row r="1009" spans="1:7">
      <c r="A1009" t="s">
        <v>4</v>
      </c>
      <c r="B1009" s="4" t="s">
        <v>5</v>
      </c>
      <c r="C1009" s="4" t="s">
        <v>11</v>
      </c>
      <c r="D1009" s="4" t="s">
        <v>7</v>
      </c>
      <c r="E1009" s="4" t="s">
        <v>12</v>
      </c>
      <c r="F1009" s="4" t="s">
        <v>12</v>
      </c>
      <c r="G1009" s="4" t="s">
        <v>12</v>
      </c>
    </row>
    <row r="1010" spans="1:7">
      <c r="A1010" t="n">
        <v>10004</v>
      </c>
      <c r="B1010" s="46" t="n">
        <v>96</v>
      </c>
      <c r="C1010" s="7" t="n">
        <v>1656</v>
      </c>
      <c r="D1010" s="7" t="n">
        <v>2</v>
      </c>
      <c r="E1010" s="7" t="n">
        <v>518.320007324219</v>
      </c>
      <c r="F1010" s="7" t="n">
        <v>0.829999983310699</v>
      </c>
      <c r="G1010" s="7" t="n">
        <v>-444.809997558594</v>
      </c>
    </row>
    <row r="1011" spans="1:7">
      <c r="A1011" t="s">
        <v>4</v>
      </c>
      <c r="B1011" s="4" t="s">
        <v>5</v>
      </c>
      <c r="C1011" s="4" t="s">
        <v>11</v>
      </c>
      <c r="D1011" s="4" t="s">
        <v>7</v>
      </c>
      <c r="E1011" s="4" t="s">
        <v>12</v>
      </c>
      <c r="F1011" s="4" t="s">
        <v>12</v>
      </c>
      <c r="G1011" s="4" t="s">
        <v>12</v>
      </c>
    </row>
    <row r="1012" spans="1:7">
      <c r="A1012" t="n">
        <v>10020</v>
      </c>
      <c r="B1012" s="46" t="n">
        <v>96</v>
      </c>
      <c r="C1012" s="7" t="n">
        <v>1656</v>
      </c>
      <c r="D1012" s="7" t="n">
        <v>2</v>
      </c>
      <c r="E1012" s="7" t="n">
        <v>492.190002441406</v>
      </c>
      <c r="F1012" s="7" t="n">
        <v>0.709999978542328</v>
      </c>
      <c r="G1012" s="7" t="n">
        <v>-439.760009765625</v>
      </c>
    </row>
    <row r="1013" spans="1:7">
      <c r="A1013" t="s">
        <v>4</v>
      </c>
      <c r="B1013" s="4" t="s">
        <v>5</v>
      </c>
      <c r="C1013" s="4" t="s">
        <v>11</v>
      </c>
      <c r="D1013" s="4" t="s">
        <v>7</v>
      </c>
      <c r="E1013" s="4" t="s">
        <v>12</v>
      </c>
      <c r="F1013" s="4" t="s">
        <v>12</v>
      </c>
      <c r="G1013" s="4" t="s">
        <v>12</v>
      </c>
    </row>
    <row r="1014" spans="1:7">
      <c r="A1014" t="n">
        <v>10036</v>
      </c>
      <c r="B1014" s="46" t="n">
        <v>96</v>
      </c>
      <c r="C1014" s="7" t="n">
        <v>1656</v>
      </c>
      <c r="D1014" s="7" t="n">
        <v>2</v>
      </c>
      <c r="E1014" s="7" t="n">
        <v>478.369995117188</v>
      </c>
      <c r="F1014" s="7" t="n">
        <v>0.829999983310699</v>
      </c>
      <c r="G1014" s="7" t="n">
        <v>-414.350006103516</v>
      </c>
    </row>
    <row r="1015" spans="1:7">
      <c r="A1015" t="s">
        <v>4</v>
      </c>
      <c r="B1015" s="4" t="s">
        <v>5</v>
      </c>
      <c r="C1015" s="4" t="s">
        <v>11</v>
      </c>
      <c r="D1015" s="4" t="s">
        <v>7</v>
      </c>
      <c r="E1015" s="4" t="s">
        <v>13</v>
      </c>
      <c r="F1015" s="4" t="s">
        <v>7</v>
      </c>
      <c r="G1015" s="4" t="s">
        <v>11</v>
      </c>
    </row>
    <row r="1016" spans="1:7">
      <c r="A1016" t="n">
        <v>10052</v>
      </c>
      <c r="B1016" s="46" t="n">
        <v>96</v>
      </c>
      <c r="C1016" s="7" t="n">
        <v>1656</v>
      </c>
      <c r="D1016" s="7" t="n">
        <v>0</v>
      </c>
      <c r="E1016" s="7" t="n">
        <v>1090519040</v>
      </c>
      <c r="F1016" s="7" t="n">
        <v>1</v>
      </c>
      <c r="G1016" s="7" t="n">
        <v>0</v>
      </c>
    </row>
    <row r="1017" spans="1:7">
      <c r="A1017" t="s">
        <v>4</v>
      </c>
      <c r="B1017" s="4" t="s">
        <v>5</v>
      </c>
      <c r="C1017" s="4" t="s">
        <v>11</v>
      </c>
      <c r="D1017" s="4" t="s">
        <v>7</v>
      </c>
    </row>
    <row r="1018" spans="1:7">
      <c r="A1018" t="n">
        <v>10063</v>
      </c>
      <c r="B1018" s="46" t="n">
        <v>96</v>
      </c>
      <c r="C1018" s="7" t="n">
        <v>1657</v>
      </c>
      <c r="D1018" s="7" t="n">
        <v>1</v>
      </c>
    </row>
    <row r="1019" spans="1:7">
      <c r="A1019" t="s">
        <v>4</v>
      </c>
      <c r="B1019" s="4" t="s">
        <v>5</v>
      </c>
      <c r="C1019" s="4" t="s">
        <v>11</v>
      </c>
      <c r="D1019" s="4" t="s">
        <v>7</v>
      </c>
      <c r="E1019" s="4" t="s">
        <v>12</v>
      </c>
      <c r="F1019" s="4" t="s">
        <v>12</v>
      </c>
      <c r="G1019" s="4" t="s">
        <v>12</v>
      </c>
    </row>
    <row r="1020" spans="1:7">
      <c r="A1020" t="n">
        <v>10067</v>
      </c>
      <c r="B1020" s="46" t="n">
        <v>96</v>
      </c>
      <c r="C1020" s="7" t="n">
        <v>1657</v>
      </c>
      <c r="D1020" s="7" t="n">
        <v>2</v>
      </c>
      <c r="E1020" s="7" t="n">
        <v>527.380004882813</v>
      </c>
      <c r="F1020" s="7" t="n">
        <v>1.38999998569489</v>
      </c>
      <c r="G1020" s="7" t="n">
        <v>-445.600006103516</v>
      </c>
    </row>
    <row r="1021" spans="1:7">
      <c r="A1021" t="s">
        <v>4</v>
      </c>
      <c r="B1021" s="4" t="s">
        <v>5</v>
      </c>
      <c r="C1021" s="4" t="s">
        <v>11</v>
      </c>
      <c r="D1021" s="4" t="s">
        <v>7</v>
      </c>
      <c r="E1021" s="4" t="s">
        <v>12</v>
      </c>
      <c r="F1021" s="4" t="s">
        <v>12</v>
      </c>
      <c r="G1021" s="4" t="s">
        <v>12</v>
      </c>
    </row>
    <row r="1022" spans="1:7">
      <c r="A1022" t="n">
        <v>10083</v>
      </c>
      <c r="B1022" s="46" t="n">
        <v>96</v>
      </c>
      <c r="C1022" s="7" t="n">
        <v>1657</v>
      </c>
      <c r="D1022" s="7" t="n">
        <v>2</v>
      </c>
      <c r="E1022" s="7" t="n">
        <v>496.839996337891</v>
      </c>
      <c r="F1022" s="7" t="n">
        <v>0.829999983310699</v>
      </c>
      <c r="G1022" s="7" t="n">
        <v>-441</v>
      </c>
    </row>
    <row r="1023" spans="1:7">
      <c r="A1023" t="s">
        <v>4</v>
      </c>
      <c r="B1023" s="4" t="s">
        <v>5</v>
      </c>
      <c r="C1023" s="4" t="s">
        <v>11</v>
      </c>
      <c r="D1023" s="4" t="s">
        <v>7</v>
      </c>
      <c r="E1023" s="4" t="s">
        <v>12</v>
      </c>
      <c r="F1023" s="4" t="s">
        <v>12</v>
      </c>
      <c r="G1023" s="4" t="s">
        <v>12</v>
      </c>
    </row>
    <row r="1024" spans="1:7">
      <c r="A1024" t="n">
        <v>10099</v>
      </c>
      <c r="B1024" s="46" t="n">
        <v>96</v>
      </c>
      <c r="C1024" s="7" t="n">
        <v>1657</v>
      </c>
      <c r="D1024" s="7" t="n">
        <v>2</v>
      </c>
      <c r="E1024" s="7" t="n">
        <v>483.769989013672</v>
      </c>
      <c r="F1024" s="7" t="n">
        <v>0.829999983310699</v>
      </c>
      <c r="G1024" s="7" t="n">
        <v>-429.519989013672</v>
      </c>
    </row>
    <row r="1025" spans="1:7">
      <c r="A1025" t="s">
        <v>4</v>
      </c>
      <c r="B1025" s="4" t="s">
        <v>5</v>
      </c>
      <c r="C1025" s="4" t="s">
        <v>11</v>
      </c>
      <c r="D1025" s="4" t="s">
        <v>7</v>
      </c>
      <c r="E1025" s="4" t="s">
        <v>13</v>
      </c>
      <c r="F1025" s="4" t="s">
        <v>7</v>
      </c>
      <c r="G1025" s="4" t="s">
        <v>11</v>
      </c>
    </row>
    <row r="1026" spans="1:7">
      <c r="A1026" t="n">
        <v>10115</v>
      </c>
      <c r="B1026" s="46" t="n">
        <v>96</v>
      </c>
      <c r="C1026" s="7" t="n">
        <v>1657</v>
      </c>
      <c r="D1026" s="7" t="n">
        <v>0</v>
      </c>
      <c r="E1026" s="7" t="n">
        <v>1090519040</v>
      </c>
      <c r="F1026" s="7" t="n">
        <v>1</v>
      </c>
      <c r="G1026" s="7" t="n">
        <v>0</v>
      </c>
    </row>
    <row r="1027" spans="1:7">
      <c r="A1027" t="s">
        <v>4</v>
      </c>
      <c r="B1027" s="4" t="s">
        <v>5</v>
      </c>
      <c r="C1027" s="4" t="s">
        <v>11</v>
      </c>
      <c r="D1027" s="4" t="s">
        <v>7</v>
      </c>
    </row>
    <row r="1028" spans="1:7">
      <c r="A1028" t="n">
        <v>10126</v>
      </c>
      <c r="B1028" s="46" t="n">
        <v>96</v>
      </c>
      <c r="C1028" s="7" t="n">
        <v>1658</v>
      </c>
      <c r="D1028" s="7" t="n">
        <v>1</v>
      </c>
    </row>
    <row r="1029" spans="1:7">
      <c r="A1029" t="s">
        <v>4</v>
      </c>
      <c r="B1029" s="4" t="s">
        <v>5</v>
      </c>
      <c r="C1029" s="4" t="s">
        <v>11</v>
      </c>
      <c r="D1029" s="4" t="s">
        <v>7</v>
      </c>
      <c r="E1029" s="4" t="s">
        <v>12</v>
      </c>
      <c r="F1029" s="4" t="s">
        <v>12</v>
      </c>
      <c r="G1029" s="4" t="s">
        <v>12</v>
      </c>
    </row>
    <row r="1030" spans="1:7">
      <c r="A1030" t="n">
        <v>10130</v>
      </c>
      <c r="B1030" s="46" t="n">
        <v>96</v>
      </c>
      <c r="C1030" s="7" t="n">
        <v>1658</v>
      </c>
      <c r="D1030" s="7" t="n">
        <v>2</v>
      </c>
      <c r="E1030" s="7" t="n">
        <v>553.320007324219</v>
      </c>
      <c r="F1030" s="7" t="n">
        <v>3.48000001907349</v>
      </c>
      <c r="G1030" s="7" t="n">
        <v>-445.670013427734</v>
      </c>
    </row>
    <row r="1031" spans="1:7">
      <c r="A1031" t="s">
        <v>4</v>
      </c>
      <c r="B1031" s="4" t="s">
        <v>5</v>
      </c>
      <c r="C1031" s="4" t="s">
        <v>11</v>
      </c>
      <c r="D1031" s="4" t="s">
        <v>7</v>
      </c>
      <c r="E1031" s="4" t="s">
        <v>12</v>
      </c>
      <c r="F1031" s="4" t="s">
        <v>12</v>
      </c>
      <c r="G1031" s="4" t="s">
        <v>12</v>
      </c>
    </row>
    <row r="1032" spans="1:7">
      <c r="A1032" t="n">
        <v>10146</v>
      </c>
      <c r="B1032" s="46" t="n">
        <v>96</v>
      </c>
      <c r="C1032" s="7" t="n">
        <v>1658</v>
      </c>
      <c r="D1032" s="7" t="n">
        <v>2</v>
      </c>
      <c r="E1032" s="7" t="n">
        <v>499.429992675781</v>
      </c>
      <c r="F1032" s="7" t="n">
        <v>0.649999976158142</v>
      </c>
      <c r="G1032" s="7" t="n">
        <v>-442.029998779297</v>
      </c>
    </row>
    <row r="1033" spans="1:7">
      <c r="A1033" t="s">
        <v>4</v>
      </c>
      <c r="B1033" s="4" t="s">
        <v>5</v>
      </c>
      <c r="C1033" s="4" t="s">
        <v>11</v>
      </c>
      <c r="D1033" s="4" t="s">
        <v>7</v>
      </c>
      <c r="E1033" s="4" t="s">
        <v>12</v>
      </c>
      <c r="F1033" s="4" t="s">
        <v>12</v>
      </c>
      <c r="G1033" s="4" t="s">
        <v>12</v>
      </c>
    </row>
    <row r="1034" spans="1:7">
      <c r="A1034" t="n">
        <v>10162</v>
      </c>
      <c r="B1034" s="46" t="n">
        <v>96</v>
      </c>
      <c r="C1034" s="7" t="n">
        <v>1658</v>
      </c>
      <c r="D1034" s="7" t="n">
        <v>2</v>
      </c>
      <c r="E1034" s="7" t="n">
        <v>478.910003662109</v>
      </c>
      <c r="F1034" s="7" t="n">
        <v>0.829999983310699</v>
      </c>
      <c r="G1034" s="7" t="n">
        <v>-441.470001220703</v>
      </c>
    </row>
    <row r="1035" spans="1:7">
      <c r="A1035" t="s">
        <v>4</v>
      </c>
      <c r="B1035" s="4" t="s">
        <v>5</v>
      </c>
      <c r="C1035" s="4" t="s">
        <v>11</v>
      </c>
      <c r="D1035" s="4" t="s">
        <v>7</v>
      </c>
      <c r="E1035" s="4" t="s">
        <v>13</v>
      </c>
      <c r="F1035" s="4" t="s">
        <v>7</v>
      </c>
      <c r="G1035" s="4" t="s">
        <v>11</v>
      </c>
    </row>
    <row r="1036" spans="1:7">
      <c r="A1036" t="n">
        <v>10178</v>
      </c>
      <c r="B1036" s="46" t="n">
        <v>96</v>
      </c>
      <c r="C1036" s="7" t="n">
        <v>1658</v>
      </c>
      <c r="D1036" s="7" t="n">
        <v>0</v>
      </c>
      <c r="E1036" s="7" t="n">
        <v>1090519040</v>
      </c>
      <c r="F1036" s="7" t="n">
        <v>1</v>
      </c>
      <c r="G1036" s="7" t="n">
        <v>0</v>
      </c>
    </row>
    <row r="1037" spans="1:7">
      <c r="A1037" t="s">
        <v>4</v>
      </c>
      <c r="B1037" s="4" t="s">
        <v>5</v>
      </c>
    </row>
    <row r="1038" spans="1:7">
      <c r="A1038" t="n">
        <v>10189</v>
      </c>
      <c r="B1038" s="5" t="n">
        <v>1</v>
      </c>
    </row>
    <row r="1039" spans="1:7" s="3" customFormat="1" customHeight="0">
      <c r="A1039" s="3" t="s">
        <v>2</v>
      </c>
      <c r="B1039" s="3" t="s">
        <v>91</v>
      </c>
    </row>
    <row r="1040" spans="1:7">
      <c r="A1040" t="s">
        <v>4</v>
      </c>
      <c r="B1040" s="4" t="s">
        <v>5</v>
      </c>
      <c r="C1040" s="4" t="s">
        <v>11</v>
      </c>
      <c r="D1040" s="4" t="s">
        <v>13</v>
      </c>
    </row>
    <row r="1041" spans="1:7">
      <c r="A1041" t="n">
        <v>10192</v>
      </c>
      <c r="B1041" s="25" t="n">
        <v>43</v>
      </c>
      <c r="C1041" s="7" t="n">
        <v>1570</v>
      </c>
      <c r="D1041" s="7" t="n">
        <v>256</v>
      </c>
    </row>
    <row r="1042" spans="1:7">
      <c r="A1042" t="s">
        <v>4</v>
      </c>
      <c r="B1042" s="4" t="s">
        <v>5</v>
      </c>
      <c r="C1042" s="4" t="s">
        <v>11</v>
      </c>
      <c r="D1042" s="4" t="s">
        <v>13</v>
      </c>
    </row>
    <row r="1043" spans="1:7">
      <c r="A1043" t="n">
        <v>10199</v>
      </c>
      <c r="B1043" s="25" t="n">
        <v>43</v>
      </c>
      <c r="C1043" s="7" t="n">
        <v>1571</v>
      </c>
      <c r="D1043" s="7" t="n">
        <v>256</v>
      </c>
    </row>
    <row r="1044" spans="1:7">
      <c r="A1044" t="s">
        <v>4</v>
      </c>
      <c r="B1044" s="4" t="s">
        <v>5</v>
      </c>
      <c r="C1044" s="4" t="s">
        <v>11</v>
      </c>
      <c r="D1044" s="4" t="s">
        <v>13</v>
      </c>
    </row>
    <row r="1045" spans="1:7">
      <c r="A1045" t="n">
        <v>10206</v>
      </c>
      <c r="B1045" s="25" t="n">
        <v>43</v>
      </c>
      <c r="C1045" s="7" t="n">
        <v>1572</v>
      </c>
      <c r="D1045" s="7" t="n">
        <v>256</v>
      </c>
    </row>
    <row r="1046" spans="1:7">
      <c r="A1046" t="s">
        <v>4</v>
      </c>
      <c r="B1046" s="4" t="s">
        <v>5</v>
      </c>
      <c r="C1046" s="4" t="s">
        <v>11</v>
      </c>
      <c r="D1046" s="4" t="s">
        <v>13</v>
      </c>
    </row>
    <row r="1047" spans="1:7">
      <c r="A1047" t="n">
        <v>10213</v>
      </c>
      <c r="B1047" s="25" t="n">
        <v>43</v>
      </c>
      <c r="C1047" s="7" t="n">
        <v>1573</v>
      </c>
      <c r="D1047" s="7" t="n">
        <v>256</v>
      </c>
    </row>
    <row r="1048" spans="1:7">
      <c r="A1048" t="s">
        <v>4</v>
      </c>
      <c r="B1048" s="4" t="s">
        <v>5</v>
      </c>
      <c r="C1048" s="4" t="s">
        <v>11</v>
      </c>
      <c r="D1048" s="4" t="s">
        <v>13</v>
      </c>
    </row>
    <row r="1049" spans="1:7">
      <c r="A1049" t="n">
        <v>10220</v>
      </c>
      <c r="B1049" s="25" t="n">
        <v>43</v>
      </c>
      <c r="C1049" s="7" t="n">
        <v>1574</v>
      </c>
      <c r="D1049" s="7" t="n">
        <v>256</v>
      </c>
    </row>
    <row r="1050" spans="1:7">
      <c r="A1050" t="s">
        <v>4</v>
      </c>
      <c r="B1050" s="4" t="s">
        <v>5</v>
      </c>
      <c r="C1050" s="4" t="s">
        <v>11</v>
      </c>
      <c r="D1050" s="4" t="s">
        <v>13</v>
      </c>
    </row>
    <row r="1051" spans="1:7">
      <c r="A1051" t="n">
        <v>10227</v>
      </c>
      <c r="B1051" s="25" t="n">
        <v>43</v>
      </c>
      <c r="C1051" s="7" t="n">
        <v>1575</v>
      </c>
      <c r="D1051" s="7" t="n">
        <v>256</v>
      </c>
    </row>
    <row r="1052" spans="1:7">
      <c r="A1052" t="s">
        <v>4</v>
      </c>
      <c r="B1052" s="4" t="s">
        <v>5</v>
      </c>
      <c r="C1052" s="4" t="s">
        <v>11</v>
      </c>
      <c r="D1052" s="4" t="s">
        <v>13</v>
      </c>
    </row>
    <row r="1053" spans="1:7">
      <c r="A1053" t="n">
        <v>10234</v>
      </c>
      <c r="B1053" s="25" t="n">
        <v>43</v>
      </c>
      <c r="C1053" s="7" t="n">
        <v>1560</v>
      </c>
      <c r="D1053" s="7" t="n">
        <v>256</v>
      </c>
    </row>
    <row r="1054" spans="1:7">
      <c r="A1054" t="s">
        <v>4</v>
      </c>
      <c r="B1054" s="4" t="s">
        <v>5</v>
      </c>
      <c r="C1054" s="4" t="s">
        <v>11</v>
      </c>
      <c r="D1054" s="4" t="s">
        <v>13</v>
      </c>
    </row>
    <row r="1055" spans="1:7">
      <c r="A1055" t="n">
        <v>10241</v>
      </c>
      <c r="B1055" s="25" t="n">
        <v>43</v>
      </c>
      <c r="C1055" s="7" t="n">
        <v>1561</v>
      </c>
      <c r="D1055" s="7" t="n">
        <v>256</v>
      </c>
    </row>
    <row r="1056" spans="1:7">
      <c r="A1056" t="s">
        <v>4</v>
      </c>
      <c r="B1056" s="4" t="s">
        <v>5</v>
      </c>
      <c r="C1056" s="4" t="s">
        <v>11</v>
      </c>
      <c r="D1056" s="4" t="s">
        <v>13</v>
      </c>
    </row>
    <row r="1057" spans="1:4">
      <c r="A1057" t="n">
        <v>10248</v>
      </c>
      <c r="B1057" s="25" t="n">
        <v>43</v>
      </c>
      <c r="C1057" s="7" t="n">
        <v>1562</v>
      </c>
      <c r="D1057" s="7" t="n">
        <v>256</v>
      </c>
    </row>
    <row r="1058" spans="1:4">
      <c r="A1058" t="s">
        <v>4</v>
      </c>
      <c r="B1058" s="4" t="s">
        <v>5</v>
      </c>
      <c r="C1058" s="4" t="s">
        <v>11</v>
      </c>
      <c r="D1058" s="4" t="s">
        <v>13</v>
      </c>
    </row>
    <row r="1059" spans="1:4">
      <c r="A1059" t="n">
        <v>10255</v>
      </c>
      <c r="B1059" s="25" t="n">
        <v>43</v>
      </c>
      <c r="C1059" s="7" t="n">
        <v>1563</v>
      </c>
      <c r="D1059" s="7" t="n">
        <v>256</v>
      </c>
    </row>
    <row r="1060" spans="1:4">
      <c r="A1060" t="s">
        <v>4</v>
      </c>
      <c r="B1060" s="4" t="s">
        <v>5</v>
      </c>
      <c r="C1060" s="4" t="s">
        <v>11</v>
      </c>
      <c r="D1060" s="4" t="s">
        <v>13</v>
      </c>
    </row>
    <row r="1061" spans="1:4">
      <c r="A1061" t="n">
        <v>10262</v>
      </c>
      <c r="B1061" s="25" t="n">
        <v>43</v>
      </c>
      <c r="C1061" s="7" t="n">
        <v>1564</v>
      </c>
      <c r="D1061" s="7" t="n">
        <v>256</v>
      </c>
    </row>
    <row r="1062" spans="1:4">
      <c r="A1062" t="s">
        <v>4</v>
      </c>
      <c r="B1062" s="4" t="s">
        <v>5</v>
      </c>
      <c r="C1062" s="4" t="s">
        <v>11</v>
      </c>
      <c r="D1062" s="4" t="s">
        <v>13</v>
      </c>
    </row>
    <row r="1063" spans="1:4">
      <c r="A1063" t="n">
        <v>10269</v>
      </c>
      <c r="B1063" s="25" t="n">
        <v>43</v>
      </c>
      <c r="C1063" s="7" t="n">
        <v>1565</v>
      </c>
      <c r="D1063" s="7" t="n">
        <v>256</v>
      </c>
    </row>
    <row r="1064" spans="1:4">
      <c r="A1064" t="s">
        <v>4</v>
      </c>
      <c r="B1064" s="4" t="s">
        <v>5</v>
      </c>
      <c r="C1064" s="4" t="s">
        <v>11</v>
      </c>
      <c r="D1064" s="4" t="s">
        <v>7</v>
      </c>
    </row>
    <row r="1065" spans="1:4">
      <c r="A1065" t="n">
        <v>10276</v>
      </c>
      <c r="B1065" s="46" t="n">
        <v>96</v>
      </c>
      <c r="C1065" s="7" t="n">
        <v>1570</v>
      </c>
      <c r="D1065" s="7" t="n">
        <v>1</v>
      </c>
    </row>
    <row r="1066" spans="1:4">
      <c r="A1066" t="s">
        <v>4</v>
      </c>
      <c r="B1066" s="4" t="s">
        <v>5</v>
      </c>
      <c r="C1066" s="4" t="s">
        <v>11</v>
      </c>
      <c r="D1066" s="4" t="s">
        <v>7</v>
      </c>
      <c r="E1066" s="4" t="s">
        <v>12</v>
      </c>
      <c r="F1066" s="4" t="s">
        <v>12</v>
      </c>
      <c r="G1066" s="4" t="s">
        <v>12</v>
      </c>
    </row>
    <row r="1067" spans="1:4">
      <c r="A1067" t="n">
        <v>10280</v>
      </c>
      <c r="B1067" s="46" t="n">
        <v>96</v>
      </c>
      <c r="C1067" s="7" t="n">
        <v>1570</v>
      </c>
      <c r="D1067" s="7" t="n">
        <v>2</v>
      </c>
      <c r="E1067" s="7" t="n">
        <v>377.440002441406</v>
      </c>
      <c r="F1067" s="7" t="n">
        <v>1.04999995231628</v>
      </c>
      <c r="G1067" s="7" t="n">
        <v>-273.760009765625</v>
      </c>
    </row>
    <row r="1068" spans="1:4">
      <c r="A1068" t="s">
        <v>4</v>
      </c>
      <c r="B1068" s="4" t="s">
        <v>5</v>
      </c>
      <c r="C1068" s="4" t="s">
        <v>11</v>
      </c>
      <c r="D1068" s="4" t="s">
        <v>7</v>
      </c>
      <c r="E1068" s="4" t="s">
        <v>12</v>
      </c>
      <c r="F1068" s="4" t="s">
        <v>12</v>
      </c>
      <c r="G1068" s="4" t="s">
        <v>12</v>
      </c>
    </row>
    <row r="1069" spans="1:4">
      <c r="A1069" t="n">
        <v>10296</v>
      </c>
      <c r="B1069" s="46" t="n">
        <v>96</v>
      </c>
      <c r="C1069" s="7" t="n">
        <v>1570</v>
      </c>
      <c r="D1069" s="7" t="n">
        <v>2</v>
      </c>
      <c r="E1069" s="7" t="n">
        <v>374.269989013672</v>
      </c>
      <c r="F1069" s="7" t="n">
        <v>1.02999997138977</v>
      </c>
      <c r="G1069" s="7" t="n">
        <v>-326.779998779297</v>
      </c>
    </row>
    <row r="1070" spans="1:4">
      <c r="A1070" t="s">
        <v>4</v>
      </c>
      <c r="B1070" s="4" t="s">
        <v>5</v>
      </c>
      <c r="C1070" s="4" t="s">
        <v>11</v>
      </c>
      <c r="D1070" s="4" t="s">
        <v>7</v>
      </c>
      <c r="E1070" s="4" t="s">
        <v>12</v>
      </c>
      <c r="F1070" s="4" t="s">
        <v>12</v>
      </c>
      <c r="G1070" s="4" t="s">
        <v>12</v>
      </c>
    </row>
    <row r="1071" spans="1:4">
      <c r="A1071" t="n">
        <v>10312</v>
      </c>
      <c r="B1071" s="46" t="n">
        <v>96</v>
      </c>
      <c r="C1071" s="7" t="n">
        <v>1570</v>
      </c>
      <c r="D1071" s="7" t="n">
        <v>2</v>
      </c>
      <c r="E1071" s="7" t="n">
        <v>383.140014648438</v>
      </c>
      <c r="F1071" s="7" t="n">
        <v>0.850000023841858</v>
      </c>
      <c r="G1071" s="7" t="n">
        <v>-351.290008544922</v>
      </c>
    </row>
    <row r="1072" spans="1:4">
      <c r="A1072" t="s">
        <v>4</v>
      </c>
      <c r="B1072" s="4" t="s">
        <v>5</v>
      </c>
      <c r="C1072" s="4" t="s">
        <v>11</v>
      </c>
      <c r="D1072" s="4" t="s">
        <v>7</v>
      </c>
      <c r="E1072" s="4" t="s">
        <v>13</v>
      </c>
      <c r="F1072" s="4" t="s">
        <v>7</v>
      </c>
      <c r="G1072" s="4" t="s">
        <v>11</v>
      </c>
    </row>
    <row r="1073" spans="1:7">
      <c r="A1073" t="n">
        <v>10328</v>
      </c>
      <c r="B1073" s="46" t="n">
        <v>96</v>
      </c>
      <c r="C1073" s="7" t="n">
        <v>1570</v>
      </c>
      <c r="D1073" s="7" t="n">
        <v>0</v>
      </c>
      <c r="E1073" s="7" t="n">
        <v>1092616192</v>
      </c>
      <c r="F1073" s="7" t="n">
        <v>1</v>
      </c>
      <c r="G1073" s="7" t="n">
        <v>0</v>
      </c>
    </row>
    <row r="1074" spans="1:7">
      <c r="A1074" t="s">
        <v>4</v>
      </c>
      <c r="B1074" s="4" t="s">
        <v>5</v>
      </c>
      <c r="C1074" s="4" t="s">
        <v>11</v>
      </c>
      <c r="D1074" s="4" t="s">
        <v>7</v>
      </c>
    </row>
    <row r="1075" spans="1:7">
      <c r="A1075" t="n">
        <v>10339</v>
      </c>
      <c r="B1075" s="46" t="n">
        <v>96</v>
      </c>
      <c r="C1075" s="7" t="n">
        <v>1571</v>
      </c>
      <c r="D1075" s="7" t="n">
        <v>1</v>
      </c>
    </row>
    <row r="1076" spans="1:7">
      <c r="A1076" t="s">
        <v>4</v>
      </c>
      <c r="B1076" s="4" t="s">
        <v>5</v>
      </c>
      <c r="C1076" s="4" t="s">
        <v>11</v>
      </c>
      <c r="D1076" s="4" t="s">
        <v>7</v>
      </c>
      <c r="E1076" s="4" t="s">
        <v>12</v>
      </c>
      <c r="F1076" s="4" t="s">
        <v>12</v>
      </c>
      <c r="G1076" s="4" t="s">
        <v>12</v>
      </c>
    </row>
    <row r="1077" spans="1:7">
      <c r="A1077" t="n">
        <v>10343</v>
      </c>
      <c r="B1077" s="46" t="n">
        <v>96</v>
      </c>
      <c r="C1077" s="7" t="n">
        <v>1571</v>
      </c>
      <c r="D1077" s="7" t="n">
        <v>2</v>
      </c>
      <c r="E1077" s="7" t="n">
        <v>377.440002441406</v>
      </c>
      <c r="F1077" s="7" t="n">
        <v>1.04999995231628</v>
      </c>
      <c r="G1077" s="7" t="n">
        <v>-273.760009765625</v>
      </c>
    </row>
    <row r="1078" spans="1:7">
      <c r="A1078" t="s">
        <v>4</v>
      </c>
      <c r="B1078" s="4" t="s">
        <v>5</v>
      </c>
      <c r="C1078" s="4" t="s">
        <v>11</v>
      </c>
      <c r="D1078" s="4" t="s">
        <v>7</v>
      </c>
      <c r="E1078" s="4" t="s">
        <v>12</v>
      </c>
      <c r="F1078" s="4" t="s">
        <v>12</v>
      </c>
      <c r="G1078" s="4" t="s">
        <v>12</v>
      </c>
    </row>
    <row r="1079" spans="1:7">
      <c r="A1079" t="n">
        <v>10359</v>
      </c>
      <c r="B1079" s="46" t="n">
        <v>96</v>
      </c>
      <c r="C1079" s="7" t="n">
        <v>1571</v>
      </c>
      <c r="D1079" s="7" t="n">
        <v>2</v>
      </c>
      <c r="E1079" s="7" t="n">
        <v>374.269989013672</v>
      </c>
      <c r="F1079" s="7" t="n">
        <v>1.02999997138977</v>
      </c>
      <c r="G1079" s="7" t="n">
        <v>-326.779998779297</v>
      </c>
    </row>
    <row r="1080" spans="1:7">
      <c r="A1080" t="s">
        <v>4</v>
      </c>
      <c r="B1080" s="4" t="s">
        <v>5</v>
      </c>
      <c r="C1080" s="4" t="s">
        <v>11</v>
      </c>
      <c r="D1080" s="4" t="s">
        <v>7</v>
      </c>
      <c r="E1080" s="4" t="s">
        <v>12</v>
      </c>
      <c r="F1080" s="4" t="s">
        <v>12</v>
      </c>
      <c r="G1080" s="4" t="s">
        <v>12</v>
      </c>
    </row>
    <row r="1081" spans="1:7">
      <c r="A1081" t="n">
        <v>10375</v>
      </c>
      <c r="B1081" s="46" t="n">
        <v>96</v>
      </c>
      <c r="C1081" s="7" t="n">
        <v>1571</v>
      </c>
      <c r="D1081" s="7" t="n">
        <v>2</v>
      </c>
      <c r="E1081" s="7" t="n">
        <v>386.690002441406</v>
      </c>
      <c r="F1081" s="7" t="n">
        <v>0.860000014305115</v>
      </c>
      <c r="G1081" s="7" t="n">
        <v>-347.350006103516</v>
      </c>
    </row>
    <row r="1082" spans="1:7">
      <c r="A1082" t="s">
        <v>4</v>
      </c>
      <c r="B1082" s="4" t="s">
        <v>5</v>
      </c>
      <c r="C1082" s="4" t="s">
        <v>11</v>
      </c>
      <c r="D1082" s="4" t="s">
        <v>7</v>
      </c>
      <c r="E1082" s="4" t="s">
        <v>13</v>
      </c>
      <c r="F1082" s="4" t="s">
        <v>7</v>
      </c>
      <c r="G1082" s="4" t="s">
        <v>11</v>
      </c>
    </row>
    <row r="1083" spans="1:7">
      <c r="A1083" t="n">
        <v>10391</v>
      </c>
      <c r="B1083" s="46" t="n">
        <v>96</v>
      </c>
      <c r="C1083" s="7" t="n">
        <v>1571</v>
      </c>
      <c r="D1083" s="7" t="n">
        <v>0</v>
      </c>
      <c r="E1083" s="7" t="n">
        <v>1092616192</v>
      </c>
      <c r="F1083" s="7" t="n">
        <v>1</v>
      </c>
      <c r="G1083" s="7" t="n">
        <v>0</v>
      </c>
    </row>
    <row r="1084" spans="1:7">
      <c r="A1084" t="s">
        <v>4</v>
      </c>
      <c r="B1084" s="4" t="s">
        <v>5</v>
      </c>
      <c r="C1084" s="4" t="s">
        <v>11</v>
      </c>
      <c r="D1084" s="4" t="s">
        <v>7</v>
      </c>
    </row>
    <row r="1085" spans="1:7">
      <c r="A1085" t="n">
        <v>10402</v>
      </c>
      <c r="B1085" s="46" t="n">
        <v>96</v>
      </c>
      <c r="C1085" s="7" t="n">
        <v>1572</v>
      </c>
      <c r="D1085" s="7" t="n">
        <v>1</v>
      </c>
    </row>
    <row r="1086" spans="1:7">
      <c r="A1086" t="s">
        <v>4</v>
      </c>
      <c r="B1086" s="4" t="s">
        <v>5</v>
      </c>
      <c r="C1086" s="4" t="s">
        <v>11</v>
      </c>
      <c r="D1086" s="4" t="s">
        <v>7</v>
      </c>
      <c r="E1086" s="4" t="s">
        <v>12</v>
      </c>
      <c r="F1086" s="4" t="s">
        <v>12</v>
      </c>
      <c r="G1086" s="4" t="s">
        <v>12</v>
      </c>
    </row>
    <row r="1087" spans="1:7">
      <c r="A1087" t="n">
        <v>10406</v>
      </c>
      <c r="B1087" s="46" t="n">
        <v>96</v>
      </c>
      <c r="C1087" s="7" t="n">
        <v>1572</v>
      </c>
      <c r="D1087" s="7" t="n">
        <v>2</v>
      </c>
      <c r="E1087" s="7" t="n">
        <v>377.440002441406</v>
      </c>
      <c r="F1087" s="7" t="n">
        <v>1.04999995231628</v>
      </c>
      <c r="G1087" s="7" t="n">
        <v>-273.760009765625</v>
      </c>
    </row>
    <row r="1088" spans="1:7">
      <c r="A1088" t="s">
        <v>4</v>
      </c>
      <c r="B1088" s="4" t="s">
        <v>5</v>
      </c>
      <c r="C1088" s="4" t="s">
        <v>11</v>
      </c>
      <c r="D1088" s="4" t="s">
        <v>7</v>
      </c>
      <c r="E1088" s="4" t="s">
        <v>12</v>
      </c>
      <c r="F1088" s="4" t="s">
        <v>12</v>
      </c>
      <c r="G1088" s="4" t="s">
        <v>12</v>
      </c>
    </row>
    <row r="1089" spans="1:7">
      <c r="A1089" t="n">
        <v>10422</v>
      </c>
      <c r="B1089" s="46" t="n">
        <v>96</v>
      </c>
      <c r="C1089" s="7" t="n">
        <v>1572</v>
      </c>
      <c r="D1089" s="7" t="n">
        <v>2</v>
      </c>
      <c r="E1089" s="7" t="n">
        <v>374.269989013672</v>
      </c>
      <c r="F1089" s="7" t="n">
        <v>1.02999997138977</v>
      </c>
      <c r="G1089" s="7" t="n">
        <v>-326.779998779297</v>
      </c>
    </row>
    <row r="1090" spans="1:7">
      <c r="A1090" t="s">
        <v>4</v>
      </c>
      <c r="B1090" s="4" t="s">
        <v>5</v>
      </c>
      <c r="C1090" s="4" t="s">
        <v>11</v>
      </c>
      <c r="D1090" s="4" t="s">
        <v>7</v>
      </c>
      <c r="E1090" s="4" t="s">
        <v>12</v>
      </c>
      <c r="F1090" s="4" t="s">
        <v>12</v>
      </c>
      <c r="G1090" s="4" t="s">
        <v>12</v>
      </c>
    </row>
    <row r="1091" spans="1:7">
      <c r="A1091" t="n">
        <v>10438</v>
      </c>
      <c r="B1091" s="46" t="n">
        <v>96</v>
      </c>
      <c r="C1091" s="7" t="n">
        <v>1572</v>
      </c>
      <c r="D1091" s="7" t="n">
        <v>2</v>
      </c>
      <c r="E1091" s="7" t="n">
        <v>378.470001220703</v>
      </c>
      <c r="F1091" s="7" t="n">
        <v>0.870000004768372</v>
      </c>
      <c r="G1091" s="7" t="n">
        <v>-357.179992675781</v>
      </c>
    </row>
    <row r="1092" spans="1:7">
      <c r="A1092" t="s">
        <v>4</v>
      </c>
      <c r="B1092" s="4" t="s">
        <v>5</v>
      </c>
      <c r="C1092" s="4" t="s">
        <v>11</v>
      </c>
      <c r="D1092" s="4" t="s">
        <v>7</v>
      </c>
      <c r="E1092" s="4" t="s">
        <v>13</v>
      </c>
      <c r="F1092" s="4" t="s">
        <v>7</v>
      </c>
      <c r="G1092" s="4" t="s">
        <v>11</v>
      </c>
    </row>
    <row r="1093" spans="1:7">
      <c r="A1093" t="n">
        <v>10454</v>
      </c>
      <c r="B1093" s="46" t="n">
        <v>96</v>
      </c>
      <c r="C1093" s="7" t="n">
        <v>1572</v>
      </c>
      <c r="D1093" s="7" t="n">
        <v>0</v>
      </c>
      <c r="E1093" s="7" t="n">
        <v>1092616192</v>
      </c>
      <c r="F1093" s="7" t="n">
        <v>1</v>
      </c>
      <c r="G1093" s="7" t="n">
        <v>0</v>
      </c>
    </row>
    <row r="1094" spans="1:7">
      <c r="A1094" t="s">
        <v>4</v>
      </c>
      <c r="B1094" s="4" t="s">
        <v>5</v>
      </c>
      <c r="C1094" s="4" t="s">
        <v>11</v>
      </c>
      <c r="D1094" s="4" t="s">
        <v>7</v>
      </c>
    </row>
    <row r="1095" spans="1:7">
      <c r="A1095" t="n">
        <v>10465</v>
      </c>
      <c r="B1095" s="46" t="n">
        <v>96</v>
      </c>
      <c r="C1095" s="7" t="n">
        <v>1573</v>
      </c>
      <c r="D1095" s="7" t="n">
        <v>1</v>
      </c>
    </row>
    <row r="1096" spans="1:7">
      <c r="A1096" t="s">
        <v>4</v>
      </c>
      <c r="B1096" s="4" t="s">
        <v>5</v>
      </c>
      <c r="C1096" s="4" t="s">
        <v>11</v>
      </c>
      <c r="D1096" s="4" t="s">
        <v>7</v>
      </c>
      <c r="E1096" s="4" t="s">
        <v>12</v>
      </c>
      <c r="F1096" s="4" t="s">
        <v>12</v>
      </c>
      <c r="G1096" s="4" t="s">
        <v>12</v>
      </c>
    </row>
    <row r="1097" spans="1:7">
      <c r="A1097" t="n">
        <v>10469</v>
      </c>
      <c r="B1097" s="46" t="n">
        <v>96</v>
      </c>
      <c r="C1097" s="7" t="n">
        <v>1573</v>
      </c>
      <c r="D1097" s="7" t="n">
        <v>2</v>
      </c>
      <c r="E1097" s="7" t="n">
        <v>377.440002441406</v>
      </c>
      <c r="F1097" s="7" t="n">
        <v>1.04999995231628</v>
      </c>
      <c r="G1097" s="7" t="n">
        <v>-273.760009765625</v>
      </c>
    </row>
    <row r="1098" spans="1:7">
      <c r="A1098" t="s">
        <v>4</v>
      </c>
      <c r="B1098" s="4" t="s">
        <v>5</v>
      </c>
      <c r="C1098" s="4" t="s">
        <v>11</v>
      </c>
      <c r="D1098" s="4" t="s">
        <v>7</v>
      </c>
      <c r="E1098" s="4" t="s">
        <v>12</v>
      </c>
      <c r="F1098" s="4" t="s">
        <v>12</v>
      </c>
      <c r="G1098" s="4" t="s">
        <v>12</v>
      </c>
    </row>
    <row r="1099" spans="1:7">
      <c r="A1099" t="n">
        <v>10485</v>
      </c>
      <c r="B1099" s="46" t="n">
        <v>96</v>
      </c>
      <c r="C1099" s="7" t="n">
        <v>1573</v>
      </c>
      <c r="D1099" s="7" t="n">
        <v>2</v>
      </c>
      <c r="E1099" s="7" t="n">
        <v>374.269989013672</v>
      </c>
      <c r="F1099" s="7" t="n">
        <v>1.02999997138977</v>
      </c>
      <c r="G1099" s="7" t="n">
        <v>-326.779998779297</v>
      </c>
    </row>
    <row r="1100" spans="1:7">
      <c r="A1100" t="s">
        <v>4</v>
      </c>
      <c r="B1100" s="4" t="s">
        <v>5</v>
      </c>
      <c r="C1100" s="4" t="s">
        <v>11</v>
      </c>
      <c r="D1100" s="4" t="s">
        <v>7</v>
      </c>
      <c r="E1100" s="4" t="s">
        <v>12</v>
      </c>
      <c r="F1100" s="4" t="s">
        <v>12</v>
      </c>
      <c r="G1100" s="4" t="s">
        <v>12</v>
      </c>
    </row>
    <row r="1101" spans="1:7">
      <c r="A1101" t="n">
        <v>10501</v>
      </c>
      <c r="B1101" s="46" t="n">
        <v>96</v>
      </c>
      <c r="C1101" s="7" t="n">
        <v>1573</v>
      </c>
      <c r="D1101" s="7" t="n">
        <v>2</v>
      </c>
      <c r="E1101" s="7" t="n">
        <v>388.869995117188</v>
      </c>
      <c r="F1101" s="7" t="n">
        <v>0.910000026226044</v>
      </c>
      <c r="G1101" s="7" t="n">
        <v>-338.380004882813</v>
      </c>
    </row>
    <row r="1102" spans="1:7">
      <c r="A1102" t="s">
        <v>4</v>
      </c>
      <c r="B1102" s="4" t="s">
        <v>5</v>
      </c>
      <c r="C1102" s="4" t="s">
        <v>11</v>
      </c>
      <c r="D1102" s="4" t="s">
        <v>7</v>
      </c>
      <c r="E1102" s="4" t="s">
        <v>13</v>
      </c>
      <c r="F1102" s="4" t="s">
        <v>7</v>
      </c>
      <c r="G1102" s="4" t="s">
        <v>11</v>
      </c>
    </row>
    <row r="1103" spans="1:7">
      <c r="A1103" t="n">
        <v>10517</v>
      </c>
      <c r="B1103" s="46" t="n">
        <v>96</v>
      </c>
      <c r="C1103" s="7" t="n">
        <v>1573</v>
      </c>
      <c r="D1103" s="7" t="n">
        <v>0</v>
      </c>
      <c r="E1103" s="7" t="n">
        <v>1092616192</v>
      </c>
      <c r="F1103" s="7" t="n">
        <v>1</v>
      </c>
      <c r="G1103" s="7" t="n">
        <v>0</v>
      </c>
    </row>
    <row r="1104" spans="1:7">
      <c r="A1104" t="s">
        <v>4</v>
      </c>
      <c r="B1104" s="4" t="s">
        <v>5</v>
      </c>
      <c r="C1104" s="4" t="s">
        <v>11</v>
      </c>
      <c r="D1104" s="4" t="s">
        <v>7</v>
      </c>
    </row>
    <row r="1105" spans="1:7">
      <c r="A1105" t="n">
        <v>10528</v>
      </c>
      <c r="B1105" s="46" t="n">
        <v>96</v>
      </c>
      <c r="C1105" s="7" t="n">
        <v>1574</v>
      </c>
      <c r="D1105" s="7" t="n">
        <v>1</v>
      </c>
    </row>
    <row r="1106" spans="1:7">
      <c r="A1106" t="s">
        <v>4</v>
      </c>
      <c r="B1106" s="4" t="s">
        <v>5</v>
      </c>
      <c r="C1106" s="4" t="s">
        <v>11</v>
      </c>
      <c r="D1106" s="4" t="s">
        <v>7</v>
      </c>
      <c r="E1106" s="4" t="s">
        <v>12</v>
      </c>
      <c r="F1106" s="4" t="s">
        <v>12</v>
      </c>
      <c r="G1106" s="4" t="s">
        <v>12</v>
      </c>
    </row>
    <row r="1107" spans="1:7">
      <c r="A1107" t="n">
        <v>10532</v>
      </c>
      <c r="B1107" s="46" t="n">
        <v>96</v>
      </c>
      <c r="C1107" s="7" t="n">
        <v>1574</v>
      </c>
      <c r="D1107" s="7" t="n">
        <v>2</v>
      </c>
      <c r="E1107" s="7" t="n">
        <v>377.440002441406</v>
      </c>
      <c r="F1107" s="7" t="n">
        <v>1.04999995231628</v>
      </c>
      <c r="G1107" s="7" t="n">
        <v>-273.760009765625</v>
      </c>
    </row>
    <row r="1108" spans="1:7">
      <c r="A1108" t="s">
        <v>4</v>
      </c>
      <c r="B1108" s="4" t="s">
        <v>5</v>
      </c>
      <c r="C1108" s="4" t="s">
        <v>11</v>
      </c>
      <c r="D1108" s="4" t="s">
        <v>7</v>
      </c>
      <c r="E1108" s="4" t="s">
        <v>12</v>
      </c>
      <c r="F1108" s="4" t="s">
        <v>12</v>
      </c>
      <c r="G1108" s="4" t="s">
        <v>12</v>
      </c>
    </row>
    <row r="1109" spans="1:7">
      <c r="A1109" t="n">
        <v>10548</v>
      </c>
      <c r="B1109" s="46" t="n">
        <v>96</v>
      </c>
      <c r="C1109" s="7" t="n">
        <v>1574</v>
      </c>
      <c r="D1109" s="7" t="n">
        <v>2</v>
      </c>
      <c r="E1109" s="7" t="n">
        <v>374.269989013672</v>
      </c>
      <c r="F1109" s="7" t="n">
        <v>1.02999997138977</v>
      </c>
      <c r="G1109" s="7" t="n">
        <v>-326.779998779297</v>
      </c>
    </row>
    <row r="1110" spans="1:7">
      <c r="A1110" t="s">
        <v>4</v>
      </c>
      <c r="B1110" s="4" t="s">
        <v>5</v>
      </c>
      <c r="C1110" s="4" t="s">
        <v>11</v>
      </c>
      <c r="D1110" s="4" t="s">
        <v>7</v>
      </c>
      <c r="E1110" s="4" t="s">
        <v>12</v>
      </c>
      <c r="F1110" s="4" t="s">
        <v>12</v>
      </c>
      <c r="G1110" s="4" t="s">
        <v>12</v>
      </c>
    </row>
    <row r="1111" spans="1:7">
      <c r="A1111" t="n">
        <v>10564</v>
      </c>
      <c r="B1111" s="46" t="n">
        <v>96</v>
      </c>
      <c r="C1111" s="7" t="n">
        <v>1574</v>
      </c>
      <c r="D1111" s="7" t="n">
        <v>2</v>
      </c>
      <c r="E1111" s="7" t="n">
        <v>369.690002441406</v>
      </c>
      <c r="F1111" s="7" t="n">
        <v>0.879999995231628</v>
      </c>
      <c r="G1111" s="7" t="n">
        <v>-357.440002441406</v>
      </c>
    </row>
    <row r="1112" spans="1:7">
      <c r="A1112" t="s">
        <v>4</v>
      </c>
      <c r="B1112" s="4" t="s">
        <v>5</v>
      </c>
      <c r="C1112" s="4" t="s">
        <v>11</v>
      </c>
      <c r="D1112" s="4" t="s">
        <v>7</v>
      </c>
      <c r="E1112" s="4" t="s">
        <v>13</v>
      </c>
      <c r="F1112" s="4" t="s">
        <v>7</v>
      </c>
      <c r="G1112" s="4" t="s">
        <v>11</v>
      </c>
    </row>
    <row r="1113" spans="1:7">
      <c r="A1113" t="n">
        <v>10580</v>
      </c>
      <c r="B1113" s="46" t="n">
        <v>96</v>
      </c>
      <c r="C1113" s="7" t="n">
        <v>1574</v>
      </c>
      <c r="D1113" s="7" t="n">
        <v>0</v>
      </c>
      <c r="E1113" s="7" t="n">
        <v>1092616192</v>
      </c>
      <c r="F1113" s="7" t="n">
        <v>1</v>
      </c>
      <c r="G1113" s="7" t="n">
        <v>0</v>
      </c>
    </row>
    <row r="1114" spans="1:7">
      <c r="A1114" t="s">
        <v>4</v>
      </c>
      <c r="B1114" s="4" t="s">
        <v>5</v>
      </c>
      <c r="C1114" s="4" t="s">
        <v>11</v>
      </c>
      <c r="D1114" s="4" t="s">
        <v>7</v>
      </c>
    </row>
    <row r="1115" spans="1:7">
      <c r="A1115" t="n">
        <v>10591</v>
      </c>
      <c r="B1115" s="46" t="n">
        <v>96</v>
      </c>
      <c r="C1115" s="7" t="n">
        <v>1575</v>
      </c>
      <c r="D1115" s="7" t="n">
        <v>1</v>
      </c>
    </row>
    <row r="1116" spans="1:7">
      <c r="A1116" t="s">
        <v>4</v>
      </c>
      <c r="B1116" s="4" t="s">
        <v>5</v>
      </c>
      <c r="C1116" s="4" t="s">
        <v>11</v>
      </c>
      <c r="D1116" s="4" t="s">
        <v>7</v>
      </c>
      <c r="E1116" s="4" t="s">
        <v>12</v>
      </c>
      <c r="F1116" s="4" t="s">
        <v>12</v>
      </c>
      <c r="G1116" s="4" t="s">
        <v>12</v>
      </c>
    </row>
    <row r="1117" spans="1:7">
      <c r="A1117" t="n">
        <v>10595</v>
      </c>
      <c r="B1117" s="46" t="n">
        <v>96</v>
      </c>
      <c r="C1117" s="7" t="n">
        <v>1575</v>
      </c>
      <c r="D1117" s="7" t="n">
        <v>2</v>
      </c>
      <c r="E1117" s="7" t="n">
        <v>377.440002441406</v>
      </c>
      <c r="F1117" s="7" t="n">
        <v>1.04999995231628</v>
      </c>
      <c r="G1117" s="7" t="n">
        <v>-273.760009765625</v>
      </c>
    </row>
    <row r="1118" spans="1:7">
      <c r="A1118" t="s">
        <v>4</v>
      </c>
      <c r="B1118" s="4" t="s">
        <v>5</v>
      </c>
      <c r="C1118" s="4" t="s">
        <v>11</v>
      </c>
      <c r="D1118" s="4" t="s">
        <v>7</v>
      </c>
      <c r="E1118" s="4" t="s">
        <v>12</v>
      </c>
      <c r="F1118" s="4" t="s">
        <v>12</v>
      </c>
      <c r="G1118" s="4" t="s">
        <v>12</v>
      </c>
    </row>
    <row r="1119" spans="1:7">
      <c r="A1119" t="n">
        <v>10611</v>
      </c>
      <c r="B1119" s="46" t="n">
        <v>96</v>
      </c>
      <c r="C1119" s="7" t="n">
        <v>1575</v>
      </c>
      <c r="D1119" s="7" t="n">
        <v>2</v>
      </c>
      <c r="E1119" s="7" t="n">
        <v>374.269989013672</v>
      </c>
      <c r="F1119" s="7" t="n">
        <v>1.02999997138977</v>
      </c>
      <c r="G1119" s="7" t="n">
        <v>-326.779998779297</v>
      </c>
    </row>
    <row r="1120" spans="1:7">
      <c r="A1120" t="s">
        <v>4</v>
      </c>
      <c r="B1120" s="4" t="s">
        <v>5</v>
      </c>
      <c r="C1120" s="4" t="s">
        <v>11</v>
      </c>
      <c r="D1120" s="4" t="s">
        <v>7</v>
      </c>
      <c r="E1120" s="4" t="s">
        <v>12</v>
      </c>
      <c r="F1120" s="4" t="s">
        <v>12</v>
      </c>
      <c r="G1120" s="4" t="s">
        <v>12</v>
      </c>
    </row>
    <row r="1121" spans="1:7">
      <c r="A1121" t="n">
        <v>10627</v>
      </c>
      <c r="B1121" s="46" t="n">
        <v>96</v>
      </c>
      <c r="C1121" s="7" t="n">
        <v>1575</v>
      </c>
      <c r="D1121" s="7" t="n">
        <v>2</v>
      </c>
      <c r="E1121" s="7" t="n">
        <v>389.570007324219</v>
      </c>
      <c r="F1121" s="7" t="n">
        <v>0.970000028610229</v>
      </c>
      <c r="G1121" s="7" t="n">
        <v>-331.239990234375</v>
      </c>
    </row>
    <row r="1122" spans="1:7">
      <c r="A1122" t="s">
        <v>4</v>
      </c>
      <c r="B1122" s="4" t="s">
        <v>5</v>
      </c>
      <c r="C1122" s="4" t="s">
        <v>11</v>
      </c>
      <c r="D1122" s="4" t="s">
        <v>7</v>
      </c>
      <c r="E1122" s="4" t="s">
        <v>13</v>
      </c>
      <c r="F1122" s="4" t="s">
        <v>7</v>
      </c>
      <c r="G1122" s="4" t="s">
        <v>11</v>
      </c>
    </row>
    <row r="1123" spans="1:7">
      <c r="A1123" t="n">
        <v>10643</v>
      </c>
      <c r="B1123" s="46" t="n">
        <v>96</v>
      </c>
      <c r="C1123" s="7" t="n">
        <v>1575</v>
      </c>
      <c r="D1123" s="7" t="n">
        <v>0</v>
      </c>
      <c r="E1123" s="7" t="n">
        <v>1092616192</v>
      </c>
      <c r="F1123" s="7" t="n">
        <v>1</v>
      </c>
      <c r="G1123" s="7" t="n">
        <v>0</v>
      </c>
    </row>
    <row r="1124" spans="1:7">
      <c r="A1124" t="s">
        <v>4</v>
      </c>
      <c r="B1124" s="4" t="s">
        <v>5</v>
      </c>
      <c r="C1124" s="4" t="s">
        <v>11</v>
      </c>
      <c r="D1124" s="4" t="s">
        <v>7</v>
      </c>
    </row>
    <row r="1125" spans="1:7">
      <c r="A1125" t="n">
        <v>10654</v>
      </c>
      <c r="B1125" s="46" t="n">
        <v>96</v>
      </c>
      <c r="C1125" s="7" t="n">
        <v>1560</v>
      </c>
      <c r="D1125" s="7" t="n">
        <v>1</v>
      </c>
    </row>
    <row r="1126" spans="1:7">
      <c r="A1126" t="s">
        <v>4</v>
      </c>
      <c r="B1126" s="4" t="s">
        <v>5</v>
      </c>
      <c r="C1126" s="4" t="s">
        <v>11</v>
      </c>
      <c r="D1126" s="4" t="s">
        <v>7</v>
      </c>
      <c r="E1126" s="4" t="s">
        <v>12</v>
      </c>
      <c r="F1126" s="4" t="s">
        <v>12</v>
      </c>
      <c r="G1126" s="4" t="s">
        <v>12</v>
      </c>
    </row>
    <row r="1127" spans="1:7">
      <c r="A1127" t="n">
        <v>10658</v>
      </c>
      <c r="B1127" s="46" t="n">
        <v>96</v>
      </c>
      <c r="C1127" s="7" t="n">
        <v>1560</v>
      </c>
      <c r="D1127" s="7" t="n">
        <v>2</v>
      </c>
      <c r="E1127" s="7" t="n">
        <v>376.299987792969</v>
      </c>
      <c r="F1127" s="7" t="n">
        <v>0.980000019073486</v>
      </c>
      <c r="G1127" s="7" t="n">
        <v>-333.489990234375</v>
      </c>
    </row>
    <row r="1128" spans="1:7">
      <c r="A1128" t="s">
        <v>4</v>
      </c>
      <c r="B1128" s="4" t="s">
        <v>5</v>
      </c>
      <c r="C1128" s="4" t="s">
        <v>11</v>
      </c>
      <c r="D1128" s="4" t="s">
        <v>7</v>
      </c>
      <c r="E1128" s="4" t="s">
        <v>12</v>
      </c>
      <c r="F1128" s="4" t="s">
        <v>12</v>
      </c>
      <c r="G1128" s="4" t="s">
        <v>12</v>
      </c>
    </row>
    <row r="1129" spans="1:7">
      <c r="A1129" t="n">
        <v>10674</v>
      </c>
      <c r="B1129" s="46" t="n">
        <v>96</v>
      </c>
      <c r="C1129" s="7" t="n">
        <v>1560</v>
      </c>
      <c r="D1129" s="7" t="n">
        <v>2</v>
      </c>
      <c r="E1129" s="7" t="n">
        <v>388.670013427734</v>
      </c>
      <c r="F1129" s="7" t="n">
        <v>0.829999983310699</v>
      </c>
      <c r="G1129" s="7" t="n">
        <v>-358.059997558594</v>
      </c>
    </row>
    <row r="1130" spans="1:7">
      <c r="A1130" t="s">
        <v>4</v>
      </c>
      <c r="B1130" s="4" t="s">
        <v>5</v>
      </c>
      <c r="C1130" s="4" t="s">
        <v>11</v>
      </c>
      <c r="D1130" s="4" t="s">
        <v>7</v>
      </c>
      <c r="E1130" s="4" t="s">
        <v>12</v>
      </c>
      <c r="F1130" s="4" t="s">
        <v>12</v>
      </c>
      <c r="G1130" s="4" t="s">
        <v>12</v>
      </c>
    </row>
    <row r="1131" spans="1:7">
      <c r="A1131" t="n">
        <v>10690</v>
      </c>
      <c r="B1131" s="46" t="n">
        <v>96</v>
      </c>
      <c r="C1131" s="7" t="n">
        <v>1560</v>
      </c>
      <c r="D1131" s="7" t="n">
        <v>2</v>
      </c>
      <c r="E1131" s="7" t="n">
        <v>421.679992675781</v>
      </c>
      <c r="F1131" s="7" t="n">
        <v>0.829999983310699</v>
      </c>
      <c r="G1131" s="7" t="n">
        <v>-383.140014648438</v>
      </c>
    </row>
    <row r="1132" spans="1:7">
      <c r="A1132" t="s">
        <v>4</v>
      </c>
      <c r="B1132" s="4" t="s">
        <v>5</v>
      </c>
      <c r="C1132" s="4" t="s">
        <v>11</v>
      </c>
      <c r="D1132" s="4" t="s">
        <v>7</v>
      </c>
      <c r="E1132" s="4" t="s">
        <v>13</v>
      </c>
      <c r="F1132" s="4" t="s">
        <v>7</v>
      </c>
      <c r="G1132" s="4" t="s">
        <v>11</v>
      </c>
    </row>
    <row r="1133" spans="1:7">
      <c r="A1133" t="n">
        <v>10706</v>
      </c>
      <c r="B1133" s="46" t="n">
        <v>96</v>
      </c>
      <c r="C1133" s="7" t="n">
        <v>1560</v>
      </c>
      <c r="D1133" s="7" t="n">
        <v>0</v>
      </c>
      <c r="E1133" s="7" t="n">
        <v>1092616192</v>
      </c>
      <c r="F1133" s="7" t="n">
        <v>0</v>
      </c>
      <c r="G1133" s="7" t="n">
        <v>0</v>
      </c>
    </row>
    <row r="1134" spans="1:7">
      <c r="A1134" t="s">
        <v>4</v>
      </c>
      <c r="B1134" s="4" t="s">
        <v>5</v>
      </c>
      <c r="C1134" s="4" t="s">
        <v>11</v>
      </c>
      <c r="D1134" s="4" t="s">
        <v>7</v>
      </c>
    </row>
    <row r="1135" spans="1:7">
      <c r="A1135" t="n">
        <v>10717</v>
      </c>
      <c r="B1135" s="46" t="n">
        <v>96</v>
      </c>
      <c r="C1135" s="7" t="n">
        <v>1561</v>
      </c>
      <c r="D1135" s="7" t="n">
        <v>1</v>
      </c>
    </row>
    <row r="1136" spans="1:7">
      <c r="A1136" t="s">
        <v>4</v>
      </c>
      <c r="B1136" s="4" t="s">
        <v>5</v>
      </c>
      <c r="C1136" s="4" t="s">
        <v>11</v>
      </c>
      <c r="D1136" s="4" t="s">
        <v>7</v>
      </c>
      <c r="E1136" s="4" t="s">
        <v>12</v>
      </c>
      <c r="F1136" s="4" t="s">
        <v>12</v>
      </c>
      <c r="G1136" s="4" t="s">
        <v>12</v>
      </c>
    </row>
    <row r="1137" spans="1:7">
      <c r="A1137" t="n">
        <v>10721</v>
      </c>
      <c r="B1137" s="46" t="n">
        <v>96</v>
      </c>
      <c r="C1137" s="7" t="n">
        <v>1561</v>
      </c>
      <c r="D1137" s="7" t="n">
        <v>2</v>
      </c>
      <c r="E1137" s="7" t="n">
        <v>374.510009765625</v>
      </c>
      <c r="F1137" s="7" t="n">
        <v>1.01999998092651</v>
      </c>
      <c r="G1137" s="7" t="n">
        <v>-327.119995117188</v>
      </c>
    </row>
    <row r="1138" spans="1:7">
      <c r="A1138" t="s">
        <v>4</v>
      </c>
      <c r="B1138" s="4" t="s">
        <v>5</v>
      </c>
      <c r="C1138" s="4" t="s">
        <v>11</v>
      </c>
      <c r="D1138" s="4" t="s">
        <v>7</v>
      </c>
      <c r="E1138" s="4" t="s">
        <v>12</v>
      </c>
      <c r="F1138" s="4" t="s">
        <v>12</v>
      </c>
      <c r="G1138" s="4" t="s">
        <v>12</v>
      </c>
    </row>
    <row r="1139" spans="1:7">
      <c r="A1139" t="n">
        <v>10737</v>
      </c>
      <c r="B1139" s="46" t="n">
        <v>96</v>
      </c>
      <c r="C1139" s="7" t="n">
        <v>1561</v>
      </c>
      <c r="D1139" s="7" t="n">
        <v>2</v>
      </c>
      <c r="E1139" s="7" t="n">
        <v>409.779998779297</v>
      </c>
      <c r="F1139" s="7" t="n">
        <v>1.02999997138977</v>
      </c>
      <c r="G1139" s="7" t="n">
        <v>-374.690002441406</v>
      </c>
    </row>
    <row r="1140" spans="1:7">
      <c r="A1140" t="s">
        <v>4</v>
      </c>
      <c r="B1140" s="4" t="s">
        <v>5</v>
      </c>
      <c r="C1140" s="4" t="s">
        <v>11</v>
      </c>
      <c r="D1140" s="4" t="s">
        <v>7</v>
      </c>
      <c r="E1140" s="4" t="s">
        <v>13</v>
      </c>
      <c r="F1140" s="4" t="s">
        <v>7</v>
      </c>
      <c r="G1140" s="4" t="s">
        <v>11</v>
      </c>
    </row>
    <row r="1141" spans="1:7">
      <c r="A1141" t="n">
        <v>10753</v>
      </c>
      <c r="B1141" s="46" t="n">
        <v>96</v>
      </c>
      <c r="C1141" s="7" t="n">
        <v>1561</v>
      </c>
      <c r="D1141" s="7" t="n">
        <v>0</v>
      </c>
      <c r="E1141" s="7" t="n">
        <v>1092616192</v>
      </c>
      <c r="F1141" s="7" t="n">
        <v>0</v>
      </c>
      <c r="G1141" s="7" t="n">
        <v>0</v>
      </c>
    </row>
    <row r="1142" spans="1:7">
      <c r="A1142" t="s">
        <v>4</v>
      </c>
      <c r="B1142" s="4" t="s">
        <v>5</v>
      </c>
      <c r="C1142" s="4" t="s">
        <v>11</v>
      </c>
      <c r="D1142" s="4" t="s">
        <v>7</v>
      </c>
    </row>
    <row r="1143" spans="1:7">
      <c r="A1143" t="n">
        <v>10764</v>
      </c>
      <c r="B1143" s="46" t="n">
        <v>96</v>
      </c>
      <c r="C1143" s="7" t="n">
        <v>1562</v>
      </c>
      <c r="D1143" s="7" t="n">
        <v>1</v>
      </c>
    </row>
    <row r="1144" spans="1:7">
      <c r="A1144" t="s">
        <v>4</v>
      </c>
      <c r="B1144" s="4" t="s">
        <v>5</v>
      </c>
      <c r="C1144" s="4" t="s">
        <v>11</v>
      </c>
      <c r="D1144" s="4" t="s">
        <v>7</v>
      </c>
      <c r="E1144" s="4" t="s">
        <v>12</v>
      </c>
      <c r="F1144" s="4" t="s">
        <v>12</v>
      </c>
      <c r="G1144" s="4" t="s">
        <v>12</v>
      </c>
    </row>
    <row r="1145" spans="1:7">
      <c r="A1145" t="n">
        <v>10768</v>
      </c>
      <c r="B1145" s="46" t="n">
        <v>96</v>
      </c>
      <c r="C1145" s="7" t="n">
        <v>1562</v>
      </c>
      <c r="D1145" s="7" t="n">
        <v>2</v>
      </c>
      <c r="E1145" s="7" t="n">
        <v>375.859985351563</v>
      </c>
      <c r="F1145" s="7" t="n">
        <v>0.829999983310699</v>
      </c>
      <c r="G1145" s="7" t="n">
        <v>-333.540008544922</v>
      </c>
    </row>
    <row r="1146" spans="1:7">
      <c r="A1146" t="s">
        <v>4</v>
      </c>
      <c r="B1146" s="4" t="s">
        <v>5</v>
      </c>
      <c r="C1146" s="4" t="s">
        <v>11</v>
      </c>
      <c r="D1146" s="4" t="s">
        <v>7</v>
      </c>
      <c r="E1146" s="4" t="s">
        <v>12</v>
      </c>
      <c r="F1146" s="4" t="s">
        <v>12</v>
      </c>
      <c r="G1146" s="4" t="s">
        <v>12</v>
      </c>
    </row>
    <row r="1147" spans="1:7">
      <c r="A1147" t="n">
        <v>10784</v>
      </c>
      <c r="B1147" s="46" t="n">
        <v>96</v>
      </c>
      <c r="C1147" s="7" t="n">
        <v>1562</v>
      </c>
      <c r="D1147" s="7" t="n">
        <v>2</v>
      </c>
      <c r="E1147" s="7" t="n">
        <v>388.239990234375</v>
      </c>
      <c r="F1147" s="7" t="n">
        <v>0.829999983310699</v>
      </c>
      <c r="G1147" s="7" t="n">
        <v>-356.899993896484</v>
      </c>
    </row>
    <row r="1148" spans="1:7">
      <c r="A1148" t="s">
        <v>4</v>
      </c>
      <c r="B1148" s="4" t="s">
        <v>5</v>
      </c>
      <c r="C1148" s="4" t="s">
        <v>11</v>
      </c>
      <c r="D1148" s="4" t="s">
        <v>7</v>
      </c>
      <c r="E1148" s="4" t="s">
        <v>12</v>
      </c>
      <c r="F1148" s="4" t="s">
        <v>12</v>
      </c>
      <c r="G1148" s="4" t="s">
        <v>12</v>
      </c>
    </row>
    <row r="1149" spans="1:7">
      <c r="A1149" t="n">
        <v>10800</v>
      </c>
      <c r="B1149" s="46" t="n">
        <v>96</v>
      </c>
      <c r="C1149" s="7" t="n">
        <v>1562</v>
      </c>
      <c r="D1149" s="7" t="n">
        <v>2</v>
      </c>
      <c r="E1149" s="7" t="n">
        <v>407.149993896484</v>
      </c>
      <c r="F1149" s="7" t="n">
        <v>1.14999997615814</v>
      </c>
      <c r="G1149" s="7" t="n">
        <v>-365.369995117188</v>
      </c>
    </row>
    <row r="1150" spans="1:7">
      <c r="A1150" t="s">
        <v>4</v>
      </c>
      <c r="B1150" s="4" t="s">
        <v>5</v>
      </c>
      <c r="C1150" s="4" t="s">
        <v>11</v>
      </c>
      <c r="D1150" s="4" t="s">
        <v>7</v>
      </c>
      <c r="E1150" s="4" t="s">
        <v>13</v>
      </c>
      <c r="F1150" s="4" t="s">
        <v>7</v>
      </c>
      <c r="G1150" s="4" t="s">
        <v>11</v>
      </c>
    </row>
    <row r="1151" spans="1:7">
      <c r="A1151" t="n">
        <v>10816</v>
      </c>
      <c r="B1151" s="46" t="n">
        <v>96</v>
      </c>
      <c r="C1151" s="7" t="n">
        <v>1562</v>
      </c>
      <c r="D1151" s="7" t="n">
        <v>0</v>
      </c>
      <c r="E1151" s="7" t="n">
        <v>1092616192</v>
      </c>
      <c r="F1151" s="7" t="n">
        <v>0</v>
      </c>
      <c r="G1151" s="7" t="n">
        <v>0</v>
      </c>
    </row>
    <row r="1152" spans="1:7">
      <c r="A1152" t="s">
        <v>4</v>
      </c>
      <c r="B1152" s="4" t="s">
        <v>5</v>
      </c>
      <c r="C1152" s="4" t="s">
        <v>11</v>
      </c>
      <c r="D1152" s="4" t="s">
        <v>7</v>
      </c>
    </row>
    <row r="1153" spans="1:7">
      <c r="A1153" t="n">
        <v>10827</v>
      </c>
      <c r="B1153" s="46" t="n">
        <v>96</v>
      </c>
      <c r="C1153" s="7" t="n">
        <v>1563</v>
      </c>
      <c r="D1153" s="7" t="n">
        <v>1</v>
      </c>
    </row>
    <row r="1154" spans="1:7">
      <c r="A1154" t="s">
        <v>4</v>
      </c>
      <c r="B1154" s="4" t="s">
        <v>5</v>
      </c>
      <c r="C1154" s="4" t="s">
        <v>11</v>
      </c>
      <c r="D1154" s="4" t="s">
        <v>7</v>
      </c>
      <c r="E1154" s="4" t="s">
        <v>12</v>
      </c>
      <c r="F1154" s="4" t="s">
        <v>12</v>
      </c>
      <c r="G1154" s="4" t="s">
        <v>12</v>
      </c>
    </row>
    <row r="1155" spans="1:7">
      <c r="A1155" t="n">
        <v>10831</v>
      </c>
      <c r="B1155" s="46" t="n">
        <v>96</v>
      </c>
      <c r="C1155" s="7" t="n">
        <v>1563</v>
      </c>
      <c r="D1155" s="7" t="n">
        <v>2</v>
      </c>
      <c r="E1155" s="7" t="n">
        <v>376.399993896484</v>
      </c>
      <c r="F1155" s="7" t="n">
        <v>0.959999978542328</v>
      </c>
      <c r="G1155" s="7" t="n">
        <v>-335.869995117188</v>
      </c>
    </row>
    <row r="1156" spans="1:7">
      <c r="A1156" t="s">
        <v>4</v>
      </c>
      <c r="B1156" s="4" t="s">
        <v>5</v>
      </c>
      <c r="C1156" s="4" t="s">
        <v>11</v>
      </c>
      <c r="D1156" s="4" t="s">
        <v>7</v>
      </c>
      <c r="E1156" s="4" t="s">
        <v>12</v>
      </c>
      <c r="F1156" s="4" t="s">
        <v>12</v>
      </c>
      <c r="G1156" s="4" t="s">
        <v>12</v>
      </c>
    </row>
    <row r="1157" spans="1:7">
      <c r="A1157" t="n">
        <v>10847</v>
      </c>
      <c r="B1157" s="46" t="n">
        <v>96</v>
      </c>
      <c r="C1157" s="7" t="n">
        <v>1563</v>
      </c>
      <c r="D1157" s="7" t="n">
        <v>2</v>
      </c>
      <c r="E1157" s="7" t="n">
        <v>386</v>
      </c>
      <c r="F1157" s="7" t="n">
        <v>0.850000023841858</v>
      </c>
      <c r="G1157" s="7" t="n">
        <v>-354.880004882813</v>
      </c>
    </row>
    <row r="1158" spans="1:7">
      <c r="A1158" t="s">
        <v>4</v>
      </c>
      <c r="B1158" s="4" t="s">
        <v>5</v>
      </c>
      <c r="C1158" s="4" t="s">
        <v>11</v>
      </c>
      <c r="D1158" s="4" t="s">
        <v>7</v>
      </c>
      <c r="E1158" s="4" t="s">
        <v>12</v>
      </c>
      <c r="F1158" s="4" t="s">
        <v>12</v>
      </c>
      <c r="G1158" s="4" t="s">
        <v>12</v>
      </c>
    </row>
    <row r="1159" spans="1:7">
      <c r="A1159" t="n">
        <v>10863</v>
      </c>
      <c r="B1159" s="46" t="n">
        <v>96</v>
      </c>
      <c r="C1159" s="7" t="n">
        <v>1563</v>
      </c>
      <c r="D1159" s="7" t="n">
        <v>2</v>
      </c>
      <c r="E1159" s="7" t="n">
        <v>397.429992675781</v>
      </c>
      <c r="F1159" s="7" t="n">
        <v>1.07000005245209</v>
      </c>
      <c r="G1159" s="7" t="n">
        <v>-375.940002441406</v>
      </c>
    </row>
    <row r="1160" spans="1:7">
      <c r="A1160" t="s">
        <v>4</v>
      </c>
      <c r="B1160" s="4" t="s">
        <v>5</v>
      </c>
      <c r="C1160" s="4" t="s">
        <v>11</v>
      </c>
      <c r="D1160" s="4" t="s">
        <v>7</v>
      </c>
      <c r="E1160" s="4" t="s">
        <v>13</v>
      </c>
      <c r="F1160" s="4" t="s">
        <v>7</v>
      </c>
      <c r="G1160" s="4" t="s">
        <v>11</v>
      </c>
    </row>
    <row r="1161" spans="1:7">
      <c r="A1161" t="n">
        <v>10879</v>
      </c>
      <c r="B1161" s="46" t="n">
        <v>96</v>
      </c>
      <c r="C1161" s="7" t="n">
        <v>1563</v>
      </c>
      <c r="D1161" s="7" t="n">
        <v>0</v>
      </c>
      <c r="E1161" s="7" t="n">
        <v>1092616192</v>
      </c>
      <c r="F1161" s="7" t="n">
        <v>0</v>
      </c>
      <c r="G1161" s="7" t="n">
        <v>0</v>
      </c>
    </row>
    <row r="1162" spans="1:7">
      <c r="A1162" t="s">
        <v>4</v>
      </c>
      <c r="B1162" s="4" t="s">
        <v>5</v>
      </c>
      <c r="C1162" s="4" t="s">
        <v>11</v>
      </c>
      <c r="D1162" s="4" t="s">
        <v>7</v>
      </c>
    </row>
    <row r="1163" spans="1:7">
      <c r="A1163" t="n">
        <v>10890</v>
      </c>
      <c r="B1163" s="46" t="n">
        <v>96</v>
      </c>
      <c r="C1163" s="7" t="n">
        <v>1564</v>
      </c>
      <c r="D1163" s="7" t="n">
        <v>1</v>
      </c>
    </row>
    <row r="1164" spans="1:7">
      <c r="A1164" t="s">
        <v>4</v>
      </c>
      <c r="B1164" s="4" t="s">
        <v>5</v>
      </c>
      <c r="C1164" s="4" t="s">
        <v>11</v>
      </c>
      <c r="D1164" s="4" t="s">
        <v>7</v>
      </c>
      <c r="E1164" s="4" t="s">
        <v>12</v>
      </c>
      <c r="F1164" s="4" t="s">
        <v>12</v>
      </c>
      <c r="G1164" s="4" t="s">
        <v>12</v>
      </c>
    </row>
    <row r="1165" spans="1:7">
      <c r="A1165" t="n">
        <v>10894</v>
      </c>
      <c r="B1165" s="46" t="n">
        <v>96</v>
      </c>
      <c r="C1165" s="7" t="n">
        <v>1564</v>
      </c>
      <c r="D1165" s="7" t="n">
        <v>2</v>
      </c>
      <c r="E1165" s="7" t="n">
        <v>377.25</v>
      </c>
      <c r="F1165" s="7" t="n">
        <v>0.939999997615814</v>
      </c>
      <c r="G1165" s="7" t="n">
        <v>-338.100006103516</v>
      </c>
    </row>
    <row r="1166" spans="1:7">
      <c r="A1166" t="s">
        <v>4</v>
      </c>
      <c r="B1166" s="4" t="s">
        <v>5</v>
      </c>
      <c r="C1166" s="4" t="s">
        <v>11</v>
      </c>
      <c r="D1166" s="4" t="s">
        <v>7</v>
      </c>
      <c r="E1166" s="4" t="s">
        <v>12</v>
      </c>
      <c r="F1166" s="4" t="s">
        <v>12</v>
      </c>
      <c r="G1166" s="4" t="s">
        <v>12</v>
      </c>
    </row>
    <row r="1167" spans="1:7">
      <c r="A1167" t="n">
        <v>10910</v>
      </c>
      <c r="B1167" s="46" t="n">
        <v>96</v>
      </c>
      <c r="C1167" s="7" t="n">
        <v>1564</v>
      </c>
      <c r="D1167" s="7" t="n">
        <v>2</v>
      </c>
      <c r="E1167" s="7" t="n">
        <v>395.100006103516</v>
      </c>
      <c r="F1167" s="7" t="n">
        <v>0.879999995231628</v>
      </c>
      <c r="G1167" s="7" t="n">
        <v>-355.700012207031</v>
      </c>
    </row>
    <row r="1168" spans="1:7">
      <c r="A1168" t="s">
        <v>4</v>
      </c>
      <c r="B1168" s="4" t="s">
        <v>5</v>
      </c>
      <c r="C1168" s="4" t="s">
        <v>11</v>
      </c>
      <c r="D1168" s="4" t="s">
        <v>7</v>
      </c>
      <c r="E1168" s="4" t="s">
        <v>13</v>
      </c>
      <c r="F1168" s="4" t="s">
        <v>7</v>
      </c>
      <c r="G1168" s="4" t="s">
        <v>11</v>
      </c>
    </row>
    <row r="1169" spans="1:7">
      <c r="A1169" t="n">
        <v>10926</v>
      </c>
      <c r="B1169" s="46" t="n">
        <v>96</v>
      </c>
      <c r="C1169" s="7" t="n">
        <v>1564</v>
      </c>
      <c r="D1169" s="7" t="n">
        <v>0</v>
      </c>
      <c r="E1169" s="7" t="n">
        <v>1092616192</v>
      </c>
      <c r="F1169" s="7" t="n">
        <v>0</v>
      </c>
      <c r="G1169" s="7" t="n">
        <v>0</v>
      </c>
    </row>
    <row r="1170" spans="1:7">
      <c r="A1170" t="s">
        <v>4</v>
      </c>
      <c r="B1170" s="4" t="s">
        <v>5</v>
      </c>
      <c r="C1170" s="4" t="s">
        <v>11</v>
      </c>
      <c r="D1170" s="4" t="s">
        <v>7</v>
      </c>
    </row>
    <row r="1171" spans="1:7">
      <c r="A1171" t="n">
        <v>10937</v>
      </c>
      <c r="B1171" s="46" t="n">
        <v>96</v>
      </c>
      <c r="C1171" s="7" t="n">
        <v>1565</v>
      </c>
      <c r="D1171" s="7" t="n">
        <v>1</v>
      </c>
    </row>
    <row r="1172" spans="1:7">
      <c r="A1172" t="s">
        <v>4</v>
      </c>
      <c r="B1172" s="4" t="s">
        <v>5</v>
      </c>
      <c r="C1172" s="4" t="s">
        <v>11</v>
      </c>
      <c r="D1172" s="4" t="s">
        <v>7</v>
      </c>
      <c r="E1172" s="4" t="s">
        <v>12</v>
      </c>
      <c r="F1172" s="4" t="s">
        <v>12</v>
      </c>
      <c r="G1172" s="4" t="s">
        <v>12</v>
      </c>
    </row>
    <row r="1173" spans="1:7">
      <c r="A1173" t="n">
        <v>10941</v>
      </c>
      <c r="B1173" s="46" t="n">
        <v>96</v>
      </c>
      <c r="C1173" s="7" t="n">
        <v>1565</v>
      </c>
      <c r="D1173" s="7" t="n">
        <v>2</v>
      </c>
      <c r="E1173" s="7" t="n">
        <v>378</v>
      </c>
      <c r="F1173" s="7" t="n">
        <v>0.920000016689301</v>
      </c>
      <c r="G1173" s="7" t="n">
        <v>-339.920013427734</v>
      </c>
    </row>
    <row r="1174" spans="1:7">
      <c r="A1174" t="s">
        <v>4</v>
      </c>
      <c r="B1174" s="4" t="s">
        <v>5</v>
      </c>
      <c r="C1174" s="4" t="s">
        <v>11</v>
      </c>
      <c r="D1174" s="4" t="s">
        <v>7</v>
      </c>
      <c r="E1174" s="4" t="s">
        <v>12</v>
      </c>
      <c r="F1174" s="4" t="s">
        <v>12</v>
      </c>
      <c r="G1174" s="4" t="s">
        <v>12</v>
      </c>
    </row>
    <row r="1175" spans="1:7">
      <c r="A1175" t="n">
        <v>10957</v>
      </c>
      <c r="B1175" s="46" t="n">
        <v>96</v>
      </c>
      <c r="C1175" s="7" t="n">
        <v>1565</v>
      </c>
      <c r="D1175" s="7" t="n">
        <v>2</v>
      </c>
      <c r="E1175" s="7" t="n">
        <v>391</v>
      </c>
      <c r="F1175" s="7" t="n">
        <v>0.829999983310699</v>
      </c>
      <c r="G1175" s="7" t="n">
        <v>-364.489990234375</v>
      </c>
    </row>
    <row r="1176" spans="1:7">
      <c r="A1176" t="s">
        <v>4</v>
      </c>
      <c r="B1176" s="4" t="s">
        <v>5</v>
      </c>
      <c r="C1176" s="4" t="s">
        <v>11</v>
      </c>
      <c r="D1176" s="4" t="s">
        <v>7</v>
      </c>
      <c r="E1176" s="4" t="s">
        <v>13</v>
      </c>
      <c r="F1176" s="4" t="s">
        <v>7</v>
      </c>
      <c r="G1176" s="4" t="s">
        <v>11</v>
      </c>
    </row>
    <row r="1177" spans="1:7">
      <c r="A1177" t="n">
        <v>10973</v>
      </c>
      <c r="B1177" s="46" t="n">
        <v>96</v>
      </c>
      <c r="C1177" s="7" t="n">
        <v>1565</v>
      </c>
      <c r="D1177" s="7" t="n">
        <v>0</v>
      </c>
      <c r="E1177" s="7" t="n">
        <v>1092616192</v>
      </c>
      <c r="F1177" s="7" t="n">
        <v>0</v>
      </c>
      <c r="G1177" s="7" t="n">
        <v>0</v>
      </c>
    </row>
    <row r="1178" spans="1:7">
      <c r="A1178" t="s">
        <v>4</v>
      </c>
      <c r="B1178" s="4" t="s">
        <v>5</v>
      </c>
    </row>
    <row r="1179" spans="1:7">
      <c r="A1179" t="n">
        <v>10984</v>
      </c>
      <c r="B1179" s="5" t="n">
        <v>1</v>
      </c>
    </row>
    <row r="1180" spans="1:7" s="3" customFormat="1" customHeight="0">
      <c r="A1180" s="3" t="s">
        <v>2</v>
      </c>
      <c r="B1180" s="3" t="s">
        <v>92</v>
      </c>
    </row>
    <row r="1181" spans="1:7">
      <c r="A1181" t="s">
        <v>4</v>
      </c>
      <c r="B1181" s="4" t="s">
        <v>5</v>
      </c>
      <c r="C1181" s="4" t="s">
        <v>7</v>
      </c>
      <c r="D1181" s="4" t="s">
        <v>7</v>
      </c>
      <c r="E1181" s="4" t="s">
        <v>7</v>
      </c>
      <c r="F1181" s="4" t="s">
        <v>7</v>
      </c>
    </row>
    <row r="1182" spans="1:7">
      <c r="A1182" t="n">
        <v>10988</v>
      </c>
      <c r="B1182" s="6" t="n">
        <v>14</v>
      </c>
      <c r="C1182" s="7" t="n">
        <v>2</v>
      </c>
      <c r="D1182" s="7" t="n">
        <v>0</v>
      </c>
      <c r="E1182" s="7" t="n">
        <v>0</v>
      </c>
      <c r="F1182" s="7" t="n">
        <v>0</v>
      </c>
    </row>
    <row r="1183" spans="1:7">
      <c r="A1183" t="s">
        <v>4</v>
      </c>
      <c r="B1183" s="4" t="s">
        <v>5</v>
      </c>
      <c r="C1183" s="4" t="s">
        <v>7</v>
      </c>
      <c r="D1183" s="15" t="s">
        <v>21</v>
      </c>
      <c r="E1183" s="4" t="s">
        <v>5</v>
      </c>
      <c r="F1183" s="4" t="s">
        <v>7</v>
      </c>
      <c r="G1183" s="4" t="s">
        <v>11</v>
      </c>
      <c r="H1183" s="15" t="s">
        <v>22</v>
      </c>
      <c r="I1183" s="4" t="s">
        <v>7</v>
      </c>
      <c r="J1183" s="4" t="s">
        <v>13</v>
      </c>
      <c r="K1183" s="4" t="s">
        <v>7</v>
      </c>
      <c r="L1183" s="4" t="s">
        <v>7</v>
      </c>
      <c r="M1183" s="15" t="s">
        <v>21</v>
      </c>
      <c r="N1183" s="4" t="s">
        <v>5</v>
      </c>
      <c r="O1183" s="4" t="s">
        <v>7</v>
      </c>
      <c r="P1183" s="4" t="s">
        <v>11</v>
      </c>
      <c r="Q1183" s="15" t="s">
        <v>22</v>
      </c>
      <c r="R1183" s="4" t="s">
        <v>7</v>
      </c>
      <c r="S1183" s="4" t="s">
        <v>13</v>
      </c>
      <c r="T1183" s="4" t="s">
        <v>7</v>
      </c>
      <c r="U1183" s="4" t="s">
        <v>7</v>
      </c>
      <c r="V1183" s="4" t="s">
        <v>7</v>
      </c>
      <c r="W1183" s="4" t="s">
        <v>18</v>
      </c>
    </row>
    <row r="1184" spans="1:7">
      <c r="A1184" t="n">
        <v>10993</v>
      </c>
      <c r="B1184" s="12" t="n">
        <v>5</v>
      </c>
      <c r="C1184" s="7" t="n">
        <v>28</v>
      </c>
      <c r="D1184" s="15" t="s">
        <v>3</v>
      </c>
      <c r="E1184" s="9" t="n">
        <v>162</v>
      </c>
      <c r="F1184" s="7" t="n">
        <v>3</v>
      </c>
      <c r="G1184" s="7" t="n">
        <v>16404</v>
      </c>
      <c r="H1184" s="15" t="s">
        <v>3</v>
      </c>
      <c r="I1184" s="7" t="n">
        <v>0</v>
      </c>
      <c r="J1184" s="7" t="n">
        <v>1</v>
      </c>
      <c r="K1184" s="7" t="n">
        <v>2</v>
      </c>
      <c r="L1184" s="7" t="n">
        <v>28</v>
      </c>
      <c r="M1184" s="15" t="s">
        <v>3</v>
      </c>
      <c r="N1184" s="9" t="n">
        <v>162</v>
      </c>
      <c r="O1184" s="7" t="n">
        <v>3</v>
      </c>
      <c r="P1184" s="7" t="n">
        <v>16404</v>
      </c>
      <c r="Q1184" s="15" t="s">
        <v>3</v>
      </c>
      <c r="R1184" s="7" t="n">
        <v>0</v>
      </c>
      <c r="S1184" s="7" t="n">
        <v>2</v>
      </c>
      <c r="T1184" s="7" t="n">
        <v>2</v>
      </c>
      <c r="U1184" s="7" t="n">
        <v>11</v>
      </c>
      <c r="V1184" s="7" t="n">
        <v>1</v>
      </c>
      <c r="W1184" s="13" t="n">
        <f t="normal" ca="1">A1188</f>
        <v>0</v>
      </c>
    </row>
    <row r="1185" spans="1:23">
      <c r="A1185" t="s">
        <v>4</v>
      </c>
      <c r="B1185" s="4" t="s">
        <v>5</v>
      </c>
      <c r="C1185" s="4" t="s">
        <v>7</v>
      </c>
      <c r="D1185" s="4" t="s">
        <v>11</v>
      </c>
      <c r="E1185" s="4" t="s">
        <v>12</v>
      </c>
    </row>
    <row r="1186" spans="1:23">
      <c r="A1186" t="n">
        <v>11022</v>
      </c>
      <c r="B1186" s="16" t="n">
        <v>58</v>
      </c>
      <c r="C1186" s="7" t="n">
        <v>0</v>
      </c>
      <c r="D1186" s="7" t="n">
        <v>0</v>
      </c>
      <c r="E1186" s="7" t="n">
        <v>1</v>
      </c>
    </row>
    <row r="1187" spans="1:23">
      <c r="A1187" t="s">
        <v>4</v>
      </c>
      <c r="B1187" s="4" t="s">
        <v>5</v>
      </c>
      <c r="C1187" s="4" t="s">
        <v>7</v>
      </c>
      <c r="D1187" s="15" t="s">
        <v>21</v>
      </c>
      <c r="E1187" s="4" t="s">
        <v>5</v>
      </c>
      <c r="F1187" s="4" t="s">
        <v>7</v>
      </c>
      <c r="G1187" s="4" t="s">
        <v>11</v>
      </c>
      <c r="H1187" s="15" t="s">
        <v>22</v>
      </c>
      <c r="I1187" s="4" t="s">
        <v>7</v>
      </c>
      <c r="J1187" s="4" t="s">
        <v>13</v>
      </c>
      <c r="K1187" s="4" t="s">
        <v>7</v>
      </c>
      <c r="L1187" s="4" t="s">
        <v>7</v>
      </c>
      <c r="M1187" s="15" t="s">
        <v>21</v>
      </c>
      <c r="N1187" s="4" t="s">
        <v>5</v>
      </c>
      <c r="O1187" s="4" t="s">
        <v>7</v>
      </c>
      <c r="P1187" s="4" t="s">
        <v>11</v>
      </c>
      <c r="Q1187" s="15" t="s">
        <v>22</v>
      </c>
      <c r="R1187" s="4" t="s">
        <v>7</v>
      </c>
      <c r="S1187" s="4" t="s">
        <v>13</v>
      </c>
      <c r="T1187" s="4" t="s">
        <v>7</v>
      </c>
      <c r="U1187" s="4" t="s">
        <v>7</v>
      </c>
      <c r="V1187" s="4" t="s">
        <v>7</v>
      </c>
      <c r="W1187" s="4" t="s">
        <v>18</v>
      </c>
    </row>
    <row r="1188" spans="1:23">
      <c r="A1188" t="n">
        <v>11030</v>
      </c>
      <c r="B1188" s="12" t="n">
        <v>5</v>
      </c>
      <c r="C1188" s="7" t="n">
        <v>28</v>
      </c>
      <c r="D1188" s="15" t="s">
        <v>3</v>
      </c>
      <c r="E1188" s="9" t="n">
        <v>162</v>
      </c>
      <c r="F1188" s="7" t="n">
        <v>3</v>
      </c>
      <c r="G1188" s="7" t="n">
        <v>16404</v>
      </c>
      <c r="H1188" s="15" t="s">
        <v>3</v>
      </c>
      <c r="I1188" s="7" t="n">
        <v>0</v>
      </c>
      <c r="J1188" s="7" t="n">
        <v>1</v>
      </c>
      <c r="K1188" s="7" t="n">
        <v>3</v>
      </c>
      <c r="L1188" s="7" t="n">
        <v>28</v>
      </c>
      <c r="M1188" s="15" t="s">
        <v>3</v>
      </c>
      <c r="N1188" s="9" t="n">
        <v>162</v>
      </c>
      <c r="O1188" s="7" t="n">
        <v>3</v>
      </c>
      <c r="P1188" s="7" t="n">
        <v>16404</v>
      </c>
      <c r="Q1188" s="15" t="s">
        <v>3</v>
      </c>
      <c r="R1188" s="7" t="n">
        <v>0</v>
      </c>
      <c r="S1188" s="7" t="n">
        <v>2</v>
      </c>
      <c r="T1188" s="7" t="n">
        <v>3</v>
      </c>
      <c r="U1188" s="7" t="n">
        <v>9</v>
      </c>
      <c r="V1188" s="7" t="n">
        <v>1</v>
      </c>
      <c r="W1188" s="13" t="n">
        <f t="normal" ca="1">A1198</f>
        <v>0</v>
      </c>
    </row>
    <row r="1189" spans="1:23">
      <c r="A1189" t="s">
        <v>4</v>
      </c>
      <c r="B1189" s="4" t="s">
        <v>5</v>
      </c>
      <c r="C1189" s="4" t="s">
        <v>7</v>
      </c>
      <c r="D1189" s="15" t="s">
        <v>21</v>
      </c>
      <c r="E1189" s="4" t="s">
        <v>5</v>
      </c>
      <c r="F1189" s="4" t="s">
        <v>11</v>
      </c>
      <c r="G1189" s="4" t="s">
        <v>7</v>
      </c>
      <c r="H1189" s="4" t="s">
        <v>7</v>
      </c>
      <c r="I1189" s="4" t="s">
        <v>8</v>
      </c>
      <c r="J1189" s="15" t="s">
        <v>22</v>
      </c>
      <c r="K1189" s="4" t="s">
        <v>7</v>
      </c>
      <c r="L1189" s="4" t="s">
        <v>7</v>
      </c>
      <c r="M1189" s="15" t="s">
        <v>21</v>
      </c>
      <c r="N1189" s="4" t="s">
        <v>5</v>
      </c>
      <c r="O1189" s="4" t="s">
        <v>7</v>
      </c>
      <c r="P1189" s="15" t="s">
        <v>22</v>
      </c>
      <c r="Q1189" s="4" t="s">
        <v>7</v>
      </c>
      <c r="R1189" s="4" t="s">
        <v>13</v>
      </c>
      <c r="S1189" s="4" t="s">
        <v>7</v>
      </c>
      <c r="T1189" s="4" t="s">
        <v>7</v>
      </c>
      <c r="U1189" s="4" t="s">
        <v>7</v>
      </c>
      <c r="V1189" s="15" t="s">
        <v>21</v>
      </c>
      <c r="W1189" s="4" t="s">
        <v>5</v>
      </c>
      <c r="X1189" s="4" t="s">
        <v>7</v>
      </c>
      <c r="Y1189" s="15" t="s">
        <v>22</v>
      </c>
      <c r="Z1189" s="4" t="s">
        <v>7</v>
      </c>
      <c r="AA1189" s="4" t="s">
        <v>13</v>
      </c>
      <c r="AB1189" s="4" t="s">
        <v>7</v>
      </c>
      <c r="AC1189" s="4" t="s">
        <v>7</v>
      </c>
      <c r="AD1189" s="4" t="s">
        <v>7</v>
      </c>
      <c r="AE1189" s="4" t="s">
        <v>18</v>
      </c>
    </row>
    <row r="1190" spans="1:23">
      <c r="A1190" t="n">
        <v>11059</v>
      </c>
      <c r="B1190" s="12" t="n">
        <v>5</v>
      </c>
      <c r="C1190" s="7" t="n">
        <v>28</v>
      </c>
      <c r="D1190" s="15" t="s">
        <v>3</v>
      </c>
      <c r="E1190" s="17" t="n">
        <v>47</v>
      </c>
      <c r="F1190" s="7" t="n">
        <v>61456</v>
      </c>
      <c r="G1190" s="7" t="n">
        <v>2</v>
      </c>
      <c r="H1190" s="7" t="n">
        <v>0</v>
      </c>
      <c r="I1190" s="7" t="s">
        <v>23</v>
      </c>
      <c r="J1190" s="15" t="s">
        <v>3</v>
      </c>
      <c r="K1190" s="7" t="n">
        <v>8</v>
      </c>
      <c r="L1190" s="7" t="n">
        <v>28</v>
      </c>
      <c r="M1190" s="15" t="s">
        <v>3</v>
      </c>
      <c r="N1190" s="18" t="n">
        <v>74</v>
      </c>
      <c r="O1190" s="7" t="n">
        <v>65</v>
      </c>
      <c r="P1190" s="15" t="s">
        <v>3</v>
      </c>
      <c r="Q1190" s="7" t="n">
        <v>0</v>
      </c>
      <c r="R1190" s="7" t="n">
        <v>1</v>
      </c>
      <c r="S1190" s="7" t="n">
        <v>3</v>
      </c>
      <c r="T1190" s="7" t="n">
        <v>9</v>
      </c>
      <c r="U1190" s="7" t="n">
        <v>28</v>
      </c>
      <c r="V1190" s="15" t="s">
        <v>3</v>
      </c>
      <c r="W1190" s="18" t="n">
        <v>74</v>
      </c>
      <c r="X1190" s="7" t="n">
        <v>65</v>
      </c>
      <c r="Y1190" s="15" t="s">
        <v>3</v>
      </c>
      <c r="Z1190" s="7" t="n">
        <v>0</v>
      </c>
      <c r="AA1190" s="7" t="n">
        <v>2</v>
      </c>
      <c r="AB1190" s="7" t="n">
        <v>3</v>
      </c>
      <c r="AC1190" s="7" t="n">
        <v>9</v>
      </c>
      <c r="AD1190" s="7" t="n">
        <v>1</v>
      </c>
      <c r="AE1190" s="13" t="n">
        <f t="normal" ca="1">A1194</f>
        <v>0</v>
      </c>
    </row>
    <row r="1191" spans="1:23">
      <c r="A1191" t="s">
        <v>4</v>
      </c>
      <c r="B1191" s="4" t="s">
        <v>5</v>
      </c>
      <c r="C1191" s="4" t="s">
        <v>11</v>
      </c>
      <c r="D1191" s="4" t="s">
        <v>7</v>
      </c>
      <c r="E1191" s="4" t="s">
        <v>7</v>
      </c>
      <c r="F1191" s="4" t="s">
        <v>8</v>
      </c>
    </row>
    <row r="1192" spans="1:23">
      <c r="A1192" t="n">
        <v>11107</v>
      </c>
      <c r="B1192" s="17" t="n">
        <v>47</v>
      </c>
      <c r="C1192" s="7" t="n">
        <v>61456</v>
      </c>
      <c r="D1192" s="7" t="n">
        <v>0</v>
      </c>
      <c r="E1192" s="7" t="n">
        <v>0</v>
      </c>
      <c r="F1192" s="7" t="s">
        <v>24</v>
      </c>
    </row>
    <row r="1193" spans="1:23">
      <c r="A1193" t="s">
        <v>4</v>
      </c>
      <c r="B1193" s="4" t="s">
        <v>5</v>
      </c>
      <c r="C1193" s="4" t="s">
        <v>7</v>
      </c>
      <c r="D1193" s="4" t="s">
        <v>11</v>
      </c>
      <c r="E1193" s="4" t="s">
        <v>12</v>
      </c>
    </row>
    <row r="1194" spans="1:23">
      <c r="A1194" t="n">
        <v>11120</v>
      </c>
      <c r="B1194" s="16" t="n">
        <v>58</v>
      </c>
      <c r="C1194" s="7" t="n">
        <v>0</v>
      </c>
      <c r="D1194" s="7" t="n">
        <v>300</v>
      </c>
      <c r="E1194" s="7" t="n">
        <v>1</v>
      </c>
    </row>
    <row r="1195" spans="1:23">
      <c r="A1195" t="s">
        <v>4</v>
      </c>
      <c r="B1195" s="4" t="s">
        <v>5</v>
      </c>
      <c r="C1195" s="4" t="s">
        <v>7</v>
      </c>
      <c r="D1195" s="4" t="s">
        <v>11</v>
      </c>
    </row>
    <row r="1196" spans="1:23">
      <c r="A1196" t="n">
        <v>11128</v>
      </c>
      <c r="B1196" s="16" t="n">
        <v>58</v>
      </c>
      <c r="C1196" s="7" t="n">
        <v>255</v>
      </c>
      <c r="D1196" s="7" t="n">
        <v>0</v>
      </c>
    </row>
    <row r="1197" spans="1:23">
      <c r="A1197" t="s">
        <v>4</v>
      </c>
      <c r="B1197" s="4" t="s">
        <v>5</v>
      </c>
      <c r="C1197" s="4" t="s">
        <v>7</v>
      </c>
      <c r="D1197" s="4" t="s">
        <v>7</v>
      </c>
      <c r="E1197" s="4" t="s">
        <v>7</v>
      </c>
      <c r="F1197" s="4" t="s">
        <v>7</v>
      </c>
    </row>
    <row r="1198" spans="1:23">
      <c r="A1198" t="n">
        <v>11132</v>
      </c>
      <c r="B1198" s="6" t="n">
        <v>14</v>
      </c>
      <c r="C1198" s="7" t="n">
        <v>0</v>
      </c>
      <c r="D1198" s="7" t="n">
        <v>0</v>
      </c>
      <c r="E1198" s="7" t="n">
        <v>0</v>
      </c>
      <c r="F1198" s="7" t="n">
        <v>64</v>
      </c>
    </row>
    <row r="1199" spans="1:23">
      <c r="A1199" t="s">
        <v>4</v>
      </c>
      <c r="B1199" s="4" t="s">
        <v>5</v>
      </c>
      <c r="C1199" s="4" t="s">
        <v>7</v>
      </c>
      <c r="D1199" s="4" t="s">
        <v>11</v>
      </c>
    </row>
    <row r="1200" spans="1:23">
      <c r="A1200" t="n">
        <v>11137</v>
      </c>
      <c r="B1200" s="19" t="n">
        <v>22</v>
      </c>
      <c r="C1200" s="7" t="n">
        <v>0</v>
      </c>
      <c r="D1200" s="7" t="n">
        <v>16404</v>
      </c>
    </row>
    <row r="1201" spans="1:31">
      <c r="A1201" t="s">
        <v>4</v>
      </c>
      <c r="B1201" s="4" t="s">
        <v>5</v>
      </c>
      <c r="C1201" s="4" t="s">
        <v>7</v>
      </c>
      <c r="D1201" s="4" t="s">
        <v>11</v>
      </c>
    </row>
    <row r="1202" spans="1:31">
      <c r="A1202" t="n">
        <v>11141</v>
      </c>
      <c r="B1202" s="16" t="n">
        <v>58</v>
      </c>
      <c r="C1202" s="7" t="n">
        <v>5</v>
      </c>
      <c r="D1202" s="7" t="n">
        <v>300</v>
      </c>
    </row>
    <row r="1203" spans="1:31">
      <c r="A1203" t="s">
        <v>4</v>
      </c>
      <c r="B1203" s="4" t="s">
        <v>5</v>
      </c>
      <c r="C1203" s="4" t="s">
        <v>12</v>
      </c>
      <c r="D1203" s="4" t="s">
        <v>11</v>
      </c>
    </row>
    <row r="1204" spans="1:31">
      <c r="A1204" t="n">
        <v>11145</v>
      </c>
      <c r="B1204" s="20" t="n">
        <v>103</v>
      </c>
      <c r="C1204" s="7" t="n">
        <v>0</v>
      </c>
      <c r="D1204" s="7" t="n">
        <v>300</v>
      </c>
    </row>
    <row r="1205" spans="1:31">
      <c r="A1205" t="s">
        <v>4</v>
      </c>
      <c r="B1205" s="4" t="s">
        <v>5</v>
      </c>
      <c r="C1205" s="4" t="s">
        <v>7</v>
      </c>
    </row>
    <row r="1206" spans="1:31">
      <c r="A1206" t="n">
        <v>11152</v>
      </c>
      <c r="B1206" s="21" t="n">
        <v>64</v>
      </c>
      <c r="C1206" s="7" t="n">
        <v>7</v>
      </c>
    </row>
    <row r="1207" spans="1:31">
      <c r="A1207" t="s">
        <v>4</v>
      </c>
      <c r="B1207" s="4" t="s">
        <v>5</v>
      </c>
      <c r="C1207" s="4" t="s">
        <v>7</v>
      </c>
      <c r="D1207" s="4" t="s">
        <v>11</v>
      </c>
    </row>
    <row r="1208" spans="1:31">
      <c r="A1208" t="n">
        <v>11154</v>
      </c>
      <c r="B1208" s="22" t="n">
        <v>72</v>
      </c>
      <c r="C1208" s="7" t="n">
        <v>5</v>
      </c>
      <c r="D1208" s="7" t="n">
        <v>0</v>
      </c>
    </row>
    <row r="1209" spans="1:31">
      <c r="A1209" t="s">
        <v>4</v>
      </c>
      <c r="B1209" s="4" t="s">
        <v>5</v>
      </c>
      <c r="C1209" s="4" t="s">
        <v>7</v>
      </c>
      <c r="D1209" s="15" t="s">
        <v>21</v>
      </c>
      <c r="E1209" s="4" t="s">
        <v>5</v>
      </c>
      <c r="F1209" s="4" t="s">
        <v>7</v>
      </c>
      <c r="G1209" s="4" t="s">
        <v>11</v>
      </c>
      <c r="H1209" s="15" t="s">
        <v>22</v>
      </c>
      <c r="I1209" s="4" t="s">
        <v>7</v>
      </c>
      <c r="J1209" s="4" t="s">
        <v>13</v>
      </c>
      <c r="K1209" s="4" t="s">
        <v>7</v>
      </c>
      <c r="L1209" s="4" t="s">
        <v>7</v>
      </c>
      <c r="M1209" s="4" t="s">
        <v>18</v>
      </c>
    </row>
    <row r="1210" spans="1:31">
      <c r="A1210" t="n">
        <v>11158</v>
      </c>
      <c r="B1210" s="12" t="n">
        <v>5</v>
      </c>
      <c r="C1210" s="7" t="n">
        <v>28</v>
      </c>
      <c r="D1210" s="15" t="s">
        <v>3</v>
      </c>
      <c r="E1210" s="9" t="n">
        <v>162</v>
      </c>
      <c r="F1210" s="7" t="n">
        <v>4</v>
      </c>
      <c r="G1210" s="7" t="n">
        <v>16404</v>
      </c>
      <c r="H1210" s="15" t="s">
        <v>3</v>
      </c>
      <c r="I1210" s="7" t="n">
        <v>0</v>
      </c>
      <c r="J1210" s="7" t="n">
        <v>1</v>
      </c>
      <c r="K1210" s="7" t="n">
        <v>2</v>
      </c>
      <c r="L1210" s="7" t="n">
        <v>1</v>
      </c>
      <c r="M1210" s="13" t="n">
        <f t="normal" ca="1">A1216</f>
        <v>0</v>
      </c>
    </row>
    <row r="1211" spans="1:31">
      <c r="A1211" t="s">
        <v>4</v>
      </c>
      <c r="B1211" s="4" t="s">
        <v>5</v>
      </c>
      <c r="C1211" s="4" t="s">
        <v>7</v>
      </c>
      <c r="D1211" s="4" t="s">
        <v>8</v>
      </c>
    </row>
    <row r="1212" spans="1:31">
      <c r="A1212" t="n">
        <v>11175</v>
      </c>
      <c r="B1212" s="8" t="n">
        <v>2</v>
      </c>
      <c r="C1212" s="7" t="n">
        <v>10</v>
      </c>
      <c r="D1212" s="7" t="s">
        <v>25</v>
      </c>
    </row>
    <row r="1213" spans="1:31">
      <c r="A1213" t="s">
        <v>4</v>
      </c>
      <c r="B1213" s="4" t="s">
        <v>5</v>
      </c>
      <c r="C1213" s="4" t="s">
        <v>11</v>
      </c>
    </row>
    <row r="1214" spans="1:31">
      <c r="A1214" t="n">
        <v>11192</v>
      </c>
      <c r="B1214" s="23" t="n">
        <v>16</v>
      </c>
      <c r="C1214" s="7" t="n">
        <v>0</v>
      </c>
    </row>
    <row r="1215" spans="1:31">
      <c r="A1215" t="s">
        <v>4</v>
      </c>
      <c r="B1215" s="4" t="s">
        <v>5</v>
      </c>
      <c r="C1215" s="4" t="s">
        <v>7</v>
      </c>
      <c r="D1215" s="4" t="s">
        <v>11</v>
      </c>
      <c r="E1215" s="4" t="s">
        <v>7</v>
      </c>
      <c r="F1215" s="4" t="s">
        <v>8</v>
      </c>
    </row>
    <row r="1216" spans="1:31">
      <c r="A1216" t="n">
        <v>11195</v>
      </c>
      <c r="B1216" s="24" t="n">
        <v>39</v>
      </c>
      <c r="C1216" s="7" t="n">
        <v>10</v>
      </c>
      <c r="D1216" s="7" t="n">
        <v>65533</v>
      </c>
      <c r="E1216" s="7" t="n">
        <v>200</v>
      </c>
      <c r="F1216" s="7" t="s">
        <v>26</v>
      </c>
    </row>
    <row r="1217" spans="1:13">
      <c r="A1217" t="s">
        <v>4</v>
      </c>
      <c r="B1217" s="4" t="s">
        <v>5</v>
      </c>
      <c r="C1217" s="4" t="s">
        <v>7</v>
      </c>
      <c r="D1217" s="4" t="s">
        <v>11</v>
      </c>
      <c r="E1217" s="4" t="s">
        <v>7</v>
      </c>
      <c r="F1217" s="4" t="s">
        <v>8</v>
      </c>
    </row>
    <row r="1218" spans="1:13">
      <c r="A1218" t="n">
        <v>11219</v>
      </c>
      <c r="B1218" s="24" t="n">
        <v>39</v>
      </c>
      <c r="C1218" s="7" t="n">
        <v>10</v>
      </c>
      <c r="D1218" s="7" t="n">
        <v>65533</v>
      </c>
      <c r="E1218" s="7" t="n">
        <v>201</v>
      </c>
      <c r="F1218" s="7" t="s">
        <v>27</v>
      </c>
    </row>
    <row r="1219" spans="1:13">
      <c r="A1219" t="s">
        <v>4</v>
      </c>
      <c r="B1219" s="4" t="s">
        <v>5</v>
      </c>
      <c r="C1219" s="4" t="s">
        <v>7</v>
      </c>
      <c r="D1219" s="4" t="s">
        <v>11</v>
      </c>
      <c r="E1219" s="4" t="s">
        <v>7</v>
      </c>
      <c r="F1219" s="4" t="s">
        <v>8</v>
      </c>
    </row>
    <row r="1220" spans="1:13">
      <c r="A1220" t="n">
        <v>11243</v>
      </c>
      <c r="B1220" s="24" t="n">
        <v>39</v>
      </c>
      <c r="C1220" s="7" t="n">
        <v>10</v>
      </c>
      <c r="D1220" s="7" t="n">
        <v>65533</v>
      </c>
      <c r="E1220" s="7" t="n">
        <v>202</v>
      </c>
      <c r="F1220" s="7" t="s">
        <v>93</v>
      </c>
    </row>
    <row r="1221" spans="1:13">
      <c r="A1221" t="s">
        <v>4</v>
      </c>
      <c r="B1221" s="4" t="s">
        <v>5</v>
      </c>
      <c r="C1221" s="4" t="s">
        <v>7</v>
      </c>
      <c r="D1221" s="4" t="s">
        <v>11</v>
      </c>
      <c r="E1221" s="4" t="s">
        <v>7</v>
      </c>
      <c r="F1221" s="4" t="s">
        <v>8</v>
      </c>
    </row>
    <row r="1222" spans="1:13">
      <c r="A1222" t="n">
        <v>11267</v>
      </c>
      <c r="B1222" s="24" t="n">
        <v>39</v>
      </c>
      <c r="C1222" s="7" t="n">
        <v>10</v>
      </c>
      <c r="D1222" s="7" t="n">
        <v>65533</v>
      </c>
      <c r="E1222" s="7" t="n">
        <v>203</v>
      </c>
      <c r="F1222" s="7" t="s">
        <v>94</v>
      </c>
    </row>
    <row r="1223" spans="1:13">
      <c r="A1223" t="s">
        <v>4</v>
      </c>
      <c r="B1223" s="4" t="s">
        <v>5</v>
      </c>
      <c r="C1223" s="4" t="s">
        <v>7</v>
      </c>
      <c r="D1223" s="4" t="s">
        <v>11</v>
      </c>
      <c r="E1223" s="4" t="s">
        <v>7</v>
      </c>
      <c r="F1223" s="4" t="s">
        <v>8</v>
      </c>
    </row>
    <row r="1224" spans="1:13">
      <c r="A1224" t="n">
        <v>11291</v>
      </c>
      <c r="B1224" s="24" t="n">
        <v>39</v>
      </c>
      <c r="C1224" s="7" t="n">
        <v>10</v>
      </c>
      <c r="D1224" s="7" t="n">
        <v>65533</v>
      </c>
      <c r="E1224" s="7" t="n">
        <v>204</v>
      </c>
      <c r="F1224" s="7" t="s">
        <v>95</v>
      </c>
    </row>
    <row r="1225" spans="1:13">
      <c r="A1225" t="s">
        <v>4</v>
      </c>
      <c r="B1225" s="4" t="s">
        <v>5</v>
      </c>
      <c r="C1225" s="4" t="s">
        <v>7</v>
      </c>
      <c r="D1225" s="4" t="s">
        <v>11</v>
      </c>
      <c r="E1225" s="4" t="s">
        <v>7</v>
      </c>
      <c r="F1225" s="4" t="s">
        <v>8</v>
      </c>
    </row>
    <row r="1226" spans="1:13">
      <c r="A1226" t="n">
        <v>11315</v>
      </c>
      <c r="B1226" s="24" t="n">
        <v>39</v>
      </c>
      <c r="C1226" s="7" t="n">
        <v>10</v>
      </c>
      <c r="D1226" s="7" t="n">
        <v>65533</v>
      </c>
      <c r="E1226" s="7" t="n">
        <v>205</v>
      </c>
      <c r="F1226" s="7" t="s">
        <v>96</v>
      </c>
    </row>
    <row r="1227" spans="1:13">
      <c r="A1227" t="s">
        <v>4</v>
      </c>
      <c r="B1227" s="4" t="s">
        <v>5</v>
      </c>
      <c r="C1227" s="4" t="s">
        <v>7</v>
      </c>
      <c r="D1227" s="4" t="s">
        <v>11</v>
      </c>
      <c r="E1227" s="4" t="s">
        <v>7</v>
      </c>
      <c r="F1227" s="4" t="s">
        <v>8</v>
      </c>
    </row>
    <row r="1228" spans="1:13">
      <c r="A1228" t="n">
        <v>11339</v>
      </c>
      <c r="B1228" s="24" t="n">
        <v>39</v>
      </c>
      <c r="C1228" s="7" t="n">
        <v>10</v>
      </c>
      <c r="D1228" s="7" t="n">
        <v>65533</v>
      </c>
      <c r="E1228" s="7" t="n">
        <v>206</v>
      </c>
      <c r="F1228" s="7" t="s">
        <v>97</v>
      </c>
    </row>
    <row r="1229" spans="1:13">
      <c r="A1229" t="s">
        <v>4</v>
      </c>
      <c r="B1229" s="4" t="s">
        <v>5</v>
      </c>
      <c r="C1229" s="4" t="s">
        <v>11</v>
      </c>
      <c r="D1229" s="4" t="s">
        <v>13</v>
      </c>
    </row>
    <row r="1230" spans="1:13">
      <c r="A1230" t="n">
        <v>11363</v>
      </c>
      <c r="B1230" s="25" t="n">
        <v>43</v>
      </c>
      <c r="C1230" s="7" t="n">
        <v>61456</v>
      </c>
      <c r="D1230" s="7" t="n">
        <v>1</v>
      </c>
    </row>
    <row r="1231" spans="1:13">
      <c r="A1231" t="s">
        <v>4</v>
      </c>
      <c r="B1231" s="4" t="s">
        <v>5</v>
      </c>
      <c r="C1231" s="4" t="s">
        <v>11</v>
      </c>
      <c r="D1231" s="4" t="s">
        <v>8</v>
      </c>
      <c r="E1231" s="4" t="s">
        <v>8</v>
      </c>
      <c r="F1231" s="4" t="s">
        <v>8</v>
      </c>
      <c r="G1231" s="4" t="s">
        <v>7</v>
      </c>
      <c r="H1231" s="4" t="s">
        <v>13</v>
      </c>
      <c r="I1231" s="4" t="s">
        <v>12</v>
      </c>
      <c r="J1231" s="4" t="s">
        <v>12</v>
      </c>
      <c r="K1231" s="4" t="s">
        <v>12</v>
      </c>
      <c r="L1231" s="4" t="s">
        <v>12</v>
      </c>
      <c r="M1231" s="4" t="s">
        <v>12</v>
      </c>
      <c r="N1231" s="4" t="s">
        <v>12</v>
      </c>
      <c r="O1231" s="4" t="s">
        <v>12</v>
      </c>
      <c r="P1231" s="4" t="s">
        <v>8</v>
      </c>
      <c r="Q1231" s="4" t="s">
        <v>8</v>
      </c>
      <c r="R1231" s="4" t="s">
        <v>13</v>
      </c>
      <c r="S1231" s="4" t="s">
        <v>7</v>
      </c>
      <c r="T1231" s="4" t="s">
        <v>13</v>
      </c>
      <c r="U1231" s="4" t="s">
        <v>13</v>
      </c>
      <c r="V1231" s="4" t="s">
        <v>11</v>
      </c>
    </row>
    <row r="1232" spans="1:13">
      <c r="A1232" t="n">
        <v>11370</v>
      </c>
      <c r="B1232" s="26" t="n">
        <v>19</v>
      </c>
      <c r="C1232" s="7" t="n">
        <v>7007</v>
      </c>
      <c r="D1232" s="7" t="s">
        <v>28</v>
      </c>
      <c r="E1232" s="7" t="s">
        <v>29</v>
      </c>
      <c r="F1232" s="7" t="s">
        <v>16</v>
      </c>
      <c r="G1232" s="7" t="n">
        <v>0</v>
      </c>
      <c r="H1232" s="7" t="n">
        <v>1</v>
      </c>
      <c r="I1232" s="7" t="n">
        <v>0</v>
      </c>
      <c r="J1232" s="7" t="n">
        <v>0</v>
      </c>
      <c r="K1232" s="7" t="n">
        <v>0</v>
      </c>
      <c r="L1232" s="7" t="n">
        <v>0</v>
      </c>
      <c r="M1232" s="7" t="n">
        <v>1</v>
      </c>
      <c r="N1232" s="7" t="n">
        <v>1.60000002384186</v>
      </c>
      <c r="O1232" s="7" t="n">
        <v>0.0900000035762787</v>
      </c>
      <c r="P1232" s="7" t="s">
        <v>16</v>
      </c>
      <c r="Q1232" s="7" t="s">
        <v>16</v>
      </c>
      <c r="R1232" s="7" t="n">
        <v>-1</v>
      </c>
      <c r="S1232" s="7" t="n">
        <v>0</v>
      </c>
      <c r="T1232" s="7" t="n">
        <v>0</v>
      </c>
      <c r="U1232" s="7" t="n">
        <v>0</v>
      </c>
      <c r="V1232" s="7" t="n">
        <v>0</v>
      </c>
    </row>
    <row r="1233" spans="1:22">
      <c r="A1233" t="s">
        <v>4</v>
      </c>
      <c r="B1233" s="4" t="s">
        <v>5</v>
      </c>
      <c r="C1233" s="4" t="s">
        <v>11</v>
      </c>
      <c r="D1233" s="4" t="s">
        <v>8</v>
      </c>
      <c r="E1233" s="4" t="s">
        <v>8</v>
      </c>
      <c r="F1233" s="4" t="s">
        <v>8</v>
      </c>
      <c r="G1233" s="4" t="s">
        <v>7</v>
      </c>
      <c r="H1233" s="4" t="s">
        <v>13</v>
      </c>
      <c r="I1233" s="4" t="s">
        <v>12</v>
      </c>
      <c r="J1233" s="4" t="s">
        <v>12</v>
      </c>
      <c r="K1233" s="4" t="s">
        <v>12</v>
      </c>
      <c r="L1233" s="4" t="s">
        <v>12</v>
      </c>
      <c r="M1233" s="4" t="s">
        <v>12</v>
      </c>
      <c r="N1233" s="4" t="s">
        <v>12</v>
      </c>
      <c r="O1233" s="4" t="s">
        <v>12</v>
      </c>
      <c r="P1233" s="4" t="s">
        <v>8</v>
      </c>
      <c r="Q1233" s="4" t="s">
        <v>8</v>
      </c>
      <c r="R1233" s="4" t="s">
        <v>13</v>
      </c>
      <c r="S1233" s="4" t="s">
        <v>7</v>
      </c>
      <c r="T1233" s="4" t="s">
        <v>13</v>
      </c>
      <c r="U1233" s="4" t="s">
        <v>13</v>
      </c>
      <c r="V1233" s="4" t="s">
        <v>11</v>
      </c>
    </row>
    <row r="1234" spans="1:22">
      <c r="A1234" t="n">
        <v>11459</v>
      </c>
      <c r="B1234" s="26" t="n">
        <v>19</v>
      </c>
      <c r="C1234" s="7" t="n">
        <v>7039</v>
      </c>
      <c r="D1234" s="7" t="s">
        <v>30</v>
      </c>
      <c r="E1234" s="7" t="s">
        <v>31</v>
      </c>
      <c r="F1234" s="7" t="s">
        <v>16</v>
      </c>
      <c r="G1234" s="7" t="n">
        <v>0</v>
      </c>
      <c r="H1234" s="7" t="n">
        <v>1</v>
      </c>
      <c r="I1234" s="7" t="n">
        <v>0</v>
      </c>
      <c r="J1234" s="7" t="n">
        <v>0</v>
      </c>
      <c r="K1234" s="7" t="n">
        <v>0</v>
      </c>
      <c r="L1234" s="7" t="n">
        <v>0</v>
      </c>
      <c r="M1234" s="7" t="n">
        <v>1</v>
      </c>
      <c r="N1234" s="7" t="n">
        <v>1.60000002384186</v>
      </c>
      <c r="O1234" s="7" t="n">
        <v>0.0900000035762787</v>
      </c>
      <c r="P1234" s="7" t="s">
        <v>16</v>
      </c>
      <c r="Q1234" s="7" t="s">
        <v>16</v>
      </c>
      <c r="R1234" s="7" t="n">
        <v>-1</v>
      </c>
      <c r="S1234" s="7" t="n">
        <v>0</v>
      </c>
      <c r="T1234" s="7" t="n">
        <v>0</v>
      </c>
      <c r="U1234" s="7" t="n">
        <v>0</v>
      </c>
      <c r="V1234" s="7" t="n">
        <v>0</v>
      </c>
    </row>
    <row r="1235" spans="1:22">
      <c r="A1235" t="s">
        <v>4</v>
      </c>
      <c r="B1235" s="4" t="s">
        <v>5</v>
      </c>
      <c r="C1235" s="4" t="s">
        <v>11</v>
      </c>
      <c r="D1235" s="4" t="s">
        <v>8</v>
      </c>
      <c r="E1235" s="4" t="s">
        <v>8</v>
      </c>
      <c r="F1235" s="4" t="s">
        <v>8</v>
      </c>
      <c r="G1235" s="4" t="s">
        <v>7</v>
      </c>
      <c r="H1235" s="4" t="s">
        <v>13</v>
      </c>
      <c r="I1235" s="4" t="s">
        <v>12</v>
      </c>
      <c r="J1235" s="4" t="s">
        <v>12</v>
      </c>
      <c r="K1235" s="4" t="s">
        <v>12</v>
      </c>
      <c r="L1235" s="4" t="s">
        <v>12</v>
      </c>
      <c r="M1235" s="4" t="s">
        <v>12</v>
      </c>
      <c r="N1235" s="4" t="s">
        <v>12</v>
      </c>
      <c r="O1235" s="4" t="s">
        <v>12</v>
      </c>
      <c r="P1235" s="4" t="s">
        <v>8</v>
      </c>
      <c r="Q1235" s="4" t="s">
        <v>8</v>
      </c>
      <c r="R1235" s="4" t="s">
        <v>13</v>
      </c>
      <c r="S1235" s="4" t="s">
        <v>7</v>
      </c>
      <c r="T1235" s="4" t="s">
        <v>13</v>
      </c>
      <c r="U1235" s="4" t="s">
        <v>13</v>
      </c>
      <c r="V1235" s="4" t="s">
        <v>11</v>
      </c>
    </row>
    <row r="1236" spans="1:22">
      <c r="A1236" t="n">
        <v>11538</v>
      </c>
      <c r="B1236" s="26" t="n">
        <v>19</v>
      </c>
      <c r="C1236" s="7" t="n">
        <v>1650</v>
      </c>
      <c r="D1236" s="7" t="s">
        <v>32</v>
      </c>
      <c r="E1236" s="7" t="s">
        <v>33</v>
      </c>
      <c r="F1236" s="7" t="s">
        <v>16</v>
      </c>
      <c r="G1236" s="7" t="n">
        <v>0</v>
      </c>
      <c r="H1236" s="7" t="n">
        <v>1</v>
      </c>
      <c r="I1236" s="7" t="n">
        <v>0</v>
      </c>
      <c r="J1236" s="7" t="n">
        <v>0</v>
      </c>
      <c r="K1236" s="7" t="n">
        <v>0</v>
      </c>
      <c r="L1236" s="7" t="n">
        <v>0</v>
      </c>
      <c r="M1236" s="7" t="n">
        <v>1</v>
      </c>
      <c r="N1236" s="7" t="n">
        <v>1.60000002384186</v>
      </c>
      <c r="O1236" s="7" t="n">
        <v>0.0900000035762787</v>
      </c>
      <c r="P1236" s="7" t="s">
        <v>16</v>
      </c>
      <c r="Q1236" s="7" t="s">
        <v>16</v>
      </c>
      <c r="R1236" s="7" t="n">
        <v>-1</v>
      </c>
      <c r="S1236" s="7" t="n">
        <v>0</v>
      </c>
      <c r="T1236" s="7" t="n">
        <v>0</v>
      </c>
      <c r="U1236" s="7" t="n">
        <v>0</v>
      </c>
      <c r="V1236" s="7" t="n">
        <v>0</v>
      </c>
    </row>
    <row r="1237" spans="1:22">
      <c r="A1237" t="s">
        <v>4</v>
      </c>
      <c r="B1237" s="4" t="s">
        <v>5</v>
      </c>
      <c r="C1237" s="4" t="s">
        <v>11</v>
      </c>
      <c r="D1237" s="4" t="s">
        <v>8</v>
      </c>
      <c r="E1237" s="4" t="s">
        <v>8</v>
      </c>
      <c r="F1237" s="4" t="s">
        <v>8</v>
      </c>
      <c r="G1237" s="4" t="s">
        <v>7</v>
      </c>
      <c r="H1237" s="4" t="s">
        <v>13</v>
      </c>
      <c r="I1237" s="4" t="s">
        <v>12</v>
      </c>
      <c r="J1237" s="4" t="s">
        <v>12</v>
      </c>
      <c r="K1237" s="4" t="s">
        <v>12</v>
      </c>
      <c r="L1237" s="4" t="s">
        <v>12</v>
      </c>
      <c r="M1237" s="4" t="s">
        <v>12</v>
      </c>
      <c r="N1237" s="4" t="s">
        <v>12</v>
      </c>
      <c r="O1237" s="4" t="s">
        <v>12</v>
      </c>
      <c r="P1237" s="4" t="s">
        <v>8</v>
      </c>
      <c r="Q1237" s="4" t="s">
        <v>8</v>
      </c>
      <c r="R1237" s="4" t="s">
        <v>13</v>
      </c>
      <c r="S1237" s="4" t="s">
        <v>7</v>
      </c>
      <c r="T1237" s="4" t="s">
        <v>13</v>
      </c>
      <c r="U1237" s="4" t="s">
        <v>13</v>
      </c>
      <c r="V1237" s="4" t="s">
        <v>11</v>
      </c>
    </row>
    <row r="1238" spans="1:22">
      <c r="A1238" t="n">
        <v>11609</v>
      </c>
      <c r="B1238" s="26" t="n">
        <v>19</v>
      </c>
      <c r="C1238" s="7" t="n">
        <v>1651</v>
      </c>
      <c r="D1238" s="7" t="s">
        <v>34</v>
      </c>
      <c r="E1238" s="7" t="s">
        <v>35</v>
      </c>
      <c r="F1238" s="7" t="s">
        <v>16</v>
      </c>
      <c r="G1238" s="7" t="n">
        <v>0</v>
      </c>
      <c r="H1238" s="7" t="n">
        <v>1</v>
      </c>
      <c r="I1238" s="7" t="n">
        <v>0</v>
      </c>
      <c r="J1238" s="7" t="n">
        <v>0</v>
      </c>
      <c r="K1238" s="7" t="n">
        <v>0</v>
      </c>
      <c r="L1238" s="7" t="n">
        <v>0</v>
      </c>
      <c r="M1238" s="7" t="n">
        <v>1</v>
      </c>
      <c r="N1238" s="7" t="n">
        <v>1.60000002384186</v>
      </c>
      <c r="O1238" s="7" t="n">
        <v>0.0900000035762787</v>
      </c>
      <c r="P1238" s="7" t="s">
        <v>16</v>
      </c>
      <c r="Q1238" s="7" t="s">
        <v>16</v>
      </c>
      <c r="R1238" s="7" t="n">
        <v>-1</v>
      </c>
      <c r="S1238" s="7" t="n">
        <v>0</v>
      </c>
      <c r="T1238" s="7" t="n">
        <v>0</v>
      </c>
      <c r="U1238" s="7" t="n">
        <v>0</v>
      </c>
      <c r="V1238" s="7" t="n">
        <v>0</v>
      </c>
    </row>
    <row r="1239" spans="1:22">
      <c r="A1239" t="s">
        <v>4</v>
      </c>
      <c r="B1239" s="4" t="s">
        <v>5</v>
      </c>
      <c r="C1239" s="4" t="s">
        <v>11</v>
      </c>
      <c r="D1239" s="4" t="s">
        <v>8</v>
      </c>
      <c r="E1239" s="4" t="s">
        <v>8</v>
      </c>
      <c r="F1239" s="4" t="s">
        <v>8</v>
      </c>
      <c r="G1239" s="4" t="s">
        <v>7</v>
      </c>
      <c r="H1239" s="4" t="s">
        <v>13</v>
      </c>
      <c r="I1239" s="4" t="s">
        <v>12</v>
      </c>
      <c r="J1239" s="4" t="s">
        <v>12</v>
      </c>
      <c r="K1239" s="4" t="s">
        <v>12</v>
      </c>
      <c r="L1239" s="4" t="s">
        <v>12</v>
      </c>
      <c r="M1239" s="4" t="s">
        <v>12</v>
      </c>
      <c r="N1239" s="4" t="s">
        <v>12</v>
      </c>
      <c r="O1239" s="4" t="s">
        <v>12</v>
      </c>
      <c r="P1239" s="4" t="s">
        <v>8</v>
      </c>
      <c r="Q1239" s="4" t="s">
        <v>8</v>
      </c>
      <c r="R1239" s="4" t="s">
        <v>13</v>
      </c>
      <c r="S1239" s="4" t="s">
        <v>7</v>
      </c>
      <c r="T1239" s="4" t="s">
        <v>13</v>
      </c>
      <c r="U1239" s="4" t="s">
        <v>13</v>
      </c>
      <c r="V1239" s="4" t="s">
        <v>11</v>
      </c>
    </row>
    <row r="1240" spans="1:22">
      <c r="A1240" t="n">
        <v>11683</v>
      </c>
      <c r="B1240" s="26" t="n">
        <v>19</v>
      </c>
      <c r="C1240" s="7" t="n">
        <v>1652</v>
      </c>
      <c r="D1240" s="7" t="s">
        <v>34</v>
      </c>
      <c r="E1240" s="7" t="s">
        <v>35</v>
      </c>
      <c r="F1240" s="7" t="s">
        <v>16</v>
      </c>
      <c r="G1240" s="7" t="n">
        <v>0</v>
      </c>
      <c r="H1240" s="7" t="n">
        <v>1</v>
      </c>
      <c r="I1240" s="7" t="n">
        <v>0</v>
      </c>
      <c r="J1240" s="7" t="n">
        <v>0</v>
      </c>
      <c r="K1240" s="7" t="n">
        <v>0</v>
      </c>
      <c r="L1240" s="7" t="n">
        <v>0</v>
      </c>
      <c r="M1240" s="7" t="n">
        <v>1</v>
      </c>
      <c r="N1240" s="7" t="n">
        <v>1.60000002384186</v>
      </c>
      <c r="O1240" s="7" t="n">
        <v>0.0900000035762787</v>
      </c>
      <c r="P1240" s="7" t="s">
        <v>16</v>
      </c>
      <c r="Q1240" s="7" t="s">
        <v>16</v>
      </c>
      <c r="R1240" s="7" t="n">
        <v>-1</v>
      </c>
      <c r="S1240" s="7" t="n">
        <v>0</v>
      </c>
      <c r="T1240" s="7" t="n">
        <v>0</v>
      </c>
      <c r="U1240" s="7" t="n">
        <v>0</v>
      </c>
      <c r="V1240" s="7" t="n">
        <v>0</v>
      </c>
    </row>
    <row r="1241" spans="1:22">
      <c r="A1241" t="s">
        <v>4</v>
      </c>
      <c r="B1241" s="4" t="s">
        <v>5</v>
      </c>
      <c r="C1241" s="4" t="s">
        <v>11</v>
      </c>
      <c r="D1241" s="4" t="s">
        <v>8</v>
      </c>
      <c r="E1241" s="4" t="s">
        <v>8</v>
      </c>
      <c r="F1241" s="4" t="s">
        <v>8</v>
      </c>
      <c r="G1241" s="4" t="s">
        <v>7</v>
      </c>
      <c r="H1241" s="4" t="s">
        <v>13</v>
      </c>
      <c r="I1241" s="4" t="s">
        <v>12</v>
      </c>
      <c r="J1241" s="4" t="s">
        <v>12</v>
      </c>
      <c r="K1241" s="4" t="s">
        <v>12</v>
      </c>
      <c r="L1241" s="4" t="s">
        <v>12</v>
      </c>
      <c r="M1241" s="4" t="s">
        <v>12</v>
      </c>
      <c r="N1241" s="4" t="s">
        <v>12</v>
      </c>
      <c r="O1241" s="4" t="s">
        <v>12</v>
      </c>
      <c r="P1241" s="4" t="s">
        <v>8</v>
      </c>
      <c r="Q1241" s="4" t="s">
        <v>8</v>
      </c>
      <c r="R1241" s="4" t="s">
        <v>13</v>
      </c>
      <c r="S1241" s="4" t="s">
        <v>7</v>
      </c>
      <c r="T1241" s="4" t="s">
        <v>13</v>
      </c>
      <c r="U1241" s="4" t="s">
        <v>13</v>
      </c>
      <c r="V1241" s="4" t="s">
        <v>11</v>
      </c>
    </row>
    <row r="1242" spans="1:22">
      <c r="A1242" t="n">
        <v>11757</v>
      </c>
      <c r="B1242" s="26" t="n">
        <v>19</v>
      </c>
      <c r="C1242" s="7" t="n">
        <v>1653</v>
      </c>
      <c r="D1242" s="7" t="s">
        <v>32</v>
      </c>
      <c r="E1242" s="7" t="s">
        <v>33</v>
      </c>
      <c r="F1242" s="7" t="s">
        <v>16</v>
      </c>
      <c r="G1242" s="7" t="n">
        <v>0</v>
      </c>
      <c r="H1242" s="7" t="n">
        <v>1</v>
      </c>
      <c r="I1242" s="7" t="n">
        <v>0</v>
      </c>
      <c r="J1242" s="7" t="n">
        <v>0</v>
      </c>
      <c r="K1242" s="7" t="n">
        <v>0</v>
      </c>
      <c r="L1242" s="7" t="n">
        <v>0</v>
      </c>
      <c r="M1242" s="7" t="n">
        <v>1</v>
      </c>
      <c r="N1242" s="7" t="n">
        <v>1.60000002384186</v>
      </c>
      <c r="O1242" s="7" t="n">
        <v>0.0900000035762787</v>
      </c>
      <c r="P1242" s="7" t="s">
        <v>16</v>
      </c>
      <c r="Q1242" s="7" t="s">
        <v>16</v>
      </c>
      <c r="R1242" s="7" t="n">
        <v>-1</v>
      </c>
      <c r="S1242" s="7" t="n">
        <v>0</v>
      </c>
      <c r="T1242" s="7" t="n">
        <v>0</v>
      </c>
      <c r="U1242" s="7" t="n">
        <v>0</v>
      </c>
      <c r="V1242" s="7" t="n">
        <v>0</v>
      </c>
    </row>
    <row r="1243" spans="1:22">
      <c r="A1243" t="s">
        <v>4</v>
      </c>
      <c r="B1243" s="4" t="s">
        <v>5</v>
      </c>
      <c r="C1243" s="4" t="s">
        <v>11</v>
      </c>
      <c r="D1243" s="4" t="s">
        <v>8</v>
      </c>
      <c r="E1243" s="4" t="s">
        <v>8</v>
      </c>
      <c r="F1243" s="4" t="s">
        <v>8</v>
      </c>
      <c r="G1243" s="4" t="s">
        <v>7</v>
      </c>
      <c r="H1243" s="4" t="s">
        <v>13</v>
      </c>
      <c r="I1243" s="4" t="s">
        <v>12</v>
      </c>
      <c r="J1243" s="4" t="s">
        <v>12</v>
      </c>
      <c r="K1243" s="4" t="s">
        <v>12</v>
      </c>
      <c r="L1243" s="4" t="s">
        <v>12</v>
      </c>
      <c r="M1243" s="4" t="s">
        <v>12</v>
      </c>
      <c r="N1243" s="4" t="s">
        <v>12</v>
      </c>
      <c r="O1243" s="4" t="s">
        <v>12</v>
      </c>
      <c r="P1243" s="4" t="s">
        <v>8</v>
      </c>
      <c r="Q1243" s="4" t="s">
        <v>8</v>
      </c>
      <c r="R1243" s="4" t="s">
        <v>13</v>
      </c>
      <c r="S1243" s="4" t="s">
        <v>7</v>
      </c>
      <c r="T1243" s="4" t="s">
        <v>13</v>
      </c>
      <c r="U1243" s="4" t="s">
        <v>13</v>
      </c>
      <c r="V1243" s="4" t="s">
        <v>11</v>
      </c>
    </row>
    <row r="1244" spans="1:22">
      <c r="A1244" t="n">
        <v>11828</v>
      </c>
      <c r="B1244" s="26" t="n">
        <v>19</v>
      </c>
      <c r="C1244" s="7" t="n">
        <v>1654</v>
      </c>
      <c r="D1244" s="7" t="s">
        <v>32</v>
      </c>
      <c r="E1244" s="7" t="s">
        <v>33</v>
      </c>
      <c r="F1244" s="7" t="s">
        <v>16</v>
      </c>
      <c r="G1244" s="7" t="n">
        <v>0</v>
      </c>
      <c r="H1244" s="7" t="n">
        <v>1</v>
      </c>
      <c r="I1244" s="7" t="n">
        <v>0</v>
      </c>
      <c r="J1244" s="7" t="n">
        <v>0</v>
      </c>
      <c r="K1244" s="7" t="n">
        <v>0</v>
      </c>
      <c r="L1244" s="7" t="n">
        <v>0</v>
      </c>
      <c r="M1244" s="7" t="n">
        <v>1</v>
      </c>
      <c r="N1244" s="7" t="n">
        <v>1.60000002384186</v>
      </c>
      <c r="O1244" s="7" t="n">
        <v>0.0900000035762787</v>
      </c>
      <c r="P1244" s="7" t="s">
        <v>16</v>
      </c>
      <c r="Q1244" s="7" t="s">
        <v>16</v>
      </c>
      <c r="R1244" s="7" t="n">
        <v>-1</v>
      </c>
      <c r="S1244" s="7" t="n">
        <v>0</v>
      </c>
      <c r="T1244" s="7" t="n">
        <v>0</v>
      </c>
      <c r="U1244" s="7" t="n">
        <v>0</v>
      </c>
      <c r="V1244" s="7" t="n">
        <v>0</v>
      </c>
    </row>
    <row r="1245" spans="1:22">
      <c r="A1245" t="s">
        <v>4</v>
      </c>
      <c r="B1245" s="4" t="s">
        <v>5</v>
      </c>
      <c r="C1245" s="4" t="s">
        <v>11</v>
      </c>
      <c r="D1245" s="4" t="s">
        <v>8</v>
      </c>
      <c r="E1245" s="4" t="s">
        <v>8</v>
      </c>
      <c r="F1245" s="4" t="s">
        <v>8</v>
      </c>
      <c r="G1245" s="4" t="s">
        <v>7</v>
      </c>
      <c r="H1245" s="4" t="s">
        <v>13</v>
      </c>
      <c r="I1245" s="4" t="s">
        <v>12</v>
      </c>
      <c r="J1245" s="4" t="s">
        <v>12</v>
      </c>
      <c r="K1245" s="4" t="s">
        <v>12</v>
      </c>
      <c r="L1245" s="4" t="s">
        <v>12</v>
      </c>
      <c r="M1245" s="4" t="s">
        <v>12</v>
      </c>
      <c r="N1245" s="4" t="s">
        <v>12</v>
      </c>
      <c r="O1245" s="4" t="s">
        <v>12</v>
      </c>
      <c r="P1245" s="4" t="s">
        <v>8</v>
      </c>
      <c r="Q1245" s="4" t="s">
        <v>8</v>
      </c>
      <c r="R1245" s="4" t="s">
        <v>13</v>
      </c>
      <c r="S1245" s="4" t="s">
        <v>7</v>
      </c>
      <c r="T1245" s="4" t="s">
        <v>13</v>
      </c>
      <c r="U1245" s="4" t="s">
        <v>13</v>
      </c>
      <c r="V1245" s="4" t="s">
        <v>11</v>
      </c>
    </row>
    <row r="1246" spans="1:22">
      <c r="A1246" t="n">
        <v>11899</v>
      </c>
      <c r="B1246" s="26" t="n">
        <v>19</v>
      </c>
      <c r="C1246" s="7" t="n">
        <v>1655</v>
      </c>
      <c r="D1246" s="7" t="s">
        <v>34</v>
      </c>
      <c r="E1246" s="7" t="s">
        <v>35</v>
      </c>
      <c r="F1246" s="7" t="s">
        <v>16</v>
      </c>
      <c r="G1246" s="7" t="n">
        <v>0</v>
      </c>
      <c r="H1246" s="7" t="n">
        <v>1</v>
      </c>
      <c r="I1246" s="7" t="n">
        <v>0</v>
      </c>
      <c r="J1246" s="7" t="n">
        <v>0</v>
      </c>
      <c r="K1246" s="7" t="n">
        <v>0</v>
      </c>
      <c r="L1246" s="7" t="n">
        <v>0</v>
      </c>
      <c r="M1246" s="7" t="n">
        <v>1</v>
      </c>
      <c r="N1246" s="7" t="n">
        <v>1.60000002384186</v>
      </c>
      <c r="O1246" s="7" t="n">
        <v>0.0900000035762787</v>
      </c>
      <c r="P1246" s="7" t="s">
        <v>16</v>
      </c>
      <c r="Q1246" s="7" t="s">
        <v>16</v>
      </c>
      <c r="R1246" s="7" t="n">
        <v>-1</v>
      </c>
      <c r="S1246" s="7" t="n">
        <v>0</v>
      </c>
      <c r="T1246" s="7" t="n">
        <v>0</v>
      </c>
      <c r="U1246" s="7" t="n">
        <v>0</v>
      </c>
      <c r="V1246" s="7" t="n">
        <v>0</v>
      </c>
    </row>
    <row r="1247" spans="1:22">
      <c r="A1247" t="s">
        <v>4</v>
      </c>
      <c r="B1247" s="4" t="s">
        <v>5</v>
      </c>
      <c r="C1247" s="4" t="s">
        <v>11</v>
      </c>
      <c r="D1247" s="4" t="s">
        <v>8</v>
      </c>
      <c r="E1247" s="4" t="s">
        <v>8</v>
      </c>
      <c r="F1247" s="4" t="s">
        <v>8</v>
      </c>
      <c r="G1247" s="4" t="s">
        <v>7</v>
      </c>
      <c r="H1247" s="4" t="s">
        <v>13</v>
      </c>
      <c r="I1247" s="4" t="s">
        <v>12</v>
      </c>
      <c r="J1247" s="4" t="s">
        <v>12</v>
      </c>
      <c r="K1247" s="4" t="s">
        <v>12</v>
      </c>
      <c r="L1247" s="4" t="s">
        <v>12</v>
      </c>
      <c r="M1247" s="4" t="s">
        <v>12</v>
      </c>
      <c r="N1247" s="4" t="s">
        <v>12</v>
      </c>
      <c r="O1247" s="4" t="s">
        <v>12</v>
      </c>
      <c r="P1247" s="4" t="s">
        <v>8</v>
      </c>
      <c r="Q1247" s="4" t="s">
        <v>8</v>
      </c>
      <c r="R1247" s="4" t="s">
        <v>13</v>
      </c>
      <c r="S1247" s="4" t="s">
        <v>7</v>
      </c>
      <c r="T1247" s="4" t="s">
        <v>13</v>
      </c>
      <c r="U1247" s="4" t="s">
        <v>13</v>
      </c>
      <c r="V1247" s="4" t="s">
        <v>11</v>
      </c>
    </row>
    <row r="1248" spans="1:22">
      <c r="A1248" t="n">
        <v>11973</v>
      </c>
      <c r="B1248" s="26" t="n">
        <v>19</v>
      </c>
      <c r="C1248" s="7" t="n">
        <v>1656</v>
      </c>
      <c r="D1248" s="7" t="s">
        <v>34</v>
      </c>
      <c r="E1248" s="7" t="s">
        <v>35</v>
      </c>
      <c r="F1248" s="7" t="s">
        <v>16</v>
      </c>
      <c r="G1248" s="7" t="n">
        <v>0</v>
      </c>
      <c r="H1248" s="7" t="n">
        <v>1</v>
      </c>
      <c r="I1248" s="7" t="n">
        <v>0</v>
      </c>
      <c r="J1248" s="7" t="n">
        <v>0</v>
      </c>
      <c r="K1248" s="7" t="n">
        <v>0</v>
      </c>
      <c r="L1248" s="7" t="n">
        <v>0</v>
      </c>
      <c r="M1248" s="7" t="n">
        <v>1</v>
      </c>
      <c r="N1248" s="7" t="n">
        <v>1.60000002384186</v>
      </c>
      <c r="O1248" s="7" t="n">
        <v>0.0900000035762787</v>
      </c>
      <c r="P1248" s="7" t="s">
        <v>16</v>
      </c>
      <c r="Q1248" s="7" t="s">
        <v>16</v>
      </c>
      <c r="R1248" s="7" t="n">
        <v>-1</v>
      </c>
      <c r="S1248" s="7" t="n">
        <v>0</v>
      </c>
      <c r="T1248" s="7" t="n">
        <v>0</v>
      </c>
      <c r="U1248" s="7" t="n">
        <v>0</v>
      </c>
      <c r="V1248" s="7" t="n">
        <v>0</v>
      </c>
    </row>
    <row r="1249" spans="1:22">
      <c r="A1249" t="s">
        <v>4</v>
      </c>
      <c r="B1249" s="4" t="s">
        <v>5</v>
      </c>
      <c r="C1249" s="4" t="s">
        <v>11</v>
      </c>
      <c r="D1249" s="4" t="s">
        <v>8</v>
      </c>
      <c r="E1249" s="4" t="s">
        <v>8</v>
      </c>
      <c r="F1249" s="4" t="s">
        <v>8</v>
      </c>
      <c r="G1249" s="4" t="s">
        <v>7</v>
      </c>
      <c r="H1249" s="4" t="s">
        <v>13</v>
      </c>
      <c r="I1249" s="4" t="s">
        <v>12</v>
      </c>
      <c r="J1249" s="4" t="s">
        <v>12</v>
      </c>
      <c r="K1249" s="4" t="s">
        <v>12</v>
      </c>
      <c r="L1249" s="4" t="s">
        <v>12</v>
      </c>
      <c r="M1249" s="4" t="s">
        <v>12</v>
      </c>
      <c r="N1249" s="4" t="s">
        <v>12</v>
      </c>
      <c r="O1249" s="4" t="s">
        <v>12</v>
      </c>
      <c r="P1249" s="4" t="s">
        <v>8</v>
      </c>
      <c r="Q1249" s="4" t="s">
        <v>8</v>
      </c>
      <c r="R1249" s="4" t="s">
        <v>13</v>
      </c>
      <c r="S1249" s="4" t="s">
        <v>7</v>
      </c>
      <c r="T1249" s="4" t="s">
        <v>13</v>
      </c>
      <c r="U1249" s="4" t="s">
        <v>13</v>
      </c>
      <c r="V1249" s="4" t="s">
        <v>11</v>
      </c>
    </row>
    <row r="1250" spans="1:22">
      <c r="A1250" t="n">
        <v>12047</v>
      </c>
      <c r="B1250" s="26" t="n">
        <v>19</v>
      </c>
      <c r="C1250" s="7" t="n">
        <v>1657</v>
      </c>
      <c r="D1250" s="7" t="s">
        <v>32</v>
      </c>
      <c r="E1250" s="7" t="s">
        <v>33</v>
      </c>
      <c r="F1250" s="7" t="s">
        <v>16</v>
      </c>
      <c r="G1250" s="7" t="n">
        <v>0</v>
      </c>
      <c r="H1250" s="7" t="n">
        <v>1</v>
      </c>
      <c r="I1250" s="7" t="n">
        <v>0</v>
      </c>
      <c r="J1250" s="7" t="n">
        <v>0</v>
      </c>
      <c r="K1250" s="7" t="n">
        <v>0</v>
      </c>
      <c r="L1250" s="7" t="n">
        <v>0</v>
      </c>
      <c r="M1250" s="7" t="n">
        <v>1</v>
      </c>
      <c r="N1250" s="7" t="n">
        <v>1.60000002384186</v>
      </c>
      <c r="O1250" s="7" t="n">
        <v>0.0900000035762787</v>
      </c>
      <c r="P1250" s="7" t="s">
        <v>16</v>
      </c>
      <c r="Q1250" s="7" t="s">
        <v>16</v>
      </c>
      <c r="R1250" s="7" t="n">
        <v>-1</v>
      </c>
      <c r="S1250" s="7" t="n">
        <v>0</v>
      </c>
      <c r="T1250" s="7" t="n">
        <v>0</v>
      </c>
      <c r="U1250" s="7" t="n">
        <v>0</v>
      </c>
      <c r="V1250" s="7" t="n">
        <v>0</v>
      </c>
    </row>
    <row r="1251" spans="1:22">
      <c r="A1251" t="s">
        <v>4</v>
      </c>
      <c r="B1251" s="4" t="s">
        <v>5</v>
      </c>
      <c r="C1251" s="4" t="s">
        <v>11</v>
      </c>
      <c r="D1251" s="4" t="s">
        <v>8</v>
      </c>
      <c r="E1251" s="4" t="s">
        <v>8</v>
      </c>
      <c r="F1251" s="4" t="s">
        <v>8</v>
      </c>
      <c r="G1251" s="4" t="s">
        <v>7</v>
      </c>
      <c r="H1251" s="4" t="s">
        <v>13</v>
      </c>
      <c r="I1251" s="4" t="s">
        <v>12</v>
      </c>
      <c r="J1251" s="4" t="s">
        <v>12</v>
      </c>
      <c r="K1251" s="4" t="s">
        <v>12</v>
      </c>
      <c r="L1251" s="4" t="s">
        <v>12</v>
      </c>
      <c r="M1251" s="4" t="s">
        <v>12</v>
      </c>
      <c r="N1251" s="4" t="s">
        <v>12</v>
      </c>
      <c r="O1251" s="4" t="s">
        <v>12</v>
      </c>
      <c r="P1251" s="4" t="s">
        <v>8</v>
      </c>
      <c r="Q1251" s="4" t="s">
        <v>8</v>
      </c>
      <c r="R1251" s="4" t="s">
        <v>13</v>
      </c>
      <c r="S1251" s="4" t="s">
        <v>7</v>
      </c>
      <c r="T1251" s="4" t="s">
        <v>13</v>
      </c>
      <c r="U1251" s="4" t="s">
        <v>13</v>
      </c>
      <c r="V1251" s="4" t="s">
        <v>11</v>
      </c>
    </row>
    <row r="1252" spans="1:22">
      <c r="A1252" t="n">
        <v>12118</v>
      </c>
      <c r="B1252" s="26" t="n">
        <v>19</v>
      </c>
      <c r="C1252" s="7" t="n">
        <v>1658</v>
      </c>
      <c r="D1252" s="7" t="s">
        <v>32</v>
      </c>
      <c r="E1252" s="7" t="s">
        <v>33</v>
      </c>
      <c r="F1252" s="7" t="s">
        <v>16</v>
      </c>
      <c r="G1252" s="7" t="n">
        <v>0</v>
      </c>
      <c r="H1252" s="7" t="n">
        <v>1</v>
      </c>
      <c r="I1252" s="7" t="n">
        <v>0</v>
      </c>
      <c r="J1252" s="7" t="n">
        <v>0</v>
      </c>
      <c r="K1252" s="7" t="n">
        <v>0</v>
      </c>
      <c r="L1252" s="7" t="n">
        <v>0</v>
      </c>
      <c r="M1252" s="7" t="n">
        <v>1</v>
      </c>
      <c r="N1252" s="7" t="n">
        <v>1.60000002384186</v>
      </c>
      <c r="O1252" s="7" t="n">
        <v>0.0900000035762787</v>
      </c>
      <c r="P1252" s="7" t="s">
        <v>16</v>
      </c>
      <c r="Q1252" s="7" t="s">
        <v>16</v>
      </c>
      <c r="R1252" s="7" t="n">
        <v>-1</v>
      </c>
      <c r="S1252" s="7" t="n">
        <v>0</v>
      </c>
      <c r="T1252" s="7" t="n">
        <v>0</v>
      </c>
      <c r="U1252" s="7" t="n">
        <v>0</v>
      </c>
      <c r="V1252" s="7" t="n">
        <v>0</v>
      </c>
    </row>
    <row r="1253" spans="1:22">
      <c r="A1253" t="s">
        <v>4</v>
      </c>
      <c r="B1253" s="4" t="s">
        <v>5</v>
      </c>
      <c r="C1253" s="4" t="s">
        <v>11</v>
      </c>
      <c r="D1253" s="4" t="s">
        <v>8</v>
      </c>
      <c r="E1253" s="4" t="s">
        <v>8</v>
      </c>
      <c r="F1253" s="4" t="s">
        <v>8</v>
      </c>
      <c r="G1253" s="4" t="s">
        <v>7</v>
      </c>
      <c r="H1253" s="4" t="s">
        <v>13</v>
      </c>
      <c r="I1253" s="4" t="s">
        <v>12</v>
      </c>
      <c r="J1253" s="4" t="s">
        <v>12</v>
      </c>
      <c r="K1253" s="4" t="s">
        <v>12</v>
      </c>
      <c r="L1253" s="4" t="s">
        <v>12</v>
      </c>
      <c r="M1253" s="4" t="s">
        <v>12</v>
      </c>
      <c r="N1253" s="4" t="s">
        <v>12</v>
      </c>
      <c r="O1253" s="4" t="s">
        <v>12</v>
      </c>
      <c r="P1253" s="4" t="s">
        <v>8</v>
      </c>
      <c r="Q1253" s="4" t="s">
        <v>8</v>
      </c>
      <c r="R1253" s="4" t="s">
        <v>13</v>
      </c>
      <c r="S1253" s="4" t="s">
        <v>7</v>
      </c>
      <c r="T1253" s="4" t="s">
        <v>13</v>
      </c>
      <c r="U1253" s="4" t="s">
        <v>13</v>
      </c>
      <c r="V1253" s="4" t="s">
        <v>11</v>
      </c>
    </row>
    <row r="1254" spans="1:22">
      <c r="A1254" t="n">
        <v>12189</v>
      </c>
      <c r="B1254" s="26" t="n">
        <v>19</v>
      </c>
      <c r="C1254" s="7" t="n">
        <v>1659</v>
      </c>
      <c r="D1254" s="7" t="s">
        <v>32</v>
      </c>
      <c r="E1254" s="7" t="s">
        <v>33</v>
      </c>
      <c r="F1254" s="7" t="s">
        <v>16</v>
      </c>
      <c r="G1254" s="7" t="n">
        <v>0</v>
      </c>
      <c r="H1254" s="7" t="n">
        <v>1</v>
      </c>
      <c r="I1254" s="7" t="n">
        <v>0</v>
      </c>
      <c r="J1254" s="7" t="n">
        <v>0</v>
      </c>
      <c r="K1254" s="7" t="n">
        <v>0</v>
      </c>
      <c r="L1254" s="7" t="n">
        <v>0</v>
      </c>
      <c r="M1254" s="7" t="n">
        <v>1</v>
      </c>
      <c r="N1254" s="7" t="n">
        <v>1.60000002384186</v>
      </c>
      <c r="O1254" s="7" t="n">
        <v>0.0900000035762787</v>
      </c>
      <c r="P1254" s="7" t="s">
        <v>16</v>
      </c>
      <c r="Q1254" s="7" t="s">
        <v>16</v>
      </c>
      <c r="R1254" s="7" t="n">
        <v>-1</v>
      </c>
      <c r="S1254" s="7" t="n">
        <v>0</v>
      </c>
      <c r="T1254" s="7" t="n">
        <v>0</v>
      </c>
      <c r="U1254" s="7" t="n">
        <v>0</v>
      </c>
      <c r="V1254" s="7" t="n">
        <v>0</v>
      </c>
    </row>
    <row r="1255" spans="1:22">
      <c r="A1255" t="s">
        <v>4</v>
      </c>
      <c r="B1255" s="4" t="s">
        <v>5</v>
      </c>
      <c r="C1255" s="4" t="s">
        <v>11</v>
      </c>
      <c r="D1255" s="4" t="s">
        <v>8</v>
      </c>
      <c r="E1255" s="4" t="s">
        <v>8</v>
      </c>
      <c r="F1255" s="4" t="s">
        <v>8</v>
      </c>
      <c r="G1255" s="4" t="s">
        <v>7</v>
      </c>
      <c r="H1255" s="4" t="s">
        <v>13</v>
      </c>
      <c r="I1255" s="4" t="s">
        <v>12</v>
      </c>
      <c r="J1255" s="4" t="s">
        <v>12</v>
      </c>
      <c r="K1255" s="4" t="s">
        <v>12</v>
      </c>
      <c r="L1255" s="4" t="s">
        <v>12</v>
      </c>
      <c r="M1255" s="4" t="s">
        <v>12</v>
      </c>
      <c r="N1255" s="4" t="s">
        <v>12</v>
      </c>
      <c r="O1255" s="4" t="s">
        <v>12</v>
      </c>
      <c r="P1255" s="4" t="s">
        <v>8</v>
      </c>
      <c r="Q1255" s="4" t="s">
        <v>8</v>
      </c>
      <c r="R1255" s="4" t="s">
        <v>13</v>
      </c>
      <c r="S1255" s="4" t="s">
        <v>7</v>
      </c>
      <c r="T1255" s="4" t="s">
        <v>13</v>
      </c>
      <c r="U1255" s="4" t="s">
        <v>13</v>
      </c>
      <c r="V1255" s="4" t="s">
        <v>11</v>
      </c>
    </row>
    <row r="1256" spans="1:22">
      <c r="A1256" t="n">
        <v>12260</v>
      </c>
      <c r="B1256" s="26" t="n">
        <v>19</v>
      </c>
      <c r="C1256" s="7" t="n">
        <v>1000</v>
      </c>
      <c r="D1256" s="7" t="s">
        <v>98</v>
      </c>
      <c r="E1256" s="7" t="s">
        <v>99</v>
      </c>
      <c r="F1256" s="7" t="s">
        <v>16</v>
      </c>
      <c r="G1256" s="7" t="n">
        <v>0</v>
      </c>
      <c r="H1256" s="7" t="n">
        <v>1</v>
      </c>
      <c r="I1256" s="7" t="n">
        <v>0</v>
      </c>
      <c r="J1256" s="7" t="n">
        <v>0</v>
      </c>
      <c r="K1256" s="7" t="n">
        <v>0</v>
      </c>
      <c r="L1256" s="7" t="n">
        <v>0</v>
      </c>
      <c r="M1256" s="7" t="n">
        <v>1</v>
      </c>
      <c r="N1256" s="7" t="n">
        <v>1.60000002384186</v>
      </c>
      <c r="O1256" s="7" t="n">
        <v>0.0900000035762787</v>
      </c>
      <c r="P1256" s="7" t="s">
        <v>16</v>
      </c>
      <c r="Q1256" s="7" t="s">
        <v>16</v>
      </c>
      <c r="R1256" s="7" t="n">
        <v>-1</v>
      </c>
      <c r="S1256" s="7" t="n">
        <v>0</v>
      </c>
      <c r="T1256" s="7" t="n">
        <v>0</v>
      </c>
      <c r="U1256" s="7" t="n">
        <v>0</v>
      </c>
      <c r="V1256" s="7" t="n">
        <v>0</v>
      </c>
    </row>
    <row r="1257" spans="1:22">
      <c r="A1257" t="s">
        <v>4</v>
      </c>
      <c r="B1257" s="4" t="s">
        <v>5</v>
      </c>
      <c r="C1257" s="4" t="s">
        <v>11</v>
      </c>
      <c r="D1257" s="4" t="s">
        <v>8</v>
      </c>
      <c r="E1257" s="4" t="s">
        <v>8</v>
      </c>
      <c r="F1257" s="4" t="s">
        <v>8</v>
      </c>
      <c r="G1257" s="4" t="s">
        <v>7</v>
      </c>
      <c r="H1257" s="4" t="s">
        <v>13</v>
      </c>
      <c r="I1257" s="4" t="s">
        <v>12</v>
      </c>
      <c r="J1257" s="4" t="s">
        <v>12</v>
      </c>
      <c r="K1257" s="4" t="s">
        <v>12</v>
      </c>
      <c r="L1257" s="4" t="s">
        <v>12</v>
      </c>
      <c r="M1257" s="4" t="s">
        <v>12</v>
      </c>
      <c r="N1257" s="4" t="s">
        <v>12</v>
      </c>
      <c r="O1257" s="4" t="s">
        <v>12</v>
      </c>
      <c r="P1257" s="4" t="s">
        <v>8</v>
      </c>
      <c r="Q1257" s="4" t="s">
        <v>8</v>
      </c>
      <c r="R1257" s="4" t="s">
        <v>13</v>
      </c>
      <c r="S1257" s="4" t="s">
        <v>7</v>
      </c>
      <c r="T1257" s="4" t="s">
        <v>13</v>
      </c>
      <c r="U1257" s="4" t="s">
        <v>13</v>
      </c>
      <c r="V1257" s="4" t="s">
        <v>11</v>
      </c>
    </row>
    <row r="1258" spans="1:22">
      <c r="A1258" t="n">
        <v>12341</v>
      </c>
      <c r="B1258" s="26" t="n">
        <v>19</v>
      </c>
      <c r="C1258" s="7" t="n">
        <v>1001</v>
      </c>
      <c r="D1258" s="7" t="s">
        <v>98</v>
      </c>
      <c r="E1258" s="7" t="s">
        <v>99</v>
      </c>
      <c r="F1258" s="7" t="s">
        <v>16</v>
      </c>
      <c r="G1258" s="7" t="n">
        <v>0</v>
      </c>
      <c r="H1258" s="7" t="n">
        <v>1</v>
      </c>
      <c r="I1258" s="7" t="n">
        <v>0</v>
      </c>
      <c r="J1258" s="7" t="n">
        <v>0</v>
      </c>
      <c r="K1258" s="7" t="n">
        <v>0</v>
      </c>
      <c r="L1258" s="7" t="n">
        <v>0</v>
      </c>
      <c r="M1258" s="7" t="n">
        <v>1</v>
      </c>
      <c r="N1258" s="7" t="n">
        <v>1.60000002384186</v>
      </c>
      <c r="O1258" s="7" t="n">
        <v>0.0900000035762787</v>
      </c>
      <c r="P1258" s="7" t="s">
        <v>16</v>
      </c>
      <c r="Q1258" s="7" t="s">
        <v>16</v>
      </c>
      <c r="R1258" s="7" t="n">
        <v>-1</v>
      </c>
      <c r="S1258" s="7" t="n">
        <v>0</v>
      </c>
      <c r="T1258" s="7" t="n">
        <v>0</v>
      </c>
      <c r="U1258" s="7" t="n">
        <v>0</v>
      </c>
      <c r="V1258" s="7" t="n">
        <v>0</v>
      </c>
    </row>
    <row r="1259" spans="1:22">
      <c r="A1259" t="s">
        <v>4</v>
      </c>
      <c r="B1259" s="4" t="s">
        <v>5</v>
      </c>
      <c r="C1259" s="4" t="s">
        <v>11</v>
      </c>
      <c r="D1259" s="4" t="s">
        <v>8</v>
      </c>
      <c r="E1259" s="4" t="s">
        <v>8</v>
      </c>
      <c r="F1259" s="4" t="s">
        <v>8</v>
      </c>
      <c r="G1259" s="4" t="s">
        <v>7</v>
      </c>
      <c r="H1259" s="4" t="s">
        <v>13</v>
      </c>
      <c r="I1259" s="4" t="s">
        <v>12</v>
      </c>
      <c r="J1259" s="4" t="s">
        <v>12</v>
      </c>
      <c r="K1259" s="4" t="s">
        <v>12</v>
      </c>
      <c r="L1259" s="4" t="s">
        <v>12</v>
      </c>
      <c r="M1259" s="4" t="s">
        <v>12</v>
      </c>
      <c r="N1259" s="4" t="s">
        <v>12</v>
      </c>
      <c r="O1259" s="4" t="s">
        <v>12</v>
      </c>
      <c r="P1259" s="4" t="s">
        <v>8</v>
      </c>
      <c r="Q1259" s="4" t="s">
        <v>8</v>
      </c>
      <c r="R1259" s="4" t="s">
        <v>13</v>
      </c>
      <c r="S1259" s="4" t="s">
        <v>7</v>
      </c>
      <c r="T1259" s="4" t="s">
        <v>13</v>
      </c>
      <c r="U1259" s="4" t="s">
        <v>13</v>
      </c>
      <c r="V1259" s="4" t="s">
        <v>11</v>
      </c>
    </row>
    <row r="1260" spans="1:22">
      <c r="A1260" t="n">
        <v>12422</v>
      </c>
      <c r="B1260" s="26" t="n">
        <v>19</v>
      </c>
      <c r="C1260" s="7" t="n">
        <v>1560</v>
      </c>
      <c r="D1260" s="7" t="s">
        <v>36</v>
      </c>
      <c r="E1260" s="7" t="s">
        <v>37</v>
      </c>
      <c r="F1260" s="7" t="s">
        <v>16</v>
      </c>
      <c r="G1260" s="7" t="n">
        <v>0</v>
      </c>
      <c r="H1260" s="7" t="n">
        <v>1</v>
      </c>
      <c r="I1260" s="7" t="n">
        <v>0</v>
      </c>
      <c r="J1260" s="7" t="n">
        <v>0</v>
      </c>
      <c r="K1260" s="7" t="n">
        <v>0</v>
      </c>
      <c r="L1260" s="7" t="n">
        <v>0</v>
      </c>
      <c r="M1260" s="7" t="n">
        <v>1</v>
      </c>
      <c r="N1260" s="7" t="n">
        <v>1.60000002384186</v>
      </c>
      <c r="O1260" s="7" t="n">
        <v>0.0900000035762787</v>
      </c>
      <c r="P1260" s="7" t="s">
        <v>38</v>
      </c>
      <c r="Q1260" s="7" t="s">
        <v>16</v>
      </c>
      <c r="R1260" s="7" t="n">
        <v>-1</v>
      </c>
      <c r="S1260" s="7" t="n">
        <v>0</v>
      </c>
      <c r="T1260" s="7" t="n">
        <v>0</v>
      </c>
      <c r="U1260" s="7" t="n">
        <v>0</v>
      </c>
      <c r="V1260" s="7" t="n">
        <v>0</v>
      </c>
    </row>
    <row r="1261" spans="1:22">
      <c r="A1261" t="s">
        <v>4</v>
      </c>
      <c r="B1261" s="4" t="s">
        <v>5</v>
      </c>
      <c r="C1261" s="4" t="s">
        <v>11</v>
      </c>
      <c r="D1261" s="4" t="s">
        <v>8</v>
      </c>
      <c r="E1261" s="4" t="s">
        <v>8</v>
      </c>
      <c r="F1261" s="4" t="s">
        <v>8</v>
      </c>
      <c r="G1261" s="4" t="s">
        <v>7</v>
      </c>
      <c r="H1261" s="4" t="s">
        <v>13</v>
      </c>
      <c r="I1261" s="4" t="s">
        <v>12</v>
      </c>
      <c r="J1261" s="4" t="s">
        <v>12</v>
      </c>
      <c r="K1261" s="4" t="s">
        <v>12</v>
      </c>
      <c r="L1261" s="4" t="s">
        <v>12</v>
      </c>
      <c r="M1261" s="4" t="s">
        <v>12</v>
      </c>
      <c r="N1261" s="4" t="s">
        <v>12</v>
      </c>
      <c r="O1261" s="4" t="s">
        <v>12</v>
      </c>
      <c r="P1261" s="4" t="s">
        <v>8</v>
      </c>
      <c r="Q1261" s="4" t="s">
        <v>8</v>
      </c>
      <c r="R1261" s="4" t="s">
        <v>13</v>
      </c>
      <c r="S1261" s="4" t="s">
        <v>7</v>
      </c>
      <c r="T1261" s="4" t="s">
        <v>13</v>
      </c>
      <c r="U1261" s="4" t="s">
        <v>13</v>
      </c>
      <c r="V1261" s="4" t="s">
        <v>11</v>
      </c>
    </row>
    <row r="1262" spans="1:22">
      <c r="A1262" t="n">
        <v>12516</v>
      </c>
      <c r="B1262" s="26" t="n">
        <v>19</v>
      </c>
      <c r="C1262" s="7" t="n">
        <v>1561</v>
      </c>
      <c r="D1262" s="7" t="s">
        <v>39</v>
      </c>
      <c r="E1262" s="7" t="s">
        <v>40</v>
      </c>
      <c r="F1262" s="7" t="s">
        <v>16</v>
      </c>
      <c r="G1262" s="7" t="n">
        <v>0</v>
      </c>
      <c r="H1262" s="7" t="n">
        <v>1</v>
      </c>
      <c r="I1262" s="7" t="n">
        <v>0</v>
      </c>
      <c r="J1262" s="7" t="n">
        <v>0</v>
      </c>
      <c r="K1262" s="7" t="n">
        <v>0</v>
      </c>
      <c r="L1262" s="7" t="n">
        <v>0</v>
      </c>
      <c r="M1262" s="7" t="n">
        <v>1</v>
      </c>
      <c r="N1262" s="7" t="n">
        <v>1.60000002384186</v>
      </c>
      <c r="O1262" s="7" t="n">
        <v>0.0900000035762787</v>
      </c>
      <c r="P1262" s="7" t="s">
        <v>41</v>
      </c>
      <c r="Q1262" s="7" t="s">
        <v>16</v>
      </c>
      <c r="R1262" s="7" t="n">
        <v>-1</v>
      </c>
      <c r="S1262" s="7" t="n">
        <v>0</v>
      </c>
      <c r="T1262" s="7" t="n">
        <v>0</v>
      </c>
      <c r="U1262" s="7" t="n">
        <v>0</v>
      </c>
      <c r="V1262" s="7" t="n">
        <v>0</v>
      </c>
    </row>
    <row r="1263" spans="1:22">
      <c r="A1263" t="s">
        <v>4</v>
      </c>
      <c r="B1263" s="4" t="s">
        <v>5</v>
      </c>
      <c r="C1263" s="4" t="s">
        <v>11</v>
      </c>
      <c r="D1263" s="4" t="s">
        <v>8</v>
      </c>
      <c r="E1263" s="4" t="s">
        <v>8</v>
      </c>
      <c r="F1263" s="4" t="s">
        <v>8</v>
      </c>
      <c r="G1263" s="4" t="s">
        <v>7</v>
      </c>
      <c r="H1263" s="4" t="s">
        <v>13</v>
      </c>
      <c r="I1263" s="4" t="s">
        <v>12</v>
      </c>
      <c r="J1263" s="4" t="s">
        <v>12</v>
      </c>
      <c r="K1263" s="4" t="s">
        <v>12</v>
      </c>
      <c r="L1263" s="4" t="s">
        <v>12</v>
      </c>
      <c r="M1263" s="4" t="s">
        <v>12</v>
      </c>
      <c r="N1263" s="4" t="s">
        <v>12</v>
      </c>
      <c r="O1263" s="4" t="s">
        <v>12</v>
      </c>
      <c r="P1263" s="4" t="s">
        <v>8</v>
      </c>
      <c r="Q1263" s="4" t="s">
        <v>8</v>
      </c>
      <c r="R1263" s="4" t="s">
        <v>13</v>
      </c>
      <c r="S1263" s="4" t="s">
        <v>7</v>
      </c>
      <c r="T1263" s="4" t="s">
        <v>13</v>
      </c>
      <c r="U1263" s="4" t="s">
        <v>13</v>
      </c>
      <c r="V1263" s="4" t="s">
        <v>11</v>
      </c>
    </row>
    <row r="1264" spans="1:22">
      <c r="A1264" t="n">
        <v>12600</v>
      </c>
      <c r="B1264" s="26" t="n">
        <v>19</v>
      </c>
      <c r="C1264" s="7" t="n">
        <v>1562</v>
      </c>
      <c r="D1264" s="7" t="s">
        <v>39</v>
      </c>
      <c r="E1264" s="7" t="s">
        <v>40</v>
      </c>
      <c r="F1264" s="7" t="s">
        <v>16</v>
      </c>
      <c r="G1264" s="7" t="n">
        <v>0</v>
      </c>
      <c r="H1264" s="7" t="n">
        <v>1</v>
      </c>
      <c r="I1264" s="7" t="n">
        <v>0</v>
      </c>
      <c r="J1264" s="7" t="n">
        <v>0</v>
      </c>
      <c r="K1264" s="7" t="n">
        <v>0</v>
      </c>
      <c r="L1264" s="7" t="n">
        <v>0</v>
      </c>
      <c r="M1264" s="7" t="n">
        <v>1</v>
      </c>
      <c r="N1264" s="7" t="n">
        <v>1.60000002384186</v>
      </c>
      <c r="O1264" s="7" t="n">
        <v>0.0900000035762787</v>
      </c>
      <c r="P1264" s="7" t="s">
        <v>41</v>
      </c>
      <c r="Q1264" s="7" t="s">
        <v>16</v>
      </c>
      <c r="R1264" s="7" t="n">
        <v>-1</v>
      </c>
      <c r="S1264" s="7" t="n">
        <v>0</v>
      </c>
      <c r="T1264" s="7" t="n">
        <v>0</v>
      </c>
      <c r="U1264" s="7" t="n">
        <v>0</v>
      </c>
      <c r="V1264" s="7" t="n">
        <v>0</v>
      </c>
    </row>
    <row r="1265" spans="1:22">
      <c r="A1265" t="s">
        <v>4</v>
      </c>
      <c r="B1265" s="4" t="s">
        <v>5</v>
      </c>
      <c r="C1265" s="4" t="s">
        <v>11</v>
      </c>
      <c r="D1265" s="4" t="s">
        <v>8</v>
      </c>
      <c r="E1265" s="4" t="s">
        <v>8</v>
      </c>
      <c r="F1265" s="4" t="s">
        <v>8</v>
      </c>
      <c r="G1265" s="4" t="s">
        <v>7</v>
      </c>
      <c r="H1265" s="4" t="s">
        <v>13</v>
      </c>
      <c r="I1265" s="4" t="s">
        <v>12</v>
      </c>
      <c r="J1265" s="4" t="s">
        <v>12</v>
      </c>
      <c r="K1265" s="4" t="s">
        <v>12</v>
      </c>
      <c r="L1265" s="4" t="s">
        <v>12</v>
      </c>
      <c r="M1265" s="4" t="s">
        <v>12</v>
      </c>
      <c r="N1265" s="4" t="s">
        <v>12</v>
      </c>
      <c r="O1265" s="4" t="s">
        <v>12</v>
      </c>
      <c r="P1265" s="4" t="s">
        <v>8</v>
      </c>
      <c r="Q1265" s="4" t="s">
        <v>8</v>
      </c>
      <c r="R1265" s="4" t="s">
        <v>13</v>
      </c>
      <c r="S1265" s="4" t="s">
        <v>7</v>
      </c>
      <c r="T1265" s="4" t="s">
        <v>13</v>
      </c>
      <c r="U1265" s="4" t="s">
        <v>13</v>
      </c>
      <c r="V1265" s="4" t="s">
        <v>11</v>
      </c>
    </row>
    <row r="1266" spans="1:22">
      <c r="A1266" t="n">
        <v>12684</v>
      </c>
      <c r="B1266" s="26" t="n">
        <v>19</v>
      </c>
      <c r="C1266" s="7" t="n">
        <v>1563</v>
      </c>
      <c r="D1266" s="7" t="s">
        <v>39</v>
      </c>
      <c r="E1266" s="7" t="s">
        <v>40</v>
      </c>
      <c r="F1266" s="7" t="s">
        <v>16</v>
      </c>
      <c r="G1266" s="7" t="n">
        <v>0</v>
      </c>
      <c r="H1266" s="7" t="n">
        <v>1</v>
      </c>
      <c r="I1266" s="7" t="n">
        <v>0</v>
      </c>
      <c r="J1266" s="7" t="n">
        <v>0</v>
      </c>
      <c r="K1266" s="7" t="n">
        <v>0</v>
      </c>
      <c r="L1266" s="7" t="n">
        <v>0</v>
      </c>
      <c r="M1266" s="7" t="n">
        <v>1</v>
      </c>
      <c r="N1266" s="7" t="n">
        <v>1.60000002384186</v>
      </c>
      <c r="O1266" s="7" t="n">
        <v>0.0900000035762787</v>
      </c>
      <c r="P1266" s="7" t="s">
        <v>41</v>
      </c>
      <c r="Q1266" s="7" t="s">
        <v>16</v>
      </c>
      <c r="R1266" s="7" t="n">
        <v>-1</v>
      </c>
      <c r="S1266" s="7" t="n">
        <v>0</v>
      </c>
      <c r="T1266" s="7" t="n">
        <v>0</v>
      </c>
      <c r="U1266" s="7" t="n">
        <v>0</v>
      </c>
      <c r="V1266" s="7" t="n">
        <v>0</v>
      </c>
    </row>
    <row r="1267" spans="1:22">
      <c r="A1267" t="s">
        <v>4</v>
      </c>
      <c r="B1267" s="4" t="s">
        <v>5</v>
      </c>
      <c r="C1267" s="4" t="s">
        <v>11</v>
      </c>
      <c r="D1267" s="4" t="s">
        <v>8</v>
      </c>
      <c r="E1267" s="4" t="s">
        <v>8</v>
      </c>
      <c r="F1267" s="4" t="s">
        <v>8</v>
      </c>
      <c r="G1267" s="4" t="s">
        <v>7</v>
      </c>
      <c r="H1267" s="4" t="s">
        <v>13</v>
      </c>
      <c r="I1267" s="4" t="s">
        <v>12</v>
      </c>
      <c r="J1267" s="4" t="s">
        <v>12</v>
      </c>
      <c r="K1267" s="4" t="s">
        <v>12</v>
      </c>
      <c r="L1267" s="4" t="s">
        <v>12</v>
      </c>
      <c r="M1267" s="4" t="s">
        <v>12</v>
      </c>
      <c r="N1267" s="4" t="s">
        <v>12</v>
      </c>
      <c r="O1267" s="4" t="s">
        <v>12</v>
      </c>
      <c r="P1267" s="4" t="s">
        <v>8</v>
      </c>
      <c r="Q1267" s="4" t="s">
        <v>8</v>
      </c>
      <c r="R1267" s="4" t="s">
        <v>13</v>
      </c>
      <c r="S1267" s="4" t="s">
        <v>7</v>
      </c>
      <c r="T1267" s="4" t="s">
        <v>13</v>
      </c>
      <c r="U1267" s="4" t="s">
        <v>13</v>
      </c>
      <c r="V1267" s="4" t="s">
        <v>11</v>
      </c>
    </row>
    <row r="1268" spans="1:22">
      <c r="A1268" t="n">
        <v>12768</v>
      </c>
      <c r="B1268" s="26" t="n">
        <v>19</v>
      </c>
      <c r="C1268" s="7" t="n">
        <v>1564</v>
      </c>
      <c r="D1268" s="7" t="s">
        <v>39</v>
      </c>
      <c r="E1268" s="7" t="s">
        <v>40</v>
      </c>
      <c r="F1268" s="7" t="s">
        <v>16</v>
      </c>
      <c r="G1268" s="7" t="n">
        <v>0</v>
      </c>
      <c r="H1268" s="7" t="n">
        <v>1</v>
      </c>
      <c r="I1268" s="7" t="n">
        <v>0</v>
      </c>
      <c r="J1268" s="7" t="n">
        <v>0</v>
      </c>
      <c r="K1268" s="7" t="n">
        <v>0</v>
      </c>
      <c r="L1268" s="7" t="n">
        <v>0</v>
      </c>
      <c r="M1268" s="7" t="n">
        <v>1</v>
      </c>
      <c r="N1268" s="7" t="n">
        <v>1.60000002384186</v>
      </c>
      <c r="O1268" s="7" t="n">
        <v>0.0900000035762787</v>
      </c>
      <c r="P1268" s="7" t="s">
        <v>41</v>
      </c>
      <c r="Q1268" s="7" t="s">
        <v>16</v>
      </c>
      <c r="R1268" s="7" t="n">
        <v>-1</v>
      </c>
      <c r="S1268" s="7" t="n">
        <v>0</v>
      </c>
      <c r="T1268" s="7" t="n">
        <v>0</v>
      </c>
      <c r="U1268" s="7" t="n">
        <v>0</v>
      </c>
      <c r="V1268" s="7" t="n">
        <v>0</v>
      </c>
    </row>
    <row r="1269" spans="1:22">
      <c r="A1269" t="s">
        <v>4</v>
      </c>
      <c r="B1269" s="4" t="s">
        <v>5</v>
      </c>
      <c r="C1269" s="4" t="s">
        <v>11</v>
      </c>
      <c r="D1269" s="4" t="s">
        <v>8</v>
      </c>
      <c r="E1269" s="4" t="s">
        <v>8</v>
      </c>
      <c r="F1269" s="4" t="s">
        <v>8</v>
      </c>
      <c r="G1269" s="4" t="s">
        <v>7</v>
      </c>
      <c r="H1269" s="4" t="s">
        <v>13</v>
      </c>
      <c r="I1269" s="4" t="s">
        <v>12</v>
      </c>
      <c r="J1269" s="4" t="s">
        <v>12</v>
      </c>
      <c r="K1269" s="4" t="s">
        <v>12</v>
      </c>
      <c r="L1269" s="4" t="s">
        <v>12</v>
      </c>
      <c r="M1269" s="4" t="s">
        <v>12</v>
      </c>
      <c r="N1269" s="4" t="s">
        <v>12</v>
      </c>
      <c r="O1269" s="4" t="s">
        <v>12</v>
      </c>
      <c r="P1269" s="4" t="s">
        <v>8</v>
      </c>
      <c r="Q1269" s="4" t="s">
        <v>8</v>
      </c>
      <c r="R1269" s="4" t="s">
        <v>13</v>
      </c>
      <c r="S1269" s="4" t="s">
        <v>7</v>
      </c>
      <c r="T1269" s="4" t="s">
        <v>13</v>
      </c>
      <c r="U1269" s="4" t="s">
        <v>13</v>
      </c>
      <c r="V1269" s="4" t="s">
        <v>11</v>
      </c>
    </row>
    <row r="1270" spans="1:22">
      <c r="A1270" t="n">
        <v>12852</v>
      </c>
      <c r="B1270" s="26" t="n">
        <v>19</v>
      </c>
      <c r="C1270" s="7" t="n">
        <v>1565</v>
      </c>
      <c r="D1270" s="7" t="s">
        <v>39</v>
      </c>
      <c r="E1270" s="7" t="s">
        <v>40</v>
      </c>
      <c r="F1270" s="7" t="s">
        <v>16</v>
      </c>
      <c r="G1270" s="7" t="n">
        <v>0</v>
      </c>
      <c r="H1270" s="7" t="n">
        <v>1</v>
      </c>
      <c r="I1270" s="7" t="n">
        <v>0</v>
      </c>
      <c r="J1270" s="7" t="n">
        <v>0</v>
      </c>
      <c r="K1270" s="7" t="n">
        <v>0</v>
      </c>
      <c r="L1270" s="7" t="n">
        <v>0</v>
      </c>
      <c r="M1270" s="7" t="n">
        <v>1</v>
      </c>
      <c r="N1270" s="7" t="n">
        <v>1.60000002384186</v>
      </c>
      <c r="O1270" s="7" t="n">
        <v>0.0900000035762787</v>
      </c>
      <c r="P1270" s="7" t="s">
        <v>41</v>
      </c>
      <c r="Q1270" s="7" t="s">
        <v>16</v>
      </c>
      <c r="R1270" s="7" t="n">
        <v>-1</v>
      </c>
      <c r="S1270" s="7" t="n">
        <v>0</v>
      </c>
      <c r="T1270" s="7" t="n">
        <v>0</v>
      </c>
      <c r="U1270" s="7" t="n">
        <v>0</v>
      </c>
      <c r="V1270" s="7" t="n">
        <v>0</v>
      </c>
    </row>
    <row r="1271" spans="1:22">
      <c r="A1271" t="s">
        <v>4</v>
      </c>
      <c r="B1271" s="4" t="s">
        <v>5</v>
      </c>
      <c r="C1271" s="4" t="s">
        <v>11</v>
      </c>
      <c r="D1271" s="4" t="s">
        <v>8</v>
      </c>
      <c r="E1271" s="4" t="s">
        <v>8</v>
      </c>
      <c r="F1271" s="4" t="s">
        <v>8</v>
      </c>
      <c r="G1271" s="4" t="s">
        <v>7</v>
      </c>
      <c r="H1271" s="4" t="s">
        <v>13</v>
      </c>
      <c r="I1271" s="4" t="s">
        <v>12</v>
      </c>
      <c r="J1271" s="4" t="s">
        <v>12</v>
      </c>
      <c r="K1271" s="4" t="s">
        <v>12</v>
      </c>
      <c r="L1271" s="4" t="s">
        <v>12</v>
      </c>
      <c r="M1271" s="4" t="s">
        <v>12</v>
      </c>
      <c r="N1271" s="4" t="s">
        <v>12</v>
      </c>
      <c r="O1271" s="4" t="s">
        <v>12</v>
      </c>
      <c r="P1271" s="4" t="s">
        <v>8</v>
      </c>
      <c r="Q1271" s="4" t="s">
        <v>8</v>
      </c>
      <c r="R1271" s="4" t="s">
        <v>13</v>
      </c>
      <c r="S1271" s="4" t="s">
        <v>7</v>
      </c>
      <c r="T1271" s="4" t="s">
        <v>13</v>
      </c>
      <c r="U1271" s="4" t="s">
        <v>13</v>
      </c>
      <c r="V1271" s="4" t="s">
        <v>11</v>
      </c>
    </row>
    <row r="1272" spans="1:22">
      <c r="A1272" t="n">
        <v>12936</v>
      </c>
      <c r="B1272" s="26" t="n">
        <v>19</v>
      </c>
      <c r="C1272" s="7" t="n">
        <v>1570</v>
      </c>
      <c r="D1272" s="7" t="s">
        <v>42</v>
      </c>
      <c r="E1272" s="7" t="s">
        <v>35</v>
      </c>
      <c r="F1272" s="7" t="s">
        <v>16</v>
      </c>
      <c r="G1272" s="7" t="n">
        <v>0</v>
      </c>
      <c r="H1272" s="7" t="n">
        <v>1</v>
      </c>
      <c r="I1272" s="7" t="n">
        <v>0</v>
      </c>
      <c r="J1272" s="7" t="n">
        <v>0</v>
      </c>
      <c r="K1272" s="7" t="n">
        <v>0</v>
      </c>
      <c r="L1272" s="7" t="n">
        <v>0</v>
      </c>
      <c r="M1272" s="7" t="n">
        <v>1</v>
      </c>
      <c r="N1272" s="7" t="n">
        <v>1.60000002384186</v>
      </c>
      <c r="O1272" s="7" t="n">
        <v>0.0900000035762787</v>
      </c>
      <c r="P1272" s="7" t="s">
        <v>16</v>
      </c>
      <c r="Q1272" s="7" t="s">
        <v>16</v>
      </c>
      <c r="R1272" s="7" t="n">
        <v>-1</v>
      </c>
      <c r="S1272" s="7" t="n">
        <v>0</v>
      </c>
      <c r="T1272" s="7" t="n">
        <v>0</v>
      </c>
      <c r="U1272" s="7" t="n">
        <v>0</v>
      </c>
      <c r="V1272" s="7" t="n">
        <v>0</v>
      </c>
    </row>
    <row r="1273" spans="1:22">
      <c r="A1273" t="s">
        <v>4</v>
      </c>
      <c r="B1273" s="4" t="s">
        <v>5</v>
      </c>
      <c r="C1273" s="4" t="s">
        <v>11</v>
      </c>
      <c r="D1273" s="4" t="s">
        <v>8</v>
      </c>
      <c r="E1273" s="4" t="s">
        <v>8</v>
      </c>
      <c r="F1273" s="4" t="s">
        <v>8</v>
      </c>
      <c r="G1273" s="4" t="s">
        <v>7</v>
      </c>
      <c r="H1273" s="4" t="s">
        <v>13</v>
      </c>
      <c r="I1273" s="4" t="s">
        <v>12</v>
      </c>
      <c r="J1273" s="4" t="s">
        <v>12</v>
      </c>
      <c r="K1273" s="4" t="s">
        <v>12</v>
      </c>
      <c r="L1273" s="4" t="s">
        <v>12</v>
      </c>
      <c r="M1273" s="4" t="s">
        <v>12</v>
      </c>
      <c r="N1273" s="4" t="s">
        <v>12</v>
      </c>
      <c r="O1273" s="4" t="s">
        <v>12</v>
      </c>
      <c r="P1273" s="4" t="s">
        <v>8</v>
      </c>
      <c r="Q1273" s="4" t="s">
        <v>8</v>
      </c>
      <c r="R1273" s="4" t="s">
        <v>13</v>
      </c>
      <c r="S1273" s="4" t="s">
        <v>7</v>
      </c>
      <c r="T1273" s="4" t="s">
        <v>13</v>
      </c>
      <c r="U1273" s="4" t="s">
        <v>13</v>
      </c>
      <c r="V1273" s="4" t="s">
        <v>11</v>
      </c>
    </row>
    <row r="1274" spans="1:22">
      <c r="A1274" t="n">
        <v>13010</v>
      </c>
      <c r="B1274" s="26" t="n">
        <v>19</v>
      </c>
      <c r="C1274" s="7" t="n">
        <v>1571</v>
      </c>
      <c r="D1274" s="7" t="s">
        <v>42</v>
      </c>
      <c r="E1274" s="7" t="s">
        <v>35</v>
      </c>
      <c r="F1274" s="7" t="s">
        <v>16</v>
      </c>
      <c r="G1274" s="7" t="n">
        <v>0</v>
      </c>
      <c r="H1274" s="7" t="n">
        <v>1</v>
      </c>
      <c r="I1274" s="7" t="n">
        <v>0</v>
      </c>
      <c r="J1274" s="7" t="n">
        <v>0</v>
      </c>
      <c r="K1274" s="7" t="n">
        <v>0</v>
      </c>
      <c r="L1274" s="7" t="n">
        <v>0</v>
      </c>
      <c r="M1274" s="7" t="n">
        <v>1</v>
      </c>
      <c r="N1274" s="7" t="n">
        <v>1.60000002384186</v>
      </c>
      <c r="O1274" s="7" t="n">
        <v>0.0900000035762787</v>
      </c>
      <c r="P1274" s="7" t="s">
        <v>16</v>
      </c>
      <c r="Q1274" s="7" t="s">
        <v>16</v>
      </c>
      <c r="R1274" s="7" t="n">
        <v>-1</v>
      </c>
      <c r="S1274" s="7" t="n">
        <v>0</v>
      </c>
      <c r="T1274" s="7" t="n">
        <v>0</v>
      </c>
      <c r="U1274" s="7" t="n">
        <v>0</v>
      </c>
      <c r="V1274" s="7" t="n">
        <v>0</v>
      </c>
    </row>
    <row r="1275" spans="1:22">
      <c r="A1275" t="s">
        <v>4</v>
      </c>
      <c r="B1275" s="4" t="s">
        <v>5</v>
      </c>
      <c r="C1275" s="4" t="s">
        <v>11</v>
      </c>
      <c r="D1275" s="4" t="s">
        <v>8</v>
      </c>
      <c r="E1275" s="4" t="s">
        <v>8</v>
      </c>
      <c r="F1275" s="4" t="s">
        <v>8</v>
      </c>
      <c r="G1275" s="4" t="s">
        <v>7</v>
      </c>
      <c r="H1275" s="4" t="s">
        <v>13</v>
      </c>
      <c r="I1275" s="4" t="s">
        <v>12</v>
      </c>
      <c r="J1275" s="4" t="s">
        <v>12</v>
      </c>
      <c r="K1275" s="4" t="s">
        <v>12</v>
      </c>
      <c r="L1275" s="4" t="s">
        <v>12</v>
      </c>
      <c r="M1275" s="4" t="s">
        <v>12</v>
      </c>
      <c r="N1275" s="4" t="s">
        <v>12</v>
      </c>
      <c r="O1275" s="4" t="s">
        <v>12</v>
      </c>
      <c r="P1275" s="4" t="s">
        <v>8</v>
      </c>
      <c r="Q1275" s="4" t="s">
        <v>8</v>
      </c>
      <c r="R1275" s="4" t="s">
        <v>13</v>
      </c>
      <c r="S1275" s="4" t="s">
        <v>7</v>
      </c>
      <c r="T1275" s="4" t="s">
        <v>13</v>
      </c>
      <c r="U1275" s="4" t="s">
        <v>13</v>
      </c>
      <c r="V1275" s="4" t="s">
        <v>11</v>
      </c>
    </row>
    <row r="1276" spans="1:22">
      <c r="A1276" t="n">
        <v>13084</v>
      </c>
      <c r="B1276" s="26" t="n">
        <v>19</v>
      </c>
      <c r="C1276" s="7" t="n">
        <v>1572</v>
      </c>
      <c r="D1276" s="7" t="s">
        <v>42</v>
      </c>
      <c r="E1276" s="7" t="s">
        <v>35</v>
      </c>
      <c r="F1276" s="7" t="s">
        <v>16</v>
      </c>
      <c r="G1276" s="7" t="n">
        <v>0</v>
      </c>
      <c r="H1276" s="7" t="n">
        <v>1</v>
      </c>
      <c r="I1276" s="7" t="n">
        <v>0</v>
      </c>
      <c r="J1276" s="7" t="n">
        <v>0</v>
      </c>
      <c r="K1276" s="7" t="n">
        <v>0</v>
      </c>
      <c r="L1276" s="7" t="n">
        <v>0</v>
      </c>
      <c r="M1276" s="7" t="n">
        <v>1</v>
      </c>
      <c r="N1276" s="7" t="n">
        <v>1.60000002384186</v>
      </c>
      <c r="O1276" s="7" t="n">
        <v>0.0900000035762787</v>
      </c>
      <c r="P1276" s="7" t="s">
        <v>16</v>
      </c>
      <c r="Q1276" s="7" t="s">
        <v>16</v>
      </c>
      <c r="R1276" s="7" t="n">
        <v>-1</v>
      </c>
      <c r="S1276" s="7" t="n">
        <v>0</v>
      </c>
      <c r="T1276" s="7" t="n">
        <v>0</v>
      </c>
      <c r="U1276" s="7" t="n">
        <v>0</v>
      </c>
      <c r="V1276" s="7" t="n">
        <v>0</v>
      </c>
    </row>
    <row r="1277" spans="1:22">
      <c r="A1277" t="s">
        <v>4</v>
      </c>
      <c r="B1277" s="4" t="s">
        <v>5</v>
      </c>
      <c r="C1277" s="4" t="s">
        <v>11</v>
      </c>
      <c r="D1277" s="4" t="s">
        <v>8</v>
      </c>
      <c r="E1277" s="4" t="s">
        <v>8</v>
      </c>
      <c r="F1277" s="4" t="s">
        <v>8</v>
      </c>
      <c r="G1277" s="4" t="s">
        <v>7</v>
      </c>
      <c r="H1277" s="4" t="s">
        <v>13</v>
      </c>
      <c r="I1277" s="4" t="s">
        <v>12</v>
      </c>
      <c r="J1277" s="4" t="s">
        <v>12</v>
      </c>
      <c r="K1277" s="4" t="s">
        <v>12</v>
      </c>
      <c r="L1277" s="4" t="s">
        <v>12</v>
      </c>
      <c r="M1277" s="4" t="s">
        <v>12</v>
      </c>
      <c r="N1277" s="4" t="s">
        <v>12</v>
      </c>
      <c r="O1277" s="4" t="s">
        <v>12</v>
      </c>
      <c r="P1277" s="4" t="s">
        <v>8</v>
      </c>
      <c r="Q1277" s="4" t="s">
        <v>8</v>
      </c>
      <c r="R1277" s="4" t="s">
        <v>13</v>
      </c>
      <c r="S1277" s="4" t="s">
        <v>7</v>
      </c>
      <c r="T1277" s="4" t="s">
        <v>13</v>
      </c>
      <c r="U1277" s="4" t="s">
        <v>13</v>
      </c>
      <c r="V1277" s="4" t="s">
        <v>11</v>
      </c>
    </row>
    <row r="1278" spans="1:22">
      <c r="A1278" t="n">
        <v>13158</v>
      </c>
      <c r="B1278" s="26" t="n">
        <v>19</v>
      </c>
      <c r="C1278" s="7" t="n">
        <v>1573</v>
      </c>
      <c r="D1278" s="7" t="s">
        <v>42</v>
      </c>
      <c r="E1278" s="7" t="s">
        <v>35</v>
      </c>
      <c r="F1278" s="7" t="s">
        <v>16</v>
      </c>
      <c r="G1278" s="7" t="n">
        <v>0</v>
      </c>
      <c r="H1278" s="7" t="n">
        <v>1</v>
      </c>
      <c r="I1278" s="7" t="n">
        <v>0</v>
      </c>
      <c r="J1278" s="7" t="n">
        <v>0</v>
      </c>
      <c r="K1278" s="7" t="n">
        <v>0</v>
      </c>
      <c r="L1278" s="7" t="n">
        <v>0</v>
      </c>
      <c r="M1278" s="7" t="n">
        <v>1</v>
      </c>
      <c r="N1278" s="7" t="n">
        <v>1.60000002384186</v>
      </c>
      <c r="O1278" s="7" t="n">
        <v>0.0900000035762787</v>
      </c>
      <c r="P1278" s="7" t="s">
        <v>16</v>
      </c>
      <c r="Q1278" s="7" t="s">
        <v>16</v>
      </c>
      <c r="R1278" s="7" t="n">
        <v>-1</v>
      </c>
      <c r="S1278" s="7" t="n">
        <v>0</v>
      </c>
      <c r="T1278" s="7" t="n">
        <v>0</v>
      </c>
      <c r="U1278" s="7" t="n">
        <v>0</v>
      </c>
      <c r="V1278" s="7" t="n">
        <v>0</v>
      </c>
    </row>
    <row r="1279" spans="1:22">
      <c r="A1279" t="s">
        <v>4</v>
      </c>
      <c r="B1279" s="4" t="s">
        <v>5</v>
      </c>
      <c r="C1279" s="4" t="s">
        <v>11</v>
      </c>
      <c r="D1279" s="4" t="s">
        <v>8</v>
      </c>
      <c r="E1279" s="4" t="s">
        <v>8</v>
      </c>
      <c r="F1279" s="4" t="s">
        <v>8</v>
      </c>
      <c r="G1279" s="4" t="s">
        <v>7</v>
      </c>
      <c r="H1279" s="4" t="s">
        <v>13</v>
      </c>
      <c r="I1279" s="4" t="s">
        <v>12</v>
      </c>
      <c r="J1279" s="4" t="s">
        <v>12</v>
      </c>
      <c r="K1279" s="4" t="s">
        <v>12</v>
      </c>
      <c r="L1279" s="4" t="s">
        <v>12</v>
      </c>
      <c r="M1279" s="4" t="s">
        <v>12</v>
      </c>
      <c r="N1279" s="4" t="s">
        <v>12</v>
      </c>
      <c r="O1279" s="4" t="s">
        <v>12</v>
      </c>
      <c r="P1279" s="4" t="s">
        <v>8</v>
      </c>
      <c r="Q1279" s="4" t="s">
        <v>8</v>
      </c>
      <c r="R1279" s="4" t="s">
        <v>13</v>
      </c>
      <c r="S1279" s="4" t="s">
        <v>7</v>
      </c>
      <c r="T1279" s="4" t="s">
        <v>13</v>
      </c>
      <c r="U1279" s="4" t="s">
        <v>13</v>
      </c>
      <c r="V1279" s="4" t="s">
        <v>11</v>
      </c>
    </row>
    <row r="1280" spans="1:22">
      <c r="A1280" t="n">
        <v>13232</v>
      </c>
      <c r="B1280" s="26" t="n">
        <v>19</v>
      </c>
      <c r="C1280" s="7" t="n">
        <v>1574</v>
      </c>
      <c r="D1280" s="7" t="s">
        <v>42</v>
      </c>
      <c r="E1280" s="7" t="s">
        <v>35</v>
      </c>
      <c r="F1280" s="7" t="s">
        <v>16</v>
      </c>
      <c r="G1280" s="7" t="n">
        <v>0</v>
      </c>
      <c r="H1280" s="7" t="n">
        <v>1</v>
      </c>
      <c r="I1280" s="7" t="n">
        <v>0</v>
      </c>
      <c r="J1280" s="7" t="n">
        <v>0</v>
      </c>
      <c r="K1280" s="7" t="n">
        <v>0</v>
      </c>
      <c r="L1280" s="7" t="n">
        <v>0</v>
      </c>
      <c r="M1280" s="7" t="n">
        <v>1</v>
      </c>
      <c r="N1280" s="7" t="n">
        <v>1.60000002384186</v>
      </c>
      <c r="O1280" s="7" t="n">
        <v>0.0900000035762787</v>
      </c>
      <c r="P1280" s="7" t="s">
        <v>16</v>
      </c>
      <c r="Q1280" s="7" t="s">
        <v>16</v>
      </c>
      <c r="R1280" s="7" t="n">
        <v>-1</v>
      </c>
      <c r="S1280" s="7" t="n">
        <v>0</v>
      </c>
      <c r="T1280" s="7" t="n">
        <v>0</v>
      </c>
      <c r="U1280" s="7" t="n">
        <v>0</v>
      </c>
      <c r="V1280" s="7" t="n">
        <v>0</v>
      </c>
    </row>
    <row r="1281" spans="1:22">
      <c r="A1281" t="s">
        <v>4</v>
      </c>
      <c r="B1281" s="4" t="s">
        <v>5</v>
      </c>
      <c r="C1281" s="4" t="s">
        <v>11</v>
      </c>
      <c r="D1281" s="4" t="s">
        <v>8</v>
      </c>
      <c r="E1281" s="4" t="s">
        <v>8</v>
      </c>
      <c r="F1281" s="4" t="s">
        <v>8</v>
      </c>
      <c r="G1281" s="4" t="s">
        <v>7</v>
      </c>
      <c r="H1281" s="4" t="s">
        <v>13</v>
      </c>
      <c r="I1281" s="4" t="s">
        <v>12</v>
      </c>
      <c r="J1281" s="4" t="s">
        <v>12</v>
      </c>
      <c r="K1281" s="4" t="s">
        <v>12</v>
      </c>
      <c r="L1281" s="4" t="s">
        <v>12</v>
      </c>
      <c r="M1281" s="4" t="s">
        <v>12</v>
      </c>
      <c r="N1281" s="4" t="s">
        <v>12</v>
      </c>
      <c r="O1281" s="4" t="s">
        <v>12</v>
      </c>
      <c r="P1281" s="4" t="s">
        <v>8</v>
      </c>
      <c r="Q1281" s="4" t="s">
        <v>8</v>
      </c>
      <c r="R1281" s="4" t="s">
        <v>13</v>
      </c>
      <c r="S1281" s="4" t="s">
        <v>7</v>
      </c>
      <c r="T1281" s="4" t="s">
        <v>13</v>
      </c>
      <c r="U1281" s="4" t="s">
        <v>13</v>
      </c>
      <c r="V1281" s="4" t="s">
        <v>11</v>
      </c>
    </row>
    <row r="1282" spans="1:22">
      <c r="A1282" t="n">
        <v>13306</v>
      </c>
      <c r="B1282" s="26" t="n">
        <v>19</v>
      </c>
      <c r="C1282" s="7" t="n">
        <v>1575</v>
      </c>
      <c r="D1282" s="7" t="s">
        <v>42</v>
      </c>
      <c r="E1282" s="7" t="s">
        <v>35</v>
      </c>
      <c r="F1282" s="7" t="s">
        <v>16</v>
      </c>
      <c r="G1282" s="7" t="n">
        <v>0</v>
      </c>
      <c r="H1282" s="7" t="n">
        <v>1</v>
      </c>
      <c r="I1282" s="7" t="n">
        <v>0</v>
      </c>
      <c r="J1282" s="7" t="n">
        <v>0</v>
      </c>
      <c r="K1282" s="7" t="n">
        <v>0</v>
      </c>
      <c r="L1282" s="7" t="n">
        <v>0</v>
      </c>
      <c r="M1282" s="7" t="n">
        <v>1</v>
      </c>
      <c r="N1282" s="7" t="n">
        <v>1.60000002384186</v>
      </c>
      <c r="O1282" s="7" t="n">
        <v>0.0900000035762787</v>
      </c>
      <c r="P1282" s="7" t="s">
        <v>16</v>
      </c>
      <c r="Q1282" s="7" t="s">
        <v>16</v>
      </c>
      <c r="R1282" s="7" t="n">
        <v>-1</v>
      </c>
      <c r="S1282" s="7" t="n">
        <v>0</v>
      </c>
      <c r="T1282" s="7" t="n">
        <v>0</v>
      </c>
      <c r="U1282" s="7" t="n">
        <v>0</v>
      </c>
      <c r="V1282" s="7" t="n">
        <v>0</v>
      </c>
    </row>
    <row r="1283" spans="1:22">
      <c r="A1283" t="s">
        <v>4</v>
      </c>
      <c r="B1283" s="4" t="s">
        <v>5</v>
      </c>
      <c r="C1283" s="4" t="s">
        <v>11</v>
      </c>
      <c r="D1283" s="4" t="s">
        <v>7</v>
      </c>
      <c r="E1283" s="4" t="s">
        <v>7</v>
      </c>
      <c r="F1283" s="4" t="s">
        <v>8</v>
      </c>
    </row>
    <row r="1284" spans="1:22">
      <c r="A1284" t="n">
        <v>13380</v>
      </c>
      <c r="B1284" s="27" t="n">
        <v>20</v>
      </c>
      <c r="C1284" s="7" t="n">
        <v>7007</v>
      </c>
      <c r="D1284" s="7" t="n">
        <v>3</v>
      </c>
      <c r="E1284" s="7" t="n">
        <v>10</v>
      </c>
      <c r="F1284" s="7" t="s">
        <v>43</v>
      </c>
    </row>
    <row r="1285" spans="1:22">
      <c r="A1285" t="s">
        <v>4</v>
      </c>
      <c r="B1285" s="4" t="s">
        <v>5</v>
      </c>
      <c r="C1285" s="4" t="s">
        <v>11</v>
      </c>
    </row>
    <row r="1286" spans="1:22">
      <c r="A1286" t="n">
        <v>13398</v>
      </c>
      <c r="B1286" s="23" t="n">
        <v>16</v>
      </c>
      <c r="C1286" s="7" t="n">
        <v>0</v>
      </c>
    </row>
    <row r="1287" spans="1:22">
      <c r="A1287" t="s">
        <v>4</v>
      </c>
      <c r="B1287" s="4" t="s">
        <v>5</v>
      </c>
      <c r="C1287" s="4" t="s">
        <v>11</v>
      </c>
      <c r="D1287" s="4" t="s">
        <v>7</v>
      </c>
      <c r="E1287" s="4" t="s">
        <v>7</v>
      </c>
      <c r="F1287" s="4" t="s">
        <v>8</v>
      </c>
    </row>
    <row r="1288" spans="1:22">
      <c r="A1288" t="n">
        <v>13401</v>
      </c>
      <c r="B1288" s="27" t="n">
        <v>20</v>
      </c>
      <c r="C1288" s="7" t="n">
        <v>7039</v>
      </c>
      <c r="D1288" s="7" t="n">
        <v>3</v>
      </c>
      <c r="E1288" s="7" t="n">
        <v>10</v>
      </c>
      <c r="F1288" s="7" t="s">
        <v>43</v>
      </c>
    </row>
    <row r="1289" spans="1:22">
      <c r="A1289" t="s">
        <v>4</v>
      </c>
      <c r="B1289" s="4" t="s">
        <v>5</v>
      </c>
      <c r="C1289" s="4" t="s">
        <v>11</v>
      </c>
    </row>
    <row r="1290" spans="1:22">
      <c r="A1290" t="n">
        <v>13419</v>
      </c>
      <c r="B1290" s="23" t="n">
        <v>16</v>
      </c>
      <c r="C1290" s="7" t="n">
        <v>0</v>
      </c>
    </row>
    <row r="1291" spans="1:22">
      <c r="A1291" t="s">
        <v>4</v>
      </c>
      <c r="B1291" s="4" t="s">
        <v>5</v>
      </c>
      <c r="C1291" s="4" t="s">
        <v>11</v>
      </c>
      <c r="D1291" s="4" t="s">
        <v>7</v>
      </c>
      <c r="E1291" s="4" t="s">
        <v>7</v>
      </c>
      <c r="F1291" s="4" t="s">
        <v>8</v>
      </c>
    </row>
    <row r="1292" spans="1:22">
      <c r="A1292" t="n">
        <v>13422</v>
      </c>
      <c r="B1292" s="27" t="n">
        <v>20</v>
      </c>
      <c r="C1292" s="7" t="n">
        <v>1560</v>
      </c>
      <c r="D1292" s="7" t="n">
        <v>3</v>
      </c>
      <c r="E1292" s="7" t="n">
        <v>10</v>
      </c>
      <c r="F1292" s="7" t="s">
        <v>43</v>
      </c>
    </row>
    <row r="1293" spans="1:22">
      <c r="A1293" t="s">
        <v>4</v>
      </c>
      <c r="B1293" s="4" t="s">
        <v>5</v>
      </c>
      <c r="C1293" s="4" t="s">
        <v>11</v>
      </c>
    </row>
    <row r="1294" spans="1:22">
      <c r="A1294" t="n">
        <v>13440</v>
      </c>
      <c r="B1294" s="23" t="n">
        <v>16</v>
      </c>
      <c r="C1294" s="7" t="n">
        <v>0</v>
      </c>
    </row>
    <row r="1295" spans="1:22">
      <c r="A1295" t="s">
        <v>4</v>
      </c>
      <c r="B1295" s="4" t="s">
        <v>5</v>
      </c>
      <c r="C1295" s="4" t="s">
        <v>11</v>
      </c>
      <c r="D1295" s="4" t="s">
        <v>7</v>
      </c>
      <c r="E1295" s="4" t="s">
        <v>7</v>
      </c>
      <c r="F1295" s="4" t="s">
        <v>8</v>
      </c>
    </row>
    <row r="1296" spans="1:22">
      <c r="A1296" t="n">
        <v>13443</v>
      </c>
      <c r="B1296" s="27" t="n">
        <v>20</v>
      </c>
      <c r="C1296" s="7" t="n">
        <v>1561</v>
      </c>
      <c r="D1296" s="7" t="n">
        <v>3</v>
      </c>
      <c r="E1296" s="7" t="n">
        <v>10</v>
      </c>
      <c r="F1296" s="7" t="s">
        <v>43</v>
      </c>
    </row>
    <row r="1297" spans="1:22">
      <c r="A1297" t="s">
        <v>4</v>
      </c>
      <c r="B1297" s="4" t="s">
        <v>5</v>
      </c>
      <c r="C1297" s="4" t="s">
        <v>11</v>
      </c>
    </row>
    <row r="1298" spans="1:22">
      <c r="A1298" t="n">
        <v>13461</v>
      </c>
      <c r="B1298" s="23" t="n">
        <v>16</v>
      </c>
      <c r="C1298" s="7" t="n">
        <v>0</v>
      </c>
    </row>
    <row r="1299" spans="1:22">
      <c r="A1299" t="s">
        <v>4</v>
      </c>
      <c r="B1299" s="4" t="s">
        <v>5</v>
      </c>
      <c r="C1299" s="4" t="s">
        <v>11</v>
      </c>
      <c r="D1299" s="4" t="s">
        <v>7</v>
      </c>
      <c r="E1299" s="4" t="s">
        <v>7</v>
      </c>
      <c r="F1299" s="4" t="s">
        <v>8</v>
      </c>
    </row>
    <row r="1300" spans="1:22">
      <c r="A1300" t="n">
        <v>13464</v>
      </c>
      <c r="B1300" s="27" t="n">
        <v>20</v>
      </c>
      <c r="C1300" s="7" t="n">
        <v>1650</v>
      </c>
      <c r="D1300" s="7" t="n">
        <v>3</v>
      </c>
      <c r="E1300" s="7" t="n">
        <v>10</v>
      </c>
      <c r="F1300" s="7" t="s">
        <v>43</v>
      </c>
    </row>
    <row r="1301" spans="1:22">
      <c r="A1301" t="s">
        <v>4</v>
      </c>
      <c r="B1301" s="4" t="s">
        <v>5</v>
      </c>
      <c r="C1301" s="4" t="s">
        <v>11</v>
      </c>
    </row>
    <row r="1302" spans="1:22">
      <c r="A1302" t="n">
        <v>13482</v>
      </c>
      <c r="B1302" s="23" t="n">
        <v>16</v>
      </c>
      <c r="C1302" s="7" t="n">
        <v>0</v>
      </c>
    </row>
    <row r="1303" spans="1:22">
      <c r="A1303" t="s">
        <v>4</v>
      </c>
      <c r="B1303" s="4" t="s">
        <v>5</v>
      </c>
      <c r="C1303" s="4" t="s">
        <v>11</v>
      </c>
      <c r="D1303" s="4" t="s">
        <v>7</v>
      </c>
      <c r="E1303" s="4" t="s">
        <v>7</v>
      </c>
      <c r="F1303" s="4" t="s">
        <v>8</v>
      </c>
    </row>
    <row r="1304" spans="1:22">
      <c r="A1304" t="n">
        <v>13485</v>
      </c>
      <c r="B1304" s="27" t="n">
        <v>20</v>
      </c>
      <c r="C1304" s="7" t="n">
        <v>1651</v>
      </c>
      <c r="D1304" s="7" t="n">
        <v>3</v>
      </c>
      <c r="E1304" s="7" t="n">
        <v>10</v>
      </c>
      <c r="F1304" s="7" t="s">
        <v>43</v>
      </c>
    </row>
    <row r="1305" spans="1:22">
      <c r="A1305" t="s">
        <v>4</v>
      </c>
      <c r="B1305" s="4" t="s">
        <v>5</v>
      </c>
      <c r="C1305" s="4" t="s">
        <v>11</v>
      </c>
    </row>
    <row r="1306" spans="1:22">
      <c r="A1306" t="n">
        <v>13503</v>
      </c>
      <c r="B1306" s="23" t="n">
        <v>16</v>
      </c>
      <c r="C1306" s="7" t="n">
        <v>0</v>
      </c>
    </row>
    <row r="1307" spans="1:22">
      <c r="A1307" t="s">
        <v>4</v>
      </c>
      <c r="B1307" s="4" t="s">
        <v>5</v>
      </c>
      <c r="C1307" s="4" t="s">
        <v>11</v>
      </c>
      <c r="D1307" s="4" t="s">
        <v>7</v>
      </c>
      <c r="E1307" s="4" t="s">
        <v>7</v>
      </c>
      <c r="F1307" s="4" t="s">
        <v>8</v>
      </c>
    </row>
    <row r="1308" spans="1:22">
      <c r="A1308" t="n">
        <v>13506</v>
      </c>
      <c r="B1308" s="27" t="n">
        <v>20</v>
      </c>
      <c r="C1308" s="7" t="n">
        <v>1652</v>
      </c>
      <c r="D1308" s="7" t="n">
        <v>3</v>
      </c>
      <c r="E1308" s="7" t="n">
        <v>10</v>
      </c>
      <c r="F1308" s="7" t="s">
        <v>43</v>
      </c>
    </row>
    <row r="1309" spans="1:22">
      <c r="A1309" t="s">
        <v>4</v>
      </c>
      <c r="B1309" s="4" t="s">
        <v>5</v>
      </c>
      <c r="C1309" s="4" t="s">
        <v>11</v>
      </c>
    </row>
    <row r="1310" spans="1:22">
      <c r="A1310" t="n">
        <v>13524</v>
      </c>
      <c r="B1310" s="23" t="n">
        <v>16</v>
      </c>
      <c r="C1310" s="7" t="n">
        <v>0</v>
      </c>
    </row>
    <row r="1311" spans="1:22">
      <c r="A1311" t="s">
        <v>4</v>
      </c>
      <c r="B1311" s="4" t="s">
        <v>5</v>
      </c>
      <c r="C1311" s="4" t="s">
        <v>11</v>
      </c>
      <c r="D1311" s="4" t="s">
        <v>7</v>
      </c>
      <c r="E1311" s="4" t="s">
        <v>7</v>
      </c>
      <c r="F1311" s="4" t="s">
        <v>8</v>
      </c>
    </row>
    <row r="1312" spans="1:22">
      <c r="A1312" t="n">
        <v>13527</v>
      </c>
      <c r="B1312" s="27" t="n">
        <v>20</v>
      </c>
      <c r="C1312" s="7" t="n">
        <v>1653</v>
      </c>
      <c r="D1312" s="7" t="n">
        <v>3</v>
      </c>
      <c r="E1312" s="7" t="n">
        <v>10</v>
      </c>
      <c r="F1312" s="7" t="s">
        <v>43</v>
      </c>
    </row>
    <row r="1313" spans="1:6">
      <c r="A1313" t="s">
        <v>4</v>
      </c>
      <c r="B1313" s="4" t="s">
        <v>5</v>
      </c>
      <c r="C1313" s="4" t="s">
        <v>11</v>
      </c>
    </row>
    <row r="1314" spans="1:6">
      <c r="A1314" t="n">
        <v>13545</v>
      </c>
      <c r="B1314" s="23" t="n">
        <v>16</v>
      </c>
      <c r="C1314" s="7" t="n">
        <v>0</v>
      </c>
    </row>
    <row r="1315" spans="1:6">
      <c r="A1315" t="s">
        <v>4</v>
      </c>
      <c r="B1315" s="4" t="s">
        <v>5</v>
      </c>
      <c r="C1315" s="4" t="s">
        <v>11</v>
      </c>
      <c r="D1315" s="4" t="s">
        <v>7</v>
      </c>
      <c r="E1315" s="4" t="s">
        <v>7</v>
      </c>
      <c r="F1315" s="4" t="s">
        <v>8</v>
      </c>
    </row>
    <row r="1316" spans="1:6">
      <c r="A1316" t="n">
        <v>13548</v>
      </c>
      <c r="B1316" s="27" t="n">
        <v>20</v>
      </c>
      <c r="C1316" s="7" t="n">
        <v>1654</v>
      </c>
      <c r="D1316" s="7" t="n">
        <v>3</v>
      </c>
      <c r="E1316" s="7" t="n">
        <v>10</v>
      </c>
      <c r="F1316" s="7" t="s">
        <v>43</v>
      </c>
    </row>
    <row r="1317" spans="1:6">
      <c r="A1317" t="s">
        <v>4</v>
      </c>
      <c r="B1317" s="4" t="s">
        <v>5</v>
      </c>
      <c r="C1317" s="4" t="s">
        <v>11</v>
      </c>
    </row>
    <row r="1318" spans="1:6">
      <c r="A1318" t="n">
        <v>13566</v>
      </c>
      <c r="B1318" s="23" t="n">
        <v>16</v>
      </c>
      <c r="C1318" s="7" t="n">
        <v>0</v>
      </c>
    </row>
    <row r="1319" spans="1:6">
      <c r="A1319" t="s">
        <v>4</v>
      </c>
      <c r="B1319" s="4" t="s">
        <v>5</v>
      </c>
      <c r="C1319" s="4" t="s">
        <v>11</v>
      </c>
      <c r="D1319" s="4" t="s">
        <v>7</v>
      </c>
      <c r="E1319" s="4" t="s">
        <v>7</v>
      </c>
      <c r="F1319" s="4" t="s">
        <v>8</v>
      </c>
    </row>
    <row r="1320" spans="1:6">
      <c r="A1320" t="n">
        <v>13569</v>
      </c>
      <c r="B1320" s="27" t="n">
        <v>20</v>
      </c>
      <c r="C1320" s="7" t="n">
        <v>1655</v>
      </c>
      <c r="D1320" s="7" t="n">
        <v>3</v>
      </c>
      <c r="E1320" s="7" t="n">
        <v>10</v>
      </c>
      <c r="F1320" s="7" t="s">
        <v>43</v>
      </c>
    </row>
    <row r="1321" spans="1:6">
      <c r="A1321" t="s">
        <v>4</v>
      </c>
      <c r="B1321" s="4" t="s">
        <v>5</v>
      </c>
      <c r="C1321" s="4" t="s">
        <v>11</v>
      </c>
    </row>
    <row r="1322" spans="1:6">
      <c r="A1322" t="n">
        <v>13587</v>
      </c>
      <c r="B1322" s="23" t="n">
        <v>16</v>
      </c>
      <c r="C1322" s="7" t="n">
        <v>0</v>
      </c>
    </row>
    <row r="1323" spans="1:6">
      <c r="A1323" t="s">
        <v>4</v>
      </c>
      <c r="B1323" s="4" t="s">
        <v>5</v>
      </c>
      <c r="C1323" s="4" t="s">
        <v>11</v>
      </c>
      <c r="D1323" s="4" t="s">
        <v>7</v>
      </c>
      <c r="E1323" s="4" t="s">
        <v>7</v>
      </c>
      <c r="F1323" s="4" t="s">
        <v>8</v>
      </c>
    </row>
    <row r="1324" spans="1:6">
      <c r="A1324" t="n">
        <v>13590</v>
      </c>
      <c r="B1324" s="27" t="n">
        <v>20</v>
      </c>
      <c r="C1324" s="7" t="n">
        <v>1656</v>
      </c>
      <c r="D1324" s="7" t="n">
        <v>3</v>
      </c>
      <c r="E1324" s="7" t="n">
        <v>10</v>
      </c>
      <c r="F1324" s="7" t="s">
        <v>43</v>
      </c>
    </row>
    <row r="1325" spans="1:6">
      <c r="A1325" t="s">
        <v>4</v>
      </c>
      <c r="B1325" s="4" t="s">
        <v>5</v>
      </c>
      <c r="C1325" s="4" t="s">
        <v>11</v>
      </c>
    </row>
    <row r="1326" spans="1:6">
      <c r="A1326" t="n">
        <v>13608</v>
      </c>
      <c r="B1326" s="23" t="n">
        <v>16</v>
      </c>
      <c r="C1326" s="7" t="n">
        <v>0</v>
      </c>
    </row>
    <row r="1327" spans="1:6">
      <c r="A1327" t="s">
        <v>4</v>
      </c>
      <c r="B1327" s="4" t="s">
        <v>5</v>
      </c>
      <c r="C1327" s="4" t="s">
        <v>11</v>
      </c>
      <c r="D1327" s="4" t="s">
        <v>7</v>
      </c>
      <c r="E1327" s="4" t="s">
        <v>7</v>
      </c>
      <c r="F1327" s="4" t="s">
        <v>8</v>
      </c>
    </row>
    <row r="1328" spans="1:6">
      <c r="A1328" t="n">
        <v>13611</v>
      </c>
      <c r="B1328" s="27" t="n">
        <v>20</v>
      </c>
      <c r="C1328" s="7" t="n">
        <v>1657</v>
      </c>
      <c r="D1328" s="7" t="n">
        <v>3</v>
      </c>
      <c r="E1328" s="7" t="n">
        <v>10</v>
      </c>
      <c r="F1328" s="7" t="s">
        <v>43</v>
      </c>
    </row>
    <row r="1329" spans="1:6">
      <c r="A1329" t="s">
        <v>4</v>
      </c>
      <c r="B1329" s="4" t="s">
        <v>5</v>
      </c>
      <c r="C1329" s="4" t="s">
        <v>11</v>
      </c>
    </row>
    <row r="1330" spans="1:6">
      <c r="A1330" t="n">
        <v>13629</v>
      </c>
      <c r="B1330" s="23" t="n">
        <v>16</v>
      </c>
      <c r="C1330" s="7" t="n">
        <v>0</v>
      </c>
    </row>
    <row r="1331" spans="1:6">
      <c r="A1331" t="s">
        <v>4</v>
      </c>
      <c r="B1331" s="4" t="s">
        <v>5</v>
      </c>
      <c r="C1331" s="4" t="s">
        <v>11</v>
      </c>
      <c r="D1331" s="4" t="s">
        <v>7</v>
      </c>
      <c r="E1331" s="4" t="s">
        <v>7</v>
      </c>
      <c r="F1331" s="4" t="s">
        <v>8</v>
      </c>
    </row>
    <row r="1332" spans="1:6">
      <c r="A1332" t="n">
        <v>13632</v>
      </c>
      <c r="B1332" s="27" t="n">
        <v>20</v>
      </c>
      <c r="C1332" s="7" t="n">
        <v>1658</v>
      </c>
      <c r="D1332" s="7" t="n">
        <v>3</v>
      </c>
      <c r="E1332" s="7" t="n">
        <v>10</v>
      </c>
      <c r="F1332" s="7" t="s">
        <v>43</v>
      </c>
    </row>
    <row r="1333" spans="1:6">
      <c r="A1333" t="s">
        <v>4</v>
      </c>
      <c r="B1333" s="4" t="s">
        <v>5</v>
      </c>
      <c r="C1333" s="4" t="s">
        <v>11</v>
      </c>
    </row>
    <row r="1334" spans="1:6">
      <c r="A1334" t="n">
        <v>13650</v>
      </c>
      <c r="B1334" s="23" t="n">
        <v>16</v>
      </c>
      <c r="C1334" s="7" t="n">
        <v>0</v>
      </c>
    </row>
    <row r="1335" spans="1:6">
      <c r="A1335" t="s">
        <v>4</v>
      </c>
      <c r="B1335" s="4" t="s">
        <v>5</v>
      </c>
      <c r="C1335" s="4" t="s">
        <v>11</v>
      </c>
      <c r="D1335" s="4" t="s">
        <v>7</v>
      </c>
      <c r="E1335" s="4" t="s">
        <v>7</v>
      </c>
      <c r="F1335" s="4" t="s">
        <v>8</v>
      </c>
    </row>
    <row r="1336" spans="1:6">
      <c r="A1336" t="n">
        <v>13653</v>
      </c>
      <c r="B1336" s="27" t="n">
        <v>20</v>
      </c>
      <c r="C1336" s="7" t="n">
        <v>1659</v>
      </c>
      <c r="D1336" s="7" t="n">
        <v>3</v>
      </c>
      <c r="E1336" s="7" t="n">
        <v>10</v>
      </c>
      <c r="F1336" s="7" t="s">
        <v>43</v>
      </c>
    </row>
    <row r="1337" spans="1:6">
      <c r="A1337" t="s">
        <v>4</v>
      </c>
      <c r="B1337" s="4" t="s">
        <v>5</v>
      </c>
      <c r="C1337" s="4" t="s">
        <v>11</v>
      </c>
    </row>
    <row r="1338" spans="1:6">
      <c r="A1338" t="n">
        <v>13671</v>
      </c>
      <c r="B1338" s="23" t="n">
        <v>16</v>
      </c>
      <c r="C1338" s="7" t="n">
        <v>0</v>
      </c>
    </row>
    <row r="1339" spans="1:6">
      <c r="A1339" t="s">
        <v>4</v>
      </c>
      <c r="B1339" s="4" t="s">
        <v>5</v>
      </c>
      <c r="C1339" s="4" t="s">
        <v>11</v>
      </c>
      <c r="D1339" s="4" t="s">
        <v>7</v>
      </c>
      <c r="E1339" s="4" t="s">
        <v>7</v>
      </c>
      <c r="F1339" s="4" t="s">
        <v>8</v>
      </c>
    </row>
    <row r="1340" spans="1:6">
      <c r="A1340" t="n">
        <v>13674</v>
      </c>
      <c r="B1340" s="27" t="n">
        <v>20</v>
      </c>
      <c r="C1340" s="7" t="n">
        <v>1560</v>
      </c>
      <c r="D1340" s="7" t="n">
        <v>3</v>
      </c>
      <c r="E1340" s="7" t="n">
        <v>10</v>
      </c>
      <c r="F1340" s="7" t="s">
        <v>43</v>
      </c>
    </row>
    <row r="1341" spans="1:6">
      <c r="A1341" t="s">
        <v>4</v>
      </c>
      <c r="B1341" s="4" t="s">
        <v>5</v>
      </c>
      <c r="C1341" s="4" t="s">
        <v>11</v>
      </c>
    </row>
    <row r="1342" spans="1:6">
      <c r="A1342" t="n">
        <v>13692</v>
      </c>
      <c r="B1342" s="23" t="n">
        <v>16</v>
      </c>
      <c r="C1342" s="7" t="n">
        <v>0</v>
      </c>
    </row>
    <row r="1343" spans="1:6">
      <c r="A1343" t="s">
        <v>4</v>
      </c>
      <c r="B1343" s="4" t="s">
        <v>5</v>
      </c>
      <c r="C1343" s="4" t="s">
        <v>11</v>
      </c>
      <c r="D1343" s="4" t="s">
        <v>7</v>
      </c>
      <c r="E1343" s="4" t="s">
        <v>7</v>
      </c>
      <c r="F1343" s="4" t="s">
        <v>8</v>
      </c>
    </row>
    <row r="1344" spans="1:6">
      <c r="A1344" t="n">
        <v>13695</v>
      </c>
      <c r="B1344" s="27" t="n">
        <v>20</v>
      </c>
      <c r="C1344" s="7" t="n">
        <v>1561</v>
      </c>
      <c r="D1344" s="7" t="n">
        <v>3</v>
      </c>
      <c r="E1344" s="7" t="n">
        <v>10</v>
      </c>
      <c r="F1344" s="7" t="s">
        <v>43</v>
      </c>
    </row>
    <row r="1345" spans="1:6">
      <c r="A1345" t="s">
        <v>4</v>
      </c>
      <c r="B1345" s="4" t="s">
        <v>5</v>
      </c>
      <c r="C1345" s="4" t="s">
        <v>11</v>
      </c>
    </row>
    <row r="1346" spans="1:6">
      <c r="A1346" t="n">
        <v>13713</v>
      </c>
      <c r="B1346" s="23" t="n">
        <v>16</v>
      </c>
      <c r="C1346" s="7" t="n">
        <v>0</v>
      </c>
    </row>
    <row r="1347" spans="1:6">
      <c r="A1347" t="s">
        <v>4</v>
      </c>
      <c r="B1347" s="4" t="s">
        <v>5</v>
      </c>
      <c r="C1347" s="4" t="s">
        <v>11</v>
      </c>
      <c r="D1347" s="4" t="s">
        <v>7</v>
      </c>
      <c r="E1347" s="4" t="s">
        <v>7</v>
      </c>
      <c r="F1347" s="4" t="s">
        <v>8</v>
      </c>
    </row>
    <row r="1348" spans="1:6">
      <c r="A1348" t="n">
        <v>13716</v>
      </c>
      <c r="B1348" s="27" t="n">
        <v>20</v>
      </c>
      <c r="C1348" s="7" t="n">
        <v>1562</v>
      </c>
      <c r="D1348" s="7" t="n">
        <v>3</v>
      </c>
      <c r="E1348" s="7" t="n">
        <v>10</v>
      </c>
      <c r="F1348" s="7" t="s">
        <v>43</v>
      </c>
    </row>
    <row r="1349" spans="1:6">
      <c r="A1349" t="s">
        <v>4</v>
      </c>
      <c r="B1349" s="4" t="s">
        <v>5</v>
      </c>
      <c r="C1349" s="4" t="s">
        <v>11</v>
      </c>
    </row>
    <row r="1350" spans="1:6">
      <c r="A1350" t="n">
        <v>13734</v>
      </c>
      <c r="B1350" s="23" t="n">
        <v>16</v>
      </c>
      <c r="C1350" s="7" t="n">
        <v>0</v>
      </c>
    </row>
    <row r="1351" spans="1:6">
      <c r="A1351" t="s">
        <v>4</v>
      </c>
      <c r="B1351" s="4" t="s">
        <v>5</v>
      </c>
      <c r="C1351" s="4" t="s">
        <v>11</v>
      </c>
      <c r="D1351" s="4" t="s">
        <v>7</v>
      </c>
      <c r="E1351" s="4" t="s">
        <v>7</v>
      </c>
      <c r="F1351" s="4" t="s">
        <v>8</v>
      </c>
    </row>
    <row r="1352" spans="1:6">
      <c r="A1352" t="n">
        <v>13737</v>
      </c>
      <c r="B1352" s="27" t="n">
        <v>20</v>
      </c>
      <c r="C1352" s="7" t="n">
        <v>1563</v>
      </c>
      <c r="D1352" s="7" t="n">
        <v>3</v>
      </c>
      <c r="E1352" s="7" t="n">
        <v>10</v>
      </c>
      <c r="F1352" s="7" t="s">
        <v>43</v>
      </c>
    </row>
    <row r="1353" spans="1:6">
      <c r="A1353" t="s">
        <v>4</v>
      </c>
      <c r="B1353" s="4" t="s">
        <v>5</v>
      </c>
      <c r="C1353" s="4" t="s">
        <v>11</v>
      </c>
    </row>
    <row r="1354" spans="1:6">
      <c r="A1354" t="n">
        <v>13755</v>
      </c>
      <c r="B1354" s="23" t="n">
        <v>16</v>
      </c>
      <c r="C1354" s="7" t="n">
        <v>0</v>
      </c>
    </row>
    <row r="1355" spans="1:6">
      <c r="A1355" t="s">
        <v>4</v>
      </c>
      <c r="B1355" s="4" t="s">
        <v>5</v>
      </c>
      <c r="C1355" s="4" t="s">
        <v>11</v>
      </c>
      <c r="D1355" s="4" t="s">
        <v>7</v>
      </c>
      <c r="E1355" s="4" t="s">
        <v>7</v>
      </c>
      <c r="F1355" s="4" t="s">
        <v>8</v>
      </c>
    </row>
    <row r="1356" spans="1:6">
      <c r="A1356" t="n">
        <v>13758</v>
      </c>
      <c r="B1356" s="27" t="n">
        <v>20</v>
      </c>
      <c r="C1356" s="7" t="n">
        <v>1564</v>
      </c>
      <c r="D1356" s="7" t="n">
        <v>3</v>
      </c>
      <c r="E1356" s="7" t="n">
        <v>10</v>
      </c>
      <c r="F1356" s="7" t="s">
        <v>43</v>
      </c>
    </row>
    <row r="1357" spans="1:6">
      <c r="A1357" t="s">
        <v>4</v>
      </c>
      <c r="B1357" s="4" t="s">
        <v>5</v>
      </c>
      <c r="C1357" s="4" t="s">
        <v>11</v>
      </c>
    </row>
    <row r="1358" spans="1:6">
      <c r="A1358" t="n">
        <v>13776</v>
      </c>
      <c r="B1358" s="23" t="n">
        <v>16</v>
      </c>
      <c r="C1358" s="7" t="n">
        <v>0</v>
      </c>
    </row>
    <row r="1359" spans="1:6">
      <c r="A1359" t="s">
        <v>4</v>
      </c>
      <c r="B1359" s="4" t="s">
        <v>5</v>
      </c>
      <c r="C1359" s="4" t="s">
        <v>11</v>
      </c>
      <c r="D1359" s="4" t="s">
        <v>7</v>
      </c>
      <c r="E1359" s="4" t="s">
        <v>7</v>
      </c>
      <c r="F1359" s="4" t="s">
        <v>8</v>
      </c>
    </row>
    <row r="1360" spans="1:6">
      <c r="A1360" t="n">
        <v>13779</v>
      </c>
      <c r="B1360" s="27" t="n">
        <v>20</v>
      </c>
      <c r="C1360" s="7" t="n">
        <v>1565</v>
      </c>
      <c r="D1360" s="7" t="n">
        <v>3</v>
      </c>
      <c r="E1360" s="7" t="n">
        <v>10</v>
      </c>
      <c r="F1360" s="7" t="s">
        <v>43</v>
      </c>
    </row>
    <row r="1361" spans="1:6">
      <c r="A1361" t="s">
        <v>4</v>
      </c>
      <c r="B1361" s="4" t="s">
        <v>5</v>
      </c>
      <c r="C1361" s="4" t="s">
        <v>11</v>
      </c>
    </row>
    <row r="1362" spans="1:6">
      <c r="A1362" t="n">
        <v>13797</v>
      </c>
      <c r="B1362" s="23" t="n">
        <v>16</v>
      </c>
      <c r="C1362" s="7" t="n">
        <v>0</v>
      </c>
    </row>
    <row r="1363" spans="1:6">
      <c r="A1363" t="s">
        <v>4</v>
      </c>
      <c r="B1363" s="4" t="s">
        <v>5</v>
      </c>
      <c r="C1363" s="4" t="s">
        <v>11</v>
      </c>
      <c r="D1363" s="4" t="s">
        <v>7</v>
      </c>
      <c r="E1363" s="4" t="s">
        <v>7</v>
      </c>
      <c r="F1363" s="4" t="s">
        <v>8</v>
      </c>
    </row>
    <row r="1364" spans="1:6">
      <c r="A1364" t="n">
        <v>13800</v>
      </c>
      <c r="B1364" s="27" t="n">
        <v>20</v>
      </c>
      <c r="C1364" s="7" t="n">
        <v>1570</v>
      </c>
      <c r="D1364" s="7" t="n">
        <v>3</v>
      </c>
      <c r="E1364" s="7" t="n">
        <v>10</v>
      </c>
      <c r="F1364" s="7" t="s">
        <v>43</v>
      </c>
    </row>
    <row r="1365" spans="1:6">
      <c r="A1365" t="s">
        <v>4</v>
      </c>
      <c r="B1365" s="4" t="s">
        <v>5</v>
      </c>
      <c r="C1365" s="4" t="s">
        <v>11</v>
      </c>
    </row>
    <row r="1366" spans="1:6">
      <c r="A1366" t="n">
        <v>13818</v>
      </c>
      <c r="B1366" s="23" t="n">
        <v>16</v>
      </c>
      <c r="C1366" s="7" t="n">
        <v>0</v>
      </c>
    </row>
    <row r="1367" spans="1:6">
      <c r="A1367" t="s">
        <v>4</v>
      </c>
      <c r="B1367" s="4" t="s">
        <v>5</v>
      </c>
      <c r="C1367" s="4" t="s">
        <v>11</v>
      </c>
      <c r="D1367" s="4" t="s">
        <v>7</v>
      </c>
      <c r="E1367" s="4" t="s">
        <v>7</v>
      </c>
      <c r="F1367" s="4" t="s">
        <v>8</v>
      </c>
    </row>
    <row r="1368" spans="1:6">
      <c r="A1368" t="n">
        <v>13821</v>
      </c>
      <c r="B1368" s="27" t="n">
        <v>20</v>
      </c>
      <c r="C1368" s="7" t="n">
        <v>1571</v>
      </c>
      <c r="D1368" s="7" t="n">
        <v>3</v>
      </c>
      <c r="E1368" s="7" t="n">
        <v>10</v>
      </c>
      <c r="F1368" s="7" t="s">
        <v>43</v>
      </c>
    </row>
    <row r="1369" spans="1:6">
      <c r="A1369" t="s">
        <v>4</v>
      </c>
      <c r="B1369" s="4" t="s">
        <v>5</v>
      </c>
      <c r="C1369" s="4" t="s">
        <v>11</v>
      </c>
    </row>
    <row r="1370" spans="1:6">
      <c r="A1370" t="n">
        <v>13839</v>
      </c>
      <c r="B1370" s="23" t="n">
        <v>16</v>
      </c>
      <c r="C1370" s="7" t="n">
        <v>0</v>
      </c>
    </row>
    <row r="1371" spans="1:6">
      <c r="A1371" t="s">
        <v>4</v>
      </c>
      <c r="B1371" s="4" t="s">
        <v>5</v>
      </c>
      <c r="C1371" s="4" t="s">
        <v>11</v>
      </c>
      <c r="D1371" s="4" t="s">
        <v>7</v>
      </c>
      <c r="E1371" s="4" t="s">
        <v>7</v>
      </c>
      <c r="F1371" s="4" t="s">
        <v>8</v>
      </c>
    </row>
    <row r="1372" spans="1:6">
      <c r="A1372" t="n">
        <v>13842</v>
      </c>
      <c r="B1372" s="27" t="n">
        <v>20</v>
      </c>
      <c r="C1372" s="7" t="n">
        <v>1572</v>
      </c>
      <c r="D1372" s="7" t="n">
        <v>3</v>
      </c>
      <c r="E1372" s="7" t="n">
        <v>10</v>
      </c>
      <c r="F1372" s="7" t="s">
        <v>43</v>
      </c>
    </row>
    <row r="1373" spans="1:6">
      <c r="A1373" t="s">
        <v>4</v>
      </c>
      <c r="B1373" s="4" t="s">
        <v>5</v>
      </c>
      <c r="C1373" s="4" t="s">
        <v>11</v>
      </c>
    </row>
    <row r="1374" spans="1:6">
      <c r="A1374" t="n">
        <v>13860</v>
      </c>
      <c r="B1374" s="23" t="n">
        <v>16</v>
      </c>
      <c r="C1374" s="7" t="n">
        <v>0</v>
      </c>
    </row>
    <row r="1375" spans="1:6">
      <c r="A1375" t="s">
        <v>4</v>
      </c>
      <c r="B1375" s="4" t="s">
        <v>5</v>
      </c>
      <c r="C1375" s="4" t="s">
        <v>11</v>
      </c>
      <c r="D1375" s="4" t="s">
        <v>7</v>
      </c>
      <c r="E1375" s="4" t="s">
        <v>7</v>
      </c>
      <c r="F1375" s="4" t="s">
        <v>8</v>
      </c>
    </row>
    <row r="1376" spans="1:6">
      <c r="A1376" t="n">
        <v>13863</v>
      </c>
      <c r="B1376" s="27" t="n">
        <v>20</v>
      </c>
      <c r="C1376" s="7" t="n">
        <v>1573</v>
      </c>
      <c r="D1376" s="7" t="n">
        <v>3</v>
      </c>
      <c r="E1376" s="7" t="n">
        <v>10</v>
      </c>
      <c r="F1376" s="7" t="s">
        <v>43</v>
      </c>
    </row>
    <row r="1377" spans="1:6">
      <c r="A1377" t="s">
        <v>4</v>
      </c>
      <c r="B1377" s="4" t="s">
        <v>5</v>
      </c>
      <c r="C1377" s="4" t="s">
        <v>11</v>
      </c>
    </row>
    <row r="1378" spans="1:6">
      <c r="A1378" t="n">
        <v>13881</v>
      </c>
      <c r="B1378" s="23" t="n">
        <v>16</v>
      </c>
      <c r="C1378" s="7" t="n">
        <v>0</v>
      </c>
    </row>
    <row r="1379" spans="1:6">
      <c r="A1379" t="s">
        <v>4</v>
      </c>
      <c r="B1379" s="4" t="s">
        <v>5</v>
      </c>
      <c r="C1379" s="4" t="s">
        <v>11</v>
      </c>
      <c r="D1379" s="4" t="s">
        <v>7</v>
      </c>
      <c r="E1379" s="4" t="s">
        <v>7</v>
      </c>
      <c r="F1379" s="4" t="s">
        <v>8</v>
      </c>
    </row>
    <row r="1380" spans="1:6">
      <c r="A1380" t="n">
        <v>13884</v>
      </c>
      <c r="B1380" s="27" t="n">
        <v>20</v>
      </c>
      <c r="C1380" s="7" t="n">
        <v>1574</v>
      </c>
      <c r="D1380" s="7" t="n">
        <v>3</v>
      </c>
      <c r="E1380" s="7" t="n">
        <v>10</v>
      </c>
      <c r="F1380" s="7" t="s">
        <v>43</v>
      </c>
    </row>
    <row r="1381" spans="1:6">
      <c r="A1381" t="s">
        <v>4</v>
      </c>
      <c r="B1381" s="4" t="s">
        <v>5</v>
      </c>
      <c r="C1381" s="4" t="s">
        <v>11</v>
      </c>
    </row>
    <row r="1382" spans="1:6">
      <c r="A1382" t="n">
        <v>13902</v>
      </c>
      <c r="B1382" s="23" t="n">
        <v>16</v>
      </c>
      <c r="C1382" s="7" t="n">
        <v>0</v>
      </c>
    </row>
    <row r="1383" spans="1:6">
      <c r="A1383" t="s">
        <v>4</v>
      </c>
      <c r="B1383" s="4" t="s">
        <v>5</v>
      </c>
      <c r="C1383" s="4" t="s">
        <v>11</v>
      </c>
      <c r="D1383" s="4" t="s">
        <v>7</v>
      </c>
      <c r="E1383" s="4" t="s">
        <v>7</v>
      </c>
      <c r="F1383" s="4" t="s">
        <v>8</v>
      </c>
    </row>
    <row r="1384" spans="1:6">
      <c r="A1384" t="n">
        <v>13905</v>
      </c>
      <c r="B1384" s="27" t="n">
        <v>20</v>
      </c>
      <c r="C1384" s="7" t="n">
        <v>1575</v>
      </c>
      <c r="D1384" s="7" t="n">
        <v>3</v>
      </c>
      <c r="E1384" s="7" t="n">
        <v>10</v>
      </c>
      <c r="F1384" s="7" t="s">
        <v>43</v>
      </c>
    </row>
    <row r="1385" spans="1:6">
      <c r="A1385" t="s">
        <v>4</v>
      </c>
      <c r="B1385" s="4" t="s">
        <v>5</v>
      </c>
      <c r="C1385" s="4" t="s">
        <v>11</v>
      </c>
    </row>
    <row r="1386" spans="1:6">
      <c r="A1386" t="n">
        <v>13923</v>
      </c>
      <c r="B1386" s="23" t="n">
        <v>16</v>
      </c>
      <c r="C1386" s="7" t="n">
        <v>0</v>
      </c>
    </row>
    <row r="1387" spans="1:6">
      <c r="A1387" t="s">
        <v>4</v>
      </c>
      <c r="B1387" s="4" t="s">
        <v>5</v>
      </c>
      <c r="C1387" s="4" t="s">
        <v>11</v>
      </c>
      <c r="D1387" s="4" t="s">
        <v>7</v>
      </c>
      <c r="E1387" s="4" t="s">
        <v>7</v>
      </c>
      <c r="F1387" s="4" t="s">
        <v>8</v>
      </c>
    </row>
    <row r="1388" spans="1:6">
      <c r="A1388" t="n">
        <v>13926</v>
      </c>
      <c r="B1388" s="27" t="n">
        <v>20</v>
      </c>
      <c r="C1388" s="7" t="n">
        <v>1000</v>
      </c>
      <c r="D1388" s="7" t="n">
        <v>3</v>
      </c>
      <c r="E1388" s="7" t="n">
        <v>10</v>
      </c>
      <c r="F1388" s="7" t="s">
        <v>43</v>
      </c>
    </row>
    <row r="1389" spans="1:6">
      <c r="A1389" t="s">
        <v>4</v>
      </c>
      <c r="B1389" s="4" t="s">
        <v>5</v>
      </c>
      <c r="C1389" s="4" t="s">
        <v>11</v>
      </c>
    </row>
    <row r="1390" spans="1:6">
      <c r="A1390" t="n">
        <v>13944</v>
      </c>
      <c r="B1390" s="23" t="n">
        <v>16</v>
      </c>
      <c r="C1390" s="7" t="n">
        <v>0</v>
      </c>
    </row>
    <row r="1391" spans="1:6">
      <c r="A1391" t="s">
        <v>4</v>
      </c>
      <c r="B1391" s="4" t="s">
        <v>5</v>
      </c>
      <c r="C1391" s="4" t="s">
        <v>11</v>
      </c>
      <c r="D1391" s="4" t="s">
        <v>7</v>
      </c>
      <c r="E1391" s="4" t="s">
        <v>7</v>
      </c>
      <c r="F1391" s="4" t="s">
        <v>8</v>
      </c>
    </row>
    <row r="1392" spans="1:6">
      <c r="A1392" t="n">
        <v>13947</v>
      </c>
      <c r="B1392" s="27" t="n">
        <v>20</v>
      </c>
      <c r="C1392" s="7" t="n">
        <v>1001</v>
      </c>
      <c r="D1392" s="7" t="n">
        <v>3</v>
      </c>
      <c r="E1392" s="7" t="n">
        <v>10</v>
      </c>
      <c r="F1392" s="7" t="s">
        <v>43</v>
      </c>
    </row>
    <row r="1393" spans="1:6">
      <c r="A1393" t="s">
        <v>4</v>
      </c>
      <c r="B1393" s="4" t="s">
        <v>5</v>
      </c>
      <c r="C1393" s="4" t="s">
        <v>11</v>
      </c>
    </row>
    <row r="1394" spans="1:6">
      <c r="A1394" t="n">
        <v>13965</v>
      </c>
      <c r="B1394" s="23" t="n">
        <v>16</v>
      </c>
      <c r="C1394" s="7" t="n">
        <v>0</v>
      </c>
    </row>
    <row r="1395" spans="1:6">
      <c r="A1395" t="s">
        <v>4</v>
      </c>
      <c r="B1395" s="4" t="s">
        <v>5</v>
      </c>
      <c r="C1395" s="4" t="s">
        <v>11</v>
      </c>
      <c r="D1395" s="4" t="s">
        <v>13</v>
      </c>
    </row>
    <row r="1396" spans="1:6">
      <c r="A1396" t="n">
        <v>13968</v>
      </c>
      <c r="B1396" s="25" t="n">
        <v>43</v>
      </c>
      <c r="C1396" s="7" t="n">
        <v>1000</v>
      </c>
      <c r="D1396" s="7" t="n">
        <v>1</v>
      </c>
    </row>
    <row r="1397" spans="1:6">
      <c r="A1397" t="s">
        <v>4</v>
      </c>
      <c r="B1397" s="4" t="s">
        <v>5</v>
      </c>
      <c r="C1397" s="4" t="s">
        <v>11</v>
      </c>
      <c r="D1397" s="4" t="s">
        <v>13</v>
      </c>
    </row>
    <row r="1398" spans="1:6">
      <c r="A1398" t="n">
        <v>13975</v>
      </c>
      <c r="B1398" s="25" t="n">
        <v>43</v>
      </c>
      <c r="C1398" s="7" t="n">
        <v>1001</v>
      </c>
      <c r="D1398" s="7" t="n">
        <v>1</v>
      </c>
    </row>
    <row r="1399" spans="1:6">
      <c r="A1399" t="s">
        <v>4</v>
      </c>
      <c r="B1399" s="4" t="s">
        <v>5</v>
      </c>
      <c r="C1399" s="4" t="s">
        <v>7</v>
      </c>
      <c r="D1399" s="4" t="s">
        <v>11</v>
      </c>
      <c r="E1399" s="4" t="s">
        <v>7</v>
      </c>
      <c r="F1399" s="4" t="s">
        <v>8</v>
      </c>
      <c r="G1399" s="4" t="s">
        <v>8</v>
      </c>
      <c r="H1399" s="4" t="s">
        <v>8</v>
      </c>
      <c r="I1399" s="4" t="s">
        <v>8</v>
      </c>
      <c r="J1399" s="4" t="s">
        <v>8</v>
      </c>
      <c r="K1399" s="4" t="s">
        <v>8</v>
      </c>
      <c r="L1399" s="4" t="s">
        <v>8</v>
      </c>
      <c r="M1399" s="4" t="s">
        <v>8</v>
      </c>
      <c r="N1399" s="4" t="s">
        <v>8</v>
      </c>
      <c r="O1399" s="4" t="s">
        <v>8</v>
      </c>
      <c r="P1399" s="4" t="s">
        <v>8</v>
      </c>
      <c r="Q1399" s="4" t="s">
        <v>8</v>
      </c>
      <c r="R1399" s="4" t="s">
        <v>8</v>
      </c>
      <c r="S1399" s="4" t="s">
        <v>8</v>
      </c>
      <c r="T1399" s="4" t="s">
        <v>8</v>
      </c>
      <c r="U1399" s="4" t="s">
        <v>8</v>
      </c>
    </row>
    <row r="1400" spans="1:6">
      <c r="A1400" t="n">
        <v>13982</v>
      </c>
      <c r="B1400" s="28" t="n">
        <v>36</v>
      </c>
      <c r="C1400" s="7" t="n">
        <v>8</v>
      </c>
      <c r="D1400" s="7" t="n">
        <v>7007</v>
      </c>
      <c r="E1400" s="7" t="n">
        <v>0</v>
      </c>
      <c r="F1400" s="7" t="s">
        <v>44</v>
      </c>
      <c r="G1400" s="7" t="s">
        <v>100</v>
      </c>
      <c r="H1400" s="7" t="s">
        <v>16</v>
      </c>
      <c r="I1400" s="7" t="s">
        <v>16</v>
      </c>
      <c r="J1400" s="7" t="s">
        <v>16</v>
      </c>
      <c r="K1400" s="7" t="s">
        <v>16</v>
      </c>
      <c r="L1400" s="7" t="s">
        <v>16</v>
      </c>
      <c r="M1400" s="7" t="s">
        <v>16</v>
      </c>
      <c r="N1400" s="7" t="s">
        <v>16</v>
      </c>
      <c r="O1400" s="7" t="s">
        <v>16</v>
      </c>
      <c r="P1400" s="7" t="s">
        <v>16</v>
      </c>
      <c r="Q1400" s="7" t="s">
        <v>16</v>
      </c>
      <c r="R1400" s="7" t="s">
        <v>16</v>
      </c>
      <c r="S1400" s="7" t="s">
        <v>16</v>
      </c>
      <c r="T1400" s="7" t="s">
        <v>16</v>
      </c>
      <c r="U1400" s="7" t="s">
        <v>16</v>
      </c>
    </row>
    <row r="1401" spans="1:6">
      <c r="A1401" t="s">
        <v>4</v>
      </c>
      <c r="B1401" s="4" t="s">
        <v>5</v>
      </c>
      <c r="C1401" s="4" t="s">
        <v>7</v>
      </c>
      <c r="D1401" s="4" t="s">
        <v>11</v>
      </c>
      <c r="E1401" s="4" t="s">
        <v>7</v>
      </c>
      <c r="F1401" s="4" t="s">
        <v>8</v>
      </c>
      <c r="G1401" s="4" t="s">
        <v>8</v>
      </c>
      <c r="H1401" s="4" t="s">
        <v>8</v>
      </c>
      <c r="I1401" s="4" t="s">
        <v>8</v>
      </c>
      <c r="J1401" s="4" t="s">
        <v>8</v>
      </c>
      <c r="K1401" s="4" t="s">
        <v>8</v>
      </c>
      <c r="L1401" s="4" t="s">
        <v>8</v>
      </c>
      <c r="M1401" s="4" t="s">
        <v>8</v>
      </c>
      <c r="N1401" s="4" t="s">
        <v>8</v>
      </c>
      <c r="O1401" s="4" t="s">
        <v>8</v>
      </c>
      <c r="P1401" s="4" t="s">
        <v>8</v>
      </c>
      <c r="Q1401" s="4" t="s">
        <v>8</v>
      </c>
      <c r="R1401" s="4" t="s">
        <v>8</v>
      </c>
      <c r="S1401" s="4" t="s">
        <v>8</v>
      </c>
      <c r="T1401" s="4" t="s">
        <v>8</v>
      </c>
      <c r="U1401" s="4" t="s">
        <v>8</v>
      </c>
    </row>
    <row r="1402" spans="1:6">
      <c r="A1402" t="n">
        <v>14021</v>
      </c>
      <c r="B1402" s="28" t="n">
        <v>36</v>
      </c>
      <c r="C1402" s="7" t="n">
        <v>8</v>
      </c>
      <c r="D1402" s="7" t="n">
        <v>7039</v>
      </c>
      <c r="E1402" s="7" t="n">
        <v>0</v>
      </c>
      <c r="F1402" s="7" t="s">
        <v>45</v>
      </c>
      <c r="G1402" s="7" t="s">
        <v>16</v>
      </c>
      <c r="H1402" s="7" t="s">
        <v>16</v>
      </c>
      <c r="I1402" s="7" t="s">
        <v>16</v>
      </c>
      <c r="J1402" s="7" t="s">
        <v>16</v>
      </c>
      <c r="K1402" s="7" t="s">
        <v>16</v>
      </c>
      <c r="L1402" s="7" t="s">
        <v>16</v>
      </c>
      <c r="M1402" s="7" t="s">
        <v>16</v>
      </c>
      <c r="N1402" s="7" t="s">
        <v>16</v>
      </c>
      <c r="O1402" s="7" t="s">
        <v>16</v>
      </c>
      <c r="P1402" s="7" t="s">
        <v>16</v>
      </c>
      <c r="Q1402" s="7" t="s">
        <v>16</v>
      </c>
      <c r="R1402" s="7" t="s">
        <v>16</v>
      </c>
      <c r="S1402" s="7" t="s">
        <v>16</v>
      </c>
      <c r="T1402" s="7" t="s">
        <v>16</v>
      </c>
      <c r="U1402" s="7" t="s">
        <v>16</v>
      </c>
    </row>
    <row r="1403" spans="1:6">
      <c r="A1403" t="s">
        <v>4</v>
      </c>
      <c r="B1403" s="4" t="s">
        <v>5</v>
      </c>
      <c r="C1403" s="4" t="s">
        <v>7</v>
      </c>
      <c r="D1403" s="4" t="s">
        <v>11</v>
      </c>
      <c r="E1403" s="4" t="s">
        <v>7</v>
      </c>
      <c r="F1403" s="4" t="s">
        <v>8</v>
      </c>
      <c r="G1403" s="4" t="s">
        <v>8</v>
      </c>
      <c r="H1403" s="4" t="s">
        <v>8</v>
      </c>
      <c r="I1403" s="4" t="s">
        <v>8</v>
      </c>
      <c r="J1403" s="4" t="s">
        <v>8</v>
      </c>
      <c r="K1403" s="4" t="s">
        <v>8</v>
      </c>
      <c r="L1403" s="4" t="s">
        <v>8</v>
      </c>
      <c r="M1403" s="4" t="s">
        <v>8</v>
      </c>
      <c r="N1403" s="4" t="s">
        <v>8</v>
      </c>
      <c r="O1403" s="4" t="s">
        <v>8</v>
      </c>
      <c r="P1403" s="4" t="s">
        <v>8</v>
      </c>
      <c r="Q1403" s="4" t="s">
        <v>8</v>
      </c>
      <c r="R1403" s="4" t="s">
        <v>8</v>
      </c>
      <c r="S1403" s="4" t="s">
        <v>8</v>
      </c>
      <c r="T1403" s="4" t="s">
        <v>8</v>
      </c>
      <c r="U1403" s="4" t="s">
        <v>8</v>
      </c>
    </row>
    <row r="1404" spans="1:6">
      <c r="A1404" t="n">
        <v>14051</v>
      </c>
      <c r="B1404" s="28" t="n">
        <v>36</v>
      </c>
      <c r="C1404" s="7" t="n">
        <v>8</v>
      </c>
      <c r="D1404" s="7" t="n">
        <v>1560</v>
      </c>
      <c r="E1404" s="7" t="n">
        <v>0</v>
      </c>
      <c r="F1404" s="7" t="s">
        <v>46</v>
      </c>
      <c r="G1404" s="7" t="s">
        <v>24</v>
      </c>
      <c r="H1404" s="7" t="s">
        <v>47</v>
      </c>
      <c r="I1404" s="7" t="s">
        <v>48</v>
      </c>
      <c r="J1404" s="7" t="s">
        <v>49</v>
      </c>
      <c r="K1404" s="7" t="s">
        <v>50</v>
      </c>
      <c r="L1404" s="7" t="s">
        <v>51</v>
      </c>
      <c r="M1404" s="7" t="s">
        <v>101</v>
      </c>
      <c r="N1404" s="7" t="s">
        <v>102</v>
      </c>
      <c r="O1404" s="7" t="s">
        <v>103</v>
      </c>
      <c r="P1404" s="7" t="s">
        <v>16</v>
      </c>
      <c r="Q1404" s="7" t="s">
        <v>16</v>
      </c>
      <c r="R1404" s="7" t="s">
        <v>16</v>
      </c>
      <c r="S1404" s="7" t="s">
        <v>16</v>
      </c>
      <c r="T1404" s="7" t="s">
        <v>16</v>
      </c>
      <c r="U1404" s="7" t="s">
        <v>16</v>
      </c>
    </row>
    <row r="1405" spans="1:6">
      <c r="A1405" t="s">
        <v>4</v>
      </c>
      <c r="B1405" s="4" t="s">
        <v>5</v>
      </c>
      <c r="C1405" s="4" t="s">
        <v>7</v>
      </c>
      <c r="D1405" s="4" t="s">
        <v>11</v>
      </c>
      <c r="E1405" s="4" t="s">
        <v>7</v>
      </c>
      <c r="F1405" s="4" t="s">
        <v>8</v>
      </c>
      <c r="G1405" s="4" t="s">
        <v>8</v>
      </c>
      <c r="H1405" s="4" t="s">
        <v>8</v>
      </c>
      <c r="I1405" s="4" t="s">
        <v>8</v>
      </c>
      <c r="J1405" s="4" t="s">
        <v>8</v>
      </c>
      <c r="K1405" s="4" t="s">
        <v>8</v>
      </c>
      <c r="L1405" s="4" t="s">
        <v>8</v>
      </c>
      <c r="M1405" s="4" t="s">
        <v>8</v>
      </c>
      <c r="N1405" s="4" t="s">
        <v>8</v>
      </c>
      <c r="O1405" s="4" t="s">
        <v>8</v>
      </c>
      <c r="P1405" s="4" t="s">
        <v>8</v>
      </c>
      <c r="Q1405" s="4" t="s">
        <v>8</v>
      </c>
      <c r="R1405" s="4" t="s">
        <v>8</v>
      </c>
      <c r="S1405" s="4" t="s">
        <v>8</v>
      </c>
      <c r="T1405" s="4" t="s">
        <v>8</v>
      </c>
      <c r="U1405" s="4" t="s">
        <v>8</v>
      </c>
    </row>
    <row r="1406" spans="1:6">
      <c r="A1406" t="n">
        <v>14176</v>
      </c>
      <c r="B1406" s="28" t="n">
        <v>36</v>
      </c>
      <c r="C1406" s="7" t="n">
        <v>8</v>
      </c>
      <c r="D1406" s="7" t="n">
        <v>1561</v>
      </c>
      <c r="E1406" s="7" t="n">
        <v>0</v>
      </c>
      <c r="F1406" s="7" t="s">
        <v>52</v>
      </c>
      <c r="G1406" s="7" t="s">
        <v>53</v>
      </c>
      <c r="H1406" s="7" t="s">
        <v>16</v>
      </c>
      <c r="I1406" s="7" t="s">
        <v>16</v>
      </c>
      <c r="J1406" s="7" t="s">
        <v>16</v>
      </c>
      <c r="K1406" s="7" t="s">
        <v>16</v>
      </c>
      <c r="L1406" s="7" t="s">
        <v>16</v>
      </c>
      <c r="M1406" s="7" t="s">
        <v>16</v>
      </c>
      <c r="N1406" s="7" t="s">
        <v>16</v>
      </c>
      <c r="O1406" s="7" t="s">
        <v>16</v>
      </c>
      <c r="P1406" s="7" t="s">
        <v>16</v>
      </c>
      <c r="Q1406" s="7" t="s">
        <v>16</v>
      </c>
      <c r="R1406" s="7" t="s">
        <v>16</v>
      </c>
      <c r="S1406" s="7" t="s">
        <v>16</v>
      </c>
      <c r="T1406" s="7" t="s">
        <v>16</v>
      </c>
      <c r="U1406" s="7" t="s">
        <v>16</v>
      </c>
    </row>
    <row r="1407" spans="1:6">
      <c r="A1407" t="s">
        <v>4</v>
      </c>
      <c r="B1407" s="4" t="s">
        <v>5</v>
      </c>
      <c r="C1407" s="4" t="s">
        <v>7</v>
      </c>
      <c r="D1407" s="4" t="s">
        <v>11</v>
      </c>
      <c r="E1407" s="4" t="s">
        <v>7</v>
      </c>
      <c r="F1407" s="4" t="s">
        <v>8</v>
      </c>
      <c r="G1407" s="4" t="s">
        <v>8</v>
      </c>
      <c r="H1407" s="4" t="s">
        <v>8</v>
      </c>
      <c r="I1407" s="4" t="s">
        <v>8</v>
      </c>
      <c r="J1407" s="4" t="s">
        <v>8</v>
      </c>
      <c r="K1407" s="4" t="s">
        <v>8</v>
      </c>
      <c r="L1407" s="4" t="s">
        <v>8</v>
      </c>
      <c r="M1407" s="4" t="s">
        <v>8</v>
      </c>
      <c r="N1407" s="4" t="s">
        <v>8</v>
      </c>
      <c r="O1407" s="4" t="s">
        <v>8</v>
      </c>
      <c r="P1407" s="4" t="s">
        <v>8</v>
      </c>
      <c r="Q1407" s="4" t="s">
        <v>8</v>
      </c>
      <c r="R1407" s="4" t="s">
        <v>8</v>
      </c>
      <c r="S1407" s="4" t="s">
        <v>8</v>
      </c>
      <c r="T1407" s="4" t="s">
        <v>8</v>
      </c>
      <c r="U1407" s="4" t="s">
        <v>8</v>
      </c>
    </row>
    <row r="1408" spans="1:6">
      <c r="A1408" t="n">
        <v>14215</v>
      </c>
      <c r="B1408" s="28" t="n">
        <v>36</v>
      </c>
      <c r="C1408" s="7" t="n">
        <v>8</v>
      </c>
      <c r="D1408" s="7" t="n">
        <v>1562</v>
      </c>
      <c r="E1408" s="7" t="n">
        <v>0</v>
      </c>
      <c r="F1408" s="7" t="s">
        <v>52</v>
      </c>
      <c r="G1408" s="7" t="s">
        <v>53</v>
      </c>
      <c r="H1408" s="7" t="s">
        <v>16</v>
      </c>
      <c r="I1408" s="7" t="s">
        <v>16</v>
      </c>
      <c r="J1408" s="7" t="s">
        <v>16</v>
      </c>
      <c r="K1408" s="7" t="s">
        <v>16</v>
      </c>
      <c r="L1408" s="7" t="s">
        <v>16</v>
      </c>
      <c r="M1408" s="7" t="s">
        <v>16</v>
      </c>
      <c r="N1408" s="7" t="s">
        <v>16</v>
      </c>
      <c r="O1408" s="7" t="s">
        <v>16</v>
      </c>
      <c r="P1408" s="7" t="s">
        <v>16</v>
      </c>
      <c r="Q1408" s="7" t="s">
        <v>16</v>
      </c>
      <c r="R1408" s="7" t="s">
        <v>16</v>
      </c>
      <c r="S1408" s="7" t="s">
        <v>16</v>
      </c>
      <c r="T1408" s="7" t="s">
        <v>16</v>
      </c>
      <c r="U1408" s="7" t="s">
        <v>16</v>
      </c>
    </row>
    <row r="1409" spans="1:21">
      <c r="A1409" t="s">
        <v>4</v>
      </c>
      <c r="B1409" s="4" t="s">
        <v>5</v>
      </c>
      <c r="C1409" s="4" t="s">
        <v>7</v>
      </c>
      <c r="D1409" s="4" t="s">
        <v>11</v>
      </c>
      <c r="E1409" s="4" t="s">
        <v>7</v>
      </c>
      <c r="F1409" s="4" t="s">
        <v>8</v>
      </c>
      <c r="G1409" s="4" t="s">
        <v>8</v>
      </c>
      <c r="H1409" s="4" t="s">
        <v>8</v>
      </c>
      <c r="I1409" s="4" t="s">
        <v>8</v>
      </c>
      <c r="J1409" s="4" t="s">
        <v>8</v>
      </c>
      <c r="K1409" s="4" t="s">
        <v>8</v>
      </c>
      <c r="L1409" s="4" t="s">
        <v>8</v>
      </c>
      <c r="M1409" s="4" t="s">
        <v>8</v>
      </c>
      <c r="N1409" s="4" t="s">
        <v>8</v>
      </c>
      <c r="O1409" s="4" t="s">
        <v>8</v>
      </c>
      <c r="P1409" s="4" t="s">
        <v>8</v>
      </c>
      <c r="Q1409" s="4" t="s">
        <v>8</v>
      </c>
      <c r="R1409" s="4" t="s">
        <v>8</v>
      </c>
      <c r="S1409" s="4" t="s">
        <v>8</v>
      </c>
      <c r="T1409" s="4" t="s">
        <v>8</v>
      </c>
      <c r="U1409" s="4" t="s">
        <v>8</v>
      </c>
    </row>
    <row r="1410" spans="1:21">
      <c r="A1410" t="n">
        <v>14254</v>
      </c>
      <c r="B1410" s="28" t="n">
        <v>36</v>
      </c>
      <c r="C1410" s="7" t="n">
        <v>8</v>
      </c>
      <c r="D1410" s="7" t="n">
        <v>1563</v>
      </c>
      <c r="E1410" s="7" t="n">
        <v>0</v>
      </c>
      <c r="F1410" s="7" t="s">
        <v>52</v>
      </c>
      <c r="G1410" s="7" t="s">
        <v>53</v>
      </c>
      <c r="H1410" s="7" t="s">
        <v>16</v>
      </c>
      <c r="I1410" s="7" t="s">
        <v>16</v>
      </c>
      <c r="J1410" s="7" t="s">
        <v>16</v>
      </c>
      <c r="K1410" s="7" t="s">
        <v>16</v>
      </c>
      <c r="L1410" s="7" t="s">
        <v>16</v>
      </c>
      <c r="M1410" s="7" t="s">
        <v>16</v>
      </c>
      <c r="N1410" s="7" t="s">
        <v>16</v>
      </c>
      <c r="O1410" s="7" t="s">
        <v>16</v>
      </c>
      <c r="P1410" s="7" t="s">
        <v>16</v>
      </c>
      <c r="Q1410" s="7" t="s">
        <v>16</v>
      </c>
      <c r="R1410" s="7" t="s">
        <v>16</v>
      </c>
      <c r="S1410" s="7" t="s">
        <v>16</v>
      </c>
      <c r="T1410" s="7" t="s">
        <v>16</v>
      </c>
      <c r="U1410" s="7" t="s">
        <v>16</v>
      </c>
    </row>
    <row r="1411" spans="1:21">
      <c r="A1411" t="s">
        <v>4</v>
      </c>
      <c r="B1411" s="4" t="s">
        <v>5</v>
      </c>
      <c r="C1411" s="4" t="s">
        <v>7</v>
      </c>
      <c r="D1411" s="4" t="s">
        <v>11</v>
      </c>
      <c r="E1411" s="4" t="s">
        <v>7</v>
      </c>
      <c r="F1411" s="4" t="s">
        <v>8</v>
      </c>
      <c r="G1411" s="4" t="s">
        <v>8</v>
      </c>
      <c r="H1411" s="4" t="s">
        <v>8</v>
      </c>
      <c r="I1411" s="4" t="s">
        <v>8</v>
      </c>
      <c r="J1411" s="4" t="s">
        <v>8</v>
      </c>
      <c r="K1411" s="4" t="s">
        <v>8</v>
      </c>
      <c r="L1411" s="4" t="s">
        <v>8</v>
      </c>
      <c r="M1411" s="4" t="s">
        <v>8</v>
      </c>
      <c r="N1411" s="4" t="s">
        <v>8</v>
      </c>
      <c r="O1411" s="4" t="s">
        <v>8</v>
      </c>
      <c r="P1411" s="4" t="s">
        <v>8</v>
      </c>
      <c r="Q1411" s="4" t="s">
        <v>8</v>
      </c>
      <c r="R1411" s="4" t="s">
        <v>8</v>
      </c>
      <c r="S1411" s="4" t="s">
        <v>8</v>
      </c>
      <c r="T1411" s="4" t="s">
        <v>8</v>
      </c>
      <c r="U1411" s="4" t="s">
        <v>8</v>
      </c>
    </row>
    <row r="1412" spans="1:21">
      <c r="A1412" t="n">
        <v>14293</v>
      </c>
      <c r="B1412" s="28" t="n">
        <v>36</v>
      </c>
      <c r="C1412" s="7" t="n">
        <v>8</v>
      </c>
      <c r="D1412" s="7" t="n">
        <v>1564</v>
      </c>
      <c r="E1412" s="7" t="n">
        <v>0</v>
      </c>
      <c r="F1412" s="7" t="s">
        <v>52</v>
      </c>
      <c r="G1412" s="7" t="s">
        <v>53</v>
      </c>
      <c r="H1412" s="7" t="s">
        <v>16</v>
      </c>
      <c r="I1412" s="7" t="s">
        <v>16</v>
      </c>
      <c r="J1412" s="7" t="s">
        <v>16</v>
      </c>
      <c r="K1412" s="7" t="s">
        <v>16</v>
      </c>
      <c r="L1412" s="7" t="s">
        <v>16</v>
      </c>
      <c r="M1412" s="7" t="s">
        <v>16</v>
      </c>
      <c r="N1412" s="7" t="s">
        <v>16</v>
      </c>
      <c r="O1412" s="7" t="s">
        <v>16</v>
      </c>
      <c r="P1412" s="7" t="s">
        <v>16</v>
      </c>
      <c r="Q1412" s="7" t="s">
        <v>16</v>
      </c>
      <c r="R1412" s="7" t="s">
        <v>16</v>
      </c>
      <c r="S1412" s="7" t="s">
        <v>16</v>
      </c>
      <c r="T1412" s="7" t="s">
        <v>16</v>
      </c>
      <c r="U1412" s="7" t="s">
        <v>16</v>
      </c>
    </row>
    <row r="1413" spans="1:21">
      <c r="A1413" t="s">
        <v>4</v>
      </c>
      <c r="B1413" s="4" t="s">
        <v>5</v>
      </c>
      <c r="C1413" s="4" t="s">
        <v>7</v>
      </c>
      <c r="D1413" s="4" t="s">
        <v>11</v>
      </c>
      <c r="E1413" s="4" t="s">
        <v>7</v>
      </c>
      <c r="F1413" s="4" t="s">
        <v>8</v>
      </c>
      <c r="G1413" s="4" t="s">
        <v>8</v>
      </c>
      <c r="H1413" s="4" t="s">
        <v>8</v>
      </c>
      <c r="I1413" s="4" t="s">
        <v>8</v>
      </c>
      <c r="J1413" s="4" t="s">
        <v>8</v>
      </c>
      <c r="K1413" s="4" t="s">
        <v>8</v>
      </c>
      <c r="L1413" s="4" t="s">
        <v>8</v>
      </c>
      <c r="M1413" s="4" t="s">
        <v>8</v>
      </c>
      <c r="N1413" s="4" t="s">
        <v>8</v>
      </c>
      <c r="O1413" s="4" t="s">
        <v>8</v>
      </c>
      <c r="P1413" s="4" t="s">
        <v>8</v>
      </c>
      <c r="Q1413" s="4" t="s">
        <v>8</v>
      </c>
      <c r="R1413" s="4" t="s">
        <v>8</v>
      </c>
      <c r="S1413" s="4" t="s">
        <v>8</v>
      </c>
      <c r="T1413" s="4" t="s">
        <v>8</v>
      </c>
      <c r="U1413" s="4" t="s">
        <v>8</v>
      </c>
    </row>
    <row r="1414" spans="1:21">
      <c r="A1414" t="n">
        <v>14332</v>
      </c>
      <c r="B1414" s="28" t="n">
        <v>36</v>
      </c>
      <c r="C1414" s="7" t="n">
        <v>8</v>
      </c>
      <c r="D1414" s="7" t="n">
        <v>1565</v>
      </c>
      <c r="E1414" s="7" t="n">
        <v>0</v>
      </c>
      <c r="F1414" s="7" t="s">
        <v>52</v>
      </c>
      <c r="G1414" s="7" t="s">
        <v>53</v>
      </c>
      <c r="H1414" s="7" t="s">
        <v>16</v>
      </c>
      <c r="I1414" s="7" t="s">
        <v>16</v>
      </c>
      <c r="J1414" s="7" t="s">
        <v>16</v>
      </c>
      <c r="K1414" s="7" t="s">
        <v>16</v>
      </c>
      <c r="L1414" s="7" t="s">
        <v>16</v>
      </c>
      <c r="M1414" s="7" t="s">
        <v>16</v>
      </c>
      <c r="N1414" s="7" t="s">
        <v>16</v>
      </c>
      <c r="O1414" s="7" t="s">
        <v>16</v>
      </c>
      <c r="P1414" s="7" t="s">
        <v>16</v>
      </c>
      <c r="Q1414" s="7" t="s">
        <v>16</v>
      </c>
      <c r="R1414" s="7" t="s">
        <v>16</v>
      </c>
      <c r="S1414" s="7" t="s">
        <v>16</v>
      </c>
      <c r="T1414" s="7" t="s">
        <v>16</v>
      </c>
      <c r="U1414" s="7" t="s">
        <v>16</v>
      </c>
    </row>
    <row r="1415" spans="1:21">
      <c r="A1415" t="s">
        <v>4</v>
      </c>
      <c r="B1415" s="4" t="s">
        <v>5</v>
      </c>
      <c r="C1415" s="4" t="s">
        <v>7</v>
      </c>
      <c r="D1415" s="4" t="s">
        <v>11</v>
      </c>
      <c r="E1415" s="4" t="s">
        <v>8</v>
      </c>
      <c r="F1415" s="4" t="s">
        <v>8</v>
      </c>
      <c r="G1415" s="4" t="s">
        <v>8</v>
      </c>
      <c r="H1415" s="4" t="s">
        <v>8</v>
      </c>
    </row>
    <row r="1416" spans="1:21">
      <c r="A1416" t="n">
        <v>14371</v>
      </c>
      <c r="B1416" s="29" t="n">
        <v>51</v>
      </c>
      <c r="C1416" s="7" t="n">
        <v>3</v>
      </c>
      <c r="D1416" s="7" t="n">
        <v>7007</v>
      </c>
      <c r="E1416" s="7" t="s">
        <v>54</v>
      </c>
      <c r="F1416" s="7" t="s">
        <v>55</v>
      </c>
      <c r="G1416" s="7" t="s">
        <v>56</v>
      </c>
      <c r="H1416" s="7" t="s">
        <v>57</v>
      </c>
    </row>
    <row r="1417" spans="1:21">
      <c r="A1417" t="s">
        <v>4</v>
      </c>
      <c r="B1417" s="4" t="s">
        <v>5</v>
      </c>
      <c r="C1417" s="4" t="s">
        <v>11</v>
      </c>
      <c r="D1417" s="4" t="s">
        <v>7</v>
      </c>
      <c r="E1417" s="4" t="s">
        <v>7</v>
      </c>
      <c r="F1417" s="4" t="s">
        <v>8</v>
      </c>
    </row>
    <row r="1418" spans="1:21">
      <c r="A1418" t="n">
        <v>14384</v>
      </c>
      <c r="B1418" s="17" t="n">
        <v>47</v>
      </c>
      <c r="C1418" s="7" t="n">
        <v>7007</v>
      </c>
      <c r="D1418" s="7" t="n">
        <v>0</v>
      </c>
      <c r="E1418" s="7" t="n">
        <v>0</v>
      </c>
      <c r="F1418" s="7" t="s">
        <v>44</v>
      </c>
    </row>
    <row r="1419" spans="1:21">
      <c r="A1419" t="s">
        <v>4</v>
      </c>
      <c r="B1419" s="4" t="s">
        <v>5</v>
      </c>
      <c r="C1419" s="4" t="s">
        <v>11</v>
      </c>
      <c r="D1419" s="4" t="s">
        <v>7</v>
      </c>
      <c r="E1419" s="4" t="s">
        <v>7</v>
      </c>
      <c r="F1419" s="4" t="s">
        <v>8</v>
      </c>
    </row>
    <row r="1420" spans="1:21">
      <c r="A1420" t="n">
        <v>14399</v>
      </c>
      <c r="B1420" s="17" t="n">
        <v>47</v>
      </c>
      <c r="C1420" s="7" t="n">
        <v>7039</v>
      </c>
      <c r="D1420" s="7" t="n">
        <v>0</v>
      </c>
      <c r="E1420" s="7" t="n">
        <v>0</v>
      </c>
      <c r="F1420" s="7" t="s">
        <v>45</v>
      </c>
    </row>
    <row r="1421" spans="1:21">
      <c r="A1421" t="s">
        <v>4</v>
      </c>
      <c r="B1421" s="4" t="s">
        <v>5</v>
      </c>
      <c r="C1421" s="4" t="s">
        <v>7</v>
      </c>
      <c r="D1421" s="4" t="s">
        <v>11</v>
      </c>
      <c r="E1421" s="4" t="s">
        <v>11</v>
      </c>
      <c r="F1421" s="4" t="s">
        <v>8</v>
      </c>
      <c r="G1421" s="4" t="s">
        <v>8</v>
      </c>
    </row>
    <row r="1422" spans="1:21">
      <c r="A1422" t="n">
        <v>14414</v>
      </c>
      <c r="B1422" s="30" t="n">
        <v>128</v>
      </c>
      <c r="C1422" s="7" t="n">
        <v>0</v>
      </c>
      <c r="D1422" s="7" t="n">
        <v>7007</v>
      </c>
      <c r="E1422" s="7" t="n">
        <v>1659</v>
      </c>
      <c r="F1422" s="7" t="s">
        <v>16</v>
      </c>
      <c r="G1422" s="7" t="s">
        <v>58</v>
      </c>
    </row>
    <row r="1423" spans="1:21">
      <c r="A1423" t="s">
        <v>4</v>
      </c>
      <c r="B1423" s="4" t="s">
        <v>5</v>
      </c>
      <c r="C1423" s="4" t="s">
        <v>11</v>
      </c>
    </row>
    <row r="1424" spans="1:21">
      <c r="A1424" t="n">
        <v>14434</v>
      </c>
      <c r="B1424" s="23" t="n">
        <v>16</v>
      </c>
      <c r="C1424" s="7" t="n">
        <v>0</v>
      </c>
    </row>
    <row r="1425" spans="1:21">
      <c r="A1425" t="s">
        <v>4</v>
      </c>
      <c r="B1425" s="4" t="s">
        <v>5</v>
      </c>
      <c r="C1425" s="4" t="s">
        <v>7</v>
      </c>
      <c r="D1425" s="4" t="s">
        <v>8</v>
      </c>
    </row>
    <row r="1426" spans="1:21">
      <c r="A1426" t="n">
        <v>14437</v>
      </c>
      <c r="B1426" s="31" t="n">
        <v>38</v>
      </c>
      <c r="C1426" s="7" t="n">
        <v>0</v>
      </c>
      <c r="D1426" s="7" t="s">
        <v>59</v>
      </c>
    </row>
    <row r="1427" spans="1:21">
      <c r="A1427" t="s">
        <v>4</v>
      </c>
      <c r="B1427" s="4" t="s">
        <v>5</v>
      </c>
      <c r="C1427" s="4" t="s">
        <v>7</v>
      </c>
      <c r="D1427" s="4" t="s">
        <v>11</v>
      </c>
      <c r="E1427" s="4" t="s">
        <v>8</v>
      </c>
      <c r="F1427" s="4" t="s">
        <v>8</v>
      </c>
      <c r="G1427" s="4" t="s">
        <v>13</v>
      </c>
      <c r="H1427" s="4" t="s">
        <v>13</v>
      </c>
      <c r="I1427" s="4" t="s">
        <v>13</v>
      </c>
      <c r="J1427" s="4" t="s">
        <v>13</v>
      </c>
      <c r="K1427" s="4" t="s">
        <v>13</v>
      </c>
      <c r="L1427" s="4" t="s">
        <v>13</v>
      </c>
      <c r="M1427" s="4" t="s">
        <v>13</v>
      </c>
      <c r="N1427" s="4" t="s">
        <v>13</v>
      </c>
      <c r="O1427" s="4" t="s">
        <v>13</v>
      </c>
    </row>
    <row r="1428" spans="1:21">
      <c r="A1428" t="n">
        <v>14450</v>
      </c>
      <c r="B1428" s="32" t="n">
        <v>37</v>
      </c>
      <c r="C1428" s="7" t="n">
        <v>0</v>
      </c>
      <c r="D1428" s="7" t="n">
        <v>7007</v>
      </c>
      <c r="E1428" s="7" t="s">
        <v>59</v>
      </c>
      <c r="F1428" s="7" t="s">
        <v>60</v>
      </c>
      <c r="G1428" s="7" t="n">
        <v>0</v>
      </c>
      <c r="H1428" s="7" t="n">
        <v>0</v>
      </c>
      <c r="I1428" s="7" t="n">
        <v>0</v>
      </c>
      <c r="J1428" s="7" t="n">
        <v>0</v>
      </c>
      <c r="K1428" s="7" t="n">
        <v>0</v>
      </c>
      <c r="L1428" s="7" t="n">
        <v>0</v>
      </c>
      <c r="M1428" s="7" t="n">
        <v>1065353216</v>
      </c>
      <c r="N1428" s="7" t="n">
        <v>1065353216</v>
      </c>
      <c r="O1428" s="7" t="n">
        <v>1065353216</v>
      </c>
    </row>
    <row r="1429" spans="1:21">
      <c r="A1429" t="s">
        <v>4</v>
      </c>
      <c r="B1429" s="4" t="s">
        <v>5</v>
      </c>
      <c r="C1429" s="4" t="s">
        <v>7</v>
      </c>
      <c r="D1429" s="4" t="s">
        <v>11</v>
      </c>
      <c r="E1429" s="4" t="s">
        <v>8</v>
      </c>
      <c r="F1429" s="4" t="s">
        <v>8</v>
      </c>
      <c r="G1429" s="4" t="s">
        <v>7</v>
      </c>
    </row>
    <row r="1430" spans="1:21">
      <c r="A1430" t="n">
        <v>14515</v>
      </c>
      <c r="B1430" s="33" t="n">
        <v>32</v>
      </c>
      <c r="C1430" s="7" t="n">
        <v>0</v>
      </c>
      <c r="D1430" s="7" t="n">
        <v>7007</v>
      </c>
      <c r="E1430" s="7" t="s">
        <v>16</v>
      </c>
      <c r="F1430" s="7" t="s">
        <v>60</v>
      </c>
      <c r="G1430" s="7" t="n">
        <v>1</v>
      </c>
    </row>
    <row r="1431" spans="1:21">
      <c r="A1431" t="s">
        <v>4</v>
      </c>
      <c r="B1431" s="4" t="s">
        <v>5</v>
      </c>
      <c r="C1431" s="4" t="s">
        <v>7</v>
      </c>
      <c r="D1431" s="4" t="s">
        <v>8</v>
      </c>
    </row>
    <row r="1432" spans="1:21">
      <c r="A1432" t="n">
        <v>14535</v>
      </c>
      <c r="B1432" s="31" t="n">
        <v>38</v>
      </c>
      <c r="C1432" s="7" t="n">
        <v>0</v>
      </c>
      <c r="D1432" s="7" t="s">
        <v>61</v>
      </c>
    </row>
    <row r="1433" spans="1:21">
      <c r="A1433" t="s">
        <v>4</v>
      </c>
      <c r="B1433" s="4" t="s">
        <v>5</v>
      </c>
      <c r="C1433" s="4" t="s">
        <v>7</v>
      </c>
      <c r="D1433" s="4" t="s">
        <v>11</v>
      </c>
      <c r="E1433" s="4" t="s">
        <v>8</v>
      </c>
      <c r="F1433" s="4" t="s">
        <v>8</v>
      </c>
      <c r="G1433" s="4" t="s">
        <v>13</v>
      </c>
      <c r="H1433" s="4" t="s">
        <v>13</v>
      </c>
      <c r="I1433" s="4" t="s">
        <v>13</v>
      </c>
      <c r="J1433" s="4" t="s">
        <v>13</v>
      </c>
      <c r="K1433" s="4" t="s">
        <v>13</v>
      </c>
      <c r="L1433" s="4" t="s">
        <v>13</v>
      </c>
      <c r="M1433" s="4" t="s">
        <v>13</v>
      </c>
      <c r="N1433" s="4" t="s">
        <v>13</v>
      </c>
      <c r="O1433" s="4" t="s">
        <v>13</v>
      </c>
    </row>
    <row r="1434" spans="1:21">
      <c r="A1434" t="n">
        <v>14548</v>
      </c>
      <c r="B1434" s="32" t="n">
        <v>37</v>
      </c>
      <c r="C1434" s="7" t="n">
        <v>0</v>
      </c>
      <c r="D1434" s="7" t="n">
        <v>7007</v>
      </c>
      <c r="E1434" s="7" t="s">
        <v>61</v>
      </c>
      <c r="F1434" s="7" t="s">
        <v>60</v>
      </c>
      <c r="G1434" s="7" t="n">
        <v>0</v>
      </c>
      <c r="H1434" s="7" t="n">
        <v>0</v>
      </c>
      <c r="I1434" s="7" t="n">
        <v>0</v>
      </c>
      <c r="J1434" s="7" t="n">
        <v>0</v>
      </c>
      <c r="K1434" s="7" t="n">
        <v>0</v>
      </c>
      <c r="L1434" s="7" t="n">
        <v>0</v>
      </c>
      <c r="M1434" s="7" t="n">
        <v>1065353216</v>
      </c>
      <c r="N1434" s="7" t="n">
        <v>1065353216</v>
      </c>
      <c r="O1434" s="7" t="n">
        <v>1065353216</v>
      </c>
    </row>
    <row r="1435" spans="1:21">
      <c r="A1435" t="s">
        <v>4</v>
      </c>
      <c r="B1435" s="4" t="s">
        <v>5</v>
      </c>
      <c r="C1435" s="4" t="s">
        <v>7</v>
      </c>
      <c r="D1435" s="4" t="s">
        <v>11</v>
      </c>
      <c r="E1435" s="4" t="s">
        <v>8</v>
      </c>
      <c r="F1435" s="4" t="s">
        <v>8</v>
      </c>
      <c r="G1435" s="4" t="s">
        <v>7</v>
      </c>
    </row>
    <row r="1436" spans="1:21">
      <c r="A1436" t="n">
        <v>14613</v>
      </c>
      <c r="B1436" s="33" t="n">
        <v>32</v>
      </c>
      <c r="C1436" s="7" t="n">
        <v>0</v>
      </c>
      <c r="D1436" s="7" t="n">
        <v>7007</v>
      </c>
      <c r="E1436" s="7" t="s">
        <v>16</v>
      </c>
      <c r="F1436" s="7" t="s">
        <v>60</v>
      </c>
      <c r="G1436" s="7" t="n">
        <v>1</v>
      </c>
    </row>
    <row r="1437" spans="1:21">
      <c r="A1437" t="s">
        <v>4</v>
      </c>
      <c r="B1437" s="4" t="s">
        <v>5</v>
      </c>
      <c r="C1437" s="4" t="s">
        <v>11</v>
      </c>
      <c r="D1437" s="4" t="s">
        <v>8</v>
      </c>
      <c r="E1437" s="4" t="s">
        <v>8</v>
      </c>
      <c r="F1437" s="4" t="s">
        <v>7</v>
      </c>
    </row>
    <row r="1438" spans="1:21">
      <c r="A1438" t="n">
        <v>14633</v>
      </c>
      <c r="B1438" s="34" t="n">
        <v>108</v>
      </c>
      <c r="C1438" s="7" t="n">
        <v>7007</v>
      </c>
      <c r="D1438" s="7" t="s">
        <v>60</v>
      </c>
      <c r="E1438" s="7" t="s">
        <v>62</v>
      </c>
      <c r="F1438" s="7" t="n">
        <v>0</v>
      </c>
    </row>
    <row r="1439" spans="1:21">
      <c r="A1439" t="s">
        <v>4</v>
      </c>
      <c r="B1439" s="4" t="s">
        <v>5</v>
      </c>
      <c r="C1439" s="4" t="s">
        <v>7</v>
      </c>
      <c r="D1439" s="4" t="s">
        <v>11</v>
      </c>
      <c r="E1439" s="4" t="s">
        <v>11</v>
      </c>
      <c r="F1439" s="4" t="s">
        <v>11</v>
      </c>
      <c r="G1439" s="4" t="s">
        <v>11</v>
      </c>
      <c r="H1439" s="4" t="s">
        <v>11</v>
      </c>
      <c r="I1439" s="4" t="s">
        <v>8</v>
      </c>
      <c r="J1439" s="4" t="s">
        <v>12</v>
      </c>
      <c r="K1439" s="4" t="s">
        <v>12</v>
      </c>
      <c r="L1439" s="4" t="s">
        <v>12</v>
      </c>
      <c r="M1439" s="4" t="s">
        <v>13</v>
      </c>
      <c r="N1439" s="4" t="s">
        <v>13</v>
      </c>
      <c r="O1439" s="4" t="s">
        <v>12</v>
      </c>
      <c r="P1439" s="4" t="s">
        <v>12</v>
      </c>
      <c r="Q1439" s="4" t="s">
        <v>12</v>
      </c>
      <c r="R1439" s="4" t="s">
        <v>12</v>
      </c>
      <c r="S1439" s="4" t="s">
        <v>7</v>
      </c>
    </row>
    <row r="1440" spans="1:21">
      <c r="A1440" t="n">
        <v>14665</v>
      </c>
      <c r="B1440" s="24" t="n">
        <v>39</v>
      </c>
      <c r="C1440" s="7" t="n">
        <v>12</v>
      </c>
      <c r="D1440" s="7" t="n">
        <v>65533</v>
      </c>
      <c r="E1440" s="7" t="n">
        <v>200</v>
      </c>
      <c r="F1440" s="7" t="n">
        <v>0</v>
      </c>
      <c r="G1440" s="7" t="n">
        <v>1560</v>
      </c>
      <c r="H1440" s="7" t="n">
        <v>259</v>
      </c>
      <c r="I1440" s="7" t="s">
        <v>63</v>
      </c>
      <c r="J1440" s="7" t="n">
        <v>0</v>
      </c>
      <c r="K1440" s="7" t="n">
        <v>0</v>
      </c>
      <c r="L1440" s="7" t="n">
        <v>0</v>
      </c>
      <c r="M1440" s="7" t="n">
        <v>0</v>
      </c>
      <c r="N1440" s="7" t="n">
        <v>0</v>
      </c>
      <c r="O1440" s="7" t="n">
        <v>0</v>
      </c>
      <c r="P1440" s="7" t="n">
        <v>1</v>
      </c>
      <c r="Q1440" s="7" t="n">
        <v>1</v>
      </c>
      <c r="R1440" s="7" t="n">
        <v>1</v>
      </c>
      <c r="S1440" s="7" t="n">
        <v>100</v>
      </c>
    </row>
    <row r="1441" spans="1:19">
      <c r="A1441" t="s">
        <v>4</v>
      </c>
      <c r="B1441" s="4" t="s">
        <v>5</v>
      </c>
      <c r="C1441" s="4" t="s">
        <v>7</v>
      </c>
      <c r="D1441" s="4" t="s">
        <v>11</v>
      </c>
      <c r="E1441" s="4" t="s">
        <v>11</v>
      </c>
      <c r="F1441" s="4" t="s">
        <v>11</v>
      </c>
      <c r="G1441" s="4" t="s">
        <v>11</v>
      </c>
      <c r="H1441" s="4" t="s">
        <v>11</v>
      </c>
      <c r="I1441" s="4" t="s">
        <v>8</v>
      </c>
      <c r="J1441" s="4" t="s">
        <v>12</v>
      </c>
      <c r="K1441" s="4" t="s">
        <v>12</v>
      </c>
      <c r="L1441" s="4" t="s">
        <v>12</v>
      </c>
      <c r="M1441" s="4" t="s">
        <v>13</v>
      </c>
      <c r="N1441" s="4" t="s">
        <v>13</v>
      </c>
      <c r="O1441" s="4" t="s">
        <v>12</v>
      </c>
      <c r="P1441" s="4" t="s">
        <v>12</v>
      </c>
      <c r="Q1441" s="4" t="s">
        <v>12</v>
      </c>
      <c r="R1441" s="4" t="s">
        <v>12</v>
      </c>
      <c r="S1441" s="4" t="s">
        <v>7</v>
      </c>
    </row>
    <row r="1442" spans="1:19">
      <c r="A1442" t="n">
        <v>14724</v>
      </c>
      <c r="B1442" s="24" t="n">
        <v>39</v>
      </c>
      <c r="C1442" s="7" t="n">
        <v>12</v>
      </c>
      <c r="D1442" s="7" t="n">
        <v>65533</v>
      </c>
      <c r="E1442" s="7" t="n">
        <v>200</v>
      </c>
      <c r="F1442" s="7" t="n">
        <v>0</v>
      </c>
      <c r="G1442" s="7" t="n">
        <v>1560</v>
      </c>
      <c r="H1442" s="7" t="n">
        <v>259</v>
      </c>
      <c r="I1442" s="7" t="s">
        <v>64</v>
      </c>
      <c r="J1442" s="7" t="n">
        <v>0</v>
      </c>
      <c r="K1442" s="7" t="n">
        <v>0</v>
      </c>
      <c r="L1442" s="7" t="n">
        <v>0</v>
      </c>
      <c r="M1442" s="7" t="n">
        <v>0</v>
      </c>
      <c r="N1442" s="7" t="n">
        <v>0</v>
      </c>
      <c r="O1442" s="7" t="n">
        <v>0</v>
      </c>
      <c r="P1442" s="7" t="n">
        <v>1</v>
      </c>
      <c r="Q1442" s="7" t="n">
        <v>1</v>
      </c>
      <c r="R1442" s="7" t="n">
        <v>1</v>
      </c>
      <c r="S1442" s="7" t="n">
        <v>101</v>
      </c>
    </row>
    <row r="1443" spans="1:19">
      <c r="A1443" t="s">
        <v>4</v>
      </c>
      <c r="B1443" s="4" t="s">
        <v>5</v>
      </c>
      <c r="C1443" s="4" t="s">
        <v>11</v>
      </c>
      <c r="D1443" s="4" t="s">
        <v>13</v>
      </c>
    </row>
    <row r="1444" spans="1:19">
      <c r="A1444" t="n">
        <v>14783</v>
      </c>
      <c r="B1444" s="25" t="n">
        <v>43</v>
      </c>
      <c r="C1444" s="7" t="n">
        <v>7007</v>
      </c>
      <c r="D1444" s="7" t="n">
        <v>256</v>
      </c>
    </row>
    <row r="1445" spans="1:19">
      <c r="A1445" t="s">
        <v>4</v>
      </c>
      <c r="B1445" s="4" t="s">
        <v>5</v>
      </c>
      <c r="C1445" s="4" t="s">
        <v>11</v>
      </c>
      <c r="D1445" s="4" t="s">
        <v>13</v>
      </c>
    </row>
    <row r="1446" spans="1:19">
      <c r="A1446" t="n">
        <v>14790</v>
      </c>
      <c r="B1446" s="25" t="n">
        <v>43</v>
      </c>
      <c r="C1446" s="7" t="n">
        <v>1650</v>
      </c>
      <c r="D1446" s="7" t="n">
        <v>256</v>
      </c>
    </row>
    <row r="1447" spans="1:19">
      <c r="A1447" t="s">
        <v>4</v>
      </c>
      <c r="B1447" s="4" t="s">
        <v>5</v>
      </c>
      <c r="C1447" s="4" t="s">
        <v>11</v>
      </c>
      <c r="D1447" s="4" t="s">
        <v>13</v>
      </c>
    </row>
    <row r="1448" spans="1:19">
      <c r="A1448" t="n">
        <v>14797</v>
      </c>
      <c r="B1448" s="25" t="n">
        <v>43</v>
      </c>
      <c r="C1448" s="7" t="n">
        <v>1651</v>
      </c>
      <c r="D1448" s="7" t="n">
        <v>256</v>
      </c>
    </row>
    <row r="1449" spans="1:19">
      <c r="A1449" t="s">
        <v>4</v>
      </c>
      <c r="B1449" s="4" t="s">
        <v>5</v>
      </c>
      <c r="C1449" s="4" t="s">
        <v>11</v>
      </c>
      <c r="D1449" s="4" t="s">
        <v>13</v>
      </c>
    </row>
    <row r="1450" spans="1:19">
      <c r="A1450" t="n">
        <v>14804</v>
      </c>
      <c r="B1450" s="25" t="n">
        <v>43</v>
      </c>
      <c r="C1450" s="7" t="n">
        <v>1652</v>
      </c>
      <c r="D1450" s="7" t="n">
        <v>256</v>
      </c>
    </row>
    <row r="1451" spans="1:19">
      <c r="A1451" t="s">
        <v>4</v>
      </c>
      <c r="B1451" s="4" t="s">
        <v>5</v>
      </c>
      <c r="C1451" s="4" t="s">
        <v>11</v>
      </c>
      <c r="D1451" s="4" t="s">
        <v>13</v>
      </c>
    </row>
    <row r="1452" spans="1:19">
      <c r="A1452" t="n">
        <v>14811</v>
      </c>
      <c r="B1452" s="25" t="n">
        <v>43</v>
      </c>
      <c r="C1452" s="7" t="n">
        <v>1653</v>
      </c>
      <c r="D1452" s="7" t="n">
        <v>256</v>
      </c>
    </row>
    <row r="1453" spans="1:19">
      <c r="A1453" t="s">
        <v>4</v>
      </c>
      <c r="B1453" s="4" t="s">
        <v>5</v>
      </c>
      <c r="C1453" s="4" t="s">
        <v>11</v>
      </c>
      <c r="D1453" s="4" t="s">
        <v>13</v>
      </c>
    </row>
    <row r="1454" spans="1:19">
      <c r="A1454" t="n">
        <v>14818</v>
      </c>
      <c r="B1454" s="25" t="n">
        <v>43</v>
      </c>
      <c r="C1454" s="7" t="n">
        <v>1654</v>
      </c>
      <c r="D1454" s="7" t="n">
        <v>256</v>
      </c>
    </row>
    <row r="1455" spans="1:19">
      <c r="A1455" t="s">
        <v>4</v>
      </c>
      <c r="B1455" s="4" t="s">
        <v>5</v>
      </c>
      <c r="C1455" s="4" t="s">
        <v>11</v>
      </c>
      <c r="D1455" s="4" t="s">
        <v>13</v>
      </c>
    </row>
    <row r="1456" spans="1:19">
      <c r="A1456" t="n">
        <v>14825</v>
      </c>
      <c r="B1456" s="25" t="n">
        <v>43</v>
      </c>
      <c r="C1456" s="7" t="n">
        <v>1655</v>
      </c>
      <c r="D1456" s="7" t="n">
        <v>256</v>
      </c>
    </row>
    <row r="1457" spans="1:19">
      <c r="A1457" t="s">
        <v>4</v>
      </c>
      <c r="B1457" s="4" t="s">
        <v>5</v>
      </c>
      <c r="C1457" s="4" t="s">
        <v>11</v>
      </c>
      <c r="D1457" s="4" t="s">
        <v>13</v>
      </c>
    </row>
    <row r="1458" spans="1:19">
      <c r="A1458" t="n">
        <v>14832</v>
      </c>
      <c r="B1458" s="25" t="n">
        <v>43</v>
      </c>
      <c r="C1458" s="7" t="n">
        <v>1656</v>
      </c>
      <c r="D1458" s="7" t="n">
        <v>256</v>
      </c>
    </row>
    <row r="1459" spans="1:19">
      <c r="A1459" t="s">
        <v>4</v>
      </c>
      <c r="B1459" s="4" t="s">
        <v>5</v>
      </c>
      <c r="C1459" s="4" t="s">
        <v>11</v>
      </c>
      <c r="D1459" s="4" t="s">
        <v>13</v>
      </c>
    </row>
    <row r="1460" spans="1:19">
      <c r="A1460" t="n">
        <v>14839</v>
      </c>
      <c r="B1460" s="25" t="n">
        <v>43</v>
      </c>
      <c r="C1460" s="7" t="n">
        <v>1657</v>
      </c>
      <c r="D1460" s="7" t="n">
        <v>256</v>
      </c>
    </row>
    <row r="1461" spans="1:19">
      <c r="A1461" t="s">
        <v>4</v>
      </c>
      <c r="B1461" s="4" t="s">
        <v>5</v>
      </c>
      <c r="C1461" s="4" t="s">
        <v>11</v>
      </c>
      <c r="D1461" s="4" t="s">
        <v>13</v>
      </c>
    </row>
    <row r="1462" spans="1:19">
      <c r="A1462" t="n">
        <v>14846</v>
      </c>
      <c r="B1462" s="25" t="n">
        <v>43</v>
      </c>
      <c r="C1462" s="7" t="n">
        <v>1658</v>
      </c>
      <c r="D1462" s="7" t="n">
        <v>256</v>
      </c>
    </row>
    <row r="1463" spans="1:19">
      <c r="A1463" t="s">
        <v>4</v>
      </c>
      <c r="B1463" s="4" t="s">
        <v>5</v>
      </c>
      <c r="C1463" s="4" t="s">
        <v>11</v>
      </c>
      <c r="D1463" s="4" t="s">
        <v>13</v>
      </c>
    </row>
    <row r="1464" spans="1:19">
      <c r="A1464" t="n">
        <v>14853</v>
      </c>
      <c r="B1464" s="25" t="n">
        <v>43</v>
      </c>
      <c r="C1464" s="7" t="n">
        <v>1659</v>
      </c>
      <c r="D1464" s="7" t="n">
        <v>256</v>
      </c>
    </row>
    <row r="1465" spans="1:19">
      <c r="A1465" t="s">
        <v>4</v>
      </c>
      <c r="B1465" s="4" t="s">
        <v>5</v>
      </c>
      <c r="C1465" s="4" t="s">
        <v>11</v>
      </c>
      <c r="D1465" s="4" t="s">
        <v>13</v>
      </c>
    </row>
    <row r="1466" spans="1:19">
      <c r="A1466" t="n">
        <v>14860</v>
      </c>
      <c r="B1466" s="25" t="n">
        <v>43</v>
      </c>
      <c r="C1466" s="7" t="n">
        <v>1000</v>
      </c>
      <c r="D1466" s="7" t="n">
        <v>256</v>
      </c>
    </row>
    <row r="1467" spans="1:19">
      <c r="A1467" t="s">
        <v>4</v>
      </c>
      <c r="B1467" s="4" t="s">
        <v>5</v>
      </c>
      <c r="C1467" s="4" t="s">
        <v>11</v>
      </c>
      <c r="D1467" s="4" t="s">
        <v>13</v>
      </c>
    </row>
    <row r="1468" spans="1:19">
      <c r="A1468" t="n">
        <v>14867</v>
      </c>
      <c r="B1468" s="25" t="n">
        <v>43</v>
      </c>
      <c r="C1468" s="7" t="n">
        <v>1001</v>
      </c>
      <c r="D1468" s="7" t="n">
        <v>256</v>
      </c>
    </row>
    <row r="1469" spans="1:19">
      <c r="A1469" t="s">
        <v>4</v>
      </c>
      <c r="B1469" s="4" t="s">
        <v>5</v>
      </c>
      <c r="C1469" s="4" t="s">
        <v>11</v>
      </c>
      <c r="D1469" s="4" t="s">
        <v>13</v>
      </c>
    </row>
    <row r="1470" spans="1:19">
      <c r="A1470" t="n">
        <v>14874</v>
      </c>
      <c r="B1470" s="25" t="n">
        <v>43</v>
      </c>
      <c r="C1470" s="7" t="n">
        <v>1570</v>
      </c>
      <c r="D1470" s="7" t="n">
        <v>256</v>
      </c>
    </row>
    <row r="1471" spans="1:19">
      <c r="A1471" t="s">
        <v>4</v>
      </c>
      <c r="B1471" s="4" t="s">
        <v>5</v>
      </c>
      <c r="C1471" s="4" t="s">
        <v>11</v>
      </c>
      <c r="D1471" s="4" t="s">
        <v>13</v>
      </c>
    </row>
    <row r="1472" spans="1:19">
      <c r="A1472" t="n">
        <v>14881</v>
      </c>
      <c r="B1472" s="25" t="n">
        <v>43</v>
      </c>
      <c r="C1472" s="7" t="n">
        <v>1571</v>
      </c>
      <c r="D1472" s="7" t="n">
        <v>256</v>
      </c>
    </row>
    <row r="1473" spans="1:4">
      <c r="A1473" t="s">
        <v>4</v>
      </c>
      <c r="B1473" s="4" t="s">
        <v>5</v>
      </c>
      <c r="C1473" s="4" t="s">
        <v>11</v>
      </c>
      <c r="D1473" s="4" t="s">
        <v>13</v>
      </c>
    </row>
    <row r="1474" spans="1:4">
      <c r="A1474" t="n">
        <v>14888</v>
      </c>
      <c r="B1474" s="25" t="n">
        <v>43</v>
      </c>
      <c r="C1474" s="7" t="n">
        <v>1572</v>
      </c>
      <c r="D1474" s="7" t="n">
        <v>256</v>
      </c>
    </row>
    <row r="1475" spans="1:4">
      <c r="A1475" t="s">
        <v>4</v>
      </c>
      <c r="B1475" s="4" t="s">
        <v>5</v>
      </c>
      <c r="C1475" s="4" t="s">
        <v>11</v>
      </c>
      <c r="D1475" s="4" t="s">
        <v>13</v>
      </c>
    </row>
    <row r="1476" spans="1:4">
      <c r="A1476" t="n">
        <v>14895</v>
      </c>
      <c r="B1476" s="25" t="n">
        <v>43</v>
      </c>
      <c r="C1476" s="7" t="n">
        <v>1573</v>
      </c>
      <c r="D1476" s="7" t="n">
        <v>256</v>
      </c>
    </row>
    <row r="1477" spans="1:4">
      <c r="A1477" t="s">
        <v>4</v>
      </c>
      <c r="B1477" s="4" t="s">
        <v>5</v>
      </c>
      <c r="C1477" s="4" t="s">
        <v>11</v>
      </c>
      <c r="D1477" s="4" t="s">
        <v>13</v>
      </c>
    </row>
    <row r="1478" spans="1:4">
      <c r="A1478" t="n">
        <v>14902</v>
      </c>
      <c r="B1478" s="25" t="n">
        <v>43</v>
      </c>
      <c r="C1478" s="7" t="n">
        <v>1574</v>
      </c>
      <c r="D1478" s="7" t="n">
        <v>256</v>
      </c>
    </row>
    <row r="1479" spans="1:4">
      <c r="A1479" t="s">
        <v>4</v>
      </c>
      <c r="B1479" s="4" t="s">
        <v>5</v>
      </c>
      <c r="C1479" s="4" t="s">
        <v>11</v>
      </c>
      <c r="D1479" s="4" t="s">
        <v>13</v>
      </c>
    </row>
    <row r="1480" spans="1:4">
      <c r="A1480" t="n">
        <v>14909</v>
      </c>
      <c r="B1480" s="25" t="n">
        <v>43</v>
      </c>
      <c r="C1480" s="7" t="n">
        <v>1575</v>
      </c>
      <c r="D1480" s="7" t="n">
        <v>256</v>
      </c>
    </row>
    <row r="1481" spans="1:4">
      <c r="A1481" t="s">
        <v>4</v>
      </c>
      <c r="B1481" s="4" t="s">
        <v>5</v>
      </c>
      <c r="C1481" s="4" t="s">
        <v>11</v>
      </c>
      <c r="D1481" s="4" t="s">
        <v>13</v>
      </c>
    </row>
    <row r="1482" spans="1:4">
      <c r="A1482" t="n">
        <v>14916</v>
      </c>
      <c r="B1482" s="25" t="n">
        <v>43</v>
      </c>
      <c r="C1482" s="7" t="n">
        <v>1560</v>
      </c>
      <c r="D1482" s="7" t="n">
        <v>256</v>
      </c>
    </row>
    <row r="1483" spans="1:4">
      <c r="A1483" t="s">
        <v>4</v>
      </c>
      <c r="B1483" s="4" t="s">
        <v>5</v>
      </c>
      <c r="C1483" s="4" t="s">
        <v>11</v>
      </c>
      <c r="D1483" s="4" t="s">
        <v>13</v>
      </c>
    </row>
    <row r="1484" spans="1:4">
      <c r="A1484" t="n">
        <v>14923</v>
      </c>
      <c r="B1484" s="25" t="n">
        <v>43</v>
      </c>
      <c r="C1484" s="7" t="n">
        <v>1561</v>
      </c>
      <c r="D1484" s="7" t="n">
        <v>256</v>
      </c>
    </row>
    <row r="1485" spans="1:4">
      <c r="A1485" t="s">
        <v>4</v>
      </c>
      <c r="B1485" s="4" t="s">
        <v>5</v>
      </c>
      <c r="C1485" s="4" t="s">
        <v>11</v>
      </c>
      <c r="D1485" s="4" t="s">
        <v>13</v>
      </c>
    </row>
    <row r="1486" spans="1:4">
      <c r="A1486" t="n">
        <v>14930</v>
      </c>
      <c r="B1486" s="25" t="n">
        <v>43</v>
      </c>
      <c r="C1486" s="7" t="n">
        <v>1562</v>
      </c>
      <c r="D1486" s="7" t="n">
        <v>256</v>
      </c>
    </row>
    <row r="1487" spans="1:4">
      <c r="A1487" t="s">
        <v>4</v>
      </c>
      <c r="B1487" s="4" t="s">
        <v>5</v>
      </c>
      <c r="C1487" s="4" t="s">
        <v>11</v>
      </c>
      <c r="D1487" s="4" t="s">
        <v>13</v>
      </c>
    </row>
    <row r="1488" spans="1:4">
      <c r="A1488" t="n">
        <v>14937</v>
      </c>
      <c r="B1488" s="25" t="n">
        <v>43</v>
      </c>
      <c r="C1488" s="7" t="n">
        <v>1563</v>
      </c>
      <c r="D1488" s="7" t="n">
        <v>256</v>
      </c>
    </row>
    <row r="1489" spans="1:4">
      <c r="A1489" t="s">
        <v>4</v>
      </c>
      <c r="B1489" s="4" t="s">
        <v>5</v>
      </c>
      <c r="C1489" s="4" t="s">
        <v>11</v>
      </c>
      <c r="D1489" s="4" t="s">
        <v>13</v>
      </c>
    </row>
    <row r="1490" spans="1:4">
      <c r="A1490" t="n">
        <v>14944</v>
      </c>
      <c r="B1490" s="25" t="n">
        <v>43</v>
      </c>
      <c r="C1490" s="7" t="n">
        <v>1564</v>
      </c>
      <c r="D1490" s="7" t="n">
        <v>256</v>
      </c>
    </row>
    <row r="1491" spans="1:4">
      <c r="A1491" t="s">
        <v>4</v>
      </c>
      <c r="B1491" s="4" t="s">
        <v>5</v>
      </c>
      <c r="C1491" s="4" t="s">
        <v>11</v>
      </c>
      <c r="D1491" s="4" t="s">
        <v>13</v>
      </c>
    </row>
    <row r="1492" spans="1:4">
      <c r="A1492" t="n">
        <v>14951</v>
      </c>
      <c r="B1492" s="25" t="n">
        <v>43</v>
      </c>
      <c r="C1492" s="7" t="n">
        <v>1565</v>
      </c>
      <c r="D1492" s="7" t="n">
        <v>256</v>
      </c>
    </row>
    <row r="1493" spans="1:4">
      <c r="A1493" t="s">
        <v>4</v>
      </c>
      <c r="B1493" s="4" t="s">
        <v>5</v>
      </c>
      <c r="C1493" s="4" t="s">
        <v>7</v>
      </c>
      <c r="D1493" s="4" t="s">
        <v>11</v>
      </c>
      <c r="E1493" s="4" t="s">
        <v>8</v>
      </c>
      <c r="F1493" s="4" t="s">
        <v>8</v>
      </c>
      <c r="G1493" s="4" t="s">
        <v>7</v>
      </c>
    </row>
    <row r="1494" spans="1:4">
      <c r="A1494" t="n">
        <v>14958</v>
      </c>
      <c r="B1494" s="33" t="n">
        <v>32</v>
      </c>
      <c r="C1494" s="7" t="n">
        <v>0</v>
      </c>
      <c r="D1494" s="7" t="n">
        <v>1650</v>
      </c>
      <c r="E1494" s="7" t="s">
        <v>16</v>
      </c>
      <c r="F1494" s="7" t="s">
        <v>69</v>
      </c>
      <c r="G1494" s="7" t="n">
        <v>0</v>
      </c>
    </row>
    <row r="1495" spans="1:4">
      <c r="A1495" t="s">
        <v>4</v>
      </c>
      <c r="B1495" s="4" t="s">
        <v>5</v>
      </c>
      <c r="C1495" s="4" t="s">
        <v>7</v>
      </c>
      <c r="D1495" s="4" t="s">
        <v>11</v>
      </c>
      <c r="E1495" s="4" t="s">
        <v>8</v>
      </c>
      <c r="F1495" s="4" t="s">
        <v>8</v>
      </c>
      <c r="G1495" s="4" t="s">
        <v>7</v>
      </c>
    </row>
    <row r="1496" spans="1:4">
      <c r="A1496" t="n">
        <v>14973</v>
      </c>
      <c r="B1496" s="33" t="n">
        <v>32</v>
      </c>
      <c r="C1496" s="7" t="n">
        <v>0</v>
      </c>
      <c r="D1496" s="7" t="n">
        <v>1650</v>
      </c>
      <c r="E1496" s="7" t="s">
        <v>16</v>
      </c>
      <c r="F1496" s="7" t="s">
        <v>70</v>
      </c>
      <c r="G1496" s="7" t="n">
        <v>1</v>
      </c>
    </row>
    <row r="1497" spans="1:4">
      <c r="A1497" t="s">
        <v>4</v>
      </c>
      <c r="B1497" s="4" t="s">
        <v>5</v>
      </c>
      <c r="C1497" s="4" t="s">
        <v>7</v>
      </c>
      <c r="D1497" s="4" t="s">
        <v>11</v>
      </c>
      <c r="E1497" s="4" t="s">
        <v>8</v>
      </c>
      <c r="F1497" s="4" t="s">
        <v>8</v>
      </c>
      <c r="G1497" s="4" t="s">
        <v>7</v>
      </c>
    </row>
    <row r="1498" spans="1:4">
      <c r="A1498" t="n">
        <v>14988</v>
      </c>
      <c r="B1498" s="33" t="n">
        <v>32</v>
      </c>
      <c r="C1498" s="7" t="n">
        <v>0</v>
      </c>
      <c r="D1498" s="7" t="n">
        <v>1650</v>
      </c>
      <c r="E1498" s="7" t="s">
        <v>16</v>
      </c>
      <c r="F1498" s="7" t="s">
        <v>71</v>
      </c>
      <c r="G1498" s="7" t="n">
        <v>0</v>
      </c>
    </row>
    <row r="1499" spans="1:4">
      <c r="A1499" t="s">
        <v>4</v>
      </c>
      <c r="B1499" s="4" t="s">
        <v>5</v>
      </c>
      <c r="C1499" s="4" t="s">
        <v>7</v>
      </c>
      <c r="D1499" s="4" t="s">
        <v>11</v>
      </c>
      <c r="E1499" s="4" t="s">
        <v>8</v>
      </c>
      <c r="F1499" s="4" t="s">
        <v>8</v>
      </c>
      <c r="G1499" s="4" t="s">
        <v>7</v>
      </c>
    </row>
    <row r="1500" spans="1:4">
      <c r="A1500" t="n">
        <v>15003</v>
      </c>
      <c r="B1500" s="33" t="n">
        <v>32</v>
      </c>
      <c r="C1500" s="7" t="n">
        <v>0</v>
      </c>
      <c r="D1500" s="7" t="n">
        <v>1650</v>
      </c>
      <c r="E1500" s="7" t="s">
        <v>16</v>
      </c>
      <c r="F1500" s="7" t="s">
        <v>72</v>
      </c>
      <c r="G1500" s="7" t="n">
        <v>0</v>
      </c>
    </row>
    <row r="1501" spans="1:4">
      <c r="A1501" t="s">
        <v>4</v>
      </c>
      <c r="B1501" s="4" t="s">
        <v>5</v>
      </c>
      <c r="C1501" s="4" t="s">
        <v>7</v>
      </c>
      <c r="D1501" s="4" t="s">
        <v>11</v>
      </c>
      <c r="E1501" s="4" t="s">
        <v>8</v>
      </c>
      <c r="F1501" s="4" t="s">
        <v>8</v>
      </c>
      <c r="G1501" s="4" t="s">
        <v>7</v>
      </c>
    </row>
    <row r="1502" spans="1:4">
      <c r="A1502" t="n">
        <v>15018</v>
      </c>
      <c r="B1502" s="33" t="n">
        <v>32</v>
      </c>
      <c r="C1502" s="7" t="n">
        <v>0</v>
      </c>
      <c r="D1502" s="7" t="n">
        <v>1650</v>
      </c>
      <c r="E1502" s="7" t="s">
        <v>16</v>
      </c>
      <c r="F1502" s="7" t="s">
        <v>73</v>
      </c>
      <c r="G1502" s="7" t="n">
        <v>0</v>
      </c>
    </row>
    <row r="1503" spans="1:4">
      <c r="A1503" t="s">
        <v>4</v>
      </c>
      <c r="B1503" s="4" t="s">
        <v>5</v>
      </c>
      <c r="C1503" s="4" t="s">
        <v>7</v>
      </c>
      <c r="D1503" s="4" t="s">
        <v>11</v>
      </c>
      <c r="E1503" s="4" t="s">
        <v>8</v>
      </c>
      <c r="F1503" s="4" t="s">
        <v>8</v>
      </c>
      <c r="G1503" s="4" t="s">
        <v>7</v>
      </c>
    </row>
    <row r="1504" spans="1:4">
      <c r="A1504" t="n">
        <v>15033</v>
      </c>
      <c r="B1504" s="33" t="n">
        <v>32</v>
      </c>
      <c r="C1504" s="7" t="n">
        <v>0</v>
      </c>
      <c r="D1504" s="7" t="n">
        <v>1651</v>
      </c>
      <c r="E1504" s="7" t="s">
        <v>16</v>
      </c>
      <c r="F1504" s="7" t="s">
        <v>74</v>
      </c>
      <c r="G1504" s="7" t="n">
        <v>0</v>
      </c>
    </row>
    <row r="1505" spans="1:7">
      <c r="A1505" t="s">
        <v>4</v>
      </c>
      <c r="B1505" s="4" t="s">
        <v>5</v>
      </c>
      <c r="C1505" s="4" t="s">
        <v>7</v>
      </c>
      <c r="D1505" s="4" t="s">
        <v>11</v>
      </c>
      <c r="E1505" s="4" t="s">
        <v>8</v>
      </c>
      <c r="F1505" s="4" t="s">
        <v>8</v>
      </c>
      <c r="G1505" s="4" t="s">
        <v>7</v>
      </c>
    </row>
    <row r="1506" spans="1:7">
      <c r="A1506" t="n">
        <v>15048</v>
      </c>
      <c r="B1506" s="33" t="n">
        <v>32</v>
      </c>
      <c r="C1506" s="7" t="n">
        <v>0</v>
      </c>
      <c r="D1506" s="7" t="n">
        <v>1651</v>
      </c>
      <c r="E1506" s="7" t="s">
        <v>16</v>
      </c>
      <c r="F1506" s="7" t="s">
        <v>75</v>
      </c>
      <c r="G1506" s="7" t="n">
        <v>0</v>
      </c>
    </row>
    <row r="1507" spans="1:7">
      <c r="A1507" t="s">
        <v>4</v>
      </c>
      <c r="B1507" s="4" t="s">
        <v>5</v>
      </c>
      <c r="C1507" s="4" t="s">
        <v>7</v>
      </c>
      <c r="D1507" s="4" t="s">
        <v>11</v>
      </c>
      <c r="E1507" s="4" t="s">
        <v>8</v>
      </c>
      <c r="F1507" s="4" t="s">
        <v>8</v>
      </c>
      <c r="G1507" s="4" t="s">
        <v>7</v>
      </c>
    </row>
    <row r="1508" spans="1:7">
      <c r="A1508" t="n">
        <v>15063</v>
      </c>
      <c r="B1508" s="33" t="n">
        <v>32</v>
      </c>
      <c r="C1508" s="7" t="n">
        <v>0</v>
      </c>
      <c r="D1508" s="7" t="n">
        <v>1651</v>
      </c>
      <c r="E1508" s="7" t="s">
        <v>16</v>
      </c>
      <c r="F1508" s="7" t="s">
        <v>76</v>
      </c>
      <c r="G1508" s="7" t="n">
        <v>0</v>
      </c>
    </row>
    <row r="1509" spans="1:7">
      <c r="A1509" t="s">
        <v>4</v>
      </c>
      <c r="B1509" s="4" t="s">
        <v>5</v>
      </c>
      <c r="C1509" s="4" t="s">
        <v>7</v>
      </c>
      <c r="D1509" s="4" t="s">
        <v>11</v>
      </c>
      <c r="E1509" s="4" t="s">
        <v>8</v>
      </c>
      <c r="F1509" s="4" t="s">
        <v>8</v>
      </c>
      <c r="G1509" s="4" t="s">
        <v>7</v>
      </c>
    </row>
    <row r="1510" spans="1:7">
      <c r="A1510" t="n">
        <v>15078</v>
      </c>
      <c r="B1510" s="33" t="n">
        <v>32</v>
      </c>
      <c r="C1510" s="7" t="n">
        <v>0</v>
      </c>
      <c r="D1510" s="7" t="n">
        <v>1651</v>
      </c>
      <c r="E1510" s="7" t="s">
        <v>16</v>
      </c>
      <c r="F1510" s="7" t="s">
        <v>77</v>
      </c>
      <c r="G1510" s="7" t="n">
        <v>1</v>
      </c>
    </row>
    <row r="1511" spans="1:7">
      <c r="A1511" t="s">
        <v>4</v>
      </c>
      <c r="B1511" s="4" t="s">
        <v>5</v>
      </c>
      <c r="C1511" s="4" t="s">
        <v>7</v>
      </c>
      <c r="D1511" s="4" t="s">
        <v>11</v>
      </c>
      <c r="E1511" s="4" t="s">
        <v>8</v>
      </c>
      <c r="F1511" s="4" t="s">
        <v>8</v>
      </c>
      <c r="G1511" s="4" t="s">
        <v>7</v>
      </c>
    </row>
    <row r="1512" spans="1:7">
      <c r="A1512" t="n">
        <v>15093</v>
      </c>
      <c r="B1512" s="33" t="n">
        <v>32</v>
      </c>
      <c r="C1512" s="7" t="n">
        <v>0</v>
      </c>
      <c r="D1512" s="7" t="n">
        <v>1652</v>
      </c>
      <c r="E1512" s="7" t="s">
        <v>16</v>
      </c>
      <c r="F1512" s="7" t="s">
        <v>74</v>
      </c>
      <c r="G1512" s="7" t="n">
        <v>0</v>
      </c>
    </row>
    <row r="1513" spans="1:7">
      <c r="A1513" t="s">
        <v>4</v>
      </c>
      <c r="B1513" s="4" t="s">
        <v>5</v>
      </c>
      <c r="C1513" s="4" t="s">
        <v>7</v>
      </c>
      <c r="D1513" s="4" t="s">
        <v>11</v>
      </c>
      <c r="E1513" s="4" t="s">
        <v>8</v>
      </c>
      <c r="F1513" s="4" t="s">
        <v>8</v>
      </c>
      <c r="G1513" s="4" t="s">
        <v>7</v>
      </c>
    </row>
    <row r="1514" spans="1:7">
      <c r="A1514" t="n">
        <v>15108</v>
      </c>
      <c r="B1514" s="33" t="n">
        <v>32</v>
      </c>
      <c r="C1514" s="7" t="n">
        <v>0</v>
      </c>
      <c r="D1514" s="7" t="n">
        <v>1652</v>
      </c>
      <c r="E1514" s="7" t="s">
        <v>16</v>
      </c>
      <c r="F1514" s="7" t="s">
        <v>75</v>
      </c>
      <c r="G1514" s="7" t="n">
        <v>0</v>
      </c>
    </row>
    <row r="1515" spans="1:7">
      <c r="A1515" t="s">
        <v>4</v>
      </c>
      <c r="B1515" s="4" t="s">
        <v>5</v>
      </c>
      <c r="C1515" s="4" t="s">
        <v>7</v>
      </c>
      <c r="D1515" s="4" t="s">
        <v>11</v>
      </c>
      <c r="E1515" s="4" t="s">
        <v>8</v>
      </c>
      <c r="F1515" s="4" t="s">
        <v>8</v>
      </c>
      <c r="G1515" s="4" t="s">
        <v>7</v>
      </c>
    </row>
    <row r="1516" spans="1:7">
      <c r="A1516" t="n">
        <v>15123</v>
      </c>
      <c r="B1516" s="33" t="n">
        <v>32</v>
      </c>
      <c r="C1516" s="7" t="n">
        <v>0</v>
      </c>
      <c r="D1516" s="7" t="n">
        <v>1652</v>
      </c>
      <c r="E1516" s="7" t="s">
        <v>16</v>
      </c>
      <c r="F1516" s="7" t="s">
        <v>76</v>
      </c>
      <c r="G1516" s="7" t="n">
        <v>0</v>
      </c>
    </row>
    <row r="1517" spans="1:7">
      <c r="A1517" t="s">
        <v>4</v>
      </c>
      <c r="B1517" s="4" t="s">
        <v>5</v>
      </c>
      <c r="C1517" s="4" t="s">
        <v>7</v>
      </c>
      <c r="D1517" s="4" t="s">
        <v>11</v>
      </c>
      <c r="E1517" s="4" t="s">
        <v>8</v>
      </c>
      <c r="F1517" s="4" t="s">
        <v>8</v>
      </c>
      <c r="G1517" s="4" t="s">
        <v>7</v>
      </c>
    </row>
    <row r="1518" spans="1:7">
      <c r="A1518" t="n">
        <v>15138</v>
      </c>
      <c r="B1518" s="33" t="n">
        <v>32</v>
      </c>
      <c r="C1518" s="7" t="n">
        <v>0</v>
      </c>
      <c r="D1518" s="7" t="n">
        <v>1652</v>
      </c>
      <c r="E1518" s="7" t="s">
        <v>16</v>
      </c>
      <c r="F1518" s="7" t="s">
        <v>77</v>
      </c>
      <c r="G1518" s="7" t="n">
        <v>1</v>
      </c>
    </row>
    <row r="1519" spans="1:7">
      <c r="A1519" t="s">
        <v>4</v>
      </c>
      <c r="B1519" s="4" t="s">
        <v>5</v>
      </c>
      <c r="C1519" s="4" t="s">
        <v>7</v>
      </c>
      <c r="D1519" s="4" t="s">
        <v>11</v>
      </c>
      <c r="E1519" s="4" t="s">
        <v>8</v>
      </c>
      <c r="F1519" s="4" t="s">
        <v>8</v>
      </c>
      <c r="G1519" s="4" t="s">
        <v>7</v>
      </c>
    </row>
    <row r="1520" spans="1:7">
      <c r="A1520" t="n">
        <v>15153</v>
      </c>
      <c r="B1520" s="33" t="n">
        <v>32</v>
      </c>
      <c r="C1520" s="7" t="n">
        <v>0</v>
      </c>
      <c r="D1520" s="7" t="n">
        <v>1653</v>
      </c>
      <c r="E1520" s="7" t="s">
        <v>16</v>
      </c>
      <c r="F1520" s="7" t="s">
        <v>69</v>
      </c>
      <c r="G1520" s="7" t="n">
        <v>0</v>
      </c>
    </row>
    <row r="1521" spans="1:7">
      <c r="A1521" t="s">
        <v>4</v>
      </c>
      <c r="B1521" s="4" t="s">
        <v>5</v>
      </c>
      <c r="C1521" s="4" t="s">
        <v>7</v>
      </c>
      <c r="D1521" s="4" t="s">
        <v>11</v>
      </c>
      <c r="E1521" s="4" t="s">
        <v>8</v>
      </c>
      <c r="F1521" s="4" t="s">
        <v>8</v>
      </c>
      <c r="G1521" s="4" t="s">
        <v>7</v>
      </c>
    </row>
    <row r="1522" spans="1:7">
      <c r="A1522" t="n">
        <v>15168</v>
      </c>
      <c r="B1522" s="33" t="n">
        <v>32</v>
      </c>
      <c r="C1522" s="7" t="n">
        <v>0</v>
      </c>
      <c r="D1522" s="7" t="n">
        <v>1653</v>
      </c>
      <c r="E1522" s="7" t="s">
        <v>16</v>
      </c>
      <c r="F1522" s="7" t="s">
        <v>70</v>
      </c>
      <c r="G1522" s="7" t="n">
        <v>1</v>
      </c>
    </row>
    <row r="1523" spans="1:7">
      <c r="A1523" t="s">
        <v>4</v>
      </c>
      <c r="B1523" s="4" t="s">
        <v>5</v>
      </c>
      <c r="C1523" s="4" t="s">
        <v>7</v>
      </c>
      <c r="D1523" s="4" t="s">
        <v>11</v>
      </c>
      <c r="E1523" s="4" t="s">
        <v>8</v>
      </c>
      <c r="F1523" s="4" t="s">
        <v>8</v>
      </c>
      <c r="G1523" s="4" t="s">
        <v>7</v>
      </c>
    </row>
    <row r="1524" spans="1:7">
      <c r="A1524" t="n">
        <v>15183</v>
      </c>
      <c r="B1524" s="33" t="n">
        <v>32</v>
      </c>
      <c r="C1524" s="7" t="n">
        <v>0</v>
      </c>
      <c r="D1524" s="7" t="n">
        <v>1653</v>
      </c>
      <c r="E1524" s="7" t="s">
        <v>16</v>
      </c>
      <c r="F1524" s="7" t="s">
        <v>71</v>
      </c>
      <c r="G1524" s="7" t="n">
        <v>0</v>
      </c>
    </row>
    <row r="1525" spans="1:7">
      <c r="A1525" t="s">
        <v>4</v>
      </c>
      <c r="B1525" s="4" t="s">
        <v>5</v>
      </c>
      <c r="C1525" s="4" t="s">
        <v>7</v>
      </c>
      <c r="D1525" s="4" t="s">
        <v>11</v>
      </c>
      <c r="E1525" s="4" t="s">
        <v>8</v>
      </c>
      <c r="F1525" s="4" t="s">
        <v>8</v>
      </c>
      <c r="G1525" s="4" t="s">
        <v>7</v>
      </c>
    </row>
    <row r="1526" spans="1:7">
      <c r="A1526" t="n">
        <v>15198</v>
      </c>
      <c r="B1526" s="33" t="n">
        <v>32</v>
      </c>
      <c r="C1526" s="7" t="n">
        <v>0</v>
      </c>
      <c r="D1526" s="7" t="n">
        <v>1653</v>
      </c>
      <c r="E1526" s="7" t="s">
        <v>16</v>
      </c>
      <c r="F1526" s="7" t="s">
        <v>72</v>
      </c>
      <c r="G1526" s="7" t="n">
        <v>0</v>
      </c>
    </row>
    <row r="1527" spans="1:7">
      <c r="A1527" t="s">
        <v>4</v>
      </c>
      <c r="B1527" s="4" t="s">
        <v>5</v>
      </c>
      <c r="C1527" s="4" t="s">
        <v>7</v>
      </c>
      <c r="D1527" s="4" t="s">
        <v>11</v>
      </c>
      <c r="E1527" s="4" t="s">
        <v>8</v>
      </c>
      <c r="F1527" s="4" t="s">
        <v>8</v>
      </c>
      <c r="G1527" s="4" t="s">
        <v>7</v>
      </c>
    </row>
    <row r="1528" spans="1:7">
      <c r="A1528" t="n">
        <v>15213</v>
      </c>
      <c r="B1528" s="33" t="n">
        <v>32</v>
      </c>
      <c r="C1528" s="7" t="n">
        <v>0</v>
      </c>
      <c r="D1528" s="7" t="n">
        <v>1653</v>
      </c>
      <c r="E1528" s="7" t="s">
        <v>16</v>
      </c>
      <c r="F1528" s="7" t="s">
        <v>73</v>
      </c>
      <c r="G1528" s="7" t="n">
        <v>0</v>
      </c>
    </row>
    <row r="1529" spans="1:7">
      <c r="A1529" t="s">
        <v>4</v>
      </c>
      <c r="B1529" s="4" t="s">
        <v>5</v>
      </c>
      <c r="C1529" s="4" t="s">
        <v>7</v>
      </c>
      <c r="D1529" s="4" t="s">
        <v>11</v>
      </c>
      <c r="E1529" s="4" t="s">
        <v>8</v>
      </c>
      <c r="F1529" s="4" t="s">
        <v>8</v>
      </c>
      <c r="G1529" s="4" t="s">
        <v>7</v>
      </c>
    </row>
    <row r="1530" spans="1:7">
      <c r="A1530" t="n">
        <v>15228</v>
      </c>
      <c r="B1530" s="33" t="n">
        <v>32</v>
      </c>
      <c r="C1530" s="7" t="n">
        <v>0</v>
      </c>
      <c r="D1530" s="7" t="n">
        <v>1654</v>
      </c>
      <c r="E1530" s="7" t="s">
        <v>16</v>
      </c>
      <c r="F1530" s="7" t="s">
        <v>69</v>
      </c>
      <c r="G1530" s="7" t="n">
        <v>0</v>
      </c>
    </row>
    <row r="1531" spans="1:7">
      <c r="A1531" t="s">
        <v>4</v>
      </c>
      <c r="B1531" s="4" t="s">
        <v>5</v>
      </c>
      <c r="C1531" s="4" t="s">
        <v>7</v>
      </c>
      <c r="D1531" s="4" t="s">
        <v>11</v>
      </c>
      <c r="E1531" s="4" t="s">
        <v>8</v>
      </c>
      <c r="F1531" s="4" t="s">
        <v>8</v>
      </c>
      <c r="G1531" s="4" t="s">
        <v>7</v>
      </c>
    </row>
    <row r="1532" spans="1:7">
      <c r="A1532" t="n">
        <v>15243</v>
      </c>
      <c r="B1532" s="33" t="n">
        <v>32</v>
      </c>
      <c r="C1532" s="7" t="n">
        <v>0</v>
      </c>
      <c r="D1532" s="7" t="n">
        <v>1654</v>
      </c>
      <c r="E1532" s="7" t="s">
        <v>16</v>
      </c>
      <c r="F1532" s="7" t="s">
        <v>70</v>
      </c>
      <c r="G1532" s="7" t="n">
        <v>1</v>
      </c>
    </row>
    <row r="1533" spans="1:7">
      <c r="A1533" t="s">
        <v>4</v>
      </c>
      <c r="B1533" s="4" t="s">
        <v>5</v>
      </c>
      <c r="C1533" s="4" t="s">
        <v>7</v>
      </c>
      <c r="D1533" s="4" t="s">
        <v>11</v>
      </c>
      <c r="E1533" s="4" t="s">
        <v>8</v>
      </c>
      <c r="F1533" s="4" t="s">
        <v>8</v>
      </c>
      <c r="G1533" s="4" t="s">
        <v>7</v>
      </c>
    </row>
    <row r="1534" spans="1:7">
      <c r="A1534" t="n">
        <v>15258</v>
      </c>
      <c r="B1534" s="33" t="n">
        <v>32</v>
      </c>
      <c r="C1534" s="7" t="n">
        <v>0</v>
      </c>
      <c r="D1534" s="7" t="n">
        <v>1654</v>
      </c>
      <c r="E1534" s="7" t="s">
        <v>16</v>
      </c>
      <c r="F1534" s="7" t="s">
        <v>71</v>
      </c>
      <c r="G1534" s="7" t="n">
        <v>0</v>
      </c>
    </row>
    <row r="1535" spans="1:7">
      <c r="A1535" t="s">
        <v>4</v>
      </c>
      <c r="B1535" s="4" t="s">
        <v>5</v>
      </c>
      <c r="C1535" s="4" t="s">
        <v>7</v>
      </c>
      <c r="D1535" s="4" t="s">
        <v>11</v>
      </c>
      <c r="E1535" s="4" t="s">
        <v>8</v>
      </c>
      <c r="F1535" s="4" t="s">
        <v>8</v>
      </c>
      <c r="G1535" s="4" t="s">
        <v>7</v>
      </c>
    </row>
    <row r="1536" spans="1:7">
      <c r="A1536" t="n">
        <v>15273</v>
      </c>
      <c r="B1536" s="33" t="n">
        <v>32</v>
      </c>
      <c r="C1536" s="7" t="n">
        <v>0</v>
      </c>
      <c r="D1536" s="7" t="n">
        <v>1654</v>
      </c>
      <c r="E1536" s="7" t="s">
        <v>16</v>
      </c>
      <c r="F1536" s="7" t="s">
        <v>72</v>
      </c>
      <c r="G1536" s="7" t="n">
        <v>0</v>
      </c>
    </row>
    <row r="1537" spans="1:7">
      <c r="A1537" t="s">
        <v>4</v>
      </c>
      <c r="B1537" s="4" t="s">
        <v>5</v>
      </c>
      <c r="C1537" s="4" t="s">
        <v>7</v>
      </c>
      <c r="D1537" s="4" t="s">
        <v>11</v>
      </c>
      <c r="E1537" s="4" t="s">
        <v>8</v>
      </c>
      <c r="F1537" s="4" t="s">
        <v>8</v>
      </c>
      <c r="G1537" s="4" t="s">
        <v>7</v>
      </c>
    </row>
    <row r="1538" spans="1:7">
      <c r="A1538" t="n">
        <v>15288</v>
      </c>
      <c r="B1538" s="33" t="n">
        <v>32</v>
      </c>
      <c r="C1538" s="7" t="n">
        <v>0</v>
      </c>
      <c r="D1538" s="7" t="n">
        <v>1654</v>
      </c>
      <c r="E1538" s="7" t="s">
        <v>16</v>
      </c>
      <c r="F1538" s="7" t="s">
        <v>73</v>
      </c>
      <c r="G1538" s="7" t="n">
        <v>0</v>
      </c>
    </row>
    <row r="1539" spans="1:7">
      <c r="A1539" t="s">
        <v>4</v>
      </c>
      <c r="B1539" s="4" t="s">
        <v>5</v>
      </c>
      <c r="C1539" s="4" t="s">
        <v>7</v>
      </c>
      <c r="D1539" s="4" t="s">
        <v>11</v>
      </c>
      <c r="E1539" s="4" t="s">
        <v>8</v>
      </c>
      <c r="F1539" s="4" t="s">
        <v>8</v>
      </c>
      <c r="G1539" s="4" t="s">
        <v>7</v>
      </c>
    </row>
    <row r="1540" spans="1:7">
      <c r="A1540" t="n">
        <v>15303</v>
      </c>
      <c r="B1540" s="33" t="n">
        <v>32</v>
      </c>
      <c r="C1540" s="7" t="n">
        <v>0</v>
      </c>
      <c r="D1540" s="7" t="n">
        <v>1655</v>
      </c>
      <c r="E1540" s="7" t="s">
        <v>16</v>
      </c>
      <c r="F1540" s="7" t="s">
        <v>74</v>
      </c>
      <c r="G1540" s="7" t="n">
        <v>0</v>
      </c>
    </row>
    <row r="1541" spans="1:7">
      <c r="A1541" t="s">
        <v>4</v>
      </c>
      <c r="B1541" s="4" t="s">
        <v>5</v>
      </c>
      <c r="C1541" s="4" t="s">
        <v>7</v>
      </c>
      <c r="D1541" s="4" t="s">
        <v>11</v>
      </c>
      <c r="E1541" s="4" t="s">
        <v>8</v>
      </c>
      <c r="F1541" s="4" t="s">
        <v>8</v>
      </c>
      <c r="G1541" s="4" t="s">
        <v>7</v>
      </c>
    </row>
    <row r="1542" spans="1:7">
      <c r="A1542" t="n">
        <v>15318</v>
      </c>
      <c r="B1542" s="33" t="n">
        <v>32</v>
      </c>
      <c r="C1542" s="7" t="n">
        <v>0</v>
      </c>
      <c r="D1542" s="7" t="n">
        <v>1655</v>
      </c>
      <c r="E1542" s="7" t="s">
        <v>16</v>
      </c>
      <c r="F1542" s="7" t="s">
        <v>75</v>
      </c>
      <c r="G1542" s="7" t="n">
        <v>0</v>
      </c>
    </row>
    <row r="1543" spans="1:7">
      <c r="A1543" t="s">
        <v>4</v>
      </c>
      <c r="B1543" s="4" t="s">
        <v>5</v>
      </c>
      <c r="C1543" s="4" t="s">
        <v>7</v>
      </c>
      <c r="D1543" s="4" t="s">
        <v>11</v>
      </c>
      <c r="E1543" s="4" t="s">
        <v>8</v>
      </c>
      <c r="F1543" s="4" t="s">
        <v>8</v>
      </c>
      <c r="G1543" s="4" t="s">
        <v>7</v>
      </c>
    </row>
    <row r="1544" spans="1:7">
      <c r="A1544" t="n">
        <v>15333</v>
      </c>
      <c r="B1544" s="33" t="n">
        <v>32</v>
      </c>
      <c r="C1544" s="7" t="n">
        <v>0</v>
      </c>
      <c r="D1544" s="7" t="n">
        <v>1655</v>
      </c>
      <c r="E1544" s="7" t="s">
        <v>16</v>
      </c>
      <c r="F1544" s="7" t="s">
        <v>76</v>
      </c>
      <c r="G1544" s="7" t="n">
        <v>0</v>
      </c>
    </row>
    <row r="1545" spans="1:7">
      <c r="A1545" t="s">
        <v>4</v>
      </c>
      <c r="B1545" s="4" t="s">
        <v>5</v>
      </c>
      <c r="C1545" s="4" t="s">
        <v>7</v>
      </c>
      <c r="D1545" s="4" t="s">
        <v>11</v>
      </c>
      <c r="E1545" s="4" t="s">
        <v>8</v>
      </c>
      <c r="F1545" s="4" t="s">
        <v>8</v>
      </c>
      <c r="G1545" s="4" t="s">
        <v>7</v>
      </c>
    </row>
    <row r="1546" spans="1:7">
      <c r="A1546" t="n">
        <v>15348</v>
      </c>
      <c r="B1546" s="33" t="n">
        <v>32</v>
      </c>
      <c r="C1546" s="7" t="n">
        <v>0</v>
      </c>
      <c r="D1546" s="7" t="n">
        <v>1655</v>
      </c>
      <c r="E1546" s="7" t="s">
        <v>16</v>
      </c>
      <c r="F1546" s="7" t="s">
        <v>77</v>
      </c>
      <c r="G1546" s="7" t="n">
        <v>1</v>
      </c>
    </row>
    <row r="1547" spans="1:7">
      <c r="A1547" t="s">
        <v>4</v>
      </c>
      <c r="B1547" s="4" t="s">
        <v>5</v>
      </c>
      <c r="C1547" s="4" t="s">
        <v>7</v>
      </c>
      <c r="D1547" s="4" t="s">
        <v>11</v>
      </c>
      <c r="E1547" s="4" t="s">
        <v>8</v>
      </c>
      <c r="F1547" s="4" t="s">
        <v>8</v>
      </c>
      <c r="G1547" s="4" t="s">
        <v>7</v>
      </c>
    </row>
    <row r="1548" spans="1:7">
      <c r="A1548" t="n">
        <v>15363</v>
      </c>
      <c r="B1548" s="33" t="n">
        <v>32</v>
      </c>
      <c r="C1548" s="7" t="n">
        <v>0</v>
      </c>
      <c r="D1548" s="7" t="n">
        <v>1656</v>
      </c>
      <c r="E1548" s="7" t="s">
        <v>16</v>
      </c>
      <c r="F1548" s="7" t="s">
        <v>74</v>
      </c>
      <c r="G1548" s="7" t="n">
        <v>0</v>
      </c>
    </row>
    <row r="1549" spans="1:7">
      <c r="A1549" t="s">
        <v>4</v>
      </c>
      <c r="B1549" s="4" t="s">
        <v>5</v>
      </c>
      <c r="C1549" s="4" t="s">
        <v>7</v>
      </c>
      <c r="D1549" s="4" t="s">
        <v>11</v>
      </c>
      <c r="E1549" s="4" t="s">
        <v>8</v>
      </c>
      <c r="F1549" s="4" t="s">
        <v>8</v>
      </c>
      <c r="G1549" s="4" t="s">
        <v>7</v>
      </c>
    </row>
    <row r="1550" spans="1:7">
      <c r="A1550" t="n">
        <v>15378</v>
      </c>
      <c r="B1550" s="33" t="n">
        <v>32</v>
      </c>
      <c r="C1550" s="7" t="n">
        <v>0</v>
      </c>
      <c r="D1550" s="7" t="n">
        <v>1656</v>
      </c>
      <c r="E1550" s="7" t="s">
        <v>16</v>
      </c>
      <c r="F1550" s="7" t="s">
        <v>75</v>
      </c>
      <c r="G1550" s="7" t="n">
        <v>0</v>
      </c>
    </row>
    <row r="1551" spans="1:7">
      <c r="A1551" t="s">
        <v>4</v>
      </c>
      <c r="B1551" s="4" t="s">
        <v>5</v>
      </c>
      <c r="C1551" s="4" t="s">
        <v>7</v>
      </c>
      <c r="D1551" s="4" t="s">
        <v>11</v>
      </c>
      <c r="E1551" s="4" t="s">
        <v>8</v>
      </c>
      <c r="F1551" s="4" t="s">
        <v>8</v>
      </c>
      <c r="G1551" s="4" t="s">
        <v>7</v>
      </c>
    </row>
    <row r="1552" spans="1:7">
      <c r="A1552" t="n">
        <v>15393</v>
      </c>
      <c r="B1552" s="33" t="n">
        <v>32</v>
      </c>
      <c r="C1552" s="7" t="n">
        <v>0</v>
      </c>
      <c r="D1552" s="7" t="n">
        <v>1656</v>
      </c>
      <c r="E1552" s="7" t="s">
        <v>16</v>
      </c>
      <c r="F1552" s="7" t="s">
        <v>76</v>
      </c>
      <c r="G1552" s="7" t="n">
        <v>0</v>
      </c>
    </row>
    <row r="1553" spans="1:7">
      <c r="A1553" t="s">
        <v>4</v>
      </c>
      <c r="B1553" s="4" t="s">
        <v>5</v>
      </c>
      <c r="C1553" s="4" t="s">
        <v>7</v>
      </c>
      <c r="D1553" s="4" t="s">
        <v>11</v>
      </c>
      <c r="E1553" s="4" t="s">
        <v>8</v>
      </c>
      <c r="F1553" s="4" t="s">
        <v>8</v>
      </c>
      <c r="G1553" s="4" t="s">
        <v>7</v>
      </c>
    </row>
    <row r="1554" spans="1:7">
      <c r="A1554" t="n">
        <v>15408</v>
      </c>
      <c r="B1554" s="33" t="n">
        <v>32</v>
      </c>
      <c r="C1554" s="7" t="n">
        <v>0</v>
      </c>
      <c r="D1554" s="7" t="n">
        <v>1656</v>
      </c>
      <c r="E1554" s="7" t="s">
        <v>16</v>
      </c>
      <c r="F1554" s="7" t="s">
        <v>77</v>
      </c>
      <c r="G1554" s="7" t="n">
        <v>1</v>
      </c>
    </row>
    <row r="1555" spans="1:7">
      <c r="A1555" t="s">
        <v>4</v>
      </c>
      <c r="B1555" s="4" t="s">
        <v>5</v>
      </c>
      <c r="C1555" s="4" t="s">
        <v>7</v>
      </c>
      <c r="D1555" s="4" t="s">
        <v>11</v>
      </c>
      <c r="E1555" s="4" t="s">
        <v>8</v>
      </c>
      <c r="F1555" s="4" t="s">
        <v>8</v>
      </c>
      <c r="G1555" s="4" t="s">
        <v>7</v>
      </c>
    </row>
    <row r="1556" spans="1:7">
      <c r="A1556" t="n">
        <v>15423</v>
      </c>
      <c r="B1556" s="33" t="n">
        <v>32</v>
      </c>
      <c r="C1556" s="7" t="n">
        <v>0</v>
      </c>
      <c r="D1556" s="7" t="n">
        <v>1657</v>
      </c>
      <c r="E1556" s="7" t="s">
        <v>16</v>
      </c>
      <c r="F1556" s="7" t="s">
        <v>69</v>
      </c>
      <c r="G1556" s="7" t="n">
        <v>0</v>
      </c>
    </row>
    <row r="1557" spans="1:7">
      <c r="A1557" t="s">
        <v>4</v>
      </c>
      <c r="B1557" s="4" t="s">
        <v>5</v>
      </c>
      <c r="C1557" s="4" t="s">
        <v>7</v>
      </c>
      <c r="D1557" s="4" t="s">
        <v>11</v>
      </c>
      <c r="E1557" s="4" t="s">
        <v>8</v>
      </c>
      <c r="F1557" s="4" t="s">
        <v>8</v>
      </c>
      <c r="G1557" s="4" t="s">
        <v>7</v>
      </c>
    </row>
    <row r="1558" spans="1:7">
      <c r="A1558" t="n">
        <v>15438</v>
      </c>
      <c r="B1558" s="33" t="n">
        <v>32</v>
      </c>
      <c r="C1558" s="7" t="n">
        <v>0</v>
      </c>
      <c r="D1558" s="7" t="n">
        <v>1657</v>
      </c>
      <c r="E1558" s="7" t="s">
        <v>16</v>
      </c>
      <c r="F1558" s="7" t="s">
        <v>70</v>
      </c>
      <c r="G1558" s="7" t="n">
        <v>1</v>
      </c>
    </row>
    <row r="1559" spans="1:7">
      <c r="A1559" t="s">
        <v>4</v>
      </c>
      <c r="B1559" s="4" t="s">
        <v>5</v>
      </c>
      <c r="C1559" s="4" t="s">
        <v>7</v>
      </c>
      <c r="D1559" s="4" t="s">
        <v>11</v>
      </c>
      <c r="E1559" s="4" t="s">
        <v>8</v>
      </c>
      <c r="F1559" s="4" t="s">
        <v>8</v>
      </c>
      <c r="G1559" s="4" t="s">
        <v>7</v>
      </c>
    </row>
    <row r="1560" spans="1:7">
      <c r="A1560" t="n">
        <v>15453</v>
      </c>
      <c r="B1560" s="33" t="n">
        <v>32</v>
      </c>
      <c r="C1560" s="7" t="n">
        <v>0</v>
      </c>
      <c r="D1560" s="7" t="n">
        <v>1657</v>
      </c>
      <c r="E1560" s="7" t="s">
        <v>16</v>
      </c>
      <c r="F1560" s="7" t="s">
        <v>71</v>
      </c>
      <c r="G1560" s="7" t="n">
        <v>0</v>
      </c>
    </row>
    <row r="1561" spans="1:7">
      <c r="A1561" t="s">
        <v>4</v>
      </c>
      <c r="B1561" s="4" t="s">
        <v>5</v>
      </c>
      <c r="C1561" s="4" t="s">
        <v>7</v>
      </c>
      <c r="D1561" s="4" t="s">
        <v>11</v>
      </c>
      <c r="E1561" s="4" t="s">
        <v>8</v>
      </c>
      <c r="F1561" s="4" t="s">
        <v>8</v>
      </c>
      <c r="G1561" s="4" t="s">
        <v>7</v>
      </c>
    </row>
    <row r="1562" spans="1:7">
      <c r="A1562" t="n">
        <v>15468</v>
      </c>
      <c r="B1562" s="33" t="n">
        <v>32</v>
      </c>
      <c r="C1562" s="7" t="n">
        <v>0</v>
      </c>
      <c r="D1562" s="7" t="n">
        <v>1657</v>
      </c>
      <c r="E1562" s="7" t="s">
        <v>16</v>
      </c>
      <c r="F1562" s="7" t="s">
        <v>72</v>
      </c>
      <c r="G1562" s="7" t="n">
        <v>0</v>
      </c>
    </row>
    <row r="1563" spans="1:7">
      <c r="A1563" t="s">
        <v>4</v>
      </c>
      <c r="B1563" s="4" t="s">
        <v>5</v>
      </c>
      <c r="C1563" s="4" t="s">
        <v>7</v>
      </c>
      <c r="D1563" s="4" t="s">
        <v>11</v>
      </c>
      <c r="E1563" s="4" t="s">
        <v>8</v>
      </c>
      <c r="F1563" s="4" t="s">
        <v>8</v>
      </c>
      <c r="G1563" s="4" t="s">
        <v>7</v>
      </c>
    </row>
    <row r="1564" spans="1:7">
      <c r="A1564" t="n">
        <v>15483</v>
      </c>
      <c r="B1564" s="33" t="n">
        <v>32</v>
      </c>
      <c r="C1564" s="7" t="n">
        <v>0</v>
      </c>
      <c r="D1564" s="7" t="n">
        <v>1657</v>
      </c>
      <c r="E1564" s="7" t="s">
        <v>16</v>
      </c>
      <c r="F1564" s="7" t="s">
        <v>73</v>
      </c>
      <c r="G1564" s="7" t="n">
        <v>0</v>
      </c>
    </row>
    <row r="1565" spans="1:7">
      <c r="A1565" t="s">
        <v>4</v>
      </c>
      <c r="B1565" s="4" t="s">
        <v>5</v>
      </c>
      <c r="C1565" s="4" t="s">
        <v>7</v>
      </c>
      <c r="D1565" s="4" t="s">
        <v>11</v>
      </c>
      <c r="E1565" s="4" t="s">
        <v>8</v>
      </c>
      <c r="F1565" s="4" t="s">
        <v>8</v>
      </c>
      <c r="G1565" s="4" t="s">
        <v>7</v>
      </c>
    </row>
    <row r="1566" spans="1:7">
      <c r="A1566" t="n">
        <v>15498</v>
      </c>
      <c r="B1566" s="33" t="n">
        <v>32</v>
      </c>
      <c r="C1566" s="7" t="n">
        <v>0</v>
      </c>
      <c r="D1566" s="7" t="n">
        <v>1658</v>
      </c>
      <c r="E1566" s="7" t="s">
        <v>16</v>
      </c>
      <c r="F1566" s="7" t="s">
        <v>69</v>
      </c>
      <c r="G1566" s="7" t="n">
        <v>0</v>
      </c>
    </row>
    <row r="1567" spans="1:7">
      <c r="A1567" t="s">
        <v>4</v>
      </c>
      <c r="B1567" s="4" t="s">
        <v>5</v>
      </c>
      <c r="C1567" s="4" t="s">
        <v>7</v>
      </c>
      <c r="D1567" s="4" t="s">
        <v>11</v>
      </c>
      <c r="E1567" s="4" t="s">
        <v>8</v>
      </c>
      <c r="F1567" s="4" t="s">
        <v>8</v>
      </c>
      <c r="G1567" s="4" t="s">
        <v>7</v>
      </c>
    </row>
    <row r="1568" spans="1:7">
      <c r="A1568" t="n">
        <v>15513</v>
      </c>
      <c r="B1568" s="33" t="n">
        <v>32</v>
      </c>
      <c r="C1568" s="7" t="n">
        <v>0</v>
      </c>
      <c r="D1568" s="7" t="n">
        <v>1658</v>
      </c>
      <c r="E1568" s="7" t="s">
        <v>16</v>
      </c>
      <c r="F1568" s="7" t="s">
        <v>70</v>
      </c>
      <c r="G1568" s="7" t="n">
        <v>1</v>
      </c>
    </row>
    <row r="1569" spans="1:7">
      <c r="A1569" t="s">
        <v>4</v>
      </c>
      <c r="B1569" s="4" t="s">
        <v>5</v>
      </c>
      <c r="C1569" s="4" t="s">
        <v>7</v>
      </c>
      <c r="D1569" s="4" t="s">
        <v>11</v>
      </c>
      <c r="E1569" s="4" t="s">
        <v>8</v>
      </c>
      <c r="F1569" s="4" t="s">
        <v>8</v>
      </c>
      <c r="G1569" s="4" t="s">
        <v>7</v>
      </c>
    </row>
    <row r="1570" spans="1:7">
      <c r="A1570" t="n">
        <v>15528</v>
      </c>
      <c r="B1570" s="33" t="n">
        <v>32</v>
      </c>
      <c r="C1570" s="7" t="n">
        <v>0</v>
      </c>
      <c r="D1570" s="7" t="n">
        <v>1658</v>
      </c>
      <c r="E1570" s="7" t="s">
        <v>16</v>
      </c>
      <c r="F1570" s="7" t="s">
        <v>71</v>
      </c>
      <c r="G1570" s="7" t="n">
        <v>0</v>
      </c>
    </row>
    <row r="1571" spans="1:7">
      <c r="A1571" t="s">
        <v>4</v>
      </c>
      <c r="B1571" s="4" t="s">
        <v>5</v>
      </c>
      <c r="C1571" s="4" t="s">
        <v>7</v>
      </c>
      <c r="D1571" s="4" t="s">
        <v>11</v>
      </c>
      <c r="E1571" s="4" t="s">
        <v>8</v>
      </c>
      <c r="F1571" s="4" t="s">
        <v>8</v>
      </c>
      <c r="G1571" s="4" t="s">
        <v>7</v>
      </c>
    </row>
    <row r="1572" spans="1:7">
      <c r="A1572" t="n">
        <v>15543</v>
      </c>
      <c r="B1572" s="33" t="n">
        <v>32</v>
      </c>
      <c r="C1572" s="7" t="n">
        <v>0</v>
      </c>
      <c r="D1572" s="7" t="n">
        <v>1658</v>
      </c>
      <c r="E1572" s="7" t="s">
        <v>16</v>
      </c>
      <c r="F1572" s="7" t="s">
        <v>72</v>
      </c>
      <c r="G1572" s="7" t="n">
        <v>0</v>
      </c>
    </row>
    <row r="1573" spans="1:7">
      <c r="A1573" t="s">
        <v>4</v>
      </c>
      <c r="B1573" s="4" t="s">
        <v>5</v>
      </c>
      <c r="C1573" s="4" t="s">
        <v>7</v>
      </c>
      <c r="D1573" s="4" t="s">
        <v>11</v>
      </c>
      <c r="E1573" s="4" t="s">
        <v>8</v>
      </c>
      <c r="F1573" s="4" t="s">
        <v>8</v>
      </c>
      <c r="G1573" s="4" t="s">
        <v>7</v>
      </c>
    </row>
    <row r="1574" spans="1:7">
      <c r="A1574" t="n">
        <v>15558</v>
      </c>
      <c r="B1574" s="33" t="n">
        <v>32</v>
      </c>
      <c r="C1574" s="7" t="n">
        <v>0</v>
      </c>
      <c r="D1574" s="7" t="n">
        <v>1658</v>
      </c>
      <c r="E1574" s="7" t="s">
        <v>16</v>
      </c>
      <c r="F1574" s="7" t="s">
        <v>73</v>
      </c>
      <c r="G1574" s="7" t="n">
        <v>0</v>
      </c>
    </row>
    <row r="1575" spans="1:7">
      <c r="A1575" t="s">
        <v>4</v>
      </c>
      <c r="B1575" s="4" t="s">
        <v>5</v>
      </c>
      <c r="C1575" s="4" t="s">
        <v>7</v>
      </c>
      <c r="D1575" s="4" t="s">
        <v>11</v>
      </c>
      <c r="E1575" s="4" t="s">
        <v>8</v>
      </c>
      <c r="F1575" s="4" t="s">
        <v>8</v>
      </c>
      <c r="G1575" s="4" t="s">
        <v>7</v>
      </c>
    </row>
    <row r="1576" spans="1:7">
      <c r="A1576" t="n">
        <v>15573</v>
      </c>
      <c r="B1576" s="33" t="n">
        <v>32</v>
      </c>
      <c r="C1576" s="7" t="n">
        <v>0</v>
      </c>
      <c r="D1576" s="7" t="n">
        <v>1659</v>
      </c>
      <c r="E1576" s="7" t="s">
        <v>16</v>
      </c>
      <c r="F1576" s="7" t="s">
        <v>69</v>
      </c>
      <c r="G1576" s="7" t="n">
        <v>0</v>
      </c>
    </row>
    <row r="1577" spans="1:7">
      <c r="A1577" t="s">
        <v>4</v>
      </c>
      <c r="B1577" s="4" t="s">
        <v>5</v>
      </c>
      <c r="C1577" s="4" t="s">
        <v>7</v>
      </c>
      <c r="D1577" s="4" t="s">
        <v>11</v>
      </c>
      <c r="E1577" s="4" t="s">
        <v>8</v>
      </c>
      <c r="F1577" s="4" t="s">
        <v>8</v>
      </c>
      <c r="G1577" s="4" t="s">
        <v>7</v>
      </c>
    </row>
    <row r="1578" spans="1:7">
      <c r="A1578" t="n">
        <v>15588</v>
      </c>
      <c r="B1578" s="33" t="n">
        <v>32</v>
      </c>
      <c r="C1578" s="7" t="n">
        <v>0</v>
      </c>
      <c r="D1578" s="7" t="n">
        <v>1659</v>
      </c>
      <c r="E1578" s="7" t="s">
        <v>16</v>
      </c>
      <c r="F1578" s="7" t="s">
        <v>70</v>
      </c>
      <c r="G1578" s="7" t="n">
        <v>1</v>
      </c>
    </row>
    <row r="1579" spans="1:7">
      <c r="A1579" t="s">
        <v>4</v>
      </c>
      <c r="B1579" s="4" t="s">
        <v>5</v>
      </c>
      <c r="C1579" s="4" t="s">
        <v>7</v>
      </c>
      <c r="D1579" s="4" t="s">
        <v>11</v>
      </c>
      <c r="E1579" s="4" t="s">
        <v>8</v>
      </c>
      <c r="F1579" s="4" t="s">
        <v>8</v>
      </c>
      <c r="G1579" s="4" t="s">
        <v>7</v>
      </c>
    </row>
    <row r="1580" spans="1:7">
      <c r="A1580" t="n">
        <v>15603</v>
      </c>
      <c r="B1580" s="33" t="n">
        <v>32</v>
      </c>
      <c r="C1580" s="7" t="n">
        <v>0</v>
      </c>
      <c r="D1580" s="7" t="n">
        <v>1659</v>
      </c>
      <c r="E1580" s="7" t="s">
        <v>16</v>
      </c>
      <c r="F1580" s="7" t="s">
        <v>71</v>
      </c>
      <c r="G1580" s="7" t="n">
        <v>0</v>
      </c>
    </row>
    <row r="1581" spans="1:7">
      <c r="A1581" t="s">
        <v>4</v>
      </c>
      <c r="B1581" s="4" t="s">
        <v>5</v>
      </c>
      <c r="C1581" s="4" t="s">
        <v>7</v>
      </c>
      <c r="D1581" s="4" t="s">
        <v>11</v>
      </c>
      <c r="E1581" s="4" t="s">
        <v>8</v>
      </c>
      <c r="F1581" s="4" t="s">
        <v>8</v>
      </c>
      <c r="G1581" s="4" t="s">
        <v>7</v>
      </c>
    </row>
    <row r="1582" spans="1:7">
      <c r="A1582" t="n">
        <v>15618</v>
      </c>
      <c r="B1582" s="33" t="n">
        <v>32</v>
      </c>
      <c r="C1582" s="7" t="n">
        <v>0</v>
      </c>
      <c r="D1582" s="7" t="n">
        <v>1659</v>
      </c>
      <c r="E1582" s="7" t="s">
        <v>16</v>
      </c>
      <c r="F1582" s="7" t="s">
        <v>72</v>
      </c>
      <c r="G1582" s="7" t="n">
        <v>0</v>
      </c>
    </row>
    <row r="1583" spans="1:7">
      <c r="A1583" t="s">
        <v>4</v>
      </c>
      <c r="B1583" s="4" t="s">
        <v>5</v>
      </c>
      <c r="C1583" s="4" t="s">
        <v>7</v>
      </c>
      <c r="D1583" s="4" t="s">
        <v>11</v>
      </c>
      <c r="E1583" s="4" t="s">
        <v>8</v>
      </c>
      <c r="F1583" s="4" t="s">
        <v>8</v>
      </c>
      <c r="G1583" s="4" t="s">
        <v>7</v>
      </c>
    </row>
    <row r="1584" spans="1:7">
      <c r="A1584" t="n">
        <v>15633</v>
      </c>
      <c r="B1584" s="33" t="n">
        <v>32</v>
      </c>
      <c r="C1584" s="7" t="n">
        <v>0</v>
      </c>
      <c r="D1584" s="7" t="n">
        <v>1659</v>
      </c>
      <c r="E1584" s="7" t="s">
        <v>16</v>
      </c>
      <c r="F1584" s="7" t="s">
        <v>73</v>
      </c>
      <c r="G1584" s="7" t="n">
        <v>0</v>
      </c>
    </row>
    <row r="1585" spans="1:7">
      <c r="A1585" t="s">
        <v>4</v>
      </c>
      <c r="B1585" s="4" t="s">
        <v>5</v>
      </c>
      <c r="C1585" s="4" t="s">
        <v>7</v>
      </c>
      <c r="D1585" s="4" t="s">
        <v>11</v>
      </c>
      <c r="E1585" s="4" t="s">
        <v>8</v>
      </c>
      <c r="F1585" s="4" t="s">
        <v>8</v>
      </c>
      <c r="G1585" s="4" t="s">
        <v>7</v>
      </c>
    </row>
    <row r="1586" spans="1:7">
      <c r="A1586" t="n">
        <v>15648</v>
      </c>
      <c r="B1586" s="33" t="n">
        <v>32</v>
      </c>
      <c r="C1586" s="7" t="n">
        <v>0</v>
      </c>
      <c r="D1586" s="7" t="n">
        <v>1000</v>
      </c>
      <c r="E1586" s="7" t="s">
        <v>16</v>
      </c>
      <c r="F1586" s="7" t="s">
        <v>74</v>
      </c>
      <c r="G1586" s="7" t="n">
        <v>0</v>
      </c>
    </row>
    <row r="1587" spans="1:7">
      <c r="A1587" t="s">
        <v>4</v>
      </c>
      <c r="B1587" s="4" t="s">
        <v>5</v>
      </c>
      <c r="C1587" s="4" t="s">
        <v>7</v>
      </c>
      <c r="D1587" s="4" t="s">
        <v>11</v>
      </c>
      <c r="E1587" s="4" t="s">
        <v>8</v>
      </c>
      <c r="F1587" s="4" t="s">
        <v>8</v>
      </c>
      <c r="G1587" s="4" t="s">
        <v>7</v>
      </c>
    </row>
    <row r="1588" spans="1:7">
      <c r="A1588" t="n">
        <v>15663</v>
      </c>
      <c r="B1588" s="33" t="n">
        <v>32</v>
      </c>
      <c r="C1588" s="7" t="n">
        <v>0</v>
      </c>
      <c r="D1588" s="7" t="n">
        <v>1000</v>
      </c>
      <c r="E1588" s="7" t="s">
        <v>16</v>
      </c>
      <c r="F1588" s="7" t="s">
        <v>75</v>
      </c>
      <c r="G1588" s="7" t="n">
        <v>0</v>
      </c>
    </row>
    <row r="1589" spans="1:7">
      <c r="A1589" t="s">
        <v>4</v>
      </c>
      <c r="B1589" s="4" t="s">
        <v>5</v>
      </c>
      <c r="C1589" s="4" t="s">
        <v>7</v>
      </c>
      <c r="D1589" s="4" t="s">
        <v>11</v>
      </c>
      <c r="E1589" s="4" t="s">
        <v>8</v>
      </c>
      <c r="F1589" s="4" t="s">
        <v>8</v>
      </c>
      <c r="G1589" s="4" t="s">
        <v>7</v>
      </c>
    </row>
    <row r="1590" spans="1:7">
      <c r="A1590" t="n">
        <v>15678</v>
      </c>
      <c r="B1590" s="33" t="n">
        <v>32</v>
      </c>
      <c r="C1590" s="7" t="n">
        <v>0</v>
      </c>
      <c r="D1590" s="7" t="n">
        <v>1000</v>
      </c>
      <c r="E1590" s="7" t="s">
        <v>16</v>
      </c>
      <c r="F1590" s="7" t="s">
        <v>76</v>
      </c>
      <c r="G1590" s="7" t="n">
        <v>0</v>
      </c>
    </row>
    <row r="1591" spans="1:7">
      <c r="A1591" t="s">
        <v>4</v>
      </c>
      <c r="B1591" s="4" t="s">
        <v>5</v>
      </c>
      <c r="C1591" s="4" t="s">
        <v>7</v>
      </c>
      <c r="D1591" s="4" t="s">
        <v>11</v>
      </c>
      <c r="E1591" s="4" t="s">
        <v>8</v>
      </c>
      <c r="F1591" s="4" t="s">
        <v>8</v>
      </c>
      <c r="G1591" s="4" t="s">
        <v>7</v>
      </c>
    </row>
    <row r="1592" spans="1:7">
      <c r="A1592" t="n">
        <v>15693</v>
      </c>
      <c r="B1592" s="33" t="n">
        <v>32</v>
      </c>
      <c r="C1592" s="7" t="n">
        <v>0</v>
      </c>
      <c r="D1592" s="7" t="n">
        <v>1000</v>
      </c>
      <c r="E1592" s="7" t="s">
        <v>16</v>
      </c>
      <c r="F1592" s="7" t="s">
        <v>77</v>
      </c>
      <c r="G1592" s="7" t="n">
        <v>1</v>
      </c>
    </row>
    <row r="1593" spans="1:7">
      <c r="A1593" t="s">
        <v>4</v>
      </c>
      <c r="B1593" s="4" t="s">
        <v>5</v>
      </c>
      <c r="C1593" s="4" t="s">
        <v>7</v>
      </c>
      <c r="D1593" s="4" t="s">
        <v>11</v>
      </c>
      <c r="E1593" s="4" t="s">
        <v>8</v>
      </c>
      <c r="F1593" s="4" t="s">
        <v>8</v>
      </c>
      <c r="G1593" s="4" t="s">
        <v>7</v>
      </c>
    </row>
    <row r="1594" spans="1:7">
      <c r="A1594" t="n">
        <v>15708</v>
      </c>
      <c r="B1594" s="33" t="n">
        <v>32</v>
      </c>
      <c r="C1594" s="7" t="n">
        <v>0</v>
      </c>
      <c r="D1594" s="7" t="n">
        <v>1001</v>
      </c>
      <c r="E1594" s="7" t="s">
        <v>16</v>
      </c>
      <c r="F1594" s="7" t="s">
        <v>74</v>
      </c>
      <c r="G1594" s="7" t="n">
        <v>0</v>
      </c>
    </row>
    <row r="1595" spans="1:7">
      <c r="A1595" t="s">
        <v>4</v>
      </c>
      <c r="B1595" s="4" t="s">
        <v>5</v>
      </c>
      <c r="C1595" s="4" t="s">
        <v>7</v>
      </c>
      <c r="D1595" s="4" t="s">
        <v>11</v>
      </c>
      <c r="E1595" s="4" t="s">
        <v>8</v>
      </c>
      <c r="F1595" s="4" t="s">
        <v>8</v>
      </c>
      <c r="G1595" s="4" t="s">
        <v>7</v>
      </c>
    </row>
    <row r="1596" spans="1:7">
      <c r="A1596" t="n">
        <v>15723</v>
      </c>
      <c r="B1596" s="33" t="n">
        <v>32</v>
      </c>
      <c r="C1596" s="7" t="n">
        <v>0</v>
      </c>
      <c r="D1596" s="7" t="n">
        <v>1001</v>
      </c>
      <c r="E1596" s="7" t="s">
        <v>16</v>
      </c>
      <c r="F1596" s="7" t="s">
        <v>75</v>
      </c>
      <c r="G1596" s="7" t="n">
        <v>0</v>
      </c>
    </row>
    <row r="1597" spans="1:7">
      <c r="A1597" t="s">
        <v>4</v>
      </c>
      <c r="B1597" s="4" t="s">
        <v>5</v>
      </c>
      <c r="C1597" s="4" t="s">
        <v>7</v>
      </c>
      <c r="D1597" s="4" t="s">
        <v>11</v>
      </c>
      <c r="E1597" s="4" t="s">
        <v>8</v>
      </c>
      <c r="F1597" s="4" t="s">
        <v>8</v>
      </c>
      <c r="G1597" s="4" t="s">
        <v>7</v>
      </c>
    </row>
    <row r="1598" spans="1:7">
      <c r="A1598" t="n">
        <v>15738</v>
      </c>
      <c r="B1598" s="33" t="n">
        <v>32</v>
      </c>
      <c r="C1598" s="7" t="n">
        <v>0</v>
      </c>
      <c r="D1598" s="7" t="n">
        <v>1001</v>
      </c>
      <c r="E1598" s="7" t="s">
        <v>16</v>
      </c>
      <c r="F1598" s="7" t="s">
        <v>76</v>
      </c>
      <c r="G1598" s="7" t="n">
        <v>0</v>
      </c>
    </row>
    <row r="1599" spans="1:7">
      <c r="A1599" t="s">
        <v>4</v>
      </c>
      <c r="B1599" s="4" t="s">
        <v>5</v>
      </c>
      <c r="C1599" s="4" t="s">
        <v>7</v>
      </c>
      <c r="D1599" s="4" t="s">
        <v>11</v>
      </c>
      <c r="E1599" s="4" t="s">
        <v>8</v>
      </c>
      <c r="F1599" s="4" t="s">
        <v>8</v>
      </c>
      <c r="G1599" s="4" t="s">
        <v>7</v>
      </c>
    </row>
    <row r="1600" spans="1:7">
      <c r="A1600" t="n">
        <v>15753</v>
      </c>
      <c r="B1600" s="33" t="n">
        <v>32</v>
      </c>
      <c r="C1600" s="7" t="n">
        <v>0</v>
      </c>
      <c r="D1600" s="7" t="n">
        <v>1001</v>
      </c>
      <c r="E1600" s="7" t="s">
        <v>16</v>
      </c>
      <c r="F1600" s="7" t="s">
        <v>77</v>
      </c>
      <c r="G1600" s="7" t="n">
        <v>1</v>
      </c>
    </row>
    <row r="1601" spans="1:7">
      <c r="A1601" t="s">
        <v>4</v>
      </c>
      <c r="B1601" s="4" t="s">
        <v>5</v>
      </c>
      <c r="C1601" s="4" t="s">
        <v>7</v>
      </c>
      <c r="D1601" s="4" t="s">
        <v>7</v>
      </c>
      <c r="E1601" s="4" t="s">
        <v>7</v>
      </c>
      <c r="F1601" s="4" t="s">
        <v>12</v>
      </c>
      <c r="G1601" s="4" t="s">
        <v>12</v>
      </c>
      <c r="H1601" s="4" t="s">
        <v>12</v>
      </c>
      <c r="I1601" s="4" t="s">
        <v>12</v>
      </c>
      <c r="J1601" s="4" t="s">
        <v>12</v>
      </c>
      <c r="K1601" s="4" t="s">
        <v>12</v>
      </c>
    </row>
    <row r="1602" spans="1:7">
      <c r="A1602" t="n">
        <v>15768</v>
      </c>
      <c r="B1602" s="47" t="n">
        <v>178</v>
      </c>
      <c r="C1602" s="7" t="n">
        <v>6</v>
      </c>
      <c r="D1602" s="7" t="n">
        <v>0</v>
      </c>
      <c r="E1602" s="7" t="n">
        <v>0</v>
      </c>
      <c r="F1602" s="7" t="n">
        <v>0.25</v>
      </c>
      <c r="G1602" s="7" t="n">
        <v>0</v>
      </c>
      <c r="H1602" s="7" t="n">
        <v>0</v>
      </c>
      <c r="I1602" s="7" t="n">
        <v>0</v>
      </c>
      <c r="J1602" s="7" t="n">
        <v>0</v>
      </c>
      <c r="K1602" s="7" t="n">
        <v>1</v>
      </c>
    </row>
    <row r="1603" spans="1:7">
      <c r="A1603" t="s">
        <v>4</v>
      </c>
      <c r="B1603" s="4" t="s">
        <v>5</v>
      </c>
      <c r="C1603" s="4" t="s">
        <v>7</v>
      </c>
      <c r="D1603" s="4" t="s">
        <v>7</v>
      </c>
      <c r="E1603" s="4" t="s">
        <v>7</v>
      </c>
      <c r="F1603" s="4" t="s">
        <v>12</v>
      </c>
      <c r="G1603" s="4" t="s">
        <v>12</v>
      </c>
      <c r="H1603" s="4" t="s">
        <v>12</v>
      </c>
      <c r="I1603" s="4" t="s">
        <v>12</v>
      </c>
      <c r="J1603" s="4" t="s">
        <v>12</v>
      </c>
      <c r="K1603" s="4" t="s">
        <v>12</v>
      </c>
    </row>
    <row r="1604" spans="1:7">
      <c r="A1604" t="n">
        <v>15796</v>
      </c>
      <c r="B1604" s="47" t="n">
        <v>178</v>
      </c>
      <c r="C1604" s="7" t="n">
        <v>6</v>
      </c>
      <c r="D1604" s="7" t="n">
        <v>0</v>
      </c>
      <c r="E1604" s="7" t="n">
        <v>1</v>
      </c>
      <c r="F1604" s="7" t="n">
        <v>1</v>
      </c>
      <c r="G1604" s="7" t="n">
        <v>0.649999976158142</v>
      </c>
      <c r="H1604" s="7" t="n">
        <v>0</v>
      </c>
      <c r="I1604" s="7" t="n">
        <v>0</v>
      </c>
      <c r="J1604" s="7" t="n">
        <v>0</v>
      </c>
      <c r="K1604" s="7" t="n">
        <v>1</v>
      </c>
    </row>
    <row r="1605" spans="1:7">
      <c r="A1605" t="s">
        <v>4</v>
      </c>
      <c r="B1605" s="4" t="s">
        <v>5</v>
      </c>
      <c r="C1605" s="4" t="s">
        <v>7</v>
      </c>
      <c r="D1605" s="4" t="s">
        <v>7</v>
      </c>
      <c r="E1605" s="4" t="s">
        <v>7</v>
      </c>
      <c r="F1605" s="4" t="s">
        <v>12</v>
      </c>
      <c r="G1605" s="4" t="s">
        <v>12</v>
      </c>
      <c r="H1605" s="4" t="s">
        <v>12</v>
      </c>
      <c r="I1605" s="4" t="s">
        <v>12</v>
      </c>
      <c r="J1605" s="4" t="s">
        <v>12</v>
      </c>
      <c r="K1605" s="4" t="s">
        <v>12</v>
      </c>
    </row>
    <row r="1606" spans="1:7">
      <c r="A1606" t="n">
        <v>15824</v>
      </c>
      <c r="B1606" s="47" t="n">
        <v>178</v>
      </c>
      <c r="C1606" s="7" t="n">
        <v>6</v>
      </c>
      <c r="D1606" s="7" t="n">
        <v>0</v>
      </c>
      <c r="E1606" s="7" t="n">
        <v>2</v>
      </c>
      <c r="F1606" s="7" t="n">
        <v>0.25</v>
      </c>
      <c r="G1606" s="7" t="n">
        <v>0</v>
      </c>
      <c r="H1606" s="7" t="n">
        <v>0</v>
      </c>
      <c r="I1606" s="7" t="n">
        <v>0</v>
      </c>
      <c r="J1606" s="7" t="n">
        <v>0</v>
      </c>
      <c r="K1606" s="7" t="n">
        <v>1</v>
      </c>
    </row>
    <row r="1607" spans="1:7">
      <c r="A1607" t="s">
        <v>4</v>
      </c>
      <c r="B1607" s="4" t="s">
        <v>5</v>
      </c>
      <c r="C1607" s="4" t="s">
        <v>7</v>
      </c>
      <c r="D1607" s="4" t="s">
        <v>7</v>
      </c>
      <c r="E1607" s="4" t="s">
        <v>7</v>
      </c>
      <c r="F1607" s="4" t="s">
        <v>12</v>
      </c>
      <c r="G1607" s="4" t="s">
        <v>12</v>
      </c>
      <c r="H1607" s="4" t="s">
        <v>12</v>
      </c>
      <c r="I1607" s="4" t="s">
        <v>12</v>
      </c>
      <c r="J1607" s="4" t="s">
        <v>12</v>
      </c>
      <c r="K1607" s="4" t="s">
        <v>12</v>
      </c>
    </row>
    <row r="1608" spans="1:7">
      <c r="A1608" t="n">
        <v>15852</v>
      </c>
      <c r="B1608" s="47" t="n">
        <v>178</v>
      </c>
      <c r="C1608" s="7" t="n">
        <v>6</v>
      </c>
      <c r="D1608" s="7" t="n">
        <v>0</v>
      </c>
      <c r="E1608" s="7" t="n">
        <v>3</v>
      </c>
      <c r="F1608" s="7" t="n">
        <v>1</v>
      </c>
      <c r="G1608" s="7" t="n">
        <v>0</v>
      </c>
      <c r="H1608" s="7" t="n">
        <v>0</v>
      </c>
      <c r="I1608" s="7" t="n">
        <v>0</v>
      </c>
      <c r="J1608" s="7" t="n">
        <v>0</v>
      </c>
      <c r="K1608" s="7" t="n">
        <v>1</v>
      </c>
    </row>
    <row r="1609" spans="1:7">
      <c r="A1609" t="s">
        <v>4</v>
      </c>
      <c r="B1609" s="4" t="s">
        <v>5</v>
      </c>
      <c r="C1609" s="4" t="s">
        <v>7</v>
      </c>
      <c r="D1609" s="4" t="s">
        <v>7</v>
      </c>
      <c r="E1609" s="4" t="s">
        <v>11</v>
      </c>
      <c r="F1609" s="4" t="s">
        <v>12</v>
      </c>
      <c r="G1609" s="4" t="s">
        <v>12</v>
      </c>
      <c r="H1609" s="4" t="s">
        <v>12</v>
      </c>
      <c r="I1609" s="4" t="s">
        <v>12</v>
      </c>
      <c r="J1609" s="4" t="s">
        <v>12</v>
      </c>
      <c r="K1609" s="4" t="s">
        <v>12</v>
      </c>
      <c r="L1609" s="4" t="s">
        <v>12</v>
      </c>
    </row>
    <row r="1610" spans="1:7">
      <c r="A1610" t="n">
        <v>15880</v>
      </c>
      <c r="B1610" s="47" t="n">
        <v>178</v>
      </c>
      <c r="C1610" s="7" t="n">
        <v>1</v>
      </c>
      <c r="D1610" s="7" t="n">
        <v>0</v>
      </c>
      <c r="E1610" s="7" t="n">
        <v>7039</v>
      </c>
      <c r="F1610" s="7" t="n">
        <v>-0.300000011920929</v>
      </c>
      <c r="G1610" s="7" t="n">
        <v>0.0500000007450581</v>
      </c>
      <c r="H1610" s="7" t="n">
        <v>0</v>
      </c>
      <c r="I1610" s="7" t="n">
        <v>35</v>
      </c>
      <c r="J1610" s="7" t="n">
        <v>0</v>
      </c>
      <c r="K1610" s="7" t="n">
        <v>2</v>
      </c>
      <c r="L1610" s="7" t="n">
        <v>0</v>
      </c>
    </row>
    <row r="1611" spans="1:7">
      <c r="A1611" t="s">
        <v>4</v>
      </c>
      <c r="B1611" s="4" t="s">
        <v>5</v>
      </c>
      <c r="C1611" s="4" t="s">
        <v>11</v>
      </c>
      <c r="D1611" s="4" t="s">
        <v>7</v>
      </c>
      <c r="E1611" s="4" t="s">
        <v>8</v>
      </c>
      <c r="F1611" s="4" t="s">
        <v>12</v>
      </c>
      <c r="G1611" s="4" t="s">
        <v>12</v>
      </c>
      <c r="H1611" s="4" t="s">
        <v>12</v>
      </c>
    </row>
    <row r="1612" spans="1:7">
      <c r="A1612" t="n">
        <v>15913</v>
      </c>
      <c r="B1612" s="40" t="n">
        <v>48</v>
      </c>
      <c r="C1612" s="7" t="n">
        <v>7039</v>
      </c>
      <c r="D1612" s="7" t="n">
        <v>0</v>
      </c>
      <c r="E1612" s="7" t="s">
        <v>45</v>
      </c>
      <c r="F1612" s="7" t="n">
        <v>-1</v>
      </c>
      <c r="G1612" s="7" t="n">
        <v>1</v>
      </c>
      <c r="H1612" s="7" t="n">
        <v>0</v>
      </c>
    </row>
    <row r="1613" spans="1:7">
      <c r="A1613" t="s">
        <v>4</v>
      </c>
      <c r="B1613" s="4" t="s">
        <v>5</v>
      </c>
      <c r="C1613" s="4" t="s">
        <v>7</v>
      </c>
      <c r="D1613" s="4" t="s">
        <v>8</v>
      </c>
    </row>
    <row r="1614" spans="1:7">
      <c r="A1614" t="n">
        <v>15939</v>
      </c>
      <c r="B1614" s="31" t="n">
        <v>38</v>
      </c>
      <c r="C1614" s="7" t="n">
        <v>0</v>
      </c>
      <c r="D1614" s="7" t="s">
        <v>104</v>
      </c>
    </row>
    <row r="1615" spans="1:7">
      <c r="A1615" t="s">
        <v>4</v>
      </c>
      <c r="B1615" s="4" t="s">
        <v>5</v>
      </c>
      <c r="C1615" s="4" t="s">
        <v>7</v>
      </c>
      <c r="D1615" s="4" t="s">
        <v>11</v>
      </c>
      <c r="E1615" s="4" t="s">
        <v>8</v>
      </c>
      <c r="F1615" s="4" t="s">
        <v>8</v>
      </c>
      <c r="G1615" s="4" t="s">
        <v>13</v>
      </c>
      <c r="H1615" s="4" t="s">
        <v>13</v>
      </c>
      <c r="I1615" s="4" t="s">
        <v>13</v>
      </c>
      <c r="J1615" s="4" t="s">
        <v>13</v>
      </c>
      <c r="K1615" s="4" t="s">
        <v>13</v>
      </c>
      <c r="L1615" s="4" t="s">
        <v>13</v>
      </c>
      <c r="M1615" s="4" t="s">
        <v>13</v>
      </c>
      <c r="N1615" s="4" t="s">
        <v>13</v>
      </c>
      <c r="O1615" s="4" t="s">
        <v>13</v>
      </c>
    </row>
    <row r="1616" spans="1:7">
      <c r="A1616" t="n">
        <v>15949</v>
      </c>
      <c r="B1616" s="32" t="n">
        <v>37</v>
      </c>
      <c r="C1616" s="7" t="n">
        <v>0</v>
      </c>
      <c r="D1616" s="7" t="n">
        <v>7039</v>
      </c>
      <c r="E1616" s="7" t="s">
        <v>104</v>
      </c>
      <c r="F1616" s="7" t="s">
        <v>105</v>
      </c>
      <c r="G1616" s="7" t="n">
        <v>0</v>
      </c>
      <c r="H1616" s="7" t="n">
        <v>0</v>
      </c>
      <c r="I1616" s="7" t="n">
        <v>0</v>
      </c>
      <c r="J1616" s="7" t="n">
        <v>0</v>
      </c>
      <c r="K1616" s="7" t="n">
        <v>0</v>
      </c>
      <c r="L1616" s="7" t="n">
        <v>0</v>
      </c>
      <c r="M1616" s="7" t="n">
        <v>1065353216</v>
      </c>
      <c r="N1616" s="7" t="n">
        <v>1065353216</v>
      </c>
      <c r="O1616" s="7" t="n">
        <v>1065353216</v>
      </c>
    </row>
    <row r="1617" spans="1:15">
      <c r="A1617" t="s">
        <v>4</v>
      </c>
      <c r="B1617" s="4" t="s">
        <v>5</v>
      </c>
      <c r="C1617" s="4" t="s">
        <v>7</v>
      </c>
      <c r="D1617" s="4" t="s">
        <v>11</v>
      </c>
      <c r="E1617" s="4" t="s">
        <v>8</v>
      </c>
      <c r="F1617" s="4" t="s">
        <v>8</v>
      </c>
      <c r="G1617" s="4" t="s">
        <v>7</v>
      </c>
    </row>
    <row r="1618" spans="1:15">
      <c r="A1618" t="n">
        <v>16006</v>
      </c>
      <c r="B1618" s="33" t="n">
        <v>32</v>
      </c>
      <c r="C1618" s="7" t="n">
        <v>0</v>
      </c>
      <c r="D1618" s="7" t="n">
        <v>7039</v>
      </c>
      <c r="E1618" s="7" t="s">
        <v>16</v>
      </c>
      <c r="F1618" s="7" t="s">
        <v>105</v>
      </c>
      <c r="G1618" s="7" t="n">
        <v>1</v>
      </c>
    </row>
    <row r="1619" spans="1:15">
      <c r="A1619" t="s">
        <v>4</v>
      </c>
      <c r="B1619" s="4" t="s">
        <v>5</v>
      </c>
      <c r="C1619" s="4" t="s">
        <v>11</v>
      </c>
      <c r="D1619" s="4" t="s">
        <v>13</v>
      </c>
    </row>
    <row r="1620" spans="1:15">
      <c r="A1620" t="n">
        <v>16021</v>
      </c>
      <c r="B1620" s="25" t="n">
        <v>43</v>
      </c>
      <c r="C1620" s="7" t="n">
        <v>7039</v>
      </c>
      <c r="D1620" s="7" t="n">
        <v>64</v>
      </c>
    </row>
    <row r="1621" spans="1:15">
      <c r="A1621" t="s">
        <v>4</v>
      </c>
      <c r="B1621" s="4" t="s">
        <v>5</v>
      </c>
      <c r="C1621" s="4" t="s">
        <v>11</v>
      </c>
      <c r="D1621" s="4" t="s">
        <v>8</v>
      </c>
      <c r="E1621" s="4" t="s">
        <v>8</v>
      </c>
      <c r="F1621" s="4" t="s">
        <v>7</v>
      </c>
    </row>
    <row r="1622" spans="1:15">
      <c r="A1622" t="n">
        <v>16028</v>
      </c>
      <c r="B1622" s="34" t="n">
        <v>108</v>
      </c>
      <c r="C1622" s="7" t="n">
        <v>7039</v>
      </c>
      <c r="D1622" s="7" t="s">
        <v>105</v>
      </c>
      <c r="E1622" s="7" t="s">
        <v>106</v>
      </c>
      <c r="F1622" s="7" t="n">
        <v>0</v>
      </c>
    </row>
    <row r="1623" spans="1:15">
      <c r="A1623" t="s">
        <v>4</v>
      </c>
      <c r="B1623" s="4" t="s">
        <v>5</v>
      </c>
      <c r="C1623" s="4" t="s">
        <v>7</v>
      </c>
      <c r="D1623" s="4" t="s">
        <v>8</v>
      </c>
      <c r="E1623" s="4" t="s">
        <v>11</v>
      </c>
    </row>
    <row r="1624" spans="1:15">
      <c r="A1624" t="n">
        <v>16049</v>
      </c>
      <c r="B1624" s="41" t="n">
        <v>94</v>
      </c>
      <c r="C1624" s="7" t="n">
        <v>1</v>
      </c>
      <c r="D1624" s="7" t="s">
        <v>107</v>
      </c>
      <c r="E1624" s="7" t="n">
        <v>1</v>
      </c>
    </row>
    <row r="1625" spans="1:15">
      <c r="A1625" t="s">
        <v>4</v>
      </c>
      <c r="B1625" s="4" t="s">
        <v>5</v>
      </c>
      <c r="C1625" s="4" t="s">
        <v>7</v>
      </c>
      <c r="D1625" s="4" t="s">
        <v>8</v>
      </c>
      <c r="E1625" s="4" t="s">
        <v>11</v>
      </c>
    </row>
    <row r="1626" spans="1:15">
      <c r="A1626" t="n">
        <v>16061</v>
      </c>
      <c r="B1626" s="41" t="n">
        <v>94</v>
      </c>
      <c r="C1626" s="7" t="n">
        <v>1</v>
      </c>
      <c r="D1626" s="7" t="s">
        <v>107</v>
      </c>
      <c r="E1626" s="7" t="n">
        <v>2</v>
      </c>
    </row>
    <row r="1627" spans="1:15">
      <c r="A1627" t="s">
        <v>4</v>
      </c>
      <c r="B1627" s="4" t="s">
        <v>5</v>
      </c>
      <c r="C1627" s="4" t="s">
        <v>7</v>
      </c>
      <c r="D1627" s="4" t="s">
        <v>8</v>
      </c>
      <c r="E1627" s="4" t="s">
        <v>11</v>
      </c>
    </row>
    <row r="1628" spans="1:15">
      <c r="A1628" t="n">
        <v>16073</v>
      </c>
      <c r="B1628" s="41" t="n">
        <v>94</v>
      </c>
      <c r="C1628" s="7" t="n">
        <v>0</v>
      </c>
      <c r="D1628" s="7" t="s">
        <v>107</v>
      </c>
      <c r="E1628" s="7" t="n">
        <v>4</v>
      </c>
    </row>
    <row r="1629" spans="1:15">
      <c r="A1629" t="s">
        <v>4</v>
      </c>
      <c r="B1629" s="4" t="s">
        <v>5</v>
      </c>
      <c r="C1629" s="4" t="s">
        <v>11</v>
      </c>
      <c r="D1629" s="4" t="s">
        <v>12</v>
      </c>
      <c r="E1629" s="4" t="s">
        <v>12</v>
      </c>
      <c r="F1629" s="4" t="s">
        <v>12</v>
      </c>
      <c r="G1629" s="4" t="s">
        <v>12</v>
      </c>
    </row>
    <row r="1630" spans="1:15">
      <c r="A1630" t="n">
        <v>16085</v>
      </c>
      <c r="B1630" s="35" t="n">
        <v>46</v>
      </c>
      <c r="C1630" s="7" t="n">
        <v>7039</v>
      </c>
      <c r="D1630" s="7" t="n">
        <v>0</v>
      </c>
      <c r="E1630" s="7" t="n">
        <v>-99.9899978637695</v>
      </c>
      <c r="F1630" s="7" t="n">
        <v>-0.379999995231628</v>
      </c>
      <c r="G1630" s="7" t="n">
        <v>0</v>
      </c>
    </row>
    <row r="1631" spans="1:15">
      <c r="A1631" t="s">
        <v>4</v>
      </c>
      <c r="B1631" s="4" t="s">
        <v>5</v>
      </c>
      <c r="C1631" s="4" t="s">
        <v>11</v>
      </c>
      <c r="D1631" s="4" t="s">
        <v>12</v>
      </c>
      <c r="E1631" s="4" t="s">
        <v>12</v>
      </c>
      <c r="F1631" s="4" t="s">
        <v>12</v>
      </c>
      <c r="G1631" s="4" t="s">
        <v>12</v>
      </c>
    </row>
    <row r="1632" spans="1:15">
      <c r="A1632" t="n">
        <v>16104</v>
      </c>
      <c r="B1632" s="35" t="n">
        <v>46</v>
      </c>
      <c r="C1632" s="7" t="n">
        <v>1650</v>
      </c>
      <c r="D1632" s="7" t="n">
        <v>472.75</v>
      </c>
      <c r="E1632" s="7" t="n">
        <v>0.829999983310699</v>
      </c>
      <c r="F1632" s="7" t="n">
        <v>-429.950012207031</v>
      </c>
      <c r="G1632" s="7" t="n">
        <v>311.5</v>
      </c>
    </row>
    <row r="1633" spans="1:7">
      <c r="A1633" t="s">
        <v>4</v>
      </c>
      <c r="B1633" s="4" t="s">
        <v>5</v>
      </c>
      <c r="C1633" s="4" t="s">
        <v>11</v>
      </c>
      <c r="D1633" s="4" t="s">
        <v>12</v>
      </c>
      <c r="E1633" s="4" t="s">
        <v>12</v>
      </c>
      <c r="F1633" s="4" t="s">
        <v>12</v>
      </c>
      <c r="G1633" s="4" t="s">
        <v>12</v>
      </c>
    </row>
    <row r="1634" spans="1:7">
      <c r="A1634" t="n">
        <v>16123</v>
      </c>
      <c r="B1634" s="35" t="n">
        <v>46</v>
      </c>
      <c r="C1634" s="7" t="n">
        <v>1651</v>
      </c>
      <c r="D1634" s="7" t="n">
        <v>448.559997558594</v>
      </c>
      <c r="E1634" s="7" t="n">
        <v>0.829999983310699</v>
      </c>
      <c r="F1634" s="7" t="n">
        <v>-415.220001220703</v>
      </c>
      <c r="G1634" s="7" t="n">
        <v>316.700012207031</v>
      </c>
    </row>
    <row r="1635" spans="1:7">
      <c r="A1635" t="s">
        <v>4</v>
      </c>
      <c r="B1635" s="4" t="s">
        <v>5</v>
      </c>
      <c r="C1635" s="4" t="s">
        <v>11</v>
      </c>
      <c r="D1635" s="4" t="s">
        <v>12</v>
      </c>
      <c r="E1635" s="4" t="s">
        <v>12</v>
      </c>
      <c r="F1635" s="4" t="s">
        <v>12</v>
      </c>
      <c r="G1635" s="4" t="s">
        <v>12</v>
      </c>
    </row>
    <row r="1636" spans="1:7">
      <c r="A1636" t="n">
        <v>16142</v>
      </c>
      <c r="B1636" s="35" t="n">
        <v>46</v>
      </c>
      <c r="C1636" s="7" t="n">
        <v>1652</v>
      </c>
      <c r="D1636" s="7" t="n">
        <v>459.070007324219</v>
      </c>
      <c r="E1636" s="7" t="n">
        <v>0.829999983310699</v>
      </c>
      <c r="F1636" s="7" t="n">
        <v>-409.910003662109</v>
      </c>
      <c r="G1636" s="7" t="n">
        <v>309.799987792969</v>
      </c>
    </row>
    <row r="1637" spans="1:7">
      <c r="A1637" t="s">
        <v>4</v>
      </c>
      <c r="B1637" s="4" t="s">
        <v>5</v>
      </c>
      <c r="C1637" s="4" t="s">
        <v>11</v>
      </c>
      <c r="D1637" s="4" t="s">
        <v>12</v>
      </c>
      <c r="E1637" s="4" t="s">
        <v>12</v>
      </c>
      <c r="F1637" s="4" t="s">
        <v>12</v>
      </c>
      <c r="G1637" s="4" t="s">
        <v>12</v>
      </c>
    </row>
    <row r="1638" spans="1:7">
      <c r="A1638" t="n">
        <v>16161</v>
      </c>
      <c r="B1638" s="35" t="n">
        <v>46</v>
      </c>
      <c r="C1638" s="7" t="n">
        <v>1653</v>
      </c>
      <c r="D1638" s="7" t="n">
        <v>466.140014648438</v>
      </c>
      <c r="E1638" s="7" t="n">
        <v>0.829999983310699</v>
      </c>
      <c r="F1638" s="7" t="n">
        <v>-414.5</v>
      </c>
      <c r="G1638" s="7" t="n">
        <v>308.5</v>
      </c>
    </row>
    <row r="1639" spans="1:7">
      <c r="A1639" t="s">
        <v>4</v>
      </c>
      <c r="B1639" s="4" t="s">
        <v>5</v>
      </c>
      <c r="C1639" s="4" t="s">
        <v>11</v>
      </c>
      <c r="D1639" s="4" t="s">
        <v>12</v>
      </c>
      <c r="E1639" s="4" t="s">
        <v>12</v>
      </c>
      <c r="F1639" s="4" t="s">
        <v>12</v>
      </c>
      <c r="G1639" s="4" t="s">
        <v>12</v>
      </c>
    </row>
    <row r="1640" spans="1:7">
      <c r="A1640" t="n">
        <v>16180</v>
      </c>
      <c r="B1640" s="35" t="n">
        <v>46</v>
      </c>
      <c r="C1640" s="7" t="n">
        <v>1654</v>
      </c>
      <c r="D1640" s="7" t="n">
        <v>457.679992675781</v>
      </c>
      <c r="E1640" s="7" t="n">
        <v>0.829999983310699</v>
      </c>
      <c r="F1640" s="7" t="n">
        <v>-426.040008544922</v>
      </c>
      <c r="G1640" s="7" t="n">
        <v>309.799987792969</v>
      </c>
    </row>
    <row r="1641" spans="1:7">
      <c r="A1641" t="s">
        <v>4</v>
      </c>
      <c r="B1641" s="4" t="s">
        <v>5</v>
      </c>
      <c r="C1641" s="4" t="s">
        <v>11</v>
      </c>
      <c r="D1641" s="4" t="s">
        <v>12</v>
      </c>
      <c r="E1641" s="4" t="s">
        <v>12</v>
      </c>
      <c r="F1641" s="4" t="s">
        <v>12</v>
      </c>
      <c r="G1641" s="4" t="s">
        <v>12</v>
      </c>
    </row>
    <row r="1642" spans="1:7">
      <c r="A1642" t="n">
        <v>16199</v>
      </c>
      <c r="B1642" s="35" t="n">
        <v>46</v>
      </c>
      <c r="C1642" s="7" t="n">
        <v>1655</v>
      </c>
      <c r="D1642" s="7" t="n">
        <v>459.540008544922</v>
      </c>
      <c r="E1642" s="7" t="n">
        <v>0.829999983310699</v>
      </c>
      <c r="F1642" s="7" t="n">
        <v>-436.720001220703</v>
      </c>
      <c r="G1642" s="7" t="n">
        <v>313.799987792969</v>
      </c>
    </row>
    <row r="1643" spans="1:7">
      <c r="A1643" t="s">
        <v>4</v>
      </c>
      <c r="B1643" s="4" t="s">
        <v>5</v>
      </c>
      <c r="C1643" s="4" t="s">
        <v>11</v>
      </c>
      <c r="D1643" s="4" t="s">
        <v>12</v>
      </c>
      <c r="E1643" s="4" t="s">
        <v>12</v>
      </c>
      <c r="F1643" s="4" t="s">
        <v>12</v>
      </c>
      <c r="G1643" s="4" t="s">
        <v>12</v>
      </c>
    </row>
    <row r="1644" spans="1:7">
      <c r="A1644" t="n">
        <v>16218</v>
      </c>
      <c r="B1644" s="35" t="n">
        <v>46</v>
      </c>
      <c r="C1644" s="7" t="n">
        <v>1656</v>
      </c>
      <c r="D1644" s="7" t="n">
        <v>478.369995117188</v>
      </c>
      <c r="E1644" s="7" t="n">
        <v>0.829999983310699</v>
      </c>
      <c r="F1644" s="7" t="n">
        <v>-414.350006103516</v>
      </c>
      <c r="G1644" s="7" t="n">
        <v>302.799987792969</v>
      </c>
    </row>
    <row r="1645" spans="1:7">
      <c r="A1645" t="s">
        <v>4</v>
      </c>
      <c r="B1645" s="4" t="s">
        <v>5</v>
      </c>
      <c r="C1645" s="4" t="s">
        <v>11</v>
      </c>
      <c r="D1645" s="4" t="s">
        <v>12</v>
      </c>
      <c r="E1645" s="4" t="s">
        <v>12</v>
      </c>
      <c r="F1645" s="4" t="s">
        <v>12</v>
      </c>
      <c r="G1645" s="4" t="s">
        <v>12</v>
      </c>
    </row>
    <row r="1646" spans="1:7">
      <c r="A1646" t="n">
        <v>16237</v>
      </c>
      <c r="B1646" s="35" t="n">
        <v>46</v>
      </c>
      <c r="C1646" s="7" t="n">
        <v>1657</v>
      </c>
      <c r="D1646" s="7" t="n">
        <v>485</v>
      </c>
      <c r="E1646" s="7" t="n">
        <v>0.810000002384186</v>
      </c>
      <c r="F1646" s="7" t="n">
        <v>-433.790008544922</v>
      </c>
      <c r="G1646" s="7" t="n">
        <v>308.5</v>
      </c>
    </row>
    <row r="1647" spans="1:7">
      <c r="A1647" t="s">
        <v>4</v>
      </c>
      <c r="B1647" s="4" t="s">
        <v>5</v>
      </c>
      <c r="C1647" s="4" t="s">
        <v>11</v>
      </c>
      <c r="D1647" s="4" t="s">
        <v>12</v>
      </c>
      <c r="E1647" s="4" t="s">
        <v>12</v>
      </c>
      <c r="F1647" s="4" t="s">
        <v>12</v>
      </c>
      <c r="G1647" s="4" t="s">
        <v>12</v>
      </c>
    </row>
    <row r="1648" spans="1:7">
      <c r="A1648" t="n">
        <v>16256</v>
      </c>
      <c r="B1648" s="35" t="n">
        <v>46</v>
      </c>
      <c r="C1648" s="7" t="n">
        <v>1658</v>
      </c>
      <c r="D1648" s="7" t="n">
        <v>478.709991455078</v>
      </c>
      <c r="E1648" s="7" t="n">
        <v>0.819999992847443</v>
      </c>
      <c r="F1648" s="7" t="n">
        <v>-441.700012207031</v>
      </c>
      <c r="G1648" s="7" t="n">
        <v>311.700012207031</v>
      </c>
    </row>
    <row r="1649" spans="1:7">
      <c r="A1649" t="s">
        <v>4</v>
      </c>
      <c r="B1649" s="4" t="s">
        <v>5</v>
      </c>
      <c r="C1649" s="4" t="s">
        <v>11</v>
      </c>
      <c r="D1649" s="4" t="s">
        <v>12</v>
      </c>
      <c r="E1649" s="4" t="s">
        <v>12</v>
      </c>
      <c r="F1649" s="4" t="s">
        <v>12</v>
      </c>
      <c r="G1649" s="4" t="s">
        <v>12</v>
      </c>
    </row>
    <row r="1650" spans="1:7">
      <c r="A1650" t="n">
        <v>16275</v>
      </c>
      <c r="B1650" s="35" t="n">
        <v>46</v>
      </c>
      <c r="C1650" s="7" t="n">
        <v>1659</v>
      </c>
      <c r="D1650" s="7" t="n">
        <v>498.929992675781</v>
      </c>
      <c r="E1650" s="7" t="n">
        <v>0.670000016689301</v>
      </c>
      <c r="F1650" s="7" t="n">
        <v>-449.839996337891</v>
      </c>
      <c r="G1650" s="7" t="n">
        <v>305.700012207031</v>
      </c>
    </row>
    <row r="1651" spans="1:7">
      <c r="A1651" t="s">
        <v>4</v>
      </c>
      <c r="B1651" s="4" t="s">
        <v>5</v>
      </c>
      <c r="C1651" s="4" t="s">
        <v>11</v>
      </c>
      <c r="D1651" s="4" t="s">
        <v>12</v>
      </c>
      <c r="E1651" s="4" t="s">
        <v>12</v>
      </c>
      <c r="F1651" s="4" t="s">
        <v>12</v>
      </c>
      <c r="G1651" s="4" t="s">
        <v>12</v>
      </c>
    </row>
    <row r="1652" spans="1:7">
      <c r="A1652" t="n">
        <v>16294</v>
      </c>
      <c r="B1652" s="35" t="n">
        <v>46</v>
      </c>
      <c r="C1652" s="7" t="n">
        <v>1560</v>
      </c>
      <c r="D1652" s="7" t="n">
        <v>421.660003662109</v>
      </c>
      <c r="E1652" s="7" t="n">
        <v>0.829999983310699</v>
      </c>
      <c r="F1652" s="7" t="n">
        <v>-383.119995117188</v>
      </c>
      <c r="G1652" s="7" t="n">
        <v>127.199996948242</v>
      </c>
    </row>
    <row r="1653" spans="1:7">
      <c r="A1653" t="s">
        <v>4</v>
      </c>
      <c r="B1653" s="4" t="s">
        <v>5</v>
      </c>
      <c r="C1653" s="4" t="s">
        <v>11</v>
      </c>
      <c r="D1653" s="4" t="s">
        <v>12</v>
      </c>
      <c r="E1653" s="4" t="s">
        <v>12</v>
      </c>
      <c r="F1653" s="4" t="s">
        <v>12</v>
      </c>
      <c r="G1653" s="4" t="s">
        <v>12</v>
      </c>
    </row>
    <row r="1654" spans="1:7">
      <c r="A1654" t="n">
        <v>16313</v>
      </c>
      <c r="B1654" s="35" t="n">
        <v>46</v>
      </c>
      <c r="C1654" s="7" t="n">
        <v>1561</v>
      </c>
      <c r="D1654" s="7" t="n">
        <v>409.769989013672</v>
      </c>
      <c r="E1654" s="7" t="n">
        <v>1.02999997138977</v>
      </c>
      <c r="F1654" s="7" t="n">
        <v>-374.670013427734</v>
      </c>
      <c r="G1654" s="7" t="n">
        <v>134.800003051758</v>
      </c>
    </row>
    <row r="1655" spans="1:7">
      <c r="A1655" t="s">
        <v>4</v>
      </c>
      <c r="B1655" s="4" t="s">
        <v>5</v>
      </c>
      <c r="C1655" s="4" t="s">
        <v>11</v>
      </c>
      <c r="D1655" s="4" t="s">
        <v>12</v>
      </c>
      <c r="E1655" s="4" t="s">
        <v>12</v>
      </c>
      <c r="F1655" s="4" t="s">
        <v>12</v>
      </c>
      <c r="G1655" s="4" t="s">
        <v>12</v>
      </c>
    </row>
    <row r="1656" spans="1:7">
      <c r="A1656" t="n">
        <v>16332</v>
      </c>
      <c r="B1656" s="35" t="n">
        <v>46</v>
      </c>
      <c r="C1656" s="7" t="n">
        <v>1562</v>
      </c>
      <c r="D1656" s="7" t="n">
        <v>407.140014648438</v>
      </c>
      <c r="E1656" s="7" t="n">
        <v>1.14999997615814</v>
      </c>
      <c r="F1656" s="7" t="n">
        <v>-365.359985351563</v>
      </c>
      <c r="G1656" s="7" t="n">
        <v>114.099998474121</v>
      </c>
    </row>
    <row r="1657" spans="1:7">
      <c r="A1657" t="s">
        <v>4</v>
      </c>
      <c r="B1657" s="4" t="s">
        <v>5</v>
      </c>
      <c r="C1657" s="4" t="s">
        <v>11</v>
      </c>
      <c r="D1657" s="4" t="s">
        <v>12</v>
      </c>
      <c r="E1657" s="4" t="s">
        <v>12</v>
      </c>
      <c r="F1657" s="4" t="s">
        <v>12</v>
      </c>
      <c r="G1657" s="4" t="s">
        <v>12</v>
      </c>
    </row>
    <row r="1658" spans="1:7">
      <c r="A1658" t="n">
        <v>16351</v>
      </c>
      <c r="B1658" s="35" t="n">
        <v>46</v>
      </c>
      <c r="C1658" s="7" t="n">
        <v>1563</v>
      </c>
      <c r="D1658" s="7" t="n">
        <v>397.420013427734</v>
      </c>
      <c r="E1658" s="7" t="n">
        <v>1.07000005245209</v>
      </c>
      <c r="F1658" s="7" t="n">
        <v>-375.920013427734</v>
      </c>
      <c r="G1658" s="7" t="n">
        <v>137.300003051758</v>
      </c>
    </row>
    <row r="1659" spans="1:7">
      <c r="A1659" t="s">
        <v>4</v>
      </c>
      <c r="B1659" s="4" t="s">
        <v>5</v>
      </c>
      <c r="C1659" s="4" t="s">
        <v>11</v>
      </c>
      <c r="D1659" s="4" t="s">
        <v>12</v>
      </c>
      <c r="E1659" s="4" t="s">
        <v>12</v>
      </c>
      <c r="F1659" s="4" t="s">
        <v>12</v>
      </c>
      <c r="G1659" s="4" t="s">
        <v>12</v>
      </c>
    </row>
    <row r="1660" spans="1:7">
      <c r="A1660" t="n">
        <v>16370</v>
      </c>
      <c r="B1660" s="35" t="n">
        <v>46</v>
      </c>
      <c r="C1660" s="7" t="n">
        <v>1564</v>
      </c>
      <c r="D1660" s="7" t="n">
        <v>395.079986572266</v>
      </c>
      <c r="E1660" s="7" t="n">
        <v>0.879999995231628</v>
      </c>
      <c r="F1660" s="7" t="n">
        <v>-355.679992675781</v>
      </c>
      <c r="G1660" s="7" t="n">
        <v>134.5</v>
      </c>
    </row>
    <row r="1661" spans="1:7">
      <c r="A1661" t="s">
        <v>4</v>
      </c>
      <c r="B1661" s="4" t="s">
        <v>5</v>
      </c>
      <c r="C1661" s="4" t="s">
        <v>11</v>
      </c>
      <c r="D1661" s="4" t="s">
        <v>12</v>
      </c>
      <c r="E1661" s="4" t="s">
        <v>12</v>
      </c>
      <c r="F1661" s="4" t="s">
        <v>12</v>
      </c>
      <c r="G1661" s="4" t="s">
        <v>12</v>
      </c>
    </row>
    <row r="1662" spans="1:7">
      <c r="A1662" t="n">
        <v>16389</v>
      </c>
      <c r="B1662" s="35" t="n">
        <v>46</v>
      </c>
      <c r="C1662" s="7" t="n">
        <v>1565</v>
      </c>
      <c r="D1662" s="7" t="n">
        <v>390.989990234375</v>
      </c>
      <c r="E1662" s="7" t="n">
        <v>0.970000028610229</v>
      </c>
      <c r="F1662" s="7" t="n">
        <v>-364.459991455078</v>
      </c>
      <c r="G1662" s="7" t="n">
        <v>137.800003051758</v>
      </c>
    </row>
    <row r="1663" spans="1:7">
      <c r="A1663" t="s">
        <v>4</v>
      </c>
      <c r="B1663" s="4" t="s">
        <v>5</v>
      </c>
      <c r="C1663" s="4" t="s">
        <v>11</v>
      </c>
      <c r="D1663" s="4" t="s">
        <v>12</v>
      </c>
      <c r="E1663" s="4" t="s">
        <v>12</v>
      </c>
      <c r="F1663" s="4" t="s">
        <v>12</v>
      </c>
      <c r="G1663" s="4" t="s">
        <v>12</v>
      </c>
    </row>
    <row r="1664" spans="1:7">
      <c r="A1664" t="n">
        <v>16408</v>
      </c>
      <c r="B1664" s="35" t="n">
        <v>46</v>
      </c>
      <c r="C1664" s="7" t="n">
        <v>1570</v>
      </c>
      <c r="D1664" s="7" t="n">
        <v>383.119995117188</v>
      </c>
      <c r="E1664" s="7" t="n">
        <v>0.850000023841858</v>
      </c>
      <c r="F1664" s="7" t="n">
        <v>-351.25</v>
      </c>
      <c r="G1664" s="7" t="n">
        <v>134.199996948242</v>
      </c>
    </row>
    <row r="1665" spans="1:7">
      <c r="A1665" t="s">
        <v>4</v>
      </c>
      <c r="B1665" s="4" t="s">
        <v>5</v>
      </c>
      <c r="C1665" s="4" t="s">
        <v>11</v>
      </c>
      <c r="D1665" s="4" t="s">
        <v>12</v>
      </c>
      <c r="E1665" s="4" t="s">
        <v>12</v>
      </c>
      <c r="F1665" s="4" t="s">
        <v>12</v>
      </c>
      <c r="G1665" s="4" t="s">
        <v>12</v>
      </c>
    </row>
    <row r="1666" spans="1:7">
      <c r="A1666" t="n">
        <v>16427</v>
      </c>
      <c r="B1666" s="35" t="n">
        <v>46</v>
      </c>
      <c r="C1666" s="7" t="n">
        <v>1571</v>
      </c>
      <c r="D1666" s="7" t="n">
        <v>386.670013427734</v>
      </c>
      <c r="E1666" s="7" t="n">
        <v>0.860000014305115</v>
      </c>
      <c r="F1666" s="7" t="n">
        <v>-347.309997558594</v>
      </c>
      <c r="G1666" s="7" t="n">
        <v>131.5</v>
      </c>
    </row>
    <row r="1667" spans="1:7">
      <c r="A1667" t="s">
        <v>4</v>
      </c>
      <c r="B1667" s="4" t="s">
        <v>5</v>
      </c>
      <c r="C1667" s="4" t="s">
        <v>11</v>
      </c>
      <c r="D1667" s="4" t="s">
        <v>12</v>
      </c>
      <c r="E1667" s="4" t="s">
        <v>12</v>
      </c>
      <c r="F1667" s="4" t="s">
        <v>12</v>
      </c>
      <c r="G1667" s="4" t="s">
        <v>12</v>
      </c>
    </row>
    <row r="1668" spans="1:7">
      <c r="A1668" t="n">
        <v>16446</v>
      </c>
      <c r="B1668" s="35" t="n">
        <v>46</v>
      </c>
      <c r="C1668" s="7" t="n">
        <v>1572</v>
      </c>
      <c r="D1668" s="7" t="n">
        <v>378.470001220703</v>
      </c>
      <c r="E1668" s="7" t="n">
        <v>0.850000023841858</v>
      </c>
      <c r="F1668" s="7" t="n">
        <v>-357.160003662109</v>
      </c>
      <c r="G1668" s="7" t="n">
        <v>132</v>
      </c>
    </row>
    <row r="1669" spans="1:7">
      <c r="A1669" t="s">
        <v>4</v>
      </c>
      <c r="B1669" s="4" t="s">
        <v>5</v>
      </c>
      <c r="C1669" s="4" t="s">
        <v>11</v>
      </c>
      <c r="D1669" s="4" t="s">
        <v>12</v>
      </c>
      <c r="E1669" s="4" t="s">
        <v>12</v>
      </c>
      <c r="F1669" s="4" t="s">
        <v>12</v>
      </c>
      <c r="G1669" s="4" t="s">
        <v>12</v>
      </c>
    </row>
    <row r="1670" spans="1:7">
      <c r="A1670" t="n">
        <v>16465</v>
      </c>
      <c r="B1670" s="35" t="n">
        <v>46</v>
      </c>
      <c r="C1670" s="7" t="n">
        <v>1573</v>
      </c>
      <c r="D1670" s="7" t="n">
        <v>388.820007324219</v>
      </c>
      <c r="E1670" s="7" t="n">
        <v>0.910000026226044</v>
      </c>
      <c r="F1670" s="7" t="n">
        <v>-338.339996337891</v>
      </c>
      <c r="G1670" s="7" t="n">
        <v>136.800003051758</v>
      </c>
    </row>
    <row r="1671" spans="1:7">
      <c r="A1671" t="s">
        <v>4</v>
      </c>
      <c r="B1671" s="4" t="s">
        <v>5</v>
      </c>
      <c r="C1671" s="4" t="s">
        <v>11</v>
      </c>
      <c r="D1671" s="4" t="s">
        <v>12</v>
      </c>
      <c r="E1671" s="4" t="s">
        <v>12</v>
      </c>
      <c r="F1671" s="4" t="s">
        <v>12</v>
      </c>
      <c r="G1671" s="4" t="s">
        <v>12</v>
      </c>
    </row>
    <row r="1672" spans="1:7">
      <c r="A1672" t="n">
        <v>16484</v>
      </c>
      <c r="B1672" s="35" t="n">
        <v>46</v>
      </c>
      <c r="C1672" s="7" t="n">
        <v>1574</v>
      </c>
      <c r="D1672" s="7" t="n">
        <v>369.690002441406</v>
      </c>
      <c r="E1672" s="7" t="n">
        <v>0.879999995231628</v>
      </c>
      <c r="F1672" s="7" t="n">
        <v>-357.410003662109</v>
      </c>
      <c r="G1672" s="7" t="n">
        <v>134.100006103516</v>
      </c>
    </row>
    <row r="1673" spans="1:7">
      <c r="A1673" t="s">
        <v>4</v>
      </c>
      <c r="B1673" s="4" t="s">
        <v>5</v>
      </c>
      <c r="C1673" s="4" t="s">
        <v>11</v>
      </c>
      <c r="D1673" s="4" t="s">
        <v>12</v>
      </c>
      <c r="E1673" s="4" t="s">
        <v>12</v>
      </c>
      <c r="F1673" s="4" t="s">
        <v>12</v>
      </c>
      <c r="G1673" s="4" t="s">
        <v>12</v>
      </c>
    </row>
    <row r="1674" spans="1:7">
      <c r="A1674" t="n">
        <v>16503</v>
      </c>
      <c r="B1674" s="35" t="n">
        <v>46</v>
      </c>
      <c r="C1674" s="7" t="n">
        <v>1575</v>
      </c>
      <c r="D1674" s="7" t="n">
        <v>389.559997558594</v>
      </c>
      <c r="E1674" s="7" t="n">
        <v>0.970000028610229</v>
      </c>
      <c r="F1674" s="7" t="n">
        <v>-331.239990234375</v>
      </c>
      <c r="G1674" s="7" t="n">
        <v>137.600006103516</v>
      </c>
    </row>
    <row r="1675" spans="1:7">
      <c r="A1675" t="s">
        <v>4</v>
      </c>
      <c r="B1675" s="4" t="s">
        <v>5</v>
      </c>
      <c r="C1675" s="4" t="s">
        <v>7</v>
      </c>
      <c r="D1675" s="4" t="s">
        <v>7</v>
      </c>
      <c r="E1675" s="4" t="s">
        <v>12</v>
      </c>
      <c r="F1675" s="4" t="s">
        <v>12</v>
      </c>
      <c r="G1675" s="4" t="s">
        <v>12</v>
      </c>
      <c r="H1675" s="4" t="s">
        <v>11</v>
      </c>
    </row>
    <row r="1676" spans="1:7">
      <c r="A1676" t="n">
        <v>16522</v>
      </c>
      <c r="B1676" s="36" t="n">
        <v>45</v>
      </c>
      <c r="C1676" s="7" t="n">
        <v>2</v>
      </c>
      <c r="D1676" s="7" t="n">
        <v>3</v>
      </c>
      <c r="E1676" s="7" t="n">
        <v>444.720001220703</v>
      </c>
      <c r="F1676" s="7" t="n">
        <v>3.13000011444092</v>
      </c>
      <c r="G1676" s="7" t="n">
        <v>-404.920013427734</v>
      </c>
      <c r="H1676" s="7" t="n">
        <v>0</v>
      </c>
    </row>
    <row r="1677" spans="1:7">
      <c r="A1677" t="s">
        <v>4</v>
      </c>
      <c r="B1677" s="4" t="s">
        <v>5</v>
      </c>
      <c r="C1677" s="4" t="s">
        <v>7</v>
      </c>
      <c r="D1677" s="4" t="s">
        <v>7</v>
      </c>
      <c r="E1677" s="4" t="s">
        <v>12</v>
      </c>
      <c r="F1677" s="4" t="s">
        <v>12</v>
      </c>
      <c r="G1677" s="4" t="s">
        <v>12</v>
      </c>
      <c r="H1677" s="4" t="s">
        <v>11</v>
      </c>
      <c r="I1677" s="4" t="s">
        <v>7</v>
      </c>
    </row>
    <row r="1678" spans="1:7">
      <c r="A1678" t="n">
        <v>16539</v>
      </c>
      <c r="B1678" s="36" t="n">
        <v>45</v>
      </c>
      <c r="C1678" s="7" t="n">
        <v>4</v>
      </c>
      <c r="D1678" s="7" t="n">
        <v>3</v>
      </c>
      <c r="E1678" s="7" t="n">
        <v>9.13000011444092</v>
      </c>
      <c r="F1678" s="7" t="n">
        <v>110.580001831055</v>
      </c>
      <c r="G1678" s="7" t="n">
        <v>0</v>
      </c>
      <c r="H1678" s="7" t="n">
        <v>0</v>
      </c>
      <c r="I1678" s="7" t="n">
        <v>1</v>
      </c>
    </row>
    <row r="1679" spans="1:7">
      <c r="A1679" t="s">
        <v>4</v>
      </c>
      <c r="B1679" s="4" t="s">
        <v>5</v>
      </c>
      <c r="C1679" s="4" t="s">
        <v>7</v>
      </c>
      <c r="D1679" s="4" t="s">
        <v>7</v>
      </c>
      <c r="E1679" s="4" t="s">
        <v>12</v>
      </c>
      <c r="F1679" s="4" t="s">
        <v>11</v>
      </c>
    </row>
    <row r="1680" spans="1:7">
      <c r="A1680" t="n">
        <v>16557</v>
      </c>
      <c r="B1680" s="36" t="n">
        <v>45</v>
      </c>
      <c r="C1680" s="7" t="n">
        <v>5</v>
      </c>
      <c r="D1680" s="7" t="n">
        <v>3</v>
      </c>
      <c r="E1680" s="7" t="n">
        <v>11.8000001907349</v>
      </c>
      <c r="F1680" s="7" t="n">
        <v>0</v>
      </c>
    </row>
    <row r="1681" spans="1:9">
      <c r="A1681" t="s">
        <v>4</v>
      </c>
      <c r="B1681" s="4" t="s">
        <v>5</v>
      </c>
      <c r="C1681" s="4" t="s">
        <v>7</v>
      </c>
      <c r="D1681" s="4" t="s">
        <v>7</v>
      </c>
      <c r="E1681" s="4" t="s">
        <v>12</v>
      </c>
      <c r="F1681" s="4" t="s">
        <v>11</v>
      </c>
    </row>
    <row r="1682" spans="1:9">
      <c r="A1682" t="n">
        <v>16566</v>
      </c>
      <c r="B1682" s="36" t="n">
        <v>45</v>
      </c>
      <c r="C1682" s="7" t="n">
        <v>11</v>
      </c>
      <c r="D1682" s="7" t="n">
        <v>3</v>
      </c>
      <c r="E1682" s="7" t="n">
        <v>40</v>
      </c>
      <c r="F1682" s="7" t="n">
        <v>0</v>
      </c>
    </row>
    <row r="1683" spans="1:9">
      <c r="A1683" t="s">
        <v>4</v>
      </c>
      <c r="B1683" s="4" t="s">
        <v>5</v>
      </c>
      <c r="C1683" s="4" t="s">
        <v>7</v>
      </c>
      <c r="D1683" s="4" t="s">
        <v>7</v>
      </c>
      <c r="E1683" s="4" t="s">
        <v>12</v>
      </c>
      <c r="F1683" s="4" t="s">
        <v>12</v>
      </c>
      <c r="G1683" s="4" t="s">
        <v>12</v>
      </c>
      <c r="H1683" s="4" t="s">
        <v>11</v>
      </c>
      <c r="I1683" s="4" t="s">
        <v>7</v>
      </c>
    </row>
    <row r="1684" spans="1:9">
      <c r="A1684" t="n">
        <v>16575</v>
      </c>
      <c r="B1684" s="36" t="n">
        <v>45</v>
      </c>
      <c r="C1684" s="7" t="n">
        <v>4</v>
      </c>
      <c r="D1684" s="7" t="n">
        <v>3</v>
      </c>
      <c r="E1684" s="7" t="n">
        <v>9.13000011444092</v>
      </c>
      <c r="F1684" s="7" t="n">
        <v>70.870002746582</v>
      </c>
      <c r="G1684" s="7" t="n">
        <v>348</v>
      </c>
      <c r="H1684" s="7" t="n">
        <v>4000</v>
      </c>
      <c r="I1684" s="7" t="n">
        <v>1</v>
      </c>
    </row>
    <row r="1685" spans="1:9">
      <c r="A1685" t="s">
        <v>4</v>
      </c>
      <c r="B1685" s="4" t="s">
        <v>5</v>
      </c>
      <c r="C1685" s="4" t="s">
        <v>11</v>
      </c>
      <c r="D1685" s="4" t="s">
        <v>11</v>
      </c>
      <c r="E1685" s="4" t="s">
        <v>12</v>
      </c>
      <c r="F1685" s="4" t="s">
        <v>12</v>
      </c>
      <c r="G1685" s="4" t="s">
        <v>12</v>
      </c>
      <c r="H1685" s="4" t="s">
        <v>12</v>
      </c>
      <c r="I1685" s="4" t="s">
        <v>7</v>
      </c>
      <c r="J1685" s="4" t="s">
        <v>11</v>
      </c>
    </row>
    <row r="1686" spans="1:9">
      <c r="A1686" t="n">
        <v>16593</v>
      </c>
      <c r="B1686" s="48" t="n">
        <v>55</v>
      </c>
      <c r="C1686" s="7" t="n">
        <v>1651</v>
      </c>
      <c r="D1686" s="7" t="n">
        <v>65024</v>
      </c>
      <c r="E1686" s="7" t="n">
        <v>0</v>
      </c>
      <c r="F1686" s="7" t="n">
        <v>0</v>
      </c>
      <c r="G1686" s="7" t="n">
        <v>20</v>
      </c>
      <c r="H1686" s="7" t="n">
        <v>3</v>
      </c>
      <c r="I1686" s="7" t="n">
        <v>1</v>
      </c>
      <c r="J1686" s="7" t="n">
        <v>0</v>
      </c>
    </row>
    <row r="1687" spans="1:9">
      <c r="A1687" t="s">
        <v>4</v>
      </c>
      <c r="B1687" s="4" t="s">
        <v>5</v>
      </c>
      <c r="C1687" s="4" t="s">
        <v>11</v>
      </c>
      <c r="D1687" s="4" t="s">
        <v>11</v>
      </c>
      <c r="E1687" s="4" t="s">
        <v>12</v>
      </c>
      <c r="F1687" s="4" t="s">
        <v>12</v>
      </c>
      <c r="G1687" s="4" t="s">
        <v>12</v>
      </c>
      <c r="H1687" s="4" t="s">
        <v>12</v>
      </c>
      <c r="I1687" s="4" t="s">
        <v>7</v>
      </c>
      <c r="J1687" s="4" t="s">
        <v>11</v>
      </c>
    </row>
    <row r="1688" spans="1:9">
      <c r="A1688" t="n">
        <v>16617</v>
      </c>
      <c r="B1688" s="48" t="n">
        <v>55</v>
      </c>
      <c r="C1688" s="7" t="n">
        <v>1652</v>
      </c>
      <c r="D1688" s="7" t="n">
        <v>65024</v>
      </c>
      <c r="E1688" s="7" t="n">
        <v>0</v>
      </c>
      <c r="F1688" s="7" t="n">
        <v>0</v>
      </c>
      <c r="G1688" s="7" t="n">
        <v>20</v>
      </c>
      <c r="H1688" s="7" t="n">
        <v>3</v>
      </c>
      <c r="I1688" s="7" t="n">
        <v>1</v>
      </c>
      <c r="J1688" s="7" t="n">
        <v>0</v>
      </c>
    </row>
    <row r="1689" spans="1:9">
      <c r="A1689" t="s">
        <v>4</v>
      </c>
      <c r="B1689" s="4" t="s">
        <v>5</v>
      </c>
      <c r="C1689" s="4" t="s">
        <v>11</v>
      </c>
      <c r="D1689" s="4" t="s">
        <v>8</v>
      </c>
      <c r="E1689" s="4" t="s">
        <v>7</v>
      </c>
      <c r="F1689" s="4" t="s">
        <v>7</v>
      </c>
      <c r="G1689" s="4" t="s">
        <v>7</v>
      </c>
      <c r="H1689" s="4" t="s">
        <v>7</v>
      </c>
      <c r="I1689" s="4" t="s">
        <v>7</v>
      </c>
      <c r="J1689" s="4" t="s">
        <v>12</v>
      </c>
      <c r="K1689" s="4" t="s">
        <v>12</v>
      </c>
      <c r="L1689" s="4" t="s">
        <v>12</v>
      </c>
      <c r="M1689" s="4" t="s">
        <v>12</v>
      </c>
      <c r="N1689" s="4" t="s">
        <v>7</v>
      </c>
    </row>
    <row r="1690" spans="1:9">
      <c r="A1690" t="n">
        <v>16641</v>
      </c>
      <c r="B1690" s="44" t="n">
        <v>34</v>
      </c>
      <c r="C1690" s="7" t="n">
        <v>1651</v>
      </c>
      <c r="D1690" s="7" t="s">
        <v>83</v>
      </c>
      <c r="E1690" s="7" t="n">
        <v>1</v>
      </c>
      <c r="F1690" s="7" t="n">
        <v>0</v>
      </c>
      <c r="G1690" s="7" t="n">
        <v>0</v>
      </c>
      <c r="H1690" s="7" t="n">
        <v>0</v>
      </c>
      <c r="I1690" s="7" t="n">
        <v>0</v>
      </c>
      <c r="J1690" s="7" t="n">
        <v>0</v>
      </c>
      <c r="K1690" s="7" t="n">
        <v>-1</v>
      </c>
      <c r="L1690" s="7" t="n">
        <v>-1</v>
      </c>
      <c r="M1690" s="7" t="n">
        <v>-1</v>
      </c>
      <c r="N1690" s="7" t="n">
        <v>0</v>
      </c>
    </row>
    <row r="1691" spans="1:9">
      <c r="A1691" t="s">
        <v>4</v>
      </c>
      <c r="B1691" s="4" t="s">
        <v>5</v>
      </c>
      <c r="C1691" s="4" t="s">
        <v>11</v>
      </c>
      <c r="D1691" s="4" t="s">
        <v>8</v>
      </c>
      <c r="E1691" s="4" t="s">
        <v>7</v>
      </c>
      <c r="F1691" s="4" t="s">
        <v>7</v>
      </c>
      <c r="G1691" s="4" t="s">
        <v>7</v>
      </c>
      <c r="H1691" s="4" t="s">
        <v>7</v>
      </c>
      <c r="I1691" s="4" t="s">
        <v>7</v>
      </c>
      <c r="J1691" s="4" t="s">
        <v>12</v>
      </c>
      <c r="K1691" s="4" t="s">
        <v>12</v>
      </c>
      <c r="L1691" s="4" t="s">
        <v>12</v>
      </c>
      <c r="M1691" s="4" t="s">
        <v>12</v>
      </c>
      <c r="N1691" s="4" t="s">
        <v>7</v>
      </c>
    </row>
    <row r="1692" spans="1:9">
      <c r="A1692" t="n">
        <v>16672</v>
      </c>
      <c r="B1692" s="44" t="n">
        <v>34</v>
      </c>
      <c r="C1692" s="7" t="n">
        <v>1652</v>
      </c>
      <c r="D1692" s="7" t="s">
        <v>83</v>
      </c>
      <c r="E1692" s="7" t="n">
        <v>1</v>
      </c>
      <c r="F1692" s="7" t="n">
        <v>0</v>
      </c>
      <c r="G1692" s="7" t="n">
        <v>0</v>
      </c>
      <c r="H1692" s="7" t="n">
        <v>0</v>
      </c>
      <c r="I1692" s="7" t="n">
        <v>0</v>
      </c>
      <c r="J1692" s="7" t="n">
        <v>0</v>
      </c>
      <c r="K1692" s="7" t="n">
        <v>-1</v>
      </c>
      <c r="L1692" s="7" t="n">
        <v>-1</v>
      </c>
      <c r="M1692" s="7" t="n">
        <v>-1</v>
      </c>
      <c r="N1692" s="7" t="n">
        <v>0</v>
      </c>
    </row>
    <row r="1693" spans="1:9">
      <c r="A1693" t="s">
        <v>4</v>
      </c>
      <c r="B1693" s="4" t="s">
        <v>5</v>
      </c>
      <c r="C1693" s="4" t="s">
        <v>11</v>
      </c>
      <c r="D1693" s="4" t="s">
        <v>7</v>
      </c>
      <c r="E1693" s="4" t="s">
        <v>8</v>
      </c>
      <c r="F1693" s="4" t="s">
        <v>12</v>
      </c>
      <c r="G1693" s="4" t="s">
        <v>12</v>
      </c>
      <c r="H1693" s="4" t="s">
        <v>12</v>
      </c>
    </row>
    <row r="1694" spans="1:9">
      <c r="A1694" t="n">
        <v>16703</v>
      </c>
      <c r="B1694" s="40" t="n">
        <v>48</v>
      </c>
      <c r="C1694" s="7" t="n">
        <v>1560</v>
      </c>
      <c r="D1694" s="7" t="n">
        <v>0</v>
      </c>
      <c r="E1694" s="7" t="s">
        <v>46</v>
      </c>
      <c r="F1694" s="7" t="n">
        <v>-1</v>
      </c>
      <c r="G1694" s="7" t="n">
        <v>1</v>
      </c>
      <c r="H1694" s="7" t="n">
        <v>1.40129846432482e-45</v>
      </c>
    </row>
    <row r="1695" spans="1:9">
      <c r="A1695" t="s">
        <v>4</v>
      </c>
      <c r="B1695" s="4" t="s">
        <v>5</v>
      </c>
      <c r="C1695" s="4" t="s">
        <v>11</v>
      </c>
      <c r="D1695" s="4" t="s">
        <v>11</v>
      </c>
      <c r="E1695" s="4" t="s">
        <v>12</v>
      </c>
      <c r="F1695" s="4" t="s">
        <v>12</v>
      </c>
      <c r="G1695" s="4" t="s">
        <v>12</v>
      </c>
      <c r="H1695" s="4" t="s">
        <v>12</v>
      </c>
      <c r="I1695" s="4" t="s">
        <v>7</v>
      </c>
      <c r="J1695" s="4" t="s">
        <v>11</v>
      </c>
    </row>
    <row r="1696" spans="1:9">
      <c r="A1696" t="n">
        <v>16729</v>
      </c>
      <c r="B1696" s="48" t="n">
        <v>55</v>
      </c>
      <c r="C1696" s="7" t="n">
        <v>1560</v>
      </c>
      <c r="D1696" s="7" t="n">
        <v>65533</v>
      </c>
      <c r="E1696" s="7" t="n">
        <v>438.690002441406</v>
      </c>
      <c r="F1696" s="7" t="n">
        <v>0.829999983310699</v>
      </c>
      <c r="G1696" s="7" t="n">
        <v>-403.989990234375</v>
      </c>
      <c r="H1696" s="7" t="n">
        <v>20</v>
      </c>
      <c r="I1696" s="7" t="n">
        <v>0</v>
      </c>
      <c r="J1696" s="7" t="n">
        <v>0</v>
      </c>
    </row>
    <row r="1697" spans="1:14">
      <c r="A1697" t="s">
        <v>4</v>
      </c>
      <c r="B1697" s="4" t="s">
        <v>5</v>
      </c>
      <c r="C1697" s="4" t="s">
        <v>7</v>
      </c>
      <c r="D1697" s="4" t="s">
        <v>11</v>
      </c>
      <c r="E1697" s="4" t="s">
        <v>11</v>
      </c>
      <c r="F1697" s="4" t="s">
        <v>13</v>
      </c>
    </row>
    <row r="1698" spans="1:14">
      <c r="A1698" t="n">
        <v>16753</v>
      </c>
      <c r="B1698" s="49" t="n">
        <v>84</v>
      </c>
      <c r="C1698" s="7" t="n">
        <v>0</v>
      </c>
      <c r="D1698" s="7" t="n">
        <v>0</v>
      </c>
      <c r="E1698" s="7" t="n">
        <v>0</v>
      </c>
      <c r="F1698" s="7" t="n">
        <v>1050253722</v>
      </c>
    </row>
    <row r="1699" spans="1:14">
      <c r="A1699" t="s">
        <v>4</v>
      </c>
      <c r="B1699" s="4" t="s">
        <v>5</v>
      </c>
      <c r="C1699" s="4" t="s">
        <v>7</v>
      </c>
    </row>
    <row r="1700" spans="1:14">
      <c r="A1700" t="n">
        <v>16763</v>
      </c>
      <c r="B1700" s="37" t="n">
        <v>116</v>
      </c>
      <c r="C1700" s="7" t="n">
        <v>0</v>
      </c>
    </row>
    <row r="1701" spans="1:14">
      <c r="A1701" t="s">
        <v>4</v>
      </c>
      <c r="B1701" s="4" t="s">
        <v>5</v>
      </c>
      <c r="C1701" s="4" t="s">
        <v>7</v>
      </c>
      <c r="D1701" s="4" t="s">
        <v>11</v>
      </c>
    </row>
    <row r="1702" spans="1:14">
      <c r="A1702" t="n">
        <v>16765</v>
      </c>
      <c r="B1702" s="37" t="n">
        <v>116</v>
      </c>
      <c r="C1702" s="7" t="n">
        <v>2</v>
      </c>
      <c r="D1702" s="7" t="n">
        <v>1</v>
      </c>
    </row>
    <row r="1703" spans="1:14">
      <c r="A1703" t="s">
        <v>4</v>
      </c>
      <c r="B1703" s="4" t="s">
        <v>5</v>
      </c>
      <c r="C1703" s="4" t="s">
        <v>7</v>
      </c>
      <c r="D1703" s="4" t="s">
        <v>13</v>
      </c>
    </row>
    <row r="1704" spans="1:14">
      <c r="A1704" t="n">
        <v>16769</v>
      </c>
      <c r="B1704" s="37" t="n">
        <v>116</v>
      </c>
      <c r="C1704" s="7" t="n">
        <v>5</v>
      </c>
      <c r="D1704" s="7" t="n">
        <v>1133903872</v>
      </c>
    </row>
    <row r="1705" spans="1:14">
      <c r="A1705" t="s">
        <v>4</v>
      </c>
      <c r="B1705" s="4" t="s">
        <v>5</v>
      </c>
      <c r="C1705" s="4" t="s">
        <v>7</v>
      </c>
      <c r="D1705" s="4" t="s">
        <v>11</v>
      </c>
    </row>
    <row r="1706" spans="1:14">
      <c r="A1706" t="n">
        <v>16775</v>
      </c>
      <c r="B1706" s="37" t="n">
        <v>116</v>
      </c>
      <c r="C1706" s="7" t="n">
        <v>6</v>
      </c>
      <c r="D1706" s="7" t="n">
        <v>1</v>
      </c>
    </row>
    <row r="1707" spans="1:14">
      <c r="A1707" t="s">
        <v>4</v>
      </c>
      <c r="B1707" s="4" t="s">
        <v>5</v>
      </c>
      <c r="C1707" s="4" t="s">
        <v>7</v>
      </c>
      <c r="D1707" s="4" t="s">
        <v>12</v>
      </c>
      <c r="E1707" s="4" t="s">
        <v>12</v>
      </c>
      <c r="F1707" s="4" t="s">
        <v>12</v>
      </c>
    </row>
    <row r="1708" spans="1:14">
      <c r="A1708" t="n">
        <v>16779</v>
      </c>
      <c r="B1708" s="36" t="n">
        <v>45</v>
      </c>
      <c r="C1708" s="7" t="n">
        <v>9</v>
      </c>
      <c r="D1708" s="7" t="n">
        <v>0.100000001490116</v>
      </c>
      <c r="E1708" s="7" t="n">
        <v>0.100000001490116</v>
      </c>
      <c r="F1708" s="7" t="n">
        <v>1000</v>
      </c>
    </row>
    <row r="1709" spans="1:14">
      <c r="A1709" t="s">
        <v>4</v>
      </c>
      <c r="B1709" s="4" t="s">
        <v>5</v>
      </c>
      <c r="C1709" s="4" t="s">
        <v>7</v>
      </c>
      <c r="D1709" s="4" t="s">
        <v>11</v>
      </c>
      <c r="E1709" s="4" t="s">
        <v>12</v>
      </c>
      <c r="F1709" s="4" t="s">
        <v>11</v>
      </c>
      <c r="G1709" s="4" t="s">
        <v>13</v>
      </c>
      <c r="H1709" s="4" t="s">
        <v>13</v>
      </c>
      <c r="I1709" s="4" t="s">
        <v>11</v>
      </c>
      <c r="J1709" s="4" t="s">
        <v>11</v>
      </c>
      <c r="K1709" s="4" t="s">
        <v>13</v>
      </c>
      <c r="L1709" s="4" t="s">
        <v>13</v>
      </c>
      <c r="M1709" s="4" t="s">
        <v>13</v>
      </c>
      <c r="N1709" s="4" t="s">
        <v>13</v>
      </c>
      <c r="O1709" s="4" t="s">
        <v>8</v>
      </c>
    </row>
    <row r="1710" spans="1:14">
      <c r="A1710" t="n">
        <v>16793</v>
      </c>
      <c r="B1710" s="10" t="n">
        <v>50</v>
      </c>
      <c r="C1710" s="7" t="n">
        <v>0</v>
      </c>
      <c r="D1710" s="7" t="n">
        <v>15110</v>
      </c>
      <c r="E1710" s="7" t="n">
        <v>1</v>
      </c>
      <c r="F1710" s="7" t="n">
        <v>2000</v>
      </c>
      <c r="G1710" s="7" t="n">
        <v>0</v>
      </c>
      <c r="H1710" s="7" t="n">
        <v>0</v>
      </c>
      <c r="I1710" s="7" t="n">
        <v>0</v>
      </c>
      <c r="J1710" s="7" t="n">
        <v>65533</v>
      </c>
      <c r="K1710" s="7" t="n">
        <v>0</v>
      </c>
      <c r="L1710" s="7" t="n">
        <v>0</v>
      </c>
      <c r="M1710" s="7" t="n">
        <v>0</v>
      </c>
      <c r="N1710" s="7" t="n">
        <v>0</v>
      </c>
      <c r="O1710" s="7" t="s">
        <v>16</v>
      </c>
    </row>
    <row r="1711" spans="1:14">
      <c r="A1711" t="s">
        <v>4</v>
      </c>
      <c r="B1711" s="4" t="s">
        <v>5</v>
      </c>
      <c r="C1711" s="4" t="s">
        <v>7</v>
      </c>
      <c r="D1711" s="4" t="s">
        <v>11</v>
      </c>
      <c r="E1711" s="4" t="s">
        <v>12</v>
      </c>
    </row>
    <row r="1712" spans="1:14">
      <c r="A1712" t="n">
        <v>16832</v>
      </c>
      <c r="B1712" s="16" t="n">
        <v>58</v>
      </c>
      <c r="C1712" s="7" t="n">
        <v>100</v>
      </c>
      <c r="D1712" s="7" t="n">
        <v>1000</v>
      </c>
      <c r="E1712" s="7" t="n">
        <v>1</v>
      </c>
    </row>
    <row r="1713" spans="1:15">
      <c r="A1713" t="s">
        <v>4</v>
      </c>
      <c r="B1713" s="4" t="s">
        <v>5</v>
      </c>
      <c r="C1713" s="4" t="s">
        <v>7</v>
      </c>
      <c r="D1713" s="4" t="s">
        <v>11</v>
      </c>
    </row>
    <row r="1714" spans="1:15">
      <c r="A1714" t="n">
        <v>16840</v>
      </c>
      <c r="B1714" s="16" t="n">
        <v>58</v>
      </c>
      <c r="C1714" s="7" t="n">
        <v>255</v>
      </c>
      <c r="D1714" s="7" t="n">
        <v>0</v>
      </c>
    </row>
    <row r="1715" spans="1:15">
      <c r="A1715" t="s">
        <v>4</v>
      </c>
      <c r="B1715" s="4" t="s">
        <v>5</v>
      </c>
      <c r="C1715" s="4" t="s">
        <v>7</v>
      </c>
      <c r="D1715" s="4" t="s">
        <v>11</v>
      </c>
      <c r="E1715" s="4" t="s">
        <v>11</v>
      </c>
      <c r="F1715" s="4" t="s">
        <v>11</v>
      </c>
      <c r="G1715" s="4" t="s">
        <v>11</v>
      </c>
      <c r="H1715" s="4" t="s">
        <v>11</v>
      </c>
      <c r="I1715" s="4" t="s">
        <v>8</v>
      </c>
      <c r="J1715" s="4" t="s">
        <v>12</v>
      </c>
      <c r="K1715" s="4" t="s">
        <v>12</v>
      </c>
      <c r="L1715" s="4" t="s">
        <v>12</v>
      </c>
      <c r="M1715" s="4" t="s">
        <v>13</v>
      </c>
      <c r="N1715" s="4" t="s">
        <v>13</v>
      </c>
      <c r="O1715" s="4" t="s">
        <v>12</v>
      </c>
      <c r="P1715" s="4" t="s">
        <v>12</v>
      </c>
      <c r="Q1715" s="4" t="s">
        <v>12</v>
      </c>
      <c r="R1715" s="4" t="s">
        <v>12</v>
      </c>
      <c r="S1715" s="4" t="s">
        <v>7</v>
      </c>
    </row>
    <row r="1716" spans="1:15">
      <c r="A1716" t="n">
        <v>16844</v>
      </c>
      <c r="B1716" s="24" t="n">
        <v>39</v>
      </c>
      <c r="C1716" s="7" t="n">
        <v>12</v>
      </c>
      <c r="D1716" s="7" t="n">
        <v>65533</v>
      </c>
      <c r="E1716" s="7" t="n">
        <v>204</v>
      </c>
      <c r="F1716" s="7" t="n">
        <v>0</v>
      </c>
      <c r="G1716" s="7" t="n">
        <v>1652</v>
      </c>
      <c r="H1716" s="7" t="n">
        <v>259</v>
      </c>
      <c r="I1716" s="7" t="s">
        <v>108</v>
      </c>
      <c r="J1716" s="7" t="n">
        <v>0</v>
      </c>
      <c r="K1716" s="7" t="n">
        <v>0</v>
      </c>
      <c r="L1716" s="7" t="n">
        <v>0</v>
      </c>
      <c r="M1716" s="7" t="n">
        <v>0</v>
      </c>
      <c r="N1716" s="7" t="n">
        <v>0</v>
      </c>
      <c r="O1716" s="7" t="n">
        <v>0</v>
      </c>
      <c r="P1716" s="7" t="n">
        <v>1</v>
      </c>
      <c r="Q1716" s="7" t="n">
        <v>1</v>
      </c>
      <c r="R1716" s="7" t="n">
        <v>1</v>
      </c>
      <c r="S1716" s="7" t="n">
        <v>2</v>
      </c>
    </row>
    <row r="1717" spans="1:15">
      <c r="A1717" t="s">
        <v>4</v>
      </c>
      <c r="B1717" s="4" t="s">
        <v>5</v>
      </c>
      <c r="C1717" s="4" t="s">
        <v>7</v>
      </c>
      <c r="D1717" s="4" t="s">
        <v>11</v>
      </c>
      <c r="E1717" s="4" t="s">
        <v>11</v>
      </c>
      <c r="F1717" s="4" t="s">
        <v>11</v>
      </c>
      <c r="G1717" s="4" t="s">
        <v>11</v>
      </c>
      <c r="H1717" s="4" t="s">
        <v>11</v>
      </c>
      <c r="I1717" s="4" t="s">
        <v>8</v>
      </c>
      <c r="J1717" s="4" t="s">
        <v>12</v>
      </c>
      <c r="K1717" s="4" t="s">
        <v>12</v>
      </c>
      <c r="L1717" s="4" t="s">
        <v>12</v>
      </c>
      <c r="M1717" s="4" t="s">
        <v>13</v>
      </c>
      <c r="N1717" s="4" t="s">
        <v>13</v>
      </c>
      <c r="O1717" s="4" t="s">
        <v>12</v>
      </c>
      <c r="P1717" s="4" t="s">
        <v>12</v>
      </c>
      <c r="Q1717" s="4" t="s">
        <v>12</v>
      </c>
      <c r="R1717" s="4" t="s">
        <v>12</v>
      </c>
      <c r="S1717" s="4" t="s">
        <v>7</v>
      </c>
    </row>
    <row r="1718" spans="1:15">
      <c r="A1718" t="n">
        <v>16905</v>
      </c>
      <c r="B1718" s="24" t="n">
        <v>39</v>
      </c>
      <c r="C1718" s="7" t="n">
        <v>12</v>
      </c>
      <c r="D1718" s="7" t="n">
        <v>65533</v>
      </c>
      <c r="E1718" s="7" t="n">
        <v>204</v>
      </c>
      <c r="F1718" s="7" t="n">
        <v>0</v>
      </c>
      <c r="G1718" s="7" t="n">
        <v>1652</v>
      </c>
      <c r="H1718" s="7" t="n">
        <v>259</v>
      </c>
      <c r="I1718" s="7" t="s">
        <v>109</v>
      </c>
      <c r="J1718" s="7" t="n">
        <v>0</v>
      </c>
      <c r="K1718" s="7" t="n">
        <v>0</v>
      </c>
      <c r="L1718" s="7" t="n">
        <v>0</v>
      </c>
      <c r="M1718" s="7" t="n">
        <v>0</v>
      </c>
      <c r="N1718" s="7" t="n">
        <v>0</v>
      </c>
      <c r="O1718" s="7" t="n">
        <v>0</v>
      </c>
      <c r="P1718" s="7" t="n">
        <v>1</v>
      </c>
      <c r="Q1718" s="7" t="n">
        <v>1</v>
      </c>
      <c r="R1718" s="7" t="n">
        <v>1</v>
      </c>
      <c r="S1718" s="7" t="n">
        <v>3</v>
      </c>
    </row>
    <row r="1719" spans="1:15">
      <c r="A1719" t="s">
        <v>4</v>
      </c>
      <c r="B1719" s="4" t="s">
        <v>5</v>
      </c>
      <c r="C1719" s="4" t="s">
        <v>11</v>
      </c>
      <c r="D1719" s="4" t="s">
        <v>7</v>
      </c>
      <c r="E1719" s="4" t="s">
        <v>7</v>
      </c>
      <c r="F1719" s="4" t="s">
        <v>8</v>
      </c>
    </row>
    <row r="1720" spans="1:15">
      <c r="A1720" t="n">
        <v>16966</v>
      </c>
      <c r="B1720" s="27" t="n">
        <v>20</v>
      </c>
      <c r="C1720" s="7" t="n">
        <v>1651</v>
      </c>
      <c r="D1720" s="7" t="n">
        <v>2</v>
      </c>
      <c r="E1720" s="7" t="n">
        <v>11</v>
      </c>
      <c r="F1720" s="7" t="s">
        <v>110</v>
      </c>
    </row>
    <row r="1721" spans="1:15">
      <c r="A1721" t="s">
        <v>4</v>
      </c>
      <c r="B1721" s="4" t="s">
        <v>5</v>
      </c>
      <c r="C1721" s="4" t="s">
        <v>11</v>
      </c>
    </row>
    <row r="1722" spans="1:15">
      <c r="A1722" t="n">
        <v>16989</v>
      </c>
      <c r="B1722" s="23" t="n">
        <v>16</v>
      </c>
      <c r="C1722" s="7" t="n">
        <v>150</v>
      </c>
    </row>
    <row r="1723" spans="1:15">
      <c r="A1723" t="s">
        <v>4</v>
      </c>
      <c r="B1723" s="4" t="s">
        <v>5</v>
      </c>
      <c r="C1723" s="4" t="s">
        <v>7</v>
      </c>
      <c r="D1723" s="4" t="s">
        <v>11</v>
      </c>
      <c r="E1723" s="4" t="s">
        <v>11</v>
      </c>
    </row>
    <row r="1724" spans="1:15">
      <c r="A1724" t="n">
        <v>16992</v>
      </c>
      <c r="B1724" s="10" t="n">
        <v>50</v>
      </c>
      <c r="C1724" s="7" t="n">
        <v>1</v>
      </c>
      <c r="D1724" s="7" t="n">
        <v>15110</v>
      </c>
      <c r="E1724" s="7" t="n">
        <v>200</v>
      </c>
    </row>
    <row r="1725" spans="1:15">
      <c r="A1725" t="s">
        <v>4</v>
      </c>
      <c r="B1725" s="4" t="s">
        <v>5</v>
      </c>
      <c r="C1725" s="4" t="s">
        <v>7</v>
      </c>
      <c r="D1725" s="4" t="s">
        <v>11</v>
      </c>
      <c r="E1725" s="4" t="s">
        <v>12</v>
      </c>
      <c r="F1725" s="4" t="s">
        <v>11</v>
      </c>
      <c r="G1725" s="4" t="s">
        <v>13</v>
      </c>
      <c r="H1725" s="4" t="s">
        <v>13</v>
      </c>
      <c r="I1725" s="4" t="s">
        <v>11</v>
      </c>
      <c r="J1725" s="4" t="s">
        <v>11</v>
      </c>
      <c r="K1725" s="4" t="s">
        <v>13</v>
      </c>
      <c r="L1725" s="4" t="s">
        <v>13</v>
      </c>
      <c r="M1725" s="4" t="s">
        <v>13</v>
      </c>
      <c r="N1725" s="4" t="s">
        <v>13</v>
      </c>
      <c r="O1725" s="4" t="s">
        <v>8</v>
      </c>
    </row>
    <row r="1726" spans="1:15">
      <c r="A1726" t="n">
        <v>16998</v>
      </c>
      <c r="B1726" s="10" t="n">
        <v>50</v>
      </c>
      <c r="C1726" s="7" t="n">
        <v>0</v>
      </c>
      <c r="D1726" s="7" t="n">
        <v>2119</v>
      </c>
      <c r="E1726" s="7" t="n">
        <v>1</v>
      </c>
      <c r="F1726" s="7" t="n">
        <v>0</v>
      </c>
      <c r="G1726" s="7" t="n">
        <v>0</v>
      </c>
      <c r="H1726" s="7" t="n">
        <v>0</v>
      </c>
      <c r="I1726" s="7" t="n">
        <v>0</v>
      </c>
      <c r="J1726" s="7" t="n">
        <v>65533</v>
      </c>
      <c r="K1726" s="7" t="n">
        <v>0</v>
      </c>
      <c r="L1726" s="7" t="n">
        <v>0</v>
      </c>
      <c r="M1726" s="7" t="n">
        <v>0</v>
      </c>
      <c r="N1726" s="7" t="n">
        <v>0</v>
      </c>
      <c r="O1726" s="7" t="s">
        <v>16</v>
      </c>
    </row>
    <row r="1727" spans="1:15">
      <c r="A1727" t="s">
        <v>4</v>
      </c>
      <c r="B1727" s="4" t="s">
        <v>5</v>
      </c>
      <c r="C1727" s="4" t="s">
        <v>11</v>
      </c>
      <c r="D1727" s="4" t="s">
        <v>7</v>
      </c>
      <c r="E1727" s="4" t="s">
        <v>7</v>
      </c>
      <c r="F1727" s="4" t="s">
        <v>8</v>
      </c>
    </row>
    <row r="1728" spans="1:15">
      <c r="A1728" t="n">
        <v>17037</v>
      </c>
      <c r="B1728" s="17" t="n">
        <v>47</v>
      </c>
      <c r="C1728" s="7" t="n">
        <v>1560</v>
      </c>
      <c r="D1728" s="7" t="n">
        <v>0</v>
      </c>
      <c r="E1728" s="7" t="n">
        <v>0</v>
      </c>
      <c r="F1728" s="7" t="s">
        <v>47</v>
      </c>
    </row>
    <row r="1729" spans="1:19">
      <c r="A1729" t="s">
        <v>4</v>
      </c>
      <c r="B1729" s="4" t="s">
        <v>5</v>
      </c>
      <c r="C1729" s="4" t="s">
        <v>11</v>
      </c>
    </row>
    <row r="1730" spans="1:19">
      <c r="A1730" t="n">
        <v>17054</v>
      </c>
      <c r="B1730" s="23" t="n">
        <v>16</v>
      </c>
      <c r="C1730" s="7" t="n">
        <v>850</v>
      </c>
    </row>
    <row r="1731" spans="1:19">
      <c r="A1731" t="s">
        <v>4</v>
      </c>
      <c r="B1731" s="4" t="s">
        <v>5</v>
      </c>
      <c r="C1731" s="4" t="s">
        <v>7</v>
      </c>
      <c r="D1731" s="4" t="s">
        <v>11</v>
      </c>
      <c r="E1731" s="4" t="s">
        <v>11</v>
      </c>
    </row>
    <row r="1732" spans="1:19">
      <c r="A1732" t="n">
        <v>17057</v>
      </c>
      <c r="B1732" s="10" t="n">
        <v>50</v>
      </c>
      <c r="C1732" s="7" t="n">
        <v>1</v>
      </c>
      <c r="D1732" s="7" t="n">
        <v>2009</v>
      </c>
      <c r="E1732" s="7" t="n">
        <v>100</v>
      </c>
    </row>
    <row r="1733" spans="1:19">
      <c r="A1733" t="s">
        <v>4</v>
      </c>
      <c r="B1733" s="4" t="s">
        <v>5</v>
      </c>
      <c r="C1733" s="4" t="s">
        <v>7</v>
      </c>
      <c r="D1733" s="4" t="s">
        <v>11</v>
      </c>
      <c r="E1733" s="4" t="s">
        <v>12</v>
      </c>
      <c r="F1733" s="4" t="s">
        <v>11</v>
      </c>
      <c r="G1733" s="4" t="s">
        <v>13</v>
      </c>
      <c r="H1733" s="4" t="s">
        <v>13</v>
      </c>
      <c r="I1733" s="4" t="s">
        <v>11</v>
      </c>
      <c r="J1733" s="4" t="s">
        <v>11</v>
      </c>
      <c r="K1733" s="4" t="s">
        <v>13</v>
      </c>
      <c r="L1733" s="4" t="s">
        <v>13</v>
      </c>
      <c r="M1733" s="4" t="s">
        <v>13</v>
      </c>
      <c r="N1733" s="4" t="s">
        <v>13</v>
      </c>
      <c r="O1733" s="4" t="s">
        <v>8</v>
      </c>
    </row>
    <row r="1734" spans="1:19">
      <c r="A1734" t="n">
        <v>17063</v>
      </c>
      <c r="B1734" s="10" t="n">
        <v>50</v>
      </c>
      <c r="C1734" s="7" t="n">
        <v>0</v>
      </c>
      <c r="D1734" s="7" t="n">
        <v>4419</v>
      </c>
      <c r="E1734" s="7" t="n">
        <v>1</v>
      </c>
      <c r="F1734" s="7" t="n">
        <v>0</v>
      </c>
      <c r="G1734" s="7" t="n">
        <v>0</v>
      </c>
      <c r="H1734" s="7" t="n">
        <v>0</v>
      </c>
      <c r="I1734" s="7" t="n">
        <v>0</v>
      </c>
      <c r="J1734" s="7" t="n">
        <v>65533</v>
      </c>
      <c r="K1734" s="7" t="n">
        <v>0</v>
      </c>
      <c r="L1734" s="7" t="n">
        <v>0</v>
      </c>
      <c r="M1734" s="7" t="n">
        <v>0</v>
      </c>
      <c r="N1734" s="7" t="n">
        <v>0</v>
      </c>
      <c r="O1734" s="7" t="s">
        <v>16</v>
      </c>
    </row>
    <row r="1735" spans="1:19">
      <c r="A1735" t="s">
        <v>4</v>
      </c>
      <c r="B1735" s="4" t="s">
        <v>5</v>
      </c>
      <c r="C1735" s="4" t="s">
        <v>7</v>
      </c>
      <c r="D1735" s="4" t="s">
        <v>11</v>
      </c>
      <c r="E1735" s="4" t="s">
        <v>12</v>
      </c>
      <c r="F1735" s="4" t="s">
        <v>11</v>
      </c>
      <c r="G1735" s="4" t="s">
        <v>13</v>
      </c>
      <c r="H1735" s="4" t="s">
        <v>13</v>
      </c>
      <c r="I1735" s="4" t="s">
        <v>11</v>
      </c>
      <c r="J1735" s="4" t="s">
        <v>11</v>
      </c>
      <c r="K1735" s="4" t="s">
        <v>13</v>
      </c>
      <c r="L1735" s="4" t="s">
        <v>13</v>
      </c>
      <c r="M1735" s="4" t="s">
        <v>13</v>
      </c>
      <c r="N1735" s="4" t="s">
        <v>13</v>
      </c>
      <c r="O1735" s="4" t="s">
        <v>8</v>
      </c>
    </row>
    <row r="1736" spans="1:19">
      <c r="A1736" t="n">
        <v>17102</v>
      </c>
      <c r="B1736" s="10" t="n">
        <v>50</v>
      </c>
      <c r="C1736" s="7" t="n">
        <v>0</v>
      </c>
      <c r="D1736" s="7" t="n">
        <v>4420</v>
      </c>
      <c r="E1736" s="7" t="n">
        <v>1</v>
      </c>
      <c r="F1736" s="7" t="n">
        <v>0</v>
      </c>
      <c r="G1736" s="7" t="n">
        <v>0</v>
      </c>
      <c r="H1736" s="7" t="n">
        <v>0</v>
      </c>
      <c r="I1736" s="7" t="n">
        <v>0</v>
      </c>
      <c r="J1736" s="7" t="n">
        <v>65533</v>
      </c>
      <c r="K1736" s="7" t="n">
        <v>0</v>
      </c>
      <c r="L1736" s="7" t="n">
        <v>0</v>
      </c>
      <c r="M1736" s="7" t="n">
        <v>0</v>
      </c>
      <c r="N1736" s="7" t="n">
        <v>0</v>
      </c>
      <c r="O1736" s="7" t="s">
        <v>16</v>
      </c>
    </row>
    <row r="1737" spans="1:19">
      <c r="A1737" t="s">
        <v>4</v>
      </c>
      <c r="B1737" s="4" t="s">
        <v>5</v>
      </c>
      <c r="C1737" s="4" t="s">
        <v>11</v>
      </c>
      <c r="D1737" s="4" t="s">
        <v>7</v>
      </c>
    </row>
    <row r="1738" spans="1:19">
      <c r="A1738" t="n">
        <v>17141</v>
      </c>
      <c r="B1738" s="39" t="n">
        <v>56</v>
      </c>
      <c r="C1738" s="7" t="n">
        <v>1651</v>
      </c>
      <c r="D1738" s="7" t="n">
        <v>1</v>
      </c>
    </row>
    <row r="1739" spans="1:19">
      <c r="A1739" t="s">
        <v>4</v>
      </c>
      <c r="B1739" s="4" t="s">
        <v>5</v>
      </c>
      <c r="C1739" s="4" t="s">
        <v>11</v>
      </c>
      <c r="D1739" s="4" t="s">
        <v>12</v>
      </c>
      <c r="E1739" s="4" t="s">
        <v>12</v>
      </c>
      <c r="F1739" s="4" t="s">
        <v>12</v>
      </c>
      <c r="G1739" s="4" t="s">
        <v>12</v>
      </c>
    </row>
    <row r="1740" spans="1:19">
      <c r="A1740" t="n">
        <v>17145</v>
      </c>
      <c r="B1740" s="35" t="n">
        <v>46</v>
      </c>
      <c r="C1740" s="7" t="n">
        <v>1000</v>
      </c>
      <c r="D1740" s="7" t="n">
        <v>444.100006103516</v>
      </c>
      <c r="E1740" s="7" t="n">
        <v>0.829999983310699</v>
      </c>
      <c r="F1740" s="7" t="n">
        <v>-410.489990234375</v>
      </c>
      <c r="G1740" s="7" t="n">
        <v>316.700012207031</v>
      </c>
    </row>
    <row r="1741" spans="1:19">
      <c r="A1741" t="s">
        <v>4</v>
      </c>
      <c r="B1741" s="4" t="s">
        <v>5</v>
      </c>
      <c r="C1741" s="4" t="s">
        <v>11</v>
      </c>
      <c r="D1741" s="4" t="s">
        <v>13</v>
      </c>
    </row>
    <row r="1742" spans="1:19">
      <c r="A1742" t="n">
        <v>17164</v>
      </c>
      <c r="B1742" s="50" t="n">
        <v>44</v>
      </c>
      <c r="C1742" s="7" t="n">
        <v>1000</v>
      </c>
      <c r="D1742" s="7" t="n">
        <v>1</v>
      </c>
    </row>
    <row r="1743" spans="1:19">
      <c r="A1743" t="s">
        <v>4</v>
      </c>
      <c r="B1743" s="4" t="s">
        <v>5</v>
      </c>
      <c r="C1743" s="4" t="s">
        <v>11</v>
      </c>
      <c r="D1743" s="4" t="s">
        <v>13</v>
      </c>
    </row>
    <row r="1744" spans="1:19">
      <c r="A1744" t="n">
        <v>17171</v>
      </c>
      <c r="B1744" s="25" t="n">
        <v>43</v>
      </c>
      <c r="C1744" s="7" t="n">
        <v>1651</v>
      </c>
      <c r="D1744" s="7" t="n">
        <v>1</v>
      </c>
    </row>
    <row r="1745" spans="1:15">
      <c r="A1745" t="s">
        <v>4</v>
      </c>
      <c r="B1745" s="4" t="s">
        <v>5</v>
      </c>
      <c r="C1745" s="4" t="s">
        <v>7</v>
      </c>
      <c r="D1745" s="4" t="s">
        <v>11</v>
      </c>
      <c r="E1745" s="4" t="s">
        <v>11</v>
      </c>
      <c r="F1745" s="4" t="s">
        <v>11</v>
      </c>
      <c r="G1745" s="4" t="s">
        <v>11</v>
      </c>
      <c r="H1745" s="4" t="s">
        <v>11</v>
      </c>
      <c r="I1745" s="4" t="s">
        <v>8</v>
      </c>
      <c r="J1745" s="4" t="s">
        <v>12</v>
      </c>
      <c r="K1745" s="4" t="s">
        <v>12</v>
      </c>
      <c r="L1745" s="4" t="s">
        <v>12</v>
      </c>
      <c r="M1745" s="4" t="s">
        <v>13</v>
      </c>
      <c r="N1745" s="4" t="s">
        <v>13</v>
      </c>
      <c r="O1745" s="4" t="s">
        <v>12</v>
      </c>
      <c r="P1745" s="4" t="s">
        <v>12</v>
      </c>
      <c r="Q1745" s="4" t="s">
        <v>12</v>
      </c>
      <c r="R1745" s="4" t="s">
        <v>12</v>
      </c>
      <c r="S1745" s="4" t="s">
        <v>7</v>
      </c>
    </row>
    <row r="1746" spans="1:15">
      <c r="A1746" t="n">
        <v>17178</v>
      </c>
      <c r="B1746" s="24" t="n">
        <v>39</v>
      </c>
      <c r="C1746" s="7" t="n">
        <v>12</v>
      </c>
      <c r="D1746" s="7" t="n">
        <v>65533</v>
      </c>
      <c r="E1746" s="7" t="n">
        <v>206</v>
      </c>
      <c r="F1746" s="7" t="n">
        <v>0</v>
      </c>
      <c r="G1746" s="7" t="n">
        <v>65533</v>
      </c>
      <c r="H1746" s="7" t="n">
        <v>0</v>
      </c>
      <c r="I1746" s="7" t="s">
        <v>16</v>
      </c>
      <c r="J1746" s="7" t="n">
        <v>444.100006103516</v>
      </c>
      <c r="K1746" s="7" t="n">
        <v>0.829999983310699</v>
      </c>
      <c r="L1746" s="7" t="n">
        <v>-410.489990234375</v>
      </c>
      <c r="M1746" s="7" t="n">
        <v>0</v>
      </c>
      <c r="N1746" s="7" t="n">
        <v>0</v>
      </c>
      <c r="O1746" s="7" t="n">
        <v>0</v>
      </c>
      <c r="P1746" s="7" t="n">
        <v>3</v>
      </c>
      <c r="Q1746" s="7" t="n">
        <v>3</v>
      </c>
      <c r="R1746" s="7" t="n">
        <v>3</v>
      </c>
      <c r="S1746" s="7" t="n">
        <v>255</v>
      </c>
    </row>
    <row r="1747" spans="1:15">
      <c r="A1747" t="s">
        <v>4</v>
      </c>
      <c r="B1747" s="4" t="s">
        <v>5</v>
      </c>
      <c r="C1747" s="4" t="s">
        <v>7</v>
      </c>
      <c r="D1747" s="4" t="s">
        <v>11</v>
      </c>
      <c r="E1747" s="4" t="s">
        <v>12</v>
      </c>
      <c r="F1747" s="4" t="s">
        <v>11</v>
      </c>
      <c r="G1747" s="4" t="s">
        <v>13</v>
      </c>
      <c r="H1747" s="4" t="s">
        <v>13</v>
      </c>
      <c r="I1747" s="4" t="s">
        <v>11</v>
      </c>
      <c r="J1747" s="4" t="s">
        <v>11</v>
      </c>
      <c r="K1747" s="4" t="s">
        <v>13</v>
      </c>
      <c r="L1747" s="4" t="s">
        <v>13</v>
      </c>
      <c r="M1747" s="4" t="s">
        <v>13</v>
      </c>
      <c r="N1747" s="4" t="s">
        <v>13</v>
      </c>
      <c r="O1747" s="4" t="s">
        <v>8</v>
      </c>
    </row>
    <row r="1748" spans="1:15">
      <c r="A1748" t="n">
        <v>17228</v>
      </c>
      <c r="B1748" s="10" t="n">
        <v>50</v>
      </c>
      <c r="C1748" s="7" t="n">
        <v>0</v>
      </c>
      <c r="D1748" s="7" t="n">
        <v>2013</v>
      </c>
      <c r="E1748" s="7" t="n">
        <v>0.800000011920929</v>
      </c>
      <c r="F1748" s="7" t="n">
        <v>0</v>
      </c>
      <c r="G1748" s="7" t="n">
        <v>0</v>
      </c>
      <c r="H1748" s="7" t="n">
        <v>0</v>
      </c>
      <c r="I1748" s="7" t="n">
        <v>0</v>
      </c>
      <c r="J1748" s="7" t="n">
        <v>65533</v>
      </c>
      <c r="K1748" s="7" t="n">
        <v>0</v>
      </c>
      <c r="L1748" s="7" t="n">
        <v>0</v>
      </c>
      <c r="M1748" s="7" t="n">
        <v>0</v>
      </c>
      <c r="N1748" s="7" t="n">
        <v>0</v>
      </c>
      <c r="O1748" s="7" t="s">
        <v>16</v>
      </c>
    </row>
    <row r="1749" spans="1:15">
      <c r="A1749" t="s">
        <v>4</v>
      </c>
      <c r="B1749" s="4" t="s">
        <v>5</v>
      </c>
      <c r="C1749" s="4" t="s">
        <v>7</v>
      </c>
      <c r="D1749" s="4" t="s">
        <v>11</v>
      </c>
      <c r="E1749" s="4" t="s">
        <v>12</v>
      </c>
      <c r="F1749" s="4" t="s">
        <v>11</v>
      </c>
      <c r="G1749" s="4" t="s">
        <v>13</v>
      </c>
      <c r="H1749" s="4" t="s">
        <v>13</v>
      </c>
      <c r="I1749" s="4" t="s">
        <v>11</v>
      </c>
      <c r="J1749" s="4" t="s">
        <v>11</v>
      </c>
      <c r="K1749" s="4" t="s">
        <v>13</v>
      </c>
      <c r="L1749" s="4" t="s">
        <v>13</v>
      </c>
      <c r="M1749" s="4" t="s">
        <v>13</v>
      </c>
      <c r="N1749" s="4" t="s">
        <v>13</v>
      </c>
      <c r="O1749" s="4" t="s">
        <v>8</v>
      </c>
    </row>
    <row r="1750" spans="1:15">
      <c r="A1750" t="n">
        <v>17267</v>
      </c>
      <c r="B1750" s="10" t="n">
        <v>50</v>
      </c>
      <c r="C1750" s="7" t="n">
        <v>0</v>
      </c>
      <c r="D1750" s="7" t="n">
        <v>2037</v>
      </c>
      <c r="E1750" s="7" t="n">
        <v>0.699999988079071</v>
      </c>
      <c r="F1750" s="7" t="n">
        <v>0</v>
      </c>
      <c r="G1750" s="7" t="n">
        <v>0</v>
      </c>
      <c r="H1750" s="7" t="n">
        <v>-1073741824</v>
      </c>
      <c r="I1750" s="7" t="n">
        <v>0</v>
      </c>
      <c r="J1750" s="7" t="n">
        <v>65533</v>
      </c>
      <c r="K1750" s="7" t="n">
        <v>0</v>
      </c>
      <c r="L1750" s="7" t="n">
        <v>0</v>
      </c>
      <c r="M1750" s="7" t="n">
        <v>0</v>
      </c>
      <c r="N1750" s="7" t="n">
        <v>0</v>
      </c>
      <c r="O1750" s="7" t="s">
        <v>16</v>
      </c>
    </row>
    <row r="1751" spans="1:15">
      <c r="A1751" t="s">
        <v>4</v>
      </c>
      <c r="B1751" s="4" t="s">
        <v>5</v>
      </c>
      <c r="C1751" s="4" t="s">
        <v>7</v>
      </c>
      <c r="D1751" s="4" t="s">
        <v>13</v>
      </c>
      <c r="E1751" s="4" t="s">
        <v>13</v>
      </c>
      <c r="F1751" s="4" t="s">
        <v>13</v>
      </c>
    </row>
    <row r="1752" spans="1:15">
      <c r="A1752" t="n">
        <v>17306</v>
      </c>
      <c r="B1752" s="10" t="n">
        <v>50</v>
      </c>
      <c r="C1752" s="7" t="n">
        <v>255</v>
      </c>
      <c r="D1752" s="7" t="n">
        <v>1050253722</v>
      </c>
      <c r="E1752" s="7" t="n">
        <v>1065353216</v>
      </c>
      <c r="F1752" s="7" t="n">
        <v>1045220557</v>
      </c>
    </row>
    <row r="1753" spans="1:15">
      <c r="A1753" t="s">
        <v>4</v>
      </c>
      <c r="B1753" s="4" t="s">
        <v>5</v>
      </c>
      <c r="C1753" s="4" t="s">
        <v>11</v>
      </c>
    </row>
    <row r="1754" spans="1:15">
      <c r="A1754" t="n">
        <v>17320</v>
      </c>
      <c r="B1754" s="23" t="n">
        <v>16</v>
      </c>
      <c r="C1754" s="7" t="n">
        <v>900</v>
      </c>
    </row>
    <row r="1755" spans="1:15">
      <c r="A1755" t="s">
        <v>4</v>
      </c>
      <c r="B1755" s="4" t="s">
        <v>5</v>
      </c>
      <c r="C1755" s="4" t="s">
        <v>7</v>
      </c>
      <c r="D1755" s="4" t="s">
        <v>11</v>
      </c>
      <c r="E1755" s="4" t="s">
        <v>12</v>
      </c>
      <c r="F1755" s="4" t="s">
        <v>11</v>
      </c>
      <c r="G1755" s="4" t="s">
        <v>13</v>
      </c>
      <c r="H1755" s="4" t="s">
        <v>13</v>
      </c>
      <c r="I1755" s="4" t="s">
        <v>11</v>
      </c>
      <c r="J1755" s="4" t="s">
        <v>11</v>
      </c>
      <c r="K1755" s="4" t="s">
        <v>13</v>
      </c>
      <c r="L1755" s="4" t="s">
        <v>13</v>
      </c>
      <c r="M1755" s="4" t="s">
        <v>13</v>
      </c>
      <c r="N1755" s="4" t="s">
        <v>13</v>
      </c>
      <c r="O1755" s="4" t="s">
        <v>8</v>
      </c>
    </row>
    <row r="1756" spans="1:15">
      <c r="A1756" t="n">
        <v>17323</v>
      </c>
      <c r="B1756" s="10" t="n">
        <v>50</v>
      </c>
      <c r="C1756" s="7" t="n">
        <v>0</v>
      </c>
      <c r="D1756" s="7" t="n">
        <v>2119</v>
      </c>
      <c r="E1756" s="7" t="n">
        <v>1</v>
      </c>
      <c r="F1756" s="7" t="n">
        <v>0</v>
      </c>
      <c r="G1756" s="7" t="n">
        <v>0</v>
      </c>
      <c r="H1756" s="7" t="n">
        <v>0</v>
      </c>
      <c r="I1756" s="7" t="n">
        <v>0</v>
      </c>
      <c r="J1756" s="7" t="n">
        <v>65533</v>
      </c>
      <c r="K1756" s="7" t="n">
        <v>0</v>
      </c>
      <c r="L1756" s="7" t="n">
        <v>0</v>
      </c>
      <c r="M1756" s="7" t="n">
        <v>0</v>
      </c>
      <c r="N1756" s="7" t="n">
        <v>0</v>
      </c>
      <c r="O1756" s="7" t="s">
        <v>16</v>
      </c>
    </row>
    <row r="1757" spans="1:15">
      <c r="A1757" t="s">
        <v>4</v>
      </c>
      <c r="B1757" s="4" t="s">
        <v>5</v>
      </c>
      <c r="C1757" s="4" t="s">
        <v>7</v>
      </c>
      <c r="D1757" s="4" t="s">
        <v>11</v>
      </c>
      <c r="E1757" s="4" t="s">
        <v>12</v>
      </c>
      <c r="F1757" s="4" t="s">
        <v>11</v>
      </c>
      <c r="G1757" s="4" t="s">
        <v>13</v>
      </c>
      <c r="H1757" s="4" t="s">
        <v>13</v>
      </c>
      <c r="I1757" s="4" t="s">
        <v>11</v>
      </c>
      <c r="J1757" s="4" t="s">
        <v>11</v>
      </c>
      <c r="K1757" s="4" t="s">
        <v>13</v>
      </c>
      <c r="L1757" s="4" t="s">
        <v>13</v>
      </c>
      <c r="M1757" s="4" t="s">
        <v>13</v>
      </c>
      <c r="N1757" s="4" t="s">
        <v>13</v>
      </c>
      <c r="O1757" s="4" t="s">
        <v>8</v>
      </c>
    </row>
    <row r="1758" spans="1:15">
      <c r="A1758" t="n">
        <v>17362</v>
      </c>
      <c r="B1758" s="10" t="n">
        <v>50</v>
      </c>
      <c r="C1758" s="7" t="n">
        <v>0</v>
      </c>
      <c r="D1758" s="7" t="n">
        <v>4419</v>
      </c>
      <c r="E1758" s="7" t="n">
        <v>1</v>
      </c>
      <c r="F1758" s="7" t="n">
        <v>0</v>
      </c>
      <c r="G1758" s="7" t="n">
        <v>0</v>
      </c>
      <c r="H1758" s="7" t="n">
        <v>0</v>
      </c>
      <c r="I1758" s="7" t="n">
        <v>0</v>
      </c>
      <c r="J1758" s="7" t="n">
        <v>65533</v>
      </c>
      <c r="K1758" s="7" t="n">
        <v>0</v>
      </c>
      <c r="L1758" s="7" t="n">
        <v>0</v>
      </c>
      <c r="M1758" s="7" t="n">
        <v>0</v>
      </c>
      <c r="N1758" s="7" t="n">
        <v>0</v>
      </c>
      <c r="O1758" s="7" t="s">
        <v>16</v>
      </c>
    </row>
    <row r="1759" spans="1:15">
      <c r="A1759" t="s">
        <v>4</v>
      </c>
      <c r="B1759" s="4" t="s">
        <v>5</v>
      </c>
      <c r="C1759" s="4" t="s">
        <v>11</v>
      </c>
      <c r="D1759" s="4" t="s">
        <v>7</v>
      </c>
      <c r="E1759" s="4" t="s">
        <v>8</v>
      </c>
      <c r="F1759" s="4" t="s">
        <v>12</v>
      </c>
      <c r="G1759" s="4" t="s">
        <v>12</v>
      </c>
      <c r="H1759" s="4" t="s">
        <v>12</v>
      </c>
    </row>
    <row r="1760" spans="1:15">
      <c r="A1760" t="n">
        <v>17401</v>
      </c>
      <c r="B1760" s="40" t="n">
        <v>48</v>
      </c>
      <c r="C1760" s="7" t="n">
        <v>1560</v>
      </c>
      <c r="D1760" s="7" t="n">
        <v>0</v>
      </c>
      <c r="E1760" s="7" t="s">
        <v>48</v>
      </c>
      <c r="F1760" s="7" t="n">
        <v>0.25</v>
      </c>
      <c r="G1760" s="7" t="n">
        <v>1</v>
      </c>
      <c r="H1760" s="7" t="n">
        <v>0</v>
      </c>
    </row>
    <row r="1761" spans="1:19">
      <c r="A1761" t="s">
        <v>4</v>
      </c>
      <c r="B1761" s="4" t="s">
        <v>5</v>
      </c>
      <c r="C1761" s="4" t="s">
        <v>7</v>
      </c>
      <c r="D1761" s="4" t="s">
        <v>11</v>
      </c>
      <c r="E1761" s="4" t="s">
        <v>11</v>
      </c>
      <c r="F1761" s="4" t="s">
        <v>11</v>
      </c>
      <c r="G1761" s="4" t="s">
        <v>11</v>
      </c>
      <c r="H1761" s="4" t="s">
        <v>11</v>
      </c>
      <c r="I1761" s="4" t="s">
        <v>8</v>
      </c>
      <c r="J1761" s="4" t="s">
        <v>12</v>
      </c>
      <c r="K1761" s="4" t="s">
        <v>12</v>
      </c>
      <c r="L1761" s="4" t="s">
        <v>12</v>
      </c>
      <c r="M1761" s="4" t="s">
        <v>13</v>
      </c>
      <c r="N1761" s="4" t="s">
        <v>13</v>
      </c>
      <c r="O1761" s="4" t="s">
        <v>12</v>
      </c>
      <c r="P1761" s="4" t="s">
        <v>12</v>
      </c>
      <c r="Q1761" s="4" t="s">
        <v>12</v>
      </c>
      <c r="R1761" s="4" t="s">
        <v>12</v>
      </c>
      <c r="S1761" s="4" t="s">
        <v>7</v>
      </c>
    </row>
    <row r="1762" spans="1:19">
      <c r="A1762" t="n">
        <v>17429</v>
      </c>
      <c r="B1762" s="24" t="n">
        <v>39</v>
      </c>
      <c r="C1762" s="7" t="n">
        <v>12</v>
      </c>
      <c r="D1762" s="7" t="n">
        <v>65533</v>
      </c>
      <c r="E1762" s="7" t="n">
        <v>204</v>
      </c>
      <c r="F1762" s="7" t="n">
        <v>0</v>
      </c>
      <c r="G1762" s="7" t="n">
        <v>1652</v>
      </c>
      <c r="H1762" s="7" t="n">
        <v>259</v>
      </c>
      <c r="I1762" s="7" t="s">
        <v>108</v>
      </c>
      <c r="J1762" s="7" t="n">
        <v>0</v>
      </c>
      <c r="K1762" s="7" t="n">
        <v>0</v>
      </c>
      <c r="L1762" s="7" t="n">
        <v>0</v>
      </c>
      <c r="M1762" s="7" t="n">
        <v>0</v>
      </c>
      <c r="N1762" s="7" t="n">
        <v>0</v>
      </c>
      <c r="O1762" s="7" t="n">
        <v>0</v>
      </c>
      <c r="P1762" s="7" t="n">
        <v>1</v>
      </c>
      <c r="Q1762" s="7" t="n">
        <v>1</v>
      </c>
      <c r="R1762" s="7" t="n">
        <v>1</v>
      </c>
      <c r="S1762" s="7" t="n">
        <v>2</v>
      </c>
    </row>
    <row r="1763" spans="1:19">
      <c r="A1763" t="s">
        <v>4</v>
      </c>
      <c r="B1763" s="4" t="s">
        <v>5</v>
      </c>
      <c r="C1763" s="4" t="s">
        <v>7</v>
      </c>
      <c r="D1763" s="4" t="s">
        <v>11</v>
      </c>
      <c r="E1763" s="4" t="s">
        <v>11</v>
      </c>
      <c r="F1763" s="4" t="s">
        <v>11</v>
      </c>
      <c r="G1763" s="4" t="s">
        <v>11</v>
      </c>
      <c r="H1763" s="4" t="s">
        <v>11</v>
      </c>
      <c r="I1763" s="4" t="s">
        <v>8</v>
      </c>
      <c r="J1763" s="4" t="s">
        <v>12</v>
      </c>
      <c r="K1763" s="4" t="s">
        <v>12</v>
      </c>
      <c r="L1763" s="4" t="s">
        <v>12</v>
      </c>
      <c r="M1763" s="4" t="s">
        <v>13</v>
      </c>
      <c r="N1763" s="4" t="s">
        <v>13</v>
      </c>
      <c r="O1763" s="4" t="s">
        <v>12</v>
      </c>
      <c r="P1763" s="4" t="s">
        <v>12</v>
      </c>
      <c r="Q1763" s="4" t="s">
        <v>12</v>
      </c>
      <c r="R1763" s="4" t="s">
        <v>12</v>
      </c>
      <c r="S1763" s="4" t="s">
        <v>7</v>
      </c>
    </row>
    <row r="1764" spans="1:19">
      <c r="A1764" t="n">
        <v>17490</v>
      </c>
      <c r="B1764" s="24" t="n">
        <v>39</v>
      </c>
      <c r="C1764" s="7" t="n">
        <v>12</v>
      </c>
      <c r="D1764" s="7" t="n">
        <v>65533</v>
      </c>
      <c r="E1764" s="7" t="n">
        <v>204</v>
      </c>
      <c r="F1764" s="7" t="n">
        <v>0</v>
      </c>
      <c r="G1764" s="7" t="n">
        <v>1652</v>
      </c>
      <c r="H1764" s="7" t="n">
        <v>259</v>
      </c>
      <c r="I1764" s="7" t="s">
        <v>109</v>
      </c>
      <c r="J1764" s="7" t="n">
        <v>0</v>
      </c>
      <c r="K1764" s="7" t="n">
        <v>0</v>
      </c>
      <c r="L1764" s="7" t="n">
        <v>0</v>
      </c>
      <c r="M1764" s="7" t="n">
        <v>0</v>
      </c>
      <c r="N1764" s="7" t="n">
        <v>0</v>
      </c>
      <c r="O1764" s="7" t="n">
        <v>0</v>
      </c>
      <c r="P1764" s="7" t="n">
        <v>1</v>
      </c>
      <c r="Q1764" s="7" t="n">
        <v>1</v>
      </c>
      <c r="R1764" s="7" t="n">
        <v>1</v>
      </c>
      <c r="S1764" s="7" t="n">
        <v>3</v>
      </c>
    </row>
    <row r="1765" spans="1:19">
      <c r="A1765" t="s">
        <v>4</v>
      </c>
      <c r="B1765" s="4" t="s">
        <v>5</v>
      </c>
      <c r="C1765" s="4" t="s">
        <v>11</v>
      </c>
      <c r="D1765" s="4" t="s">
        <v>7</v>
      </c>
      <c r="E1765" s="4" t="s">
        <v>7</v>
      </c>
      <c r="F1765" s="4" t="s">
        <v>8</v>
      </c>
    </row>
    <row r="1766" spans="1:19">
      <c r="A1766" t="n">
        <v>17551</v>
      </c>
      <c r="B1766" s="27" t="n">
        <v>20</v>
      </c>
      <c r="C1766" s="7" t="n">
        <v>1651</v>
      </c>
      <c r="D1766" s="7" t="n">
        <v>2</v>
      </c>
      <c r="E1766" s="7" t="n">
        <v>11</v>
      </c>
      <c r="F1766" s="7" t="s">
        <v>110</v>
      </c>
    </row>
    <row r="1767" spans="1:19">
      <c r="A1767" t="s">
        <v>4</v>
      </c>
      <c r="B1767" s="4" t="s">
        <v>5</v>
      </c>
      <c r="C1767" s="4" t="s">
        <v>11</v>
      </c>
    </row>
    <row r="1768" spans="1:19">
      <c r="A1768" t="n">
        <v>17574</v>
      </c>
      <c r="B1768" s="23" t="n">
        <v>16</v>
      </c>
      <c r="C1768" s="7" t="n">
        <v>600</v>
      </c>
    </row>
    <row r="1769" spans="1:19">
      <c r="A1769" t="s">
        <v>4</v>
      </c>
      <c r="B1769" s="4" t="s">
        <v>5</v>
      </c>
      <c r="C1769" s="4" t="s">
        <v>7</v>
      </c>
      <c r="D1769" s="4" t="s">
        <v>11</v>
      </c>
      <c r="E1769" s="4" t="s">
        <v>12</v>
      </c>
      <c r="F1769" s="4" t="s">
        <v>11</v>
      </c>
      <c r="G1769" s="4" t="s">
        <v>13</v>
      </c>
      <c r="H1769" s="4" t="s">
        <v>13</v>
      </c>
      <c r="I1769" s="4" t="s">
        <v>11</v>
      </c>
      <c r="J1769" s="4" t="s">
        <v>11</v>
      </c>
      <c r="K1769" s="4" t="s">
        <v>13</v>
      </c>
      <c r="L1769" s="4" t="s">
        <v>13</v>
      </c>
      <c r="M1769" s="4" t="s">
        <v>13</v>
      </c>
      <c r="N1769" s="4" t="s">
        <v>13</v>
      </c>
      <c r="O1769" s="4" t="s">
        <v>8</v>
      </c>
    </row>
    <row r="1770" spans="1:19">
      <c r="A1770" t="n">
        <v>17577</v>
      </c>
      <c r="B1770" s="10" t="n">
        <v>50</v>
      </c>
      <c r="C1770" s="7" t="n">
        <v>0</v>
      </c>
      <c r="D1770" s="7" t="n">
        <v>4420</v>
      </c>
      <c r="E1770" s="7" t="n">
        <v>1</v>
      </c>
      <c r="F1770" s="7" t="n">
        <v>0</v>
      </c>
      <c r="G1770" s="7" t="n">
        <v>0</v>
      </c>
      <c r="H1770" s="7" t="n">
        <v>0</v>
      </c>
      <c r="I1770" s="7" t="n">
        <v>0</v>
      </c>
      <c r="J1770" s="7" t="n">
        <v>65533</v>
      </c>
      <c r="K1770" s="7" t="n">
        <v>0</v>
      </c>
      <c r="L1770" s="7" t="n">
        <v>0</v>
      </c>
      <c r="M1770" s="7" t="n">
        <v>0</v>
      </c>
      <c r="N1770" s="7" t="n">
        <v>0</v>
      </c>
      <c r="O1770" s="7" t="s">
        <v>16</v>
      </c>
    </row>
    <row r="1771" spans="1:19">
      <c r="A1771" t="s">
        <v>4</v>
      </c>
      <c r="B1771" s="4" t="s">
        <v>5</v>
      </c>
      <c r="C1771" s="4" t="s">
        <v>7</v>
      </c>
      <c r="D1771" s="4" t="s">
        <v>11</v>
      </c>
      <c r="E1771" s="4" t="s">
        <v>11</v>
      </c>
      <c r="F1771" s="4" t="s">
        <v>13</v>
      </c>
    </row>
    <row r="1772" spans="1:19">
      <c r="A1772" t="n">
        <v>17616</v>
      </c>
      <c r="B1772" s="49" t="n">
        <v>84</v>
      </c>
      <c r="C1772" s="7" t="n">
        <v>0</v>
      </c>
      <c r="D1772" s="7" t="n">
        <v>0</v>
      </c>
      <c r="E1772" s="7" t="n">
        <v>0</v>
      </c>
      <c r="F1772" s="7" t="n">
        <v>1058642330</v>
      </c>
    </row>
    <row r="1773" spans="1:19">
      <c r="A1773" t="s">
        <v>4</v>
      </c>
      <c r="B1773" s="4" t="s">
        <v>5</v>
      </c>
      <c r="C1773" s="4" t="s">
        <v>11</v>
      </c>
      <c r="D1773" s="4" t="s">
        <v>11</v>
      </c>
      <c r="E1773" s="4" t="s">
        <v>12</v>
      </c>
      <c r="F1773" s="4" t="s">
        <v>12</v>
      </c>
      <c r="G1773" s="4" t="s">
        <v>12</v>
      </c>
      <c r="H1773" s="4" t="s">
        <v>12</v>
      </c>
      <c r="I1773" s="4" t="s">
        <v>7</v>
      </c>
      <c r="J1773" s="4" t="s">
        <v>11</v>
      </c>
    </row>
    <row r="1774" spans="1:19">
      <c r="A1774" t="n">
        <v>17626</v>
      </c>
      <c r="B1774" s="48" t="n">
        <v>55</v>
      </c>
      <c r="C1774" s="7" t="n">
        <v>1560</v>
      </c>
      <c r="D1774" s="7" t="n">
        <v>65533</v>
      </c>
      <c r="E1774" s="7" t="n">
        <v>445.609985351563</v>
      </c>
      <c r="F1774" s="7" t="n">
        <v>0.829999983310699</v>
      </c>
      <c r="G1774" s="7" t="n">
        <v>-402.380004882813</v>
      </c>
      <c r="H1774" s="7" t="n">
        <v>20</v>
      </c>
      <c r="I1774" s="7" t="n">
        <v>0</v>
      </c>
      <c r="J1774" s="7" t="n">
        <v>1</v>
      </c>
    </row>
    <row r="1775" spans="1:19">
      <c r="A1775" t="s">
        <v>4</v>
      </c>
      <c r="B1775" s="4" t="s">
        <v>5</v>
      </c>
      <c r="C1775" s="4" t="s">
        <v>11</v>
      </c>
      <c r="D1775" s="4" t="s">
        <v>12</v>
      </c>
      <c r="E1775" s="4" t="s">
        <v>12</v>
      </c>
      <c r="F1775" s="4" t="s">
        <v>7</v>
      </c>
    </row>
    <row r="1776" spans="1:19">
      <c r="A1776" t="n">
        <v>17650</v>
      </c>
      <c r="B1776" s="51" t="n">
        <v>52</v>
      </c>
      <c r="C1776" s="7" t="n">
        <v>1560</v>
      </c>
      <c r="D1776" s="7" t="n">
        <v>112.099998474121</v>
      </c>
      <c r="E1776" s="7" t="n">
        <v>5</v>
      </c>
      <c r="F1776" s="7" t="n">
        <v>1</v>
      </c>
    </row>
    <row r="1777" spans="1:19">
      <c r="A1777" t="s">
        <v>4</v>
      </c>
      <c r="B1777" s="4" t="s">
        <v>5</v>
      </c>
      <c r="C1777" s="4" t="s">
        <v>11</v>
      </c>
    </row>
    <row r="1778" spans="1:19">
      <c r="A1778" t="n">
        <v>17662</v>
      </c>
      <c r="B1778" s="23" t="n">
        <v>16</v>
      </c>
      <c r="C1778" s="7" t="n">
        <v>250</v>
      </c>
    </row>
    <row r="1779" spans="1:19">
      <c r="A1779" t="s">
        <v>4</v>
      </c>
      <c r="B1779" s="4" t="s">
        <v>5</v>
      </c>
      <c r="C1779" s="4" t="s">
        <v>11</v>
      </c>
      <c r="D1779" s="4" t="s">
        <v>7</v>
      </c>
    </row>
    <row r="1780" spans="1:19">
      <c r="A1780" t="n">
        <v>17665</v>
      </c>
      <c r="B1780" s="39" t="n">
        <v>56</v>
      </c>
      <c r="C1780" s="7" t="n">
        <v>1652</v>
      </c>
      <c r="D1780" s="7" t="n">
        <v>1</v>
      </c>
    </row>
    <row r="1781" spans="1:19">
      <c r="A1781" t="s">
        <v>4</v>
      </c>
      <c r="B1781" s="4" t="s">
        <v>5</v>
      </c>
      <c r="C1781" s="4" t="s">
        <v>11</v>
      </c>
      <c r="D1781" s="4" t="s">
        <v>12</v>
      </c>
      <c r="E1781" s="4" t="s">
        <v>12</v>
      </c>
      <c r="F1781" s="4" t="s">
        <v>12</v>
      </c>
      <c r="G1781" s="4" t="s">
        <v>12</v>
      </c>
    </row>
    <row r="1782" spans="1:19">
      <c r="A1782" t="n">
        <v>17669</v>
      </c>
      <c r="B1782" s="35" t="n">
        <v>46</v>
      </c>
      <c r="C1782" s="7" t="n">
        <v>1001</v>
      </c>
      <c r="D1782" s="7" t="n">
        <v>450.230010986328</v>
      </c>
      <c r="E1782" s="7" t="n">
        <v>0.829999983310699</v>
      </c>
      <c r="F1782" s="7" t="n">
        <v>-402.549987792969</v>
      </c>
      <c r="G1782" s="7" t="n">
        <v>309.799987792969</v>
      </c>
    </row>
    <row r="1783" spans="1:19">
      <c r="A1783" t="s">
        <v>4</v>
      </c>
      <c r="B1783" s="4" t="s">
        <v>5</v>
      </c>
      <c r="C1783" s="4" t="s">
        <v>11</v>
      </c>
      <c r="D1783" s="4" t="s">
        <v>13</v>
      </c>
    </row>
    <row r="1784" spans="1:19">
      <c r="A1784" t="n">
        <v>17688</v>
      </c>
      <c r="B1784" s="50" t="n">
        <v>44</v>
      </c>
      <c r="C1784" s="7" t="n">
        <v>1001</v>
      </c>
      <c r="D1784" s="7" t="n">
        <v>1</v>
      </c>
    </row>
    <row r="1785" spans="1:19">
      <c r="A1785" t="s">
        <v>4</v>
      </c>
      <c r="B1785" s="4" t="s">
        <v>5</v>
      </c>
      <c r="C1785" s="4" t="s">
        <v>11</v>
      </c>
      <c r="D1785" s="4" t="s">
        <v>13</v>
      </c>
    </row>
    <row r="1786" spans="1:19">
      <c r="A1786" t="n">
        <v>17695</v>
      </c>
      <c r="B1786" s="25" t="n">
        <v>43</v>
      </c>
      <c r="C1786" s="7" t="n">
        <v>1652</v>
      </c>
      <c r="D1786" s="7" t="n">
        <v>1</v>
      </c>
    </row>
    <row r="1787" spans="1:19">
      <c r="A1787" t="s">
        <v>4</v>
      </c>
      <c r="B1787" s="4" t="s">
        <v>5</v>
      </c>
      <c r="C1787" s="4" t="s">
        <v>7</v>
      </c>
      <c r="D1787" s="4" t="s">
        <v>11</v>
      </c>
      <c r="E1787" s="4" t="s">
        <v>11</v>
      </c>
      <c r="F1787" s="4" t="s">
        <v>11</v>
      </c>
      <c r="G1787" s="4" t="s">
        <v>11</v>
      </c>
      <c r="H1787" s="4" t="s">
        <v>11</v>
      </c>
      <c r="I1787" s="4" t="s">
        <v>8</v>
      </c>
      <c r="J1787" s="4" t="s">
        <v>12</v>
      </c>
      <c r="K1787" s="4" t="s">
        <v>12</v>
      </c>
      <c r="L1787" s="4" t="s">
        <v>12</v>
      </c>
      <c r="M1787" s="4" t="s">
        <v>13</v>
      </c>
      <c r="N1787" s="4" t="s">
        <v>13</v>
      </c>
      <c r="O1787" s="4" t="s">
        <v>12</v>
      </c>
      <c r="P1787" s="4" t="s">
        <v>12</v>
      </c>
      <c r="Q1787" s="4" t="s">
        <v>12</v>
      </c>
      <c r="R1787" s="4" t="s">
        <v>12</v>
      </c>
      <c r="S1787" s="4" t="s">
        <v>7</v>
      </c>
    </row>
    <row r="1788" spans="1:19">
      <c r="A1788" t="n">
        <v>17702</v>
      </c>
      <c r="B1788" s="24" t="n">
        <v>39</v>
      </c>
      <c r="C1788" s="7" t="n">
        <v>12</v>
      </c>
      <c r="D1788" s="7" t="n">
        <v>65533</v>
      </c>
      <c r="E1788" s="7" t="n">
        <v>206</v>
      </c>
      <c r="F1788" s="7" t="n">
        <v>0</v>
      </c>
      <c r="G1788" s="7" t="n">
        <v>65533</v>
      </c>
      <c r="H1788" s="7" t="n">
        <v>0</v>
      </c>
      <c r="I1788" s="7" t="s">
        <v>16</v>
      </c>
      <c r="J1788" s="7" t="n">
        <v>450.230010986328</v>
      </c>
      <c r="K1788" s="7" t="n">
        <v>0.829999983310699</v>
      </c>
      <c r="L1788" s="7" t="n">
        <v>-402.549987792969</v>
      </c>
      <c r="M1788" s="7" t="n">
        <v>0</v>
      </c>
      <c r="N1788" s="7" t="n">
        <v>0</v>
      </c>
      <c r="O1788" s="7" t="n">
        <v>0</v>
      </c>
      <c r="P1788" s="7" t="n">
        <v>3</v>
      </c>
      <c r="Q1788" s="7" t="n">
        <v>3</v>
      </c>
      <c r="R1788" s="7" t="n">
        <v>3</v>
      </c>
      <c r="S1788" s="7" t="n">
        <v>255</v>
      </c>
    </row>
    <row r="1789" spans="1:19">
      <c r="A1789" t="s">
        <v>4</v>
      </c>
      <c r="B1789" s="4" t="s">
        <v>5</v>
      </c>
      <c r="C1789" s="4" t="s">
        <v>7</v>
      </c>
      <c r="D1789" s="4" t="s">
        <v>12</v>
      </c>
      <c r="E1789" s="4" t="s">
        <v>12</v>
      </c>
      <c r="F1789" s="4" t="s">
        <v>12</v>
      </c>
    </row>
    <row r="1790" spans="1:19">
      <c r="A1790" t="n">
        <v>17752</v>
      </c>
      <c r="B1790" s="36" t="n">
        <v>45</v>
      </c>
      <c r="C1790" s="7" t="n">
        <v>9</v>
      </c>
      <c r="D1790" s="7" t="n">
        <v>0</v>
      </c>
      <c r="E1790" s="7" t="n">
        <v>0</v>
      </c>
      <c r="F1790" s="7" t="n">
        <v>0</v>
      </c>
    </row>
    <row r="1791" spans="1:19">
      <c r="A1791" t="s">
        <v>4</v>
      </c>
      <c r="B1791" s="4" t="s">
        <v>5</v>
      </c>
      <c r="C1791" s="4" t="s">
        <v>7</v>
      </c>
      <c r="D1791" s="4" t="s">
        <v>11</v>
      </c>
      <c r="E1791" s="4" t="s">
        <v>12</v>
      </c>
      <c r="F1791" s="4" t="s">
        <v>11</v>
      </c>
      <c r="G1791" s="4" t="s">
        <v>13</v>
      </c>
      <c r="H1791" s="4" t="s">
        <v>13</v>
      </c>
      <c r="I1791" s="4" t="s">
        <v>11</v>
      </c>
      <c r="J1791" s="4" t="s">
        <v>11</v>
      </c>
      <c r="K1791" s="4" t="s">
        <v>13</v>
      </c>
      <c r="L1791" s="4" t="s">
        <v>13</v>
      </c>
      <c r="M1791" s="4" t="s">
        <v>13</v>
      </c>
      <c r="N1791" s="4" t="s">
        <v>13</v>
      </c>
      <c r="O1791" s="4" t="s">
        <v>8</v>
      </c>
    </row>
    <row r="1792" spans="1:19">
      <c r="A1792" t="n">
        <v>17766</v>
      </c>
      <c r="B1792" s="10" t="n">
        <v>50</v>
      </c>
      <c r="C1792" s="7" t="n">
        <v>0</v>
      </c>
      <c r="D1792" s="7" t="n">
        <v>2013</v>
      </c>
      <c r="E1792" s="7" t="n">
        <v>0.800000011920929</v>
      </c>
      <c r="F1792" s="7" t="n">
        <v>0</v>
      </c>
      <c r="G1792" s="7" t="n">
        <v>0</v>
      </c>
      <c r="H1792" s="7" t="n">
        <v>0</v>
      </c>
      <c r="I1792" s="7" t="n">
        <v>0</v>
      </c>
      <c r="J1792" s="7" t="n">
        <v>65533</v>
      </c>
      <c r="K1792" s="7" t="n">
        <v>0</v>
      </c>
      <c r="L1792" s="7" t="n">
        <v>0</v>
      </c>
      <c r="M1792" s="7" t="n">
        <v>0</v>
      </c>
      <c r="N1792" s="7" t="n">
        <v>0</v>
      </c>
      <c r="O1792" s="7" t="s">
        <v>16</v>
      </c>
    </row>
    <row r="1793" spans="1:19">
      <c r="A1793" t="s">
        <v>4</v>
      </c>
      <c r="B1793" s="4" t="s">
        <v>5</v>
      </c>
      <c r="C1793" s="4" t="s">
        <v>7</v>
      </c>
      <c r="D1793" s="4" t="s">
        <v>11</v>
      </c>
      <c r="E1793" s="4" t="s">
        <v>12</v>
      </c>
      <c r="F1793" s="4" t="s">
        <v>11</v>
      </c>
      <c r="G1793" s="4" t="s">
        <v>13</v>
      </c>
      <c r="H1793" s="4" t="s">
        <v>13</v>
      </c>
      <c r="I1793" s="4" t="s">
        <v>11</v>
      </c>
      <c r="J1793" s="4" t="s">
        <v>11</v>
      </c>
      <c r="K1793" s="4" t="s">
        <v>13</v>
      </c>
      <c r="L1793" s="4" t="s">
        <v>13</v>
      </c>
      <c r="M1793" s="4" t="s">
        <v>13</v>
      </c>
      <c r="N1793" s="4" t="s">
        <v>13</v>
      </c>
      <c r="O1793" s="4" t="s">
        <v>8</v>
      </c>
    </row>
    <row r="1794" spans="1:19">
      <c r="A1794" t="n">
        <v>17805</v>
      </c>
      <c r="B1794" s="10" t="n">
        <v>50</v>
      </c>
      <c r="C1794" s="7" t="n">
        <v>0</v>
      </c>
      <c r="D1794" s="7" t="n">
        <v>2037</v>
      </c>
      <c r="E1794" s="7" t="n">
        <v>0.699999988079071</v>
      </c>
      <c r="F1794" s="7" t="n">
        <v>0</v>
      </c>
      <c r="G1794" s="7" t="n">
        <v>0</v>
      </c>
      <c r="H1794" s="7" t="n">
        <v>-1073741824</v>
      </c>
      <c r="I1794" s="7" t="n">
        <v>0</v>
      </c>
      <c r="J1794" s="7" t="n">
        <v>65533</v>
      </c>
      <c r="K1794" s="7" t="n">
        <v>0</v>
      </c>
      <c r="L1794" s="7" t="n">
        <v>0</v>
      </c>
      <c r="M1794" s="7" t="n">
        <v>0</v>
      </c>
      <c r="N1794" s="7" t="n">
        <v>0</v>
      </c>
      <c r="O1794" s="7" t="s">
        <v>16</v>
      </c>
    </row>
    <row r="1795" spans="1:19">
      <c r="A1795" t="s">
        <v>4</v>
      </c>
      <c r="B1795" s="4" t="s">
        <v>5</v>
      </c>
      <c r="C1795" s="4" t="s">
        <v>7</v>
      </c>
      <c r="D1795" s="4" t="s">
        <v>13</v>
      </c>
      <c r="E1795" s="4" t="s">
        <v>13</v>
      </c>
      <c r="F1795" s="4" t="s">
        <v>13</v>
      </c>
    </row>
    <row r="1796" spans="1:19">
      <c r="A1796" t="n">
        <v>17844</v>
      </c>
      <c r="B1796" s="10" t="n">
        <v>50</v>
      </c>
      <c r="C1796" s="7" t="n">
        <v>255</v>
      </c>
      <c r="D1796" s="7" t="n">
        <v>1050253722</v>
      </c>
      <c r="E1796" s="7" t="n">
        <v>1065353216</v>
      </c>
      <c r="F1796" s="7" t="n">
        <v>1045220557</v>
      </c>
    </row>
    <row r="1797" spans="1:19">
      <c r="A1797" t="s">
        <v>4</v>
      </c>
      <c r="B1797" s="4" t="s">
        <v>5</v>
      </c>
      <c r="C1797" s="4" t="s">
        <v>7</v>
      </c>
      <c r="D1797" s="4" t="s">
        <v>11</v>
      </c>
      <c r="E1797" s="4" t="s">
        <v>7</v>
      </c>
    </row>
    <row r="1798" spans="1:19">
      <c r="A1798" t="n">
        <v>17858</v>
      </c>
      <c r="B1798" s="24" t="n">
        <v>39</v>
      </c>
      <c r="C1798" s="7" t="n">
        <v>14</v>
      </c>
      <c r="D1798" s="7" t="n">
        <v>1560</v>
      </c>
      <c r="E1798" s="7" t="n">
        <v>100</v>
      </c>
    </row>
    <row r="1799" spans="1:19">
      <c r="A1799" t="s">
        <v>4</v>
      </c>
      <c r="B1799" s="4" t="s">
        <v>5</v>
      </c>
      <c r="C1799" s="4" t="s">
        <v>7</v>
      </c>
      <c r="D1799" s="4" t="s">
        <v>11</v>
      </c>
      <c r="E1799" s="4" t="s">
        <v>7</v>
      </c>
    </row>
    <row r="1800" spans="1:19">
      <c r="A1800" t="n">
        <v>17863</v>
      </c>
      <c r="B1800" s="24" t="n">
        <v>39</v>
      </c>
      <c r="C1800" s="7" t="n">
        <v>14</v>
      </c>
      <c r="D1800" s="7" t="n">
        <v>1560</v>
      </c>
      <c r="E1800" s="7" t="n">
        <v>101</v>
      </c>
    </row>
    <row r="1801" spans="1:19">
      <c r="A1801" t="s">
        <v>4</v>
      </c>
      <c r="B1801" s="4" t="s">
        <v>5</v>
      </c>
      <c r="C1801" s="4" t="s">
        <v>7</v>
      </c>
      <c r="D1801" s="4" t="s">
        <v>11</v>
      </c>
      <c r="E1801" s="4" t="s">
        <v>11</v>
      </c>
      <c r="F1801" s="4" t="s">
        <v>13</v>
      </c>
    </row>
    <row r="1802" spans="1:19">
      <c r="A1802" t="n">
        <v>17868</v>
      </c>
      <c r="B1802" s="49" t="n">
        <v>84</v>
      </c>
      <c r="C1802" s="7" t="n">
        <v>1</v>
      </c>
      <c r="D1802" s="7" t="n">
        <v>0</v>
      </c>
      <c r="E1802" s="7" t="n">
        <v>0</v>
      </c>
      <c r="F1802" s="7" t="n">
        <v>0</v>
      </c>
    </row>
    <row r="1803" spans="1:19">
      <c r="A1803" t="s">
        <v>4</v>
      </c>
      <c r="B1803" s="4" t="s">
        <v>5</v>
      </c>
      <c r="C1803" s="4" t="s">
        <v>11</v>
      </c>
    </row>
    <row r="1804" spans="1:19">
      <c r="A1804" t="n">
        <v>17878</v>
      </c>
      <c r="B1804" s="23" t="n">
        <v>16</v>
      </c>
      <c r="C1804" s="7" t="n">
        <v>1000</v>
      </c>
    </row>
    <row r="1805" spans="1:19">
      <c r="A1805" t="s">
        <v>4</v>
      </c>
      <c r="B1805" s="4" t="s">
        <v>5</v>
      </c>
      <c r="C1805" s="4" t="s">
        <v>7</v>
      </c>
      <c r="D1805" s="4" t="s">
        <v>11</v>
      </c>
      <c r="E1805" s="4" t="s">
        <v>12</v>
      </c>
      <c r="F1805" s="4" t="s">
        <v>11</v>
      </c>
      <c r="G1805" s="4" t="s">
        <v>13</v>
      </c>
      <c r="H1805" s="4" t="s">
        <v>13</v>
      </c>
      <c r="I1805" s="4" t="s">
        <v>11</v>
      </c>
      <c r="J1805" s="4" t="s">
        <v>11</v>
      </c>
      <c r="K1805" s="4" t="s">
        <v>13</v>
      </c>
      <c r="L1805" s="4" t="s">
        <v>13</v>
      </c>
      <c r="M1805" s="4" t="s">
        <v>13</v>
      </c>
      <c r="N1805" s="4" t="s">
        <v>13</v>
      </c>
      <c r="O1805" s="4" t="s">
        <v>8</v>
      </c>
    </row>
    <row r="1806" spans="1:19">
      <c r="A1806" t="n">
        <v>17881</v>
      </c>
      <c r="B1806" s="10" t="n">
        <v>50</v>
      </c>
      <c r="C1806" s="7" t="n">
        <v>0</v>
      </c>
      <c r="D1806" s="7" t="n">
        <v>2119</v>
      </c>
      <c r="E1806" s="7" t="n">
        <v>1</v>
      </c>
      <c r="F1806" s="7" t="n">
        <v>0</v>
      </c>
      <c r="G1806" s="7" t="n">
        <v>0</v>
      </c>
      <c r="H1806" s="7" t="n">
        <v>0</v>
      </c>
      <c r="I1806" s="7" t="n">
        <v>0</v>
      </c>
      <c r="J1806" s="7" t="n">
        <v>65533</v>
      </c>
      <c r="K1806" s="7" t="n">
        <v>0</v>
      </c>
      <c r="L1806" s="7" t="n">
        <v>0</v>
      </c>
      <c r="M1806" s="7" t="n">
        <v>0</v>
      </c>
      <c r="N1806" s="7" t="n">
        <v>0</v>
      </c>
      <c r="O1806" s="7" t="s">
        <v>16</v>
      </c>
    </row>
    <row r="1807" spans="1:19">
      <c r="A1807" t="s">
        <v>4</v>
      </c>
      <c r="B1807" s="4" t="s">
        <v>5</v>
      </c>
      <c r="C1807" s="4" t="s">
        <v>11</v>
      </c>
    </row>
    <row r="1808" spans="1:19">
      <c r="A1808" t="n">
        <v>17920</v>
      </c>
      <c r="B1808" s="23" t="n">
        <v>16</v>
      </c>
      <c r="C1808" s="7" t="n">
        <v>1000</v>
      </c>
    </row>
    <row r="1809" spans="1:15">
      <c r="A1809" t="s">
        <v>4</v>
      </c>
      <c r="B1809" s="4" t="s">
        <v>5</v>
      </c>
      <c r="C1809" s="4" t="s">
        <v>7</v>
      </c>
      <c r="D1809" s="4" t="s">
        <v>11</v>
      </c>
      <c r="E1809" s="4" t="s">
        <v>12</v>
      </c>
    </row>
    <row r="1810" spans="1:15">
      <c r="A1810" t="n">
        <v>17923</v>
      </c>
      <c r="B1810" s="16" t="n">
        <v>58</v>
      </c>
      <c r="C1810" s="7" t="n">
        <v>101</v>
      </c>
      <c r="D1810" s="7" t="n">
        <v>500</v>
      </c>
      <c r="E1810" s="7" t="n">
        <v>1</v>
      </c>
    </row>
    <row r="1811" spans="1:15">
      <c r="A1811" t="s">
        <v>4</v>
      </c>
      <c r="B1811" s="4" t="s">
        <v>5</v>
      </c>
      <c r="C1811" s="4" t="s">
        <v>7</v>
      </c>
      <c r="D1811" s="4" t="s">
        <v>11</v>
      </c>
    </row>
    <row r="1812" spans="1:15">
      <c r="A1812" t="n">
        <v>17931</v>
      </c>
      <c r="B1812" s="16" t="n">
        <v>58</v>
      </c>
      <c r="C1812" s="7" t="n">
        <v>254</v>
      </c>
      <c r="D1812" s="7" t="n">
        <v>0</v>
      </c>
    </row>
    <row r="1813" spans="1:15">
      <c r="A1813" t="s">
        <v>4</v>
      </c>
      <c r="B1813" s="4" t="s">
        <v>5</v>
      </c>
      <c r="C1813" s="4" t="s">
        <v>7</v>
      </c>
      <c r="D1813" s="4" t="s">
        <v>7</v>
      </c>
      <c r="E1813" s="4" t="s">
        <v>12</v>
      </c>
      <c r="F1813" s="4" t="s">
        <v>12</v>
      </c>
      <c r="G1813" s="4" t="s">
        <v>12</v>
      </c>
      <c r="H1813" s="4" t="s">
        <v>11</v>
      </c>
    </row>
    <row r="1814" spans="1:15">
      <c r="A1814" t="n">
        <v>17935</v>
      </c>
      <c r="B1814" s="36" t="n">
        <v>45</v>
      </c>
      <c r="C1814" s="7" t="n">
        <v>2</v>
      </c>
      <c r="D1814" s="7" t="n">
        <v>3</v>
      </c>
      <c r="E1814" s="7" t="n">
        <v>449.829986572266</v>
      </c>
      <c r="F1814" s="7" t="n">
        <v>2.51999998092651</v>
      </c>
      <c r="G1814" s="7" t="n">
        <v>-410.170013427734</v>
      </c>
      <c r="H1814" s="7" t="n">
        <v>0</v>
      </c>
    </row>
    <row r="1815" spans="1:15">
      <c r="A1815" t="s">
        <v>4</v>
      </c>
      <c r="B1815" s="4" t="s">
        <v>5</v>
      </c>
      <c r="C1815" s="4" t="s">
        <v>7</v>
      </c>
      <c r="D1815" s="4" t="s">
        <v>7</v>
      </c>
      <c r="E1815" s="4" t="s">
        <v>12</v>
      </c>
      <c r="F1815" s="4" t="s">
        <v>12</v>
      </c>
      <c r="G1815" s="4" t="s">
        <v>12</v>
      </c>
      <c r="H1815" s="4" t="s">
        <v>11</v>
      </c>
      <c r="I1815" s="4" t="s">
        <v>7</v>
      </c>
    </row>
    <row r="1816" spans="1:15">
      <c r="A1816" t="n">
        <v>17952</v>
      </c>
      <c r="B1816" s="36" t="n">
        <v>45</v>
      </c>
      <c r="C1816" s="7" t="n">
        <v>4</v>
      </c>
      <c r="D1816" s="7" t="n">
        <v>3</v>
      </c>
      <c r="E1816" s="7" t="n">
        <v>10.3199996948242</v>
      </c>
      <c r="F1816" s="7" t="n">
        <v>342.700012207031</v>
      </c>
      <c r="G1816" s="7" t="n">
        <v>0</v>
      </c>
      <c r="H1816" s="7" t="n">
        <v>0</v>
      </c>
      <c r="I1816" s="7" t="n">
        <v>1</v>
      </c>
    </row>
    <row r="1817" spans="1:15">
      <c r="A1817" t="s">
        <v>4</v>
      </c>
      <c r="B1817" s="4" t="s">
        <v>5</v>
      </c>
      <c r="C1817" s="4" t="s">
        <v>7</v>
      </c>
      <c r="D1817" s="4" t="s">
        <v>7</v>
      </c>
      <c r="E1817" s="4" t="s">
        <v>12</v>
      </c>
      <c r="F1817" s="4" t="s">
        <v>11</v>
      </c>
    </row>
    <row r="1818" spans="1:15">
      <c r="A1818" t="n">
        <v>17970</v>
      </c>
      <c r="B1818" s="36" t="n">
        <v>45</v>
      </c>
      <c r="C1818" s="7" t="n">
        <v>5</v>
      </c>
      <c r="D1818" s="7" t="n">
        <v>3</v>
      </c>
      <c r="E1818" s="7" t="n">
        <v>17.6000003814697</v>
      </c>
      <c r="F1818" s="7" t="n">
        <v>0</v>
      </c>
    </row>
    <row r="1819" spans="1:15">
      <c r="A1819" t="s">
        <v>4</v>
      </c>
      <c r="B1819" s="4" t="s">
        <v>5</v>
      </c>
      <c r="C1819" s="4" t="s">
        <v>7</v>
      </c>
      <c r="D1819" s="4" t="s">
        <v>7</v>
      </c>
      <c r="E1819" s="4" t="s">
        <v>12</v>
      </c>
      <c r="F1819" s="4" t="s">
        <v>11</v>
      </c>
    </row>
    <row r="1820" spans="1:15">
      <c r="A1820" t="n">
        <v>17979</v>
      </c>
      <c r="B1820" s="36" t="n">
        <v>45</v>
      </c>
      <c r="C1820" s="7" t="n">
        <v>11</v>
      </c>
      <c r="D1820" s="7" t="n">
        <v>3</v>
      </c>
      <c r="E1820" s="7" t="n">
        <v>40</v>
      </c>
      <c r="F1820" s="7" t="n">
        <v>0</v>
      </c>
    </row>
    <row r="1821" spans="1:15">
      <c r="A1821" t="s">
        <v>4</v>
      </c>
      <c r="B1821" s="4" t="s">
        <v>5</v>
      </c>
      <c r="C1821" s="4" t="s">
        <v>7</v>
      </c>
      <c r="D1821" s="4" t="s">
        <v>7</v>
      </c>
      <c r="E1821" s="4" t="s">
        <v>12</v>
      </c>
      <c r="F1821" s="4" t="s">
        <v>11</v>
      </c>
    </row>
    <row r="1822" spans="1:15">
      <c r="A1822" t="n">
        <v>17988</v>
      </c>
      <c r="B1822" s="36" t="n">
        <v>45</v>
      </c>
      <c r="C1822" s="7" t="n">
        <v>5</v>
      </c>
      <c r="D1822" s="7" t="n">
        <v>3</v>
      </c>
      <c r="E1822" s="7" t="n">
        <v>22.5</v>
      </c>
      <c r="F1822" s="7" t="n">
        <v>4000</v>
      </c>
    </row>
    <row r="1823" spans="1:15">
      <c r="A1823" t="s">
        <v>4</v>
      </c>
      <c r="B1823" s="4" t="s">
        <v>5</v>
      </c>
      <c r="C1823" s="4" t="s">
        <v>11</v>
      </c>
      <c r="D1823" s="4" t="s">
        <v>13</v>
      </c>
    </row>
    <row r="1824" spans="1:15">
      <c r="A1824" t="n">
        <v>17997</v>
      </c>
      <c r="B1824" s="50" t="n">
        <v>44</v>
      </c>
      <c r="C1824" s="7" t="n">
        <v>1651</v>
      </c>
      <c r="D1824" s="7" t="n">
        <v>1</v>
      </c>
    </row>
    <row r="1825" spans="1:9">
      <c r="A1825" t="s">
        <v>4</v>
      </c>
      <c r="B1825" s="4" t="s">
        <v>5</v>
      </c>
      <c r="C1825" s="4" t="s">
        <v>11</v>
      </c>
      <c r="D1825" s="4" t="s">
        <v>13</v>
      </c>
    </row>
    <row r="1826" spans="1:9">
      <c r="A1826" t="n">
        <v>18004</v>
      </c>
      <c r="B1826" s="50" t="n">
        <v>44</v>
      </c>
      <c r="C1826" s="7" t="n">
        <v>1652</v>
      </c>
      <c r="D1826" s="7" t="n">
        <v>1</v>
      </c>
    </row>
    <row r="1827" spans="1:9">
      <c r="A1827" t="s">
        <v>4</v>
      </c>
      <c r="B1827" s="4" t="s">
        <v>5</v>
      </c>
      <c r="C1827" s="4" t="s">
        <v>11</v>
      </c>
      <c r="D1827" s="4" t="s">
        <v>8</v>
      </c>
      <c r="E1827" s="4" t="s">
        <v>7</v>
      </c>
      <c r="F1827" s="4" t="s">
        <v>7</v>
      </c>
      <c r="G1827" s="4" t="s">
        <v>7</v>
      </c>
      <c r="H1827" s="4" t="s">
        <v>7</v>
      </c>
      <c r="I1827" s="4" t="s">
        <v>7</v>
      </c>
      <c r="J1827" s="4" t="s">
        <v>12</v>
      </c>
      <c r="K1827" s="4" t="s">
        <v>12</v>
      </c>
      <c r="L1827" s="4" t="s">
        <v>12</v>
      </c>
      <c r="M1827" s="4" t="s">
        <v>12</v>
      </c>
      <c r="N1827" s="4" t="s">
        <v>7</v>
      </c>
    </row>
    <row r="1828" spans="1:9">
      <c r="A1828" t="n">
        <v>18011</v>
      </c>
      <c r="B1828" s="44" t="n">
        <v>34</v>
      </c>
      <c r="C1828" s="7" t="n">
        <v>1651</v>
      </c>
      <c r="D1828" s="7" t="s">
        <v>88</v>
      </c>
      <c r="E1828" s="7" t="n">
        <v>1</v>
      </c>
      <c r="F1828" s="7" t="n">
        <v>0</v>
      </c>
      <c r="G1828" s="7" t="n">
        <v>0</v>
      </c>
      <c r="H1828" s="7" t="n">
        <v>0</v>
      </c>
      <c r="I1828" s="7" t="n">
        <v>0</v>
      </c>
      <c r="J1828" s="7" t="n">
        <v>0</v>
      </c>
      <c r="K1828" s="7" t="n">
        <v>-1</v>
      </c>
      <c r="L1828" s="7" t="n">
        <v>-1</v>
      </c>
      <c r="M1828" s="7" t="n">
        <v>-1</v>
      </c>
      <c r="N1828" s="7" t="n">
        <v>0</v>
      </c>
    </row>
    <row r="1829" spans="1:9">
      <c r="A1829" t="s">
        <v>4</v>
      </c>
      <c r="B1829" s="4" t="s">
        <v>5</v>
      </c>
      <c r="C1829" s="4" t="s">
        <v>11</v>
      </c>
      <c r="D1829" s="4" t="s">
        <v>8</v>
      </c>
      <c r="E1829" s="4" t="s">
        <v>7</v>
      </c>
      <c r="F1829" s="4" t="s">
        <v>7</v>
      </c>
      <c r="G1829" s="4" t="s">
        <v>7</v>
      </c>
      <c r="H1829" s="4" t="s">
        <v>7</v>
      </c>
      <c r="I1829" s="4" t="s">
        <v>7</v>
      </c>
      <c r="J1829" s="4" t="s">
        <v>12</v>
      </c>
      <c r="K1829" s="4" t="s">
        <v>12</v>
      </c>
      <c r="L1829" s="4" t="s">
        <v>12</v>
      </c>
      <c r="M1829" s="4" t="s">
        <v>12</v>
      </c>
      <c r="N1829" s="4" t="s">
        <v>7</v>
      </c>
    </row>
    <row r="1830" spans="1:9">
      <c r="A1830" t="n">
        <v>18041</v>
      </c>
      <c r="B1830" s="44" t="n">
        <v>34</v>
      </c>
      <c r="C1830" s="7" t="n">
        <v>1652</v>
      </c>
      <c r="D1830" s="7" t="s">
        <v>88</v>
      </c>
      <c r="E1830" s="7" t="n">
        <v>1</v>
      </c>
      <c r="F1830" s="7" t="n">
        <v>0</v>
      </c>
      <c r="G1830" s="7" t="n">
        <v>0</v>
      </c>
      <c r="H1830" s="7" t="n">
        <v>0</v>
      </c>
      <c r="I1830" s="7" t="n">
        <v>0</v>
      </c>
      <c r="J1830" s="7" t="n">
        <v>0</v>
      </c>
      <c r="K1830" s="7" t="n">
        <v>-1</v>
      </c>
      <c r="L1830" s="7" t="n">
        <v>-1</v>
      </c>
      <c r="M1830" s="7" t="n">
        <v>-1</v>
      </c>
      <c r="N1830" s="7" t="n">
        <v>0</v>
      </c>
    </row>
    <row r="1831" spans="1:9">
      <c r="A1831" t="s">
        <v>4</v>
      </c>
      <c r="B1831" s="4" t="s">
        <v>5</v>
      </c>
      <c r="C1831" s="4" t="s">
        <v>11</v>
      </c>
      <c r="D1831" s="4" t="s">
        <v>12</v>
      </c>
      <c r="E1831" s="4" t="s">
        <v>12</v>
      </c>
      <c r="F1831" s="4" t="s">
        <v>12</v>
      </c>
      <c r="G1831" s="4" t="s">
        <v>12</v>
      </c>
    </row>
    <row r="1832" spans="1:9">
      <c r="A1832" t="n">
        <v>18071</v>
      </c>
      <c r="B1832" s="35" t="n">
        <v>46</v>
      </c>
      <c r="C1832" s="7" t="n">
        <v>1651</v>
      </c>
      <c r="D1832" s="7" t="n">
        <v>506.059997558594</v>
      </c>
      <c r="E1832" s="7" t="n">
        <v>0.639999985694885</v>
      </c>
      <c r="F1832" s="7" t="n">
        <v>-434.420013427734</v>
      </c>
      <c r="G1832" s="7" t="n">
        <v>305.700012207031</v>
      </c>
    </row>
    <row r="1833" spans="1:9">
      <c r="A1833" t="s">
        <v>4</v>
      </c>
      <c r="B1833" s="4" t="s">
        <v>5</v>
      </c>
      <c r="C1833" s="4" t="s">
        <v>11</v>
      </c>
      <c r="D1833" s="4" t="s">
        <v>12</v>
      </c>
      <c r="E1833" s="4" t="s">
        <v>12</v>
      </c>
      <c r="F1833" s="4" t="s">
        <v>12</v>
      </c>
      <c r="G1833" s="4" t="s">
        <v>12</v>
      </c>
    </row>
    <row r="1834" spans="1:9">
      <c r="A1834" t="n">
        <v>18090</v>
      </c>
      <c r="B1834" s="35" t="n">
        <v>46</v>
      </c>
      <c r="C1834" s="7" t="n">
        <v>1652</v>
      </c>
      <c r="D1834" s="7" t="n">
        <v>505.029998779297</v>
      </c>
      <c r="E1834" s="7" t="n">
        <v>0.629999995231628</v>
      </c>
      <c r="F1834" s="7" t="n">
        <v>-442.079986572266</v>
      </c>
      <c r="G1834" s="7" t="n">
        <v>302.299987792969</v>
      </c>
    </row>
    <row r="1835" spans="1:9">
      <c r="A1835" t="s">
        <v>4</v>
      </c>
      <c r="B1835" s="4" t="s">
        <v>5</v>
      </c>
      <c r="C1835" s="4" t="s">
        <v>7</v>
      </c>
      <c r="D1835" s="4" t="s">
        <v>11</v>
      </c>
    </row>
    <row r="1836" spans="1:9">
      <c r="A1836" t="n">
        <v>18109</v>
      </c>
      <c r="B1836" s="16" t="n">
        <v>58</v>
      </c>
      <c r="C1836" s="7" t="n">
        <v>255</v>
      </c>
      <c r="D1836" s="7" t="n">
        <v>0</v>
      </c>
    </row>
    <row r="1837" spans="1:9">
      <c r="A1837" t="s">
        <v>4</v>
      </c>
      <c r="B1837" s="4" t="s">
        <v>5</v>
      </c>
      <c r="C1837" s="4" t="s">
        <v>11</v>
      </c>
    </row>
    <row r="1838" spans="1:9">
      <c r="A1838" t="n">
        <v>18113</v>
      </c>
      <c r="B1838" s="23" t="n">
        <v>16</v>
      </c>
      <c r="C1838" s="7" t="n">
        <v>1000</v>
      </c>
    </row>
    <row r="1839" spans="1:9">
      <c r="A1839" t="s">
        <v>4</v>
      </c>
      <c r="B1839" s="4" t="s">
        <v>5</v>
      </c>
      <c r="C1839" s="4" t="s">
        <v>7</v>
      </c>
      <c r="D1839" s="4" t="s">
        <v>11</v>
      </c>
      <c r="E1839" s="4" t="s">
        <v>12</v>
      </c>
      <c r="F1839" s="4" t="s">
        <v>11</v>
      </c>
      <c r="G1839" s="4" t="s">
        <v>13</v>
      </c>
      <c r="H1839" s="4" t="s">
        <v>13</v>
      </c>
      <c r="I1839" s="4" t="s">
        <v>11</v>
      </c>
      <c r="J1839" s="4" t="s">
        <v>11</v>
      </c>
      <c r="K1839" s="4" t="s">
        <v>13</v>
      </c>
      <c r="L1839" s="4" t="s">
        <v>13</v>
      </c>
      <c r="M1839" s="4" t="s">
        <v>13</v>
      </c>
      <c r="N1839" s="4" t="s">
        <v>13</v>
      </c>
      <c r="O1839" s="4" t="s">
        <v>8</v>
      </c>
    </row>
    <row r="1840" spans="1:9">
      <c r="A1840" t="n">
        <v>18116</v>
      </c>
      <c r="B1840" s="10" t="n">
        <v>50</v>
      </c>
      <c r="C1840" s="7" t="n">
        <v>0</v>
      </c>
      <c r="D1840" s="7" t="n">
        <v>2007</v>
      </c>
      <c r="E1840" s="7" t="n">
        <v>1</v>
      </c>
      <c r="F1840" s="7" t="n">
        <v>200</v>
      </c>
      <c r="G1840" s="7" t="n">
        <v>0</v>
      </c>
      <c r="H1840" s="7" t="n">
        <v>0</v>
      </c>
      <c r="I1840" s="7" t="n">
        <v>0</v>
      </c>
      <c r="J1840" s="7" t="n">
        <v>65533</v>
      </c>
      <c r="K1840" s="7" t="n">
        <v>0</v>
      </c>
      <c r="L1840" s="7" t="n">
        <v>0</v>
      </c>
      <c r="M1840" s="7" t="n">
        <v>0</v>
      </c>
      <c r="N1840" s="7" t="n">
        <v>0</v>
      </c>
      <c r="O1840" s="7" t="s">
        <v>16</v>
      </c>
    </row>
    <row r="1841" spans="1:15">
      <c r="A1841" t="s">
        <v>4</v>
      </c>
      <c r="B1841" s="4" t="s">
        <v>5</v>
      </c>
      <c r="C1841" s="4" t="s">
        <v>11</v>
      </c>
      <c r="D1841" s="4" t="s">
        <v>11</v>
      </c>
      <c r="E1841" s="4" t="s">
        <v>12</v>
      </c>
      <c r="F1841" s="4" t="s">
        <v>12</v>
      </c>
      <c r="G1841" s="4" t="s">
        <v>12</v>
      </c>
      <c r="H1841" s="4" t="s">
        <v>12</v>
      </c>
      <c r="I1841" s="4" t="s">
        <v>7</v>
      </c>
      <c r="J1841" s="4" t="s">
        <v>11</v>
      </c>
    </row>
    <row r="1842" spans="1:15">
      <c r="A1842" t="n">
        <v>18155</v>
      </c>
      <c r="B1842" s="48" t="n">
        <v>55</v>
      </c>
      <c r="C1842" s="7" t="n">
        <v>1654</v>
      </c>
      <c r="D1842" s="7" t="n">
        <v>65024</v>
      </c>
      <c r="E1842" s="7" t="n">
        <v>0</v>
      </c>
      <c r="F1842" s="7" t="n">
        <v>0</v>
      </c>
      <c r="G1842" s="7" t="n">
        <v>-20</v>
      </c>
      <c r="H1842" s="7" t="n">
        <v>1.20000004768372</v>
      </c>
      <c r="I1842" s="7" t="n">
        <v>1</v>
      </c>
      <c r="J1842" s="7" t="n">
        <v>0</v>
      </c>
    </row>
    <row r="1843" spans="1:15">
      <c r="A1843" t="s">
        <v>4</v>
      </c>
      <c r="B1843" s="4" t="s">
        <v>5</v>
      </c>
      <c r="C1843" s="4" t="s">
        <v>7</v>
      </c>
      <c r="D1843" s="4" t="s">
        <v>11</v>
      </c>
      <c r="E1843" s="4" t="s">
        <v>11</v>
      </c>
      <c r="F1843" s="4" t="s">
        <v>11</v>
      </c>
      <c r="G1843" s="4" t="s">
        <v>11</v>
      </c>
      <c r="H1843" s="4" t="s">
        <v>11</v>
      </c>
      <c r="I1843" s="4" t="s">
        <v>8</v>
      </c>
      <c r="J1843" s="4" t="s">
        <v>12</v>
      </c>
      <c r="K1843" s="4" t="s">
        <v>12</v>
      </c>
      <c r="L1843" s="4" t="s">
        <v>12</v>
      </c>
      <c r="M1843" s="4" t="s">
        <v>13</v>
      </c>
      <c r="N1843" s="4" t="s">
        <v>13</v>
      </c>
      <c r="O1843" s="4" t="s">
        <v>12</v>
      </c>
      <c r="P1843" s="4" t="s">
        <v>12</v>
      </c>
      <c r="Q1843" s="4" t="s">
        <v>12</v>
      </c>
      <c r="R1843" s="4" t="s">
        <v>12</v>
      </c>
      <c r="S1843" s="4" t="s">
        <v>7</v>
      </c>
    </row>
    <row r="1844" spans="1:15">
      <c r="A1844" t="n">
        <v>18179</v>
      </c>
      <c r="B1844" s="24" t="n">
        <v>39</v>
      </c>
      <c r="C1844" s="7" t="n">
        <v>12</v>
      </c>
      <c r="D1844" s="7" t="n">
        <v>65533</v>
      </c>
      <c r="E1844" s="7" t="n">
        <v>201</v>
      </c>
      <c r="F1844" s="7" t="n">
        <v>0</v>
      </c>
      <c r="G1844" s="7" t="n">
        <v>1654</v>
      </c>
      <c r="H1844" s="7" t="n">
        <v>3</v>
      </c>
      <c r="I1844" s="7" t="s">
        <v>16</v>
      </c>
      <c r="J1844" s="7" t="n">
        <v>0</v>
      </c>
      <c r="K1844" s="7" t="n">
        <v>0</v>
      </c>
      <c r="L1844" s="7" t="n">
        <v>0</v>
      </c>
      <c r="M1844" s="7" t="n">
        <v>0</v>
      </c>
      <c r="N1844" s="7" t="n">
        <v>0</v>
      </c>
      <c r="O1844" s="7" t="n">
        <v>0</v>
      </c>
      <c r="P1844" s="7" t="n">
        <v>1</v>
      </c>
      <c r="Q1844" s="7" t="n">
        <v>1</v>
      </c>
      <c r="R1844" s="7" t="n">
        <v>1</v>
      </c>
      <c r="S1844" s="7" t="n">
        <v>255</v>
      </c>
    </row>
    <row r="1845" spans="1:15">
      <c r="A1845" t="s">
        <v>4</v>
      </c>
      <c r="B1845" s="4" t="s">
        <v>5</v>
      </c>
      <c r="C1845" s="4" t="s">
        <v>11</v>
      </c>
      <c r="D1845" s="4" t="s">
        <v>8</v>
      </c>
      <c r="E1845" s="4" t="s">
        <v>7</v>
      </c>
      <c r="F1845" s="4" t="s">
        <v>7</v>
      </c>
      <c r="G1845" s="4" t="s">
        <v>7</v>
      </c>
      <c r="H1845" s="4" t="s">
        <v>7</v>
      </c>
      <c r="I1845" s="4" t="s">
        <v>7</v>
      </c>
      <c r="J1845" s="4" t="s">
        <v>12</v>
      </c>
      <c r="K1845" s="4" t="s">
        <v>12</v>
      </c>
      <c r="L1845" s="4" t="s">
        <v>12</v>
      </c>
      <c r="M1845" s="4" t="s">
        <v>12</v>
      </c>
      <c r="N1845" s="4" t="s">
        <v>7</v>
      </c>
    </row>
    <row r="1846" spans="1:15">
      <c r="A1846" t="n">
        <v>18229</v>
      </c>
      <c r="B1846" s="44" t="n">
        <v>34</v>
      </c>
      <c r="C1846" s="7" t="n">
        <v>1654</v>
      </c>
      <c r="D1846" s="7" t="s">
        <v>83</v>
      </c>
      <c r="E1846" s="7" t="n">
        <v>1</v>
      </c>
      <c r="F1846" s="7" t="n">
        <v>1</v>
      </c>
      <c r="G1846" s="7" t="n">
        <v>1</v>
      </c>
      <c r="H1846" s="7" t="n">
        <v>0</v>
      </c>
      <c r="I1846" s="7" t="n">
        <v>0</v>
      </c>
      <c r="J1846" s="7" t="n">
        <v>0</v>
      </c>
      <c r="K1846" s="7" t="n">
        <v>-0.0333333350718021</v>
      </c>
      <c r="L1846" s="7" t="n">
        <v>-0.0333333350718021</v>
      </c>
      <c r="M1846" s="7" t="n">
        <v>-0.0333333350718021</v>
      </c>
      <c r="N1846" s="7" t="n">
        <v>0</v>
      </c>
    </row>
    <row r="1847" spans="1:15">
      <c r="A1847" t="s">
        <v>4</v>
      </c>
      <c r="B1847" s="4" t="s">
        <v>5</v>
      </c>
      <c r="C1847" s="4" t="s">
        <v>11</v>
      </c>
    </row>
    <row r="1848" spans="1:15">
      <c r="A1848" t="n">
        <v>18260</v>
      </c>
      <c r="B1848" s="23" t="n">
        <v>16</v>
      </c>
      <c r="C1848" s="7" t="n">
        <v>300</v>
      </c>
    </row>
    <row r="1849" spans="1:15">
      <c r="A1849" t="s">
        <v>4</v>
      </c>
      <c r="B1849" s="4" t="s">
        <v>5</v>
      </c>
      <c r="C1849" s="4" t="s">
        <v>11</v>
      </c>
      <c r="D1849" s="4" t="s">
        <v>11</v>
      </c>
      <c r="E1849" s="4" t="s">
        <v>12</v>
      </c>
      <c r="F1849" s="4" t="s">
        <v>12</v>
      </c>
      <c r="G1849" s="4" t="s">
        <v>12</v>
      </c>
      <c r="H1849" s="4" t="s">
        <v>12</v>
      </c>
      <c r="I1849" s="4" t="s">
        <v>7</v>
      </c>
      <c r="J1849" s="4" t="s">
        <v>11</v>
      </c>
    </row>
    <row r="1850" spans="1:15">
      <c r="A1850" t="n">
        <v>18263</v>
      </c>
      <c r="B1850" s="48" t="n">
        <v>55</v>
      </c>
      <c r="C1850" s="7" t="n">
        <v>1653</v>
      </c>
      <c r="D1850" s="7" t="n">
        <v>65024</v>
      </c>
      <c r="E1850" s="7" t="n">
        <v>0</v>
      </c>
      <c r="F1850" s="7" t="n">
        <v>0</v>
      </c>
      <c r="G1850" s="7" t="n">
        <v>-20</v>
      </c>
      <c r="H1850" s="7" t="n">
        <v>1.20000004768372</v>
      </c>
      <c r="I1850" s="7" t="n">
        <v>1</v>
      </c>
      <c r="J1850" s="7" t="n">
        <v>0</v>
      </c>
    </row>
    <row r="1851" spans="1:15">
      <c r="A1851" t="s">
        <v>4</v>
      </c>
      <c r="B1851" s="4" t="s">
        <v>5</v>
      </c>
      <c r="C1851" s="4" t="s">
        <v>7</v>
      </c>
      <c r="D1851" s="4" t="s">
        <v>11</v>
      </c>
      <c r="E1851" s="4" t="s">
        <v>11</v>
      </c>
      <c r="F1851" s="4" t="s">
        <v>11</v>
      </c>
      <c r="G1851" s="4" t="s">
        <v>11</v>
      </c>
      <c r="H1851" s="4" t="s">
        <v>11</v>
      </c>
      <c r="I1851" s="4" t="s">
        <v>8</v>
      </c>
      <c r="J1851" s="4" t="s">
        <v>12</v>
      </c>
      <c r="K1851" s="4" t="s">
        <v>12</v>
      </c>
      <c r="L1851" s="4" t="s">
        <v>12</v>
      </c>
      <c r="M1851" s="4" t="s">
        <v>13</v>
      </c>
      <c r="N1851" s="4" t="s">
        <v>13</v>
      </c>
      <c r="O1851" s="4" t="s">
        <v>12</v>
      </c>
      <c r="P1851" s="4" t="s">
        <v>12</v>
      </c>
      <c r="Q1851" s="4" t="s">
        <v>12</v>
      </c>
      <c r="R1851" s="4" t="s">
        <v>12</v>
      </c>
      <c r="S1851" s="4" t="s">
        <v>7</v>
      </c>
    </row>
    <row r="1852" spans="1:15">
      <c r="A1852" t="n">
        <v>18287</v>
      </c>
      <c r="B1852" s="24" t="n">
        <v>39</v>
      </c>
      <c r="C1852" s="7" t="n">
        <v>12</v>
      </c>
      <c r="D1852" s="7" t="n">
        <v>65533</v>
      </c>
      <c r="E1852" s="7" t="n">
        <v>201</v>
      </c>
      <c r="F1852" s="7" t="n">
        <v>0</v>
      </c>
      <c r="G1852" s="7" t="n">
        <v>1653</v>
      </c>
      <c r="H1852" s="7" t="n">
        <v>3</v>
      </c>
      <c r="I1852" s="7" t="s">
        <v>16</v>
      </c>
      <c r="J1852" s="7" t="n">
        <v>0</v>
      </c>
      <c r="K1852" s="7" t="n">
        <v>0</v>
      </c>
      <c r="L1852" s="7" t="n">
        <v>0</v>
      </c>
      <c r="M1852" s="7" t="n">
        <v>0</v>
      </c>
      <c r="N1852" s="7" t="n">
        <v>0</v>
      </c>
      <c r="O1852" s="7" t="n">
        <v>0</v>
      </c>
      <c r="P1852" s="7" t="n">
        <v>1</v>
      </c>
      <c r="Q1852" s="7" t="n">
        <v>1</v>
      </c>
      <c r="R1852" s="7" t="n">
        <v>1</v>
      </c>
      <c r="S1852" s="7" t="n">
        <v>255</v>
      </c>
    </row>
    <row r="1853" spans="1:15">
      <c r="A1853" t="s">
        <v>4</v>
      </c>
      <c r="B1853" s="4" t="s">
        <v>5</v>
      </c>
      <c r="C1853" s="4" t="s">
        <v>11</v>
      </c>
      <c r="D1853" s="4" t="s">
        <v>8</v>
      </c>
      <c r="E1853" s="4" t="s">
        <v>7</v>
      </c>
      <c r="F1853" s="4" t="s">
        <v>7</v>
      </c>
      <c r="G1853" s="4" t="s">
        <v>7</v>
      </c>
      <c r="H1853" s="4" t="s">
        <v>7</v>
      </c>
      <c r="I1853" s="4" t="s">
        <v>7</v>
      </c>
      <c r="J1853" s="4" t="s">
        <v>12</v>
      </c>
      <c r="K1853" s="4" t="s">
        <v>12</v>
      </c>
      <c r="L1853" s="4" t="s">
        <v>12</v>
      </c>
      <c r="M1853" s="4" t="s">
        <v>12</v>
      </c>
      <c r="N1853" s="4" t="s">
        <v>7</v>
      </c>
    </row>
    <row r="1854" spans="1:15">
      <c r="A1854" t="n">
        <v>18337</v>
      </c>
      <c r="B1854" s="44" t="n">
        <v>34</v>
      </c>
      <c r="C1854" s="7" t="n">
        <v>1653</v>
      </c>
      <c r="D1854" s="7" t="s">
        <v>83</v>
      </c>
      <c r="E1854" s="7" t="n">
        <v>1</v>
      </c>
      <c r="F1854" s="7" t="n">
        <v>1</v>
      </c>
      <c r="G1854" s="7" t="n">
        <v>1</v>
      </c>
      <c r="H1854" s="7" t="n">
        <v>0</v>
      </c>
      <c r="I1854" s="7" t="n">
        <v>0</v>
      </c>
      <c r="J1854" s="7" t="n">
        <v>0</v>
      </c>
      <c r="K1854" s="7" t="n">
        <v>-0.0333333350718021</v>
      </c>
      <c r="L1854" s="7" t="n">
        <v>-0.0333333350718021</v>
      </c>
      <c r="M1854" s="7" t="n">
        <v>-0.0333333350718021</v>
      </c>
      <c r="N1854" s="7" t="n">
        <v>0</v>
      </c>
    </row>
    <row r="1855" spans="1:15">
      <c r="A1855" t="s">
        <v>4</v>
      </c>
      <c r="B1855" s="4" t="s">
        <v>5</v>
      </c>
      <c r="C1855" s="4" t="s">
        <v>11</v>
      </c>
    </row>
    <row r="1856" spans="1:15">
      <c r="A1856" t="n">
        <v>18368</v>
      </c>
      <c r="B1856" s="23" t="n">
        <v>16</v>
      </c>
      <c r="C1856" s="7" t="n">
        <v>300</v>
      </c>
    </row>
    <row r="1857" spans="1:19">
      <c r="A1857" t="s">
        <v>4</v>
      </c>
      <c r="B1857" s="4" t="s">
        <v>5</v>
      </c>
      <c r="C1857" s="4" t="s">
        <v>11</v>
      </c>
      <c r="D1857" s="4" t="s">
        <v>11</v>
      </c>
      <c r="E1857" s="4" t="s">
        <v>12</v>
      </c>
      <c r="F1857" s="4" t="s">
        <v>12</v>
      </c>
      <c r="G1857" s="4" t="s">
        <v>12</v>
      </c>
      <c r="H1857" s="4" t="s">
        <v>12</v>
      </c>
      <c r="I1857" s="4" t="s">
        <v>7</v>
      </c>
      <c r="J1857" s="4" t="s">
        <v>11</v>
      </c>
    </row>
    <row r="1858" spans="1:19">
      <c r="A1858" t="n">
        <v>18371</v>
      </c>
      <c r="B1858" s="48" t="n">
        <v>55</v>
      </c>
      <c r="C1858" s="7" t="n">
        <v>1650</v>
      </c>
      <c r="D1858" s="7" t="n">
        <v>65024</v>
      </c>
      <c r="E1858" s="7" t="n">
        <v>0</v>
      </c>
      <c r="F1858" s="7" t="n">
        <v>0</v>
      </c>
      <c r="G1858" s="7" t="n">
        <v>-20</v>
      </c>
      <c r="H1858" s="7" t="n">
        <v>1.20000004768372</v>
      </c>
      <c r="I1858" s="7" t="n">
        <v>1</v>
      </c>
      <c r="J1858" s="7" t="n">
        <v>0</v>
      </c>
    </row>
    <row r="1859" spans="1:19">
      <c r="A1859" t="s">
        <v>4</v>
      </c>
      <c r="B1859" s="4" t="s">
        <v>5</v>
      </c>
      <c r="C1859" s="4" t="s">
        <v>7</v>
      </c>
      <c r="D1859" s="4" t="s">
        <v>11</v>
      </c>
      <c r="E1859" s="4" t="s">
        <v>11</v>
      </c>
      <c r="F1859" s="4" t="s">
        <v>11</v>
      </c>
      <c r="G1859" s="4" t="s">
        <v>11</v>
      </c>
      <c r="H1859" s="4" t="s">
        <v>11</v>
      </c>
      <c r="I1859" s="4" t="s">
        <v>8</v>
      </c>
      <c r="J1859" s="4" t="s">
        <v>12</v>
      </c>
      <c r="K1859" s="4" t="s">
        <v>12</v>
      </c>
      <c r="L1859" s="4" t="s">
        <v>12</v>
      </c>
      <c r="M1859" s="4" t="s">
        <v>13</v>
      </c>
      <c r="N1859" s="4" t="s">
        <v>13</v>
      </c>
      <c r="O1859" s="4" t="s">
        <v>12</v>
      </c>
      <c r="P1859" s="4" t="s">
        <v>12</v>
      </c>
      <c r="Q1859" s="4" t="s">
        <v>12</v>
      </c>
      <c r="R1859" s="4" t="s">
        <v>12</v>
      </c>
      <c r="S1859" s="4" t="s">
        <v>7</v>
      </c>
    </row>
    <row r="1860" spans="1:19">
      <c r="A1860" t="n">
        <v>18395</v>
      </c>
      <c r="B1860" s="24" t="n">
        <v>39</v>
      </c>
      <c r="C1860" s="7" t="n">
        <v>12</v>
      </c>
      <c r="D1860" s="7" t="n">
        <v>65533</v>
      </c>
      <c r="E1860" s="7" t="n">
        <v>201</v>
      </c>
      <c r="F1860" s="7" t="n">
        <v>0</v>
      </c>
      <c r="G1860" s="7" t="n">
        <v>1650</v>
      </c>
      <c r="H1860" s="7" t="n">
        <v>3</v>
      </c>
      <c r="I1860" s="7" t="s">
        <v>16</v>
      </c>
      <c r="J1860" s="7" t="n">
        <v>0</v>
      </c>
      <c r="K1860" s="7" t="n">
        <v>0</v>
      </c>
      <c r="L1860" s="7" t="n">
        <v>0</v>
      </c>
      <c r="M1860" s="7" t="n">
        <v>0</v>
      </c>
      <c r="N1860" s="7" t="n">
        <v>0</v>
      </c>
      <c r="O1860" s="7" t="n">
        <v>0</v>
      </c>
      <c r="P1860" s="7" t="n">
        <v>1</v>
      </c>
      <c r="Q1860" s="7" t="n">
        <v>1</v>
      </c>
      <c r="R1860" s="7" t="n">
        <v>1</v>
      </c>
      <c r="S1860" s="7" t="n">
        <v>255</v>
      </c>
    </row>
    <row r="1861" spans="1:19">
      <c r="A1861" t="s">
        <v>4</v>
      </c>
      <c r="B1861" s="4" t="s">
        <v>5</v>
      </c>
      <c r="C1861" s="4" t="s">
        <v>11</v>
      </c>
      <c r="D1861" s="4" t="s">
        <v>8</v>
      </c>
      <c r="E1861" s="4" t="s">
        <v>7</v>
      </c>
      <c r="F1861" s="4" t="s">
        <v>7</v>
      </c>
      <c r="G1861" s="4" t="s">
        <v>7</v>
      </c>
      <c r="H1861" s="4" t="s">
        <v>7</v>
      </c>
      <c r="I1861" s="4" t="s">
        <v>7</v>
      </c>
      <c r="J1861" s="4" t="s">
        <v>12</v>
      </c>
      <c r="K1861" s="4" t="s">
        <v>12</v>
      </c>
      <c r="L1861" s="4" t="s">
        <v>12</v>
      </c>
      <c r="M1861" s="4" t="s">
        <v>12</v>
      </c>
      <c r="N1861" s="4" t="s">
        <v>7</v>
      </c>
    </row>
    <row r="1862" spans="1:19">
      <c r="A1862" t="n">
        <v>18445</v>
      </c>
      <c r="B1862" s="44" t="n">
        <v>34</v>
      </c>
      <c r="C1862" s="7" t="n">
        <v>1650</v>
      </c>
      <c r="D1862" s="7" t="s">
        <v>83</v>
      </c>
      <c r="E1862" s="7" t="n">
        <v>1</v>
      </c>
      <c r="F1862" s="7" t="n">
        <v>1</v>
      </c>
      <c r="G1862" s="7" t="n">
        <v>1</v>
      </c>
      <c r="H1862" s="7" t="n">
        <v>0</v>
      </c>
      <c r="I1862" s="7" t="n">
        <v>0</v>
      </c>
      <c r="J1862" s="7" t="n">
        <v>0</v>
      </c>
      <c r="K1862" s="7" t="n">
        <v>-0.0333333350718021</v>
      </c>
      <c r="L1862" s="7" t="n">
        <v>-0.0333333350718021</v>
      </c>
      <c r="M1862" s="7" t="n">
        <v>-0.0333333350718021</v>
      </c>
      <c r="N1862" s="7" t="n">
        <v>0</v>
      </c>
    </row>
    <row r="1863" spans="1:19">
      <c r="A1863" t="s">
        <v>4</v>
      </c>
      <c r="B1863" s="4" t="s">
        <v>5</v>
      </c>
      <c r="C1863" s="4" t="s">
        <v>11</v>
      </c>
    </row>
    <row r="1864" spans="1:19">
      <c r="A1864" t="n">
        <v>18476</v>
      </c>
      <c r="B1864" s="23" t="n">
        <v>16</v>
      </c>
      <c r="C1864" s="7" t="n">
        <v>300</v>
      </c>
    </row>
    <row r="1865" spans="1:19">
      <c r="A1865" t="s">
        <v>4</v>
      </c>
      <c r="B1865" s="4" t="s">
        <v>5</v>
      </c>
      <c r="C1865" s="4" t="s">
        <v>11</v>
      </c>
      <c r="D1865" s="4" t="s">
        <v>11</v>
      </c>
      <c r="E1865" s="4" t="s">
        <v>12</v>
      </c>
      <c r="F1865" s="4" t="s">
        <v>12</v>
      </c>
      <c r="G1865" s="4" t="s">
        <v>12</v>
      </c>
      <c r="H1865" s="4" t="s">
        <v>12</v>
      </c>
      <c r="I1865" s="4" t="s">
        <v>7</v>
      </c>
      <c r="J1865" s="4" t="s">
        <v>11</v>
      </c>
    </row>
    <row r="1866" spans="1:19">
      <c r="A1866" t="n">
        <v>18479</v>
      </c>
      <c r="B1866" s="48" t="n">
        <v>55</v>
      </c>
      <c r="C1866" s="7" t="n">
        <v>1658</v>
      </c>
      <c r="D1866" s="7" t="n">
        <v>65024</v>
      </c>
      <c r="E1866" s="7" t="n">
        <v>0</v>
      </c>
      <c r="F1866" s="7" t="n">
        <v>0</v>
      </c>
      <c r="G1866" s="7" t="n">
        <v>-20</v>
      </c>
      <c r="H1866" s="7" t="n">
        <v>1.20000004768372</v>
      </c>
      <c r="I1866" s="7" t="n">
        <v>1</v>
      </c>
      <c r="J1866" s="7" t="n">
        <v>0</v>
      </c>
    </row>
    <row r="1867" spans="1:19">
      <c r="A1867" t="s">
        <v>4</v>
      </c>
      <c r="B1867" s="4" t="s">
        <v>5</v>
      </c>
      <c r="C1867" s="4" t="s">
        <v>7</v>
      </c>
      <c r="D1867" s="4" t="s">
        <v>11</v>
      </c>
      <c r="E1867" s="4" t="s">
        <v>11</v>
      </c>
      <c r="F1867" s="4" t="s">
        <v>11</v>
      </c>
      <c r="G1867" s="4" t="s">
        <v>11</v>
      </c>
      <c r="H1867" s="4" t="s">
        <v>11</v>
      </c>
      <c r="I1867" s="4" t="s">
        <v>8</v>
      </c>
      <c r="J1867" s="4" t="s">
        <v>12</v>
      </c>
      <c r="K1867" s="4" t="s">
        <v>12</v>
      </c>
      <c r="L1867" s="4" t="s">
        <v>12</v>
      </c>
      <c r="M1867" s="4" t="s">
        <v>13</v>
      </c>
      <c r="N1867" s="4" t="s">
        <v>13</v>
      </c>
      <c r="O1867" s="4" t="s">
        <v>12</v>
      </c>
      <c r="P1867" s="4" t="s">
        <v>12</v>
      </c>
      <c r="Q1867" s="4" t="s">
        <v>12</v>
      </c>
      <c r="R1867" s="4" t="s">
        <v>12</v>
      </c>
      <c r="S1867" s="4" t="s">
        <v>7</v>
      </c>
    </row>
    <row r="1868" spans="1:19">
      <c r="A1868" t="n">
        <v>18503</v>
      </c>
      <c r="B1868" s="24" t="n">
        <v>39</v>
      </c>
      <c r="C1868" s="7" t="n">
        <v>12</v>
      </c>
      <c r="D1868" s="7" t="n">
        <v>65533</v>
      </c>
      <c r="E1868" s="7" t="n">
        <v>201</v>
      </c>
      <c r="F1868" s="7" t="n">
        <v>0</v>
      </c>
      <c r="G1868" s="7" t="n">
        <v>1658</v>
      </c>
      <c r="H1868" s="7" t="n">
        <v>3</v>
      </c>
      <c r="I1868" s="7" t="s">
        <v>16</v>
      </c>
      <c r="J1868" s="7" t="n">
        <v>0</v>
      </c>
      <c r="K1868" s="7" t="n">
        <v>0</v>
      </c>
      <c r="L1868" s="7" t="n">
        <v>0</v>
      </c>
      <c r="M1868" s="7" t="n">
        <v>0</v>
      </c>
      <c r="N1868" s="7" t="n">
        <v>0</v>
      </c>
      <c r="O1868" s="7" t="n">
        <v>0</v>
      </c>
      <c r="P1868" s="7" t="n">
        <v>1</v>
      </c>
      <c r="Q1868" s="7" t="n">
        <v>1</v>
      </c>
      <c r="R1868" s="7" t="n">
        <v>1</v>
      </c>
      <c r="S1868" s="7" t="n">
        <v>255</v>
      </c>
    </row>
    <row r="1869" spans="1:19">
      <c r="A1869" t="s">
        <v>4</v>
      </c>
      <c r="B1869" s="4" t="s">
        <v>5</v>
      </c>
      <c r="C1869" s="4" t="s">
        <v>11</v>
      </c>
      <c r="D1869" s="4" t="s">
        <v>8</v>
      </c>
      <c r="E1869" s="4" t="s">
        <v>7</v>
      </c>
      <c r="F1869" s="4" t="s">
        <v>7</v>
      </c>
      <c r="G1869" s="4" t="s">
        <v>7</v>
      </c>
      <c r="H1869" s="4" t="s">
        <v>7</v>
      </c>
      <c r="I1869" s="4" t="s">
        <v>7</v>
      </c>
      <c r="J1869" s="4" t="s">
        <v>12</v>
      </c>
      <c r="K1869" s="4" t="s">
        <v>12</v>
      </c>
      <c r="L1869" s="4" t="s">
        <v>12</v>
      </c>
      <c r="M1869" s="4" t="s">
        <v>12</v>
      </c>
      <c r="N1869" s="4" t="s">
        <v>7</v>
      </c>
    </row>
    <row r="1870" spans="1:19">
      <c r="A1870" t="n">
        <v>18553</v>
      </c>
      <c r="B1870" s="44" t="n">
        <v>34</v>
      </c>
      <c r="C1870" s="7" t="n">
        <v>1658</v>
      </c>
      <c r="D1870" s="7" t="s">
        <v>83</v>
      </c>
      <c r="E1870" s="7" t="n">
        <v>1</v>
      </c>
      <c r="F1870" s="7" t="n">
        <v>1</v>
      </c>
      <c r="G1870" s="7" t="n">
        <v>1</v>
      </c>
      <c r="H1870" s="7" t="n">
        <v>0</v>
      </c>
      <c r="I1870" s="7" t="n">
        <v>0</v>
      </c>
      <c r="J1870" s="7" t="n">
        <v>0</v>
      </c>
      <c r="K1870" s="7" t="n">
        <v>-0.0333333350718021</v>
      </c>
      <c r="L1870" s="7" t="n">
        <v>-0.0333333350718021</v>
      </c>
      <c r="M1870" s="7" t="n">
        <v>-0.0333333350718021</v>
      </c>
      <c r="N1870" s="7" t="n">
        <v>0</v>
      </c>
    </row>
    <row r="1871" spans="1:19">
      <c r="A1871" t="s">
        <v>4</v>
      </c>
      <c r="B1871" s="4" t="s">
        <v>5</v>
      </c>
      <c r="C1871" s="4" t="s">
        <v>11</v>
      </c>
    </row>
    <row r="1872" spans="1:19">
      <c r="A1872" t="n">
        <v>18584</v>
      </c>
      <c r="B1872" s="23" t="n">
        <v>16</v>
      </c>
      <c r="C1872" s="7" t="n">
        <v>300</v>
      </c>
    </row>
    <row r="1873" spans="1:19">
      <c r="A1873" t="s">
        <v>4</v>
      </c>
      <c r="B1873" s="4" t="s">
        <v>5</v>
      </c>
      <c r="C1873" s="4" t="s">
        <v>11</v>
      </c>
      <c r="D1873" s="4" t="s">
        <v>11</v>
      </c>
      <c r="E1873" s="4" t="s">
        <v>12</v>
      </c>
      <c r="F1873" s="4" t="s">
        <v>12</v>
      </c>
      <c r="G1873" s="4" t="s">
        <v>12</v>
      </c>
      <c r="H1873" s="4" t="s">
        <v>12</v>
      </c>
      <c r="I1873" s="4" t="s">
        <v>7</v>
      </c>
      <c r="J1873" s="4" t="s">
        <v>11</v>
      </c>
    </row>
    <row r="1874" spans="1:19">
      <c r="A1874" t="n">
        <v>18587</v>
      </c>
      <c r="B1874" s="48" t="n">
        <v>55</v>
      </c>
      <c r="C1874" s="7" t="n">
        <v>1657</v>
      </c>
      <c r="D1874" s="7" t="n">
        <v>65024</v>
      </c>
      <c r="E1874" s="7" t="n">
        <v>0</v>
      </c>
      <c r="F1874" s="7" t="n">
        <v>0</v>
      </c>
      <c r="G1874" s="7" t="n">
        <v>-20</v>
      </c>
      <c r="H1874" s="7" t="n">
        <v>1.20000004768372</v>
      </c>
      <c r="I1874" s="7" t="n">
        <v>1</v>
      </c>
      <c r="J1874" s="7" t="n">
        <v>0</v>
      </c>
    </row>
    <row r="1875" spans="1:19">
      <c r="A1875" t="s">
        <v>4</v>
      </c>
      <c r="B1875" s="4" t="s">
        <v>5</v>
      </c>
      <c r="C1875" s="4" t="s">
        <v>7</v>
      </c>
      <c r="D1875" s="4" t="s">
        <v>11</v>
      </c>
      <c r="E1875" s="4" t="s">
        <v>11</v>
      </c>
      <c r="F1875" s="4" t="s">
        <v>11</v>
      </c>
      <c r="G1875" s="4" t="s">
        <v>11</v>
      </c>
      <c r="H1875" s="4" t="s">
        <v>11</v>
      </c>
      <c r="I1875" s="4" t="s">
        <v>8</v>
      </c>
      <c r="J1875" s="4" t="s">
        <v>12</v>
      </c>
      <c r="K1875" s="4" t="s">
        <v>12</v>
      </c>
      <c r="L1875" s="4" t="s">
        <v>12</v>
      </c>
      <c r="M1875" s="4" t="s">
        <v>13</v>
      </c>
      <c r="N1875" s="4" t="s">
        <v>13</v>
      </c>
      <c r="O1875" s="4" t="s">
        <v>12</v>
      </c>
      <c r="P1875" s="4" t="s">
        <v>12</v>
      </c>
      <c r="Q1875" s="4" t="s">
        <v>12</v>
      </c>
      <c r="R1875" s="4" t="s">
        <v>12</v>
      </c>
      <c r="S1875" s="4" t="s">
        <v>7</v>
      </c>
    </row>
    <row r="1876" spans="1:19">
      <c r="A1876" t="n">
        <v>18611</v>
      </c>
      <c r="B1876" s="24" t="n">
        <v>39</v>
      </c>
      <c r="C1876" s="7" t="n">
        <v>12</v>
      </c>
      <c r="D1876" s="7" t="n">
        <v>65533</v>
      </c>
      <c r="E1876" s="7" t="n">
        <v>201</v>
      </c>
      <c r="F1876" s="7" t="n">
        <v>0</v>
      </c>
      <c r="G1876" s="7" t="n">
        <v>1657</v>
      </c>
      <c r="H1876" s="7" t="n">
        <v>3</v>
      </c>
      <c r="I1876" s="7" t="s">
        <v>16</v>
      </c>
      <c r="J1876" s="7" t="n">
        <v>0</v>
      </c>
      <c r="K1876" s="7" t="n">
        <v>0</v>
      </c>
      <c r="L1876" s="7" t="n">
        <v>0</v>
      </c>
      <c r="M1876" s="7" t="n">
        <v>0</v>
      </c>
      <c r="N1876" s="7" t="n">
        <v>0</v>
      </c>
      <c r="O1876" s="7" t="n">
        <v>0</v>
      </c>
      <c r="P1876" s="7" t="n">
        <v>1</v>
      </c>
      <c r="Q1876" s="7" t="n">
        <v>1</v>
      </c>
      <c r="R1876" s="7" t="n">
        <v>1</v>
      </c>
      <c r="S1876" s="7" t="n">
        <v>255</v>
      </c>
    </row>
    <row r="1877" spans="1:19">
      <c r="A1877" t="s">
        <v>4</v>
      </c>
      <c r="B1877" s="4" t="s">
        <v>5</v>
      </c>
      <c r="C1877" s="4" t="s">
        <v>11</v>
      </c>
      <c r="D1877" s="4" t="s">
        <v>8</v>
      </c>
      <c r="E1877" s="4" t="s">
        <v>7</v>
      </c>
      <c r="F1877" s="4" t="s">
        <v>7</v>
      </c>
      <c r="G1877" s="4" t="s">
        <v>7</v>
      </c>
      <c r="H1877" s="4" t="s">
        <v>7</v>
      </c>
      <c r="I1877" s="4" t="s">
        <v>7</v>
      </c>
      <c r="J1877" s="4" t="s">
        <v>12</v>
      </c>
      <c r="K1877" s="4" t="s">
        <v>12</v>
      </c>
      <c r="L1877" s="4" t="s">
        <v>12</v>
      </c>
      <c r="M1877" s="4" t="s">
        <v>12</v>
      </c>
      <c r="N1877" s="4" t="s">
        <v>7</v>
      </c>
    </row>
    <row r="1878" spans="1:19">
      <c r="A1878" t="n">
        <v>18661</v>
      </c>
      <c r="B1878" s="44" t="n">
        <v>34</v>
      </c>
      <c r="C1878" s="7" t="n">
        <v>1657</v>
      </c>
      <c r="D1878" s="7" t="s">
        <v>83</v>
      </c>
      <c r="E1878" s="7" t="n">
        <v>1</v>
      </c>
      <c r="F1878" s="7" t="n">
        <v>1</v>
      </c>
      <c r="G1878" s="7" t="n">
        <v>1</v>
      </c>
      <c r="H1878" s="7" t="n">
        <v>0</v>
      </c>
      <c r="I1878" s="7" t="n">
        <v>0</v>
      </c>
      <c r="J1878" s="7" t="n">
        <v>0</v>
      </c>
      <c r="K1878" s="7" t="n">
        <v>-0.0333333350718021</v>
      </c>
      <c r="L1878" s="7" t="n">
        <v>-0.0333333350718021</v>
      </c>
      <c r="M1878" s="7" t="n">
        <v>-0.0333333350718021</v>
      </c>
      <c r="N1878" s="7" t="n">
        <v>0</v>
      </c>
    </row>
    <row r="1879" spans="1:19">
      <c r="A1879" t="s">
        <v>4</v>
      </c>
      <c r="B1879" s="4" t="s">
        <v>5</v>
      </c>
      <c r="C1879" s="4" t="s">
        <v>11</v>
      </c>
    </row>
    <row r="1880" spans="1:19">
      <c r="A1880" t="n">
        <v>18692</v>
      </c>
      <c r="B1880" s="23" t="n">
        <v>16</v>
      </c>
      <c r="C1880" s="7" t="n">
        <v>300</v>
      </c>
    </row>
    <row r="1881" spans="1:19">
      <c r="A1881" t="s">
        <v>4</v>
      </c>
      <c r="B1881" s="4" t="s">
        <v>5</v>
      </c>
      <c r="C1881" s="4" t="s">
        <v>11</v>
      </c>
      <c r="D1881" s="4" t="s">
        <v>11</v>
      </c>
      <c r="E1881" s="4" t="s">
        <v>12</v>
      </c>
      <c r="F1881" s="4" t="s">
        <v>12</v>
      </c>
      <c r="G1881" s="4" t="s">
        <v>12</v>
      </c>
      <c r="H1881" s="4" t="s">
        <v>12</v>
      </c>
      <c r="I1881" s="4" t="s">
        <v>7</v>
      </c>
      <c r="J1881" s="4" t="s">
        <v>11</v>
      </c>
    </row>
    <row r="1882" spans="1:19">
      <c r="A1882" t="n">
        <v>18695</v>
      </c>
      <c r="B1882" s="48" t="n">
        <v>55</v>
      </c>
      <c r="C1882" s="7" t="n">
        <v>1655</v>
      </c>
      <c r="D1882" s="7" t="n">
        <v>65024</v>
      </c>
      <c r="E1882" s="7" t="n">
        <v>0</v>
      </c>
      <c r="F1882" s="7" t="n">
        <v>0</v>
      </c>
      <c r="G1882" s="7" t="n">
        <v>-20</v>
      </c>
      <c r="H1882" s="7" t="n">
        <v>1.20000004768372</v>
      </c>
      <c r="I1882" s="7" t="n">
        <v>1</v>
      </c>
      <c r="J1882" s="7" t="n">
        <v>0</v>
      </c>
    </row>
    <row r="1883" spans="1:19">
      <c r="A1883" t="s">
        <v>4</v>
      </c>
      <c r="B1883" s="4" t="s">
        <v>5</v>
      </c>
      <c r="C1883" s="4" t="s">
        <v>7</v>
      </c>
      <c r="D1883" s="4" t="s">
        <v>11</v>
      </c>
      <c r="E1883" s="4" t="s">
        <v>11</v>
      </c>
      <c r="F1883" s="4" t="s">
        <v>11</v>
      </c>
      <c r="G1883" s="4" t="s">
        <v>11</v>
      </c>
      <c r="H1883" s="4" t="s">
        <v>11</v>
      </c>
      <c r="I1883" s="4" t="s">
        <v>8</v>
      </c>
      <c r="J1883" s="4" t="s">
        <v>12</v>
      </c>
      <c r="K1883" s="4" t="s">
        <v>12</v>
      </c>
      <c r="L1883" s="4" t="s">
        <v>12</v>
      </c>
      <c r="M1883" s="4" t="s">
        <v>13</v>
      </c>
      <c r="N1883" s="4" t="s">
        <v>13</v>
      </c>
      <c r="O1883" s="4" t="s">
        <v>12</v>
      </c>
      <c r="P1883" s="4" t="s">
        <v>12</v>
      </c>
      <c r="Q1883" s="4" t="s">
        <v>12</v>
      </c>
      <c r="R1883" s="4" t="s">
        <v>12</v>
      </c>
      <c r="S1883" s="4" t="s">
        <v>7</v>
      </c>
    </row>
    <row r="1884" spans="1:19">
      <c r="A1884" t="n">
        <v>18719</v>
      </c>
      <c r="B1884" s="24" t="n">
        <v>39</v>
      </c>
      <c r="C1884" s="7" t="n">
        <v>12</v>
      </c>
      <c r="D1884" s="7" t="n">
        <v>65533</v>
      </c>
      <c r="E1884" s="7" t="n">
        <v>201</v>
      </c>
      <c r="F1884" s="7" t="n">
        <v>0</v>
      </c>
      <c r="G1884" s="7" t="n">
        <v>1655</v>
      </c>
      <c r="H1884" s="7" t="n">
        <v>3</v>
      </c>
      <c r="I1884" s="7" t="s">
        <v>16</v>
      </c>
      <c r="J1884" s="7" t="n">
        <v>0</v>
      </c>
      <c r="K1884" s="7" t="n">
        <v>0</v>
      </c>
      <c r="L1884" s="7" t="n">
        <v>0</v>
      </c>
      <c r="M1884" s="7" t="n">
        <v>0</v>
      </c>
      <c r="N1884" s="7" t="n">
        <v>0</v>
      </c>
      <c r="O1884" s="7" t="n">
        <v>0</v>
      </c>
      <c r="P1884" s="7" t="n">
        <v>1</v>
      </c>
      <c r="Q1884" s="7" t="n">
        <v>1</v>
      </c>
      <c r="R1884" s="7" t="n">
        <v>1</v>
      </c>
      <c r="S1884" s="7" t="n">
        <v>255</v>
      </c>
    </row>
    <row r="1885" spans="1:19">
      <c r="A1885" t="s">
        <v>4</v>
      </c>
      <c r="B1885" s="4" t="s">
        <v>5</v>
      </c>
      <c r="C1885" s="4" t="s">
        <v>11</v>
      </c>
      <c r="D1885" s="4" t="s">
        <v>8</v>
      </c>
      <c r="E1885" s="4" t="s">
        <v>7</v>
      </c>
      <c r="F1885" s="4" t="s">
        <v>7</v>
      </c>
      <c r="G1885" s="4" t="s">
        <v>7</v>
      </c>
      <c r="H1885" s="4" t="s">
        <v>7</v>
      </c>
      <c r="I1885" s="4" t="s">
        <v>7</v>
      </c>
      <c r="J1885" s="4" t="s">
        <v>12</v>
      </c>
      <c r="K1885" s="4" t="s">
        <v>12</v>
      </c>
      <c r="L1885" s="4" t="s">
        <v>12</v>
      </c>
      <c r="M1885" s="4" t="s">
        <v>12</v>
      </c>
      <c r="N1885" s="4" t="s">
        <v>7</v>
      </c>
    </row>
    <row r="1886" spans="1:19">
      <c r="A1886" t="n">
        <v>18769</v>
      </c>
      <c r="B1886" s="44" t="n">
        <v>34</v>
      </c>
      <c r="C1886" s="7" t="n">
        <v>1655</v>
      </c>
      <c r="D1886" s="7" t="s">
        <v>83</v>
      </c>
      <c r="E1886" s="7" t="n">
        <v>1</v>
      </c>
      <c r="F1886" s="7" t="n">
        <v>1</v>
      </c>
      <c r="G1886" s="7" t="n">
        <v>1</v>
      </c>
      <c r="H1886" s="7" t="n">
        <v>0</v>
      </c>
      <c r="I1886" s="7" t="n">
        <v>0</v>
      </c>
      <c r="J1886" s="7" t="n">
        <v>0</v>
      </c>
      <c r="K1886" s="7" t="n">
        <v>-0.0333333350718021</v>
      </c>
      <c r="L1886" s="7" t="n">
        <v>-0.0333333350718021</v>
      </c>
      <c r="M1886" s="7" t="n">
        <v>-0.0333333350718021</v>
      </c>
      <c r="N1886" s="7" t="n">
        <v>0</v>
      </c>
    </row>
    <row r="1887" spans="1:19">
      <c r="A1887" t="s">
        <v>4</v>
      </c>
      <c r="B1887" s="4" t="s">
        <v>5</v>
      </c>
      <c r="C1887" s="4" t="s">
        <v>11</v>
      </c>
    </row>
    <row r="1888" spans="1:19">
      <c r="A1888" t="n">
        <v>18800</v>
      </c>
      <c r="B1888" s="23" t="n">
        <v>16</v>
      </c>
      <c r="C1888" s="7" t="n">
        <v>300</v>
      </c>
    </row>
    <row r="1889" spans="1:19">
      <c r="A1889" t="s">
        <v>4</v>
      </c>
      <c r="B1889" s="4" t="s">
        <v>5</v>
      </c>
      <c r="C1889" s="4" t="s">
        <v>11</v>
      </c>
      <c r="D1889" s="4" t="s">
        <v>11</v>
      </c>
      <c r="E1889" s="4" t="s">
        <v>12</v>
      </c>
      <c r="F1889" s="4" t="s">
        <v>12</v>
      </c>
      <c r="G1889" s="4" t="s">
        <v>12</v>
      </c>
      <c r="H1889" s="4" t="s">
        <v>12</v>
      </c>
      <c r="I1889" s="4" t="s">
        <v>7</v>
      </c>
      <c r="J1889" s="4" t="s">
        <v>11</v>
      </c>
    </row>
    <row r="1890" spans="1:19">
      <c r="A1890" t="n">
        <v>18803</v>
      </c>
      <c r="B1890" s="48" t="n">
        <v>55</v>
      </c>
      <c r="C1890" s="7" t="n">
        <v>1656</v>
      </c>
      <c r="D1890" s="7" t="n">
        <v>65024</v>
      </c>
      <c r="E1890" s="7" t="n">
        <v>0</v>
      </c>
      <c r="F1890" s="7" t="n">
        <v>0</v>
      </c>
      <c r="G1890" s="7" t="n">
        <v>-20</v>
      </c>
      <c r="H1890" s="7" t="n">
        <v>1.20000004768372</v>
      </c>
      <c r="I1890" s="7" t="n">
        <v>1</v>
      </c>
      <c r="J1890" s="7" t="n">
        <v>0</v>
      </c>
    </row>
    <row r="1891" spans="1:19">
      <c r="A1891" t="s">
        <v>4</v>
      </c>
      <c r="B1891" s="4" t="s">
        <v>5</v>
      </c>
      <c r="C1891" s="4" t="s">
        <v>7</v>
      </c>
      <c r="D1891" s="4" t="s">
        <v>11</v>
      </c>
      <c r="E1891" s="4" t="s">
        <v>11</v>
      </c>
      <c r="F1891" s="4" t="s">
        <v>11</v>
      </c>
      <c r="G1891" s="4" t="s">
        <v>11</v>
      </c>
      <c r="H1891" s="4" t="s">
        <v>11</v>
      </c>
      <c r="I1891" s="4" t="s">
        <v>8</v>
      </c>
      <c r="J1891" s="4" t="s">
        <v>12</v>
      </c>
      <c r="K1891" s="4" t="s">
        <v>12</v>
      </c>
      <c r="L1891" s="4" t="s">
        <v>12</v>
      </c>
      <c r="M1891" s="4" t="s">
        <v>13</v>
      </c>
      <c r="N1891" s="4" t="s">
        <v>13</v>
      </c>
      <c r="O1891" s="4" t="s">
        <v>12</v>
      </c>
      <c r="P1891" s="4" t="s">
        <v>12</v>
      </c>
      <c r="Q1891" s="4" t="s">
        <v>12</v>
      </c>
      <c r="R1891" s="4" t="s">
        <v>12</v>
      </c>
      <c r="S1891" s="4" t="s">
        <v>7</v>
      </c>
    </row>
    <row r="1892" spans="1:19">
      <c r="A1892" t="n">
        <v>18827</v>
      </c>
      <c r="B1892" s="24" t="n">
        <v>39</v>
      </c>
      <c r="C1892" s="7" t="n">
        <v>12</v>
      </c>
      <c r="D1892" s="7" t="n">
        <v>65533</v>
      </c>
      <c r="E1892" s="7" t="n">
        <v>201</v>
      </c>
      <c r="F1892" s="7" t="n">
        <v>0</v>
      </c>
      <c r="G1892" s="7" t="n">
        <v>1656</v>
      </c>
      <c r="H1892" s="7" t="n">
        <v>3</v>
      </c>
      <c r="I1892" s="7" t="s">
        <v>16</v>
      </c>
      <c r="J1892" s="7" t="n">
        <v>0</v>
      </c>
      <c r="K1892" s="7" t="n">
        <v>0</v>
      </c>
      <c r="L1892" s="7" t="n">
        <v>0</v>
      </c>
      <c r="M1892" s="7" t="n">
        <v>0</v>
      </c>
      <c r="N1892" s="7" t="n">
        <v>0</v>
      </c>
      <c r="O1892" s="7" t="n">
        <v>0</v>
      </c>
      <c r="P1892" s="7" t="n">
        <v>1</v>
      </c>
      <c r="Q1892" s="7" t="n">
        <v>1</v>
      </c>
      <c r="R1892" s="7" t="n">
        <v>1</v>
      </c>
      <c r="S1892" s="7" t="n">
        <v>255</v>
      </c>
    </row>
    <row r="1893" spans="1:19">
      <c r="A1893" t="s">
        <v>4</v>
      </c>
      <c r="B1893" s="4" t="s">
        <v>5</v>
      </c>
      <c r="C1893" s="4" t="s">
        <v>11</v>
      </c>
      <c r="D1893" s="4" t="s">
        <v>8</v>
      </c>
      <c r="E1893" s="4" t="s">
        <v>7</v>
      </c>
      <c r="F1893" s="4" t="s">
        <v>7</v>
      </c>
      <c r="G1893" s="4" t="s">
        <v>7</v>
      </c>
      <c r="H1893" s="4" t="s">
        <v>7</v>
      </c>
      <c r="I1893" s="4" t="s">
        <v>7</v>
      </c>
      <c r="J1893" s="4" t="s">
        <v>12</v>
      </c>
      <c r="K1893" s="4" t="s">
        <v>12</v>
      </c>
      <c r="L1893" s="4" t="s">
        <v>12</v>
      </c>
      <c r="M1893" s="4" t="s">
        <v>12</v>
      </c>
      <c r="N1893" s="4" t="s">
        <v>7</v>
      </c>
    </row>
    <row r="1894" spans="1:19">
      <c r="A1894" t="n">
        <v>18877</v>
      </c>
      <c r="B1894" s="44" t="n">
        <v>34</v>
      </c>
      <c r="C1894" s="7" t="n">
        <v>1656</v>
      </c>
      <c r="D1894" s="7" t="s">
        <v>83</v>
      </c>
      <c r="E1894" s="7" t="n">
        <v>1</v>
      </c>
      <c r="F1894" s="7" t="n">
        <v>1</v>
      </c>
      <c r="G1894" s="7" t="n">
        <v>1</v>
      </c>
      <c r="H1894" s="7" t="n">
        <v>0</v>
      </c>
      <c r="I1894" s="7" t="n">
        <v>0</v>
      </c>
      <c r="J1894" s="7" t="n">
        <v>0</v>
      </c>
      <c r="K1894" s="7" t="n">
        <v>-0.0333333350718021</v>
      </c>
      <c r="L1894" s="7" t="n">
        <v>-0.0333333350718021</v>
      </c>
      <c r="M1894" s="7" t="n">
        <v>-0.0333333350718021</v>
      </c>
      <c r="N1894" s="7" t="n">
        <v>0</v>
      </c>
    </row>
    <row r="1895" spans="1:19">
      <c r="A1895" t="s">
        <v>4</v>
      </c>
      <c r="B1895" s="4" t="s">
        <v>5</v>
      </c>
      <c r="C1895" s="4" t="s">
        <v>11</v>
      </c>
    </row>
    <row r="1896" spans="1:19">
      <c r="A1896" t="n">
        <v>18908</v>
      </c>
      <c r="B1896" s="23" t="n">
        <v>16</v>
      </c>
      <c r="C1896" s="7" t="n">
        <v>300</v>
      </c>
    </row>
    <row r="1897" spans="1:19">
      <c r="A1897" t="s">
        <v>4</v>
      </c>
      <c r="B1897" s="4" t="s">
        <v>5</v>
      </c>
      <c r="C1897" s="4" t="s">
        <v>11</v>
      </c>
      <c r="D1897" s="4" t="s">
        <v>11</v>
      </c>
      <c r="E1897" s="4" t="s">
        <v>12</v>
      </c>
      <c r="F1897" s="4" t="s">
        <v>12</v>
      </c>
      <c r="G1897" s="4" t="s">
        <v>12</v>
      </c>
      <c r="H1897" s="4" t="s">
        <v>12</v>
      </c>
      <c r="I1897" s="4" t="s">
        <v>7</v>
      </c>
      <c r="J1897" s="4" t="s">
        <v>11</v>
      </c>
    </row>
    <row r="1898" spans="1:19">
      <c r="A1898" t="n">
        <v>18911</v>
      </c>
      <c r="B1898" s="48" t="n">
        <v>55</v>
      </c>
      <c r="C1898" s="7" t="n">
        <v>1651</v>
      </c>
      <c r="D1898" s="7" t="n">
        <v>65024</v>
      </c>
      <c r="E1898" s="7" t="n">
        <v>0</v>
      </c>
      <c r="F1898" s="7" t="n">
        <v>0</v>
      </c>
      <c r="G1898" s="7" t="n">
        <v>-20</v>
      </c>
      <c r="H1898" s="7" t="n">
        <v>1.20000004768372</v>
      </c>
      <c r="I1898" s="7" t="n">
        <v>1</v>
      </c>
      <c r="J1898" s="7" t="n">
        <v>0</v>
      </c>
    </row>
    <row r="1899" spans="1:19">
      <c r="A1899" t="s">
        <v>4</v>
      </c>
      <c r="B1899" s="4" t="s">
        <v>5</v>
      </c>
      <c r="C1899" s="4" t="s">
        <v>7</v>
      </c>
      <c r="D1899" s="4" t="s">
        <v>11</v>
      </c>
      <c r="E1899" s="4" t="s">
        <v>11</v>
      </c>
      <c r="F1899" s="4" t="s">
        <v>11</v>
      </c>
      <c r="G1899" s="4" t="s">
        <v>11</v>
      </c>
      <c r="H1899" s="4" t="s">
        <v>11</v>
      </c>
      <c r="I1899" s="4" t="s">
        <v>8</v>
      </c>
      <c r="J1899" s="4" t="s">
        <v>12</v>
      </c>
      <c r="K1899" s="4" t="s">
        <v>12</v>
      </c>
      <c r="L1899" s="4" t="s">
        <v>12</v>
      </c>
      <c r="M1899" s="4" t="s">
        <v>13</v>
      </c>
      <c r="N1899" s="4" t="s">
        <v>13</v>
      </c>
      <c r="O1899" s="4" t="s">
        <v>12</v>
      </c>
      <c r="P1899" s="4" t="s">
        <v>12</v>
      </c>
      <c r="Q1899" s="4" t="s">
        <v>12</v>
      </c>
      <c r="R1899" s="4" t="s">
        <v>12</v>
      </c>
      <c r="S1899" s="4" t="s">
        <v>7</v>
      </c>
    </row>
    <row r="1900" spans="1:19">
      <c r="A1900" t="n">
        <v>18935</v>
      </c>
      <c r="B1900" s="24" t="n">
        <v>39</v>
      </c>
      <c r="C1900" s="7" t="n">
        <v>12</v>
      </c>
      <c r="D1900" s="7" t="n">
        <v>65533</v>
      </c>
      <c r="E1900" s="7" t="n">
        <v>201</v>
      </c>
      <c r="F1900" s="7" t="n">
        <v>0</v>
      </c>
      <c r="G1900" s="7" t="n">
        <v>1651</v>
      </c>
      <c r="H1900" s="7" t="n">
        <v>3</v>
      </c>
      <c r="I1900" s="7" t="s">
        <v>16</v>
      </c>
      <c r="J1900" s="7" t="n">
        <v>0</v>
      </c>
      <c r="K1900" s="7" t="n">
        <v>0</v>
      </c>
      <c r="L1900" s="7" t="n">
        <v>0</v>
      </c>
      <c r="M1900" s="7" t="n">
        <v>0</v>
      </c>
      <c r="N1900" s="7" t="n">
        <v>0</v>
      </c>
      <c r="O1900" s="7" t="n">
        <v>0</v>
      </c>
      <c r="P1900" s="7" t="n">
        <v>1</v>
      </c>
      <c r="Q1900" s="7" t="n">
        <v>1</v>
      </c>
      <c r="R1900" s="7" t="n">
        <v>1</v>
      </c>
      <c r="S1900" s="7" t="n">
        <v>255</v>
      </c>
    </row>
    <row r="1901" spans="1:19">
      <c r="A1901" t="s">
        <v>4</v>
      </c>
      <c r="B1901" s="4" t="s">
        <v>5</v>
      </c>
      <c r="C1901" s="4" t="s">
        <v>11</v>
      </c>
      <c r="D1901" s="4" t="s">
        <v>8</v>
      </c>
      <c r="E1901" s="4" t="s">
        <v>7</v>
      </c>
      <c r="F1901" s="4" t="s">
        <v>7</v>
      </c>
      <c r="G1901" s="4" t="s">
        <v>7</v>
      </c>
      <c r="H1901" s="4" t="s">
        <v>7</v>
      </c>
      <c r="I1901" s="4" t="s">
        <v>7</v>
      </c>
      <c r="J1901" s="4" t="s">
        <v>12</v>
      </c>
      <c r="K1901" s="4" t="s">
        <v>12</v>
      </c>
      <c r="L1901" s="4" t="s">
        <v>12</v>
      </c>
      <c r="M1901" s="4" t="s">
        <v>12</v>
      </c>
      <c r="N1901" s="4" t="s">
        <v>7</v>
      </c>
    </row>
    <row r="1902" spans="1:19">
      <c r="A1902" t="n">
        <v>18985</v>
      </c>
      <c r="B1902" s="44" t="n">
        <v>34</v>
      </c>
      <c r="C1902" s="7" t="n">
        <v>1651</v>
      </c>
      <c r="D1902" s="7" t="s">
        <v>83</v>
      </c>
      <c r="E1902" s="7" t="n">
        <v>1</v>
      </c>
      <c r="F1902" s="7" t="n">
        <v>1</v>
      </c>
      <c r="G1902" s="7" t="n">
        <v>1</v>
      </c>
      <c r="H1902" s="7" t="n">
        <v>0</v>
      </c>
      <c r="I1902" s="7" t="n">
        <v>0</v>
      </c>
      <c r="J1902" s="7" t="n">
        <v>0</v>
      </c>
      <c r="K1902" s="7" t="n">
        <v>-0.0333333350718021</v>
      </c>
      <c r="L1902" s="7" t="n">
        <v>-0.0333333350718021</v>
      </c>
      <c r="M1902" s="7" t="n">
        <v>-0.0333333350718021</v>
      </c>
      <c r="N1902" s="7" t="n">
        <v>0</v>
      </c>
    </row>
    <row r="1903" spans="1:19">
      <c r="A1903" t="s">
        <v>4</v>
      </c>
      <c r="B1903" s="4" t="s">
        <v>5</v>
      </c>
      <c r="C1903" s="4" t="s">
        <v>11</v>
      </c>
    </row>
    <row r="1904" spans="1:19">
      <c r="A1904" t="n">
        <v>19016</v>
      </c>
      <c r="B1904" s="23" t="n">
        <v>16</v>
      </c>
      <c r="C1904" s="7" t="n">
        <v>300</v>
      </c>
    </row>
    <row r="1905" spans="1:19">
      <c r="A1905" t="s">
        <v>4</v>
      </c>
      <c r="B1905" s="4" t="s">
        <v>5</v>
      </c>
      <c r="C1905" s="4" t="s">
        <v>11</v>
      </c>
      <c r="D1905" s="4" t="s">
        <v>11</v>
      </c>
      <c r="E1905" s="4" t="s">
        <v>12</v>
      </c>
      <c r="F1905" s="4" t="s">
        <v>12</v>
      </c>
      <c r="G1905" s="4" t="s">
        <v>12</v>
      </c>
      <c r="H1905" s="4" t="s">
        <v>12</v>
      </c>
      <c r="I1905" s="4" t="s">
        <v>7</v>
      </c>
      <c r="J1905" s="4" t="s">
        <v>11</v>
      </c>
    </row>
    <row r="1906" spans="1:19">
      <c r="A1906" t="n">
        <v>19019</v>
      </c>
      <c r="B1906" s="48" t="n">
        <v>55</v>
      </c>
      <c r="C1906" s="7" t="n">
        <v>1652</v>
      </c>
      <c r="D1906" s="7" t="n">
        <v>65024</v>
      </c>
      <c r="E1906" s="7" t="n">
        <v>0</v>
      </c>
      <c r="F1906" s="7" t="n">
        <v>0</v>
      </c>
      <c r="G1906" s="7" t="n">
        <v>-20</v>
      </c>
      <c r="H1906" s="7" t="n">
        <v>1.20000004768372</v>
      </c>
      <c r="I1906" s="7" t="n">
        <v>1</v>
      </c>
      <c r="J1906" s="7" t="n">
        <v>0</v>
      </c>
    </row>
    <row r="1907" spans="1:19">
      <c r="A1907" t="s">
        <v>4</v>
      </c>
      <c r="B1907" s="4" t="s">
        <v>5</v>
      </c>
      <c r="C1907" s="4" t="s">
        <v>7</v>
      </c>
      <c r="D1907" s="4" t="s">
        <v>11</v>
      </c>
      <c r="E1907" s="4" t="s">
        <v>11</v>
      </c>
      <c r="F1907" s="4" t="s">
        <v>11</v>
      </c>
      <c r="G1907" s="4" t="s">
        <v>11</v>
      </c>
      <c r="H1907" s="4" t="s">
        <v>11</v>
      </c>
      <c r="I1907" s="4" t="s">
        <v>8</v>
      </c>
      <c r="J1907" s="4" t="s">
        <v>12</v>
      </c>
      <c r="K1907" s="4" t="s">
        <v>12</v>
      </c>
      <c r="L1907" s="4" t="s">
        <v>12</v>
      </c>
      <c r="M1907" s="4" t="s">
        <v>13</v>
      </c>
      <c r="N1907" s="4" t="s">
        <v>13</v>
      </c>
      <c r="O1907" s="4" t="s">
        <v>12</v>
      </c>
      <c r="P1907" s="4" t="s">
        <v>12</v>
      </c>
      <c r="Q1907" s="4" t="s">
        <v>12</v>
      </c>
      <c r="R1907" s="4" t="s">
        <v>12</v>
      </c>
      <c r="S1907" s="4" t="s">
        <v>7</v>
      </c>
    </row>
    <row r="1908" spans="1:19">
      <c r="A1908" t="n">
        <v>19043</v>
      </c>
      <c r="B1908" s="24" t="n">
        <v>39</v>
      </c>
      <c r="C1908" s="7" t="n">
        <v>12</v>
      </c>
      <c r="D1908" s="7" t="n">
        <v>65533</v>
      </c>
      <c r="E1908" s="7" t="n">
        <v>201</v>
      </c>
      <c r="F1908" s="7" t="n">
        <v>0</v>
      </c>
      <c r="G1908" s="7" t="n">
        <v>1652</v>
      </c>
      <c r="H1908" s="7" t="n">
        <v>3</v>
      </c>
      <c r="I1908" s="7" t="s">
        <v>16</v>
      </c>
      <c r="J1908" s="7" t="n">
        <v>0</v>
      </c>
      <c r="K1908" s="7" t="n">
        <v>0</v>
      </c>
      <c r="L1908" s="7" t="n">
        <v>0</v>
      </c>
      <c r="M1908" s="7" t="n">
        <v>0</v>
      </c>
      <c r="N1908" s="7" t="n">
        <v>0</v>
      </c>
      <c r="O1908" s="7" t="n">
        <v>0</v>
      </c>
      <c r="P1908" s="7" t="n">
        <v>1</v>
      </c>
      <c r="Q1908" s="7" t="n">
        <v>1</v>
      </c>
      <c r="R1908" s="7" t="n">
        <v>1</v>
      </c>
      <c r="S1908" s="7" t="n">
        <v>255</v>
      </c>
    </row>
    <row r="1909" spans="1:19">
      <c r="A1909" t="s">
        <v>4</v>
      </c>
      <c r="B1909" s="4" t="s">
        <v>5</v>
      </c>
      <c r="C1909" s="4" t="s">
        <v>11</v>
      </c>
      <c r="D1909" s="4" t="s">
        <v>8</v>
      </c>
      <c r="E1909" s="4" t="s">
        <v>7</v>
      </c>
      <c r="F1909" s="4" t="s">
        <v>7</v>
      </c>
      <c r="G1909" s="4" t="s">
        <v>7</v>
      </c>
      <c r="H1909" s="4" t="s">
        <v>7</v>
      </c>
      <c r="I1909" s="4" t="s">
        <v>7</v>
      </c>
      <c r="J1909" s="4" t="s">
        <v>12</v>
      </c>
      <c r="K1909" s="4" t="s">
        <v>12</v>
      </c>
      <c r="L1909" s="4" t="s">
        <v>12</v>
      </c>
      <c r="M1909" s="4" t="s">
        <v>12</v>
      </c>
      <c r="N1909" s="4" t="s">
        <v>7</v>
      </c>
    </row>
    <row r="1910" spans="1:19">
      <c r="A1910" t="n">
        <v>19093</v>
      </c>
      <c r="B1910" s="44" t="n">
        <v>34</v>
      </c>
      <c r="C1910" s="7" t="n">
        <v>1652</v>
      </c>
      <c r="D1910" s="7" t="s">
        <v>83</v>
      </c>
      <c r="E1910" s="7" t="n">
        <v>1</v>
      </c>
      <c r="F1910" s="7" t="n">
        <v>1</v>
      </c>
      <c r="G1910" s="7" t="n">
        <v>1</v>
      </c>
      <c r="H1910" s="7" t="n">
        <v>0</v>
      </c>
      <c r="I1910" s="7" t="n">
        <v>0</v>
      </c>
      <c r="J1910" s="7" t="n">
        <v>0</v>
      </c>
      <c r="K1910" s="7" t="n">
        <v>-0.0333333350718021</v>
      </c>
      <c r="L1910" s="7" t="n">
        <v>-0.0333333350718021</v>
      </c>
      <c r="M1910" s="7" t="n">
        <v>-0.0333333350718021</v>
      </c>
      <c r="N1910" s="7" t="n">
        <v>0</v>
      </c>
    </row>
    <row r="1911" spans="1:19">
      <c r="A1911" t="s">
        <v>4</v>
      </c>
      <c r="B1911" s="4" t="s">
        <v>5</v>
      </c>
      <c r="C1911" s="4" t="s">
        <v>11</v>
      </c>
    </row>
    <row r="1912" spans="1:19">
      <c r="A1912" t="n">
        <v>19124</v>
      </c>
      <c r="B1912" s="23" t="n">
        <v>16</v>
      </c>
      <c r="C1912" s="7" t="n">
        <v>300</v>
      </c>
    </row>
    <row r="1913" spans="1:19">
      <c r="A1913" t="s">
        <v>4</v>
      </c>
      <c r="B1913" s="4" t="s">
        <v>5</v>
      </c>
      <c r="C1913" s="4" t="s">
        <v>7</v>
      </c>
      <c r="D1913" s="4" t="s">
        <v>11</v>
      </c>
    </row>
    <row r="1914" spans="1:19">
      <c r="A1914" t="n">
        <v>19127</v>
      </c>
      <c r="B1914" s="36" t="n">
        <v>45</v>
      </c>
      <c r="C1914" s="7" t="n">
        <v>7</v>
      </c>
      <c r="D1914" s="7" t="n">
        <v>255</v>
      </c>
    </row>
    <row r="1915" spans="1:19">
      <c r="A1915" t="s">
        <v>4</v>
      </c>
      <c r="B1915" s="4" t="s">
        <v>5</v>
      </c>
      <c r="C1915" s="4" t="s">
        <v>7</v>
      </c>
      <c r="D1915" s="4" t="s">
        <v>11</v>
      </c>
      <c r="E1915" s="4" t="s">
        <v>12</v>
      </c>
    </row>
    <row r="1916" spans="1:19">
      <c r="A1916" t="n">
        <v>19131</v>
      </c>
      <c r="B1916" s="16" t="n">
        <v>58</v>
      </c>
      <c r="C1916" s="7" t="n">
        <v>101</v>
      </c>
      <c r="D1916" s="7" t="n">
        <v>500</v>
      </c>
      <c r="E1916" s="7" t="n">
        <v>1</v>
      </c>
    </row>
    <row r="1917" spans="1:19">
      <c r="A1917" t="s">
        <v>4</v>
      </c>
      <c r="B1917" s="4" t="s">
        <v>5</v>
      </c>
      <c r="C1917" s="4" t="s">
        <v>7</v>
      </c>
      <c r="D1917" s="4" t="s">
        <v>11</v>
      </c>
    </row>
    <row r="1918" spans="1:19">
      <c r="A1918" t="n">
        <v>19139</v>
      </c>
      <c r="B1918" s="16" t="n">
        <v>58</v>
      </c>
      <c r="C1918" s="7" t="n">
        <v>254</v>
      </c>
      <c r="D1918" s="7" t="n">
        <v>0</v>
      </c>
    </row>
    <row r="1919" spans="1:19">
      <c r="A1919" t="s">
        <v>4</v>
      </c>
      <c r="B1919" s="4" t="s">
        <v>5</v>
      </c>
      <c r="C1919" s="4" t="s">
        <v>7</v>
      </c>
    </row>
    <row r="1920" spans="1:19">
      <c r="A1920" t="n">
        <v>19143</v>
      </c>
      <c r="B1920" s="37" t="n">
        <v>116</v>
      </c>
      <c r="C1920" s="7" t="n">
        <v>0</v>
      </c>
    </row>
    <row r="1921" spans="1:19">
      <c r="A1921" t="s">
        <v>4</v>
      </c>
      <c r="B1921" s="4" t="s">
        <v>5</v>
      </c>
      <c r="C1921" s="4" t="s">
        <v>7</v>
      </c>
      <c r="D1921" s="4" t="s">
        <v>11</v>
      </c>
    </row>
    <row r="1922" spans="1:19">
      <c r="A1922" t="n">
        <v>19145</v>
      </c>
      <c r="B1922" s="37" t="n">
        <v>116</v>
      </c>
      <c r="C1922" s="7" t="n">
        <v>2</v>
      </c>
      <c r="D1922" s="7" t="n">
        <v>1</v>
      </c>
    </row>
    <row r="1923" spans="1:19">
      <c r="A1923" t="s">
        <v>4</v>
      </c>
      <c r="B1923" s="4" t="s">
        <v>5</v>
      </c>
      <c r="C1923" s="4" t="s">
        <v>7</v>
      </c>
      <c r="D1923" s="4" t="s">
        <v>13</v>
      </c>
    </row>
    <row r="1924" spans="1:19">
      <c r="A1924" t="n">
        <v>19149</v>
      </c>
      <c r="B1924" s="37" t="n">
        <v>116</v>
      </c>
      <c r="C1924" s="7" t="n">
        <v>5</v>
      </c>
      <c r="D1924" s="7" t="n">
        <v>1120403456</v>
      </c>
    </row>
    <row r="1925" spans="1:19">
      <c r="A1925" t="s">
        <v>4</v>
      </c>
      <c r="B1925" s="4" t="s">
        <v>5</v>
      </c>
      <c r="C1925" s="4" t="s">
        <v>7</v>
      </c>
      <c r="D1925" s="4" t="s">
        <v>11</v>
      </c>
    </row>
    <row r="1926" spans="1:19">
      <c r="A1926" t="n">
        <v>19155</v>
      </c>
      <c r="B1926" s="37" t="n">
        <v>116</v>
      </c>
      <c r="C1926" s="7" t="n">
        <v>6</v>
      </c>
      <c r="D1926" s="7" t="n">
        <v>1</v>
      </c>
    </row>
    <row r="1927" spans="1:19">
      <c r="A1927" t="s">
        <v>4</v>
      </c>
      <c r="B1927" s="4" t="s">
        <v>5</v>
      </c>
      <c r="C1927" s="4" t="s">
        <v>7</v>
      </c>
      <c r="D1927" s="4" t="s">
        <v>7</v>
      </c>
      <c r="E1927" s="4" t="s">
        <v>12</v>
      </c>
      <c r="F1927" s="4" t="s">
        <v>12</v>
      </c>
      <c r="G1927" s="4" t="s">
        <v>12</v>
      </c>
      <c r="H1927" s="4" t="s">
        <v>11</v>
      </c>
    </row>
    <row r="1928" spans="1:19">
      <c r="A1928" t="n">
        <v>19159</v>
      </c>
      <c r="B1928" s="36" t="n">
        <v>45</v>
      </c>
      <c r="C1928" s="7" t="n">
        <v>2</v>
      </c>
      <c r="D1928" s="7" t="n">
        <v>3</v>
      </c>
      <c r="E1928" s="7" t="n">
        <v>464.010009765625</v>
      </c>
      <c r="F1928" s="7" t="n">
        <v>0.910000026226044</v>
      </c>
      <c r="G1928" s="7" t="n">
        <v>-427.220001220703</v>
      </c>
      <c r="H1928" s="7" t="n">
        <v>0</v>
      </c>
    </row>
    <row r="1929" spans="1:19">
      <c r="A1929" t="s">
        <v>4</v>
      </c>
      <c r="B1929" s="4" t="s">
        <v>5</v>
      </c>
      <c r="C1929" s="4" t="s">
        <v>7</v>
      </c>
      <c r="D1929" s="4" t="s">
        <v>7</v>
      </c>
      <c r="E1929" s="4" t="s">
        <v>12</v>
      </c>
      <c r="F1929" s="4" t="s">
        <v>12</v>
      </c>
      <c r="G1929" s="4" t="s">
        <v>12</v>
      </c>
      <c r="H1929" s="4" t="s">
        <v>11</v>
      </c>
      <c r="I1929" s="4" t="s">
        <v>7</v>
      </c>
    </row>
    <row r="1930" spans="1:19">
      <c r="A1930" t="n">
        <v>19176</v>
      </c>
      <c r="B1930" s="36" t="n">
        <v>45</v>
      </c>
      <c r="C1930" s="7" t="n">
        <v>4</v>
      </c>
      <c r="D1930" s="7" t="n">
        <v>3</v>
      </c>
      <c r="E1930" s="7" t="n">
        <v>13.6099996566772</v>
      </c>
      <c r="F1930" s="7" t="n">
        <v>6.26999998092651</v>
      </c>
      <c r="G1930" s="7" t="n">
        <v>12</v>
      </c>
      <c r="H1930" s="7" t="n">
        <v>0</v>
      </c>
      <c r="I1930" s="7" t="n">
        <v>1</v>
      </c>
    </row>
    <row r="1931" spans="1:19">
      <c r="A1931" t="s">
        <v>4</v>
      </c>
      <c r="B1931" s="4" t="s">
        <v>5</v>
      </c>
      <c r="C1931" s="4" t="s">
        <v>7</v>
      </c>
      <c r="D1931" s="4" t="s">
        <v>7</v>
      </c>
      <c r="E1931" s="4" t="s">
        <v>12</v>
      </c>
      <c r="F1931" s="4" t="s">
        <v>11</v>
      </c>
    </row>
    <row r="1932" spans="1:19">
      <c r="A1932" t="n">
        <v>19194</v>
      </c>
      <c r="B1932" s="36" t="n">
        <v>45</v>
      </c>
      <c r="C1932" s="7" t="n">
        <v>5</v>
      </c>
      <c r="D1932" s="7" t="n">
        <v>3</v>
      </c>
      <c r="E1932" s="7" t="n">
        <v>17.8999996185303</v>
      </c>
      <c r="F1932" s="7" t="n">
        <v>0</v>
      </c>
    </row>
    <row r="1933" spans="1:19">
      <c r="A1933" t="s">
        <v>4</v>
      </c>
      <c r="B1933" s="4" t="s">
        <v>5</v>
      </c>
      <c r="C1933" s="4" t="s">
        <v>7</v>
      </c>
      <c r="D1933" s="4" t="s">
        <v>7</v>
      </c>
      <c r="E1933" s="4" t="s">
        <v>12</v>
      </c>
      <c r="F1933" s="4" t="s">
        <v>11</v>
      </c>
    </row>
    <row r="1934" spans="1:19">
      <c r="A1934" t="n">
        <v>19203</v>
      </c>
      <c r="B1934" s="36" t="n">
        <v>45</v>
      </c>
      <c r="C1934" s="7" t="n">
        <v>11</v>
      </c>
      <c r="D1934" s="7" t="n">
        <v>3</v>
      </c>
      <c r="E1934" s="7" t="n">
        <v>40</v>
      </c>
      <c r="F1934" s="7" t="n">
        <v>0</v>
      </c>
    </row>
    <row r="1935" spans="1:19">
      <c r="A1935" t="s">
        <v>4</v>
      </c>
      <c r="B1935" s="4" t="s">
        <v>5</v>
      </c>
      <c r="C1935" s="4" t="s">
        <v>7</v>
      </c>
      <c r="D1935" s="4" t="s">
        <v>11</v>
      </c>
    </row>
    <row r="1936" spans="1:19">
      <c r="A1936" t="n">
        <v>19212</v>
      </c>
      <c r="B1936" s="16" t="n">
        <v>58</v>
      </c>
      <c r="C1936" s="7" t="n">
        <v>255</v>
      </c>
      <c r="D1936" s="7" t="n">
        <v>0</v>
      </c>
    </row>
    <row r="1937" spans="1:9">
      <c r="A1937" t="s">
        <v>4</v>
      </c>
      <c r="B1937" s="4" t="s">
        <v>5</v>
      </c>
      <c r="C1937" s="4" t="s">
        <v>11</v>
      </c>
      <c r="D1937" s="4" t="s">
        <v>8</v>
      </c>
      <c r="E1937" s="4" t="s">
        <v>7</v>
      </c>
      <c r="F1937" s="4" t="s">
        <v>7</v>
      </c>
      <c r="G1937" s="4" t="s">
        <v>7</v>
      </c>
      <c r="H1937" s="4" t="s">
        <v>7</v>
      </c>
      <c r="I1937" s="4" t="s">
        <v>7</v>
      </c>
      <c r="J1937" s="4" t="s">
        <v>12</v>
      </c>
      <c r="K1937" s="4" t="s">
        <v>12</v>
      </c>
      <c r="L1937" s="4" t="s">
        <v>12</v>
      </c>
      <c r="M1937" s="4" t="s">
        <v>12</v>
      </c>
      <c r="N1937" s="4" t="s">
        <v>7</v>
      </c>
    </row>
    <row r="1938" spans="1:9">
      <c r="A1938" t="n">
        <v>19216</v>
      </c>
      <c r="B1938" s="44" t="n">
        <v>34</v>
      </c>
      <c r="C1938" s="7" t="n">
        <v>1650</v>
      </c>
      <c r="D1938" s="7" t="s">
        <v>111</v>
      </c>
      <c r="E1938" s="7" t="n">
        <v>0</v>
      </c>
      <c r="F1938" s="7" t="n">
        <v>1</v>
      </c>
      <c r="G1938" s="7" t="n">
        <v>0</v>
      </c>
      <c r="H1938" s="7" t="n">
        <v>0</v>
      </c>
      <c r="I1938" s="7" t="n">
        <v>0</v>
      </c>
      <c r="J1938" s="7" t="n">
        <v>0</v>
      </c>
      <c r="K1938" s="7" t="n">
        <v>-1</v>
      </c>
      <c r="L1938" s="7" t="n">
        <v>-1</v>
      </c>
      <c r="M1938" s="7" t="n">
        <v>-1</v>
      </c>
      <c r="N1938" s="7" t="n">
        <v>0</v>
      </c>
    </row>
    <row r="1939" spans="1:9">
      <c r="A1939" t="s">
        <v>4</v>
      </c>
      <c r="B1939" s="4" t="s">
        <v>5</v>
      </c>
      <c r="C1939" s="4" t="s">
        <v>7</v>
      </c>
      <c r="D1939" s="4" t="s">
        <v>11</v>
      </c>
      <c r="E1939" s="4" t="s">
        <v>12</v>
      </c>
      <c r="F1939" s="4" t="s">
        <v>11</v>
      </c>
      <c r="G1939" s="4" t="s">
        <v>13</v>
      </c>
      <c r="H1939" s="4" t="s">
        <v>13</v>
      </c>
      <c r="I1939" s="4" t="s">
        <v>11</v>
      </c>
      <c r="J1939" s="4" t="s">
        <v>11</v>
      </c>
      <c r="K1939" s="4" t="s">
        <v>13</v>
      </c>
      <c r="L1939" s="4" t="s">
        <v>13</v>
      </c>
      <c r="M1939" s="4" t="s">
        <v>13</v>
      </c>
      <c r="N1939" s="4" t="s">
        <v>13</v>
      </c>
      <c r="O1939" s="4" t="s">
        <v>8</v>
      </c>
    </row>
    <row r="1940" spans="1:9">
      <c r="A1940" t="n">
        <v>19249</v>
      </c>
      <c r="B1940" s="10" t="n">
        <v>50</v>
      </c>
      <c r="C1940" s="7" t="n">
        <v>0</v>
      </c>
      <c r="D1940" s="7" t="n">
        <v>2008</v>
      </c>
      <c r="E1940" s="7" t="n">
        <v>1</v>
      </c>
      <c r="F1940" s="7" t="n">
        <v>0</v>
      </c>
      <c r="G1940" s="7" t="n">
        <v>0</v>
      </c>
      <c r="H1940" s="7" t="n">
        <v>0</v>
      </c>
      <c r="I1940" s="7" t="n">
        <v>0</v>
      </c>
      <c r="J1940" s="7" t="n">
        <v>65533</v>
      </c>
      <c r="K1940" s="7" t="n">
        <v>0</v>
      </c>
      <c r="L1940" s="7" t="n">
        <v>0</v>
      </c>
      <c r="M1940" s="7" t="n">
        <v>0</v>
      </c>
      <c r="N1940" s="7" t="n">
        <v>0</v>
      </c>
      <c r="O1940" s="7" t="s">
        <v>16</v>
      </c>
    </row>
    <row r="1941" spans="1:9">
      <c r="A1941" t="s">
        <v>4</v>
      </c>
      <c r="B1941" s="4" t="s">
        <v>5</v>
      </c>
      <c r="C1941" s="4" t="s">
        <v>7</v>
      </c>
      <c r="D1941" s="4" t="s">
        <v>13</v>
      </c>
      <c r="E1941" s="4" t="s">
        <v>13</v>
      </c>
      <c r="F1941" s="4" t="s">
        <v>13</v>
      </c>
    </row>
    <row r="1942" spans="1:9">
      <c r="A1942" t="n">
        <v>19288</v>
      </c>
      <c r="B1942" s="10" t="n">
        <v>50</v>
      </c>
      <c r="C1942" s="7" t="n">
        <v>255</v>
      </c>
      <c r="D1942" s="7" t="n">
        <v>1050253722</v>
      </c>
      <c r="E1942" s="7" t="n">
        <v>1065353216</v>
      </c>
      <c r="F1942" s="7" t="n">
        <v>1045220557</v>
      </c>
    </row>
    <row r="1943" spans="1:9">
      <c r="A1943" t="s">
        <v>4</v>
      </c>
      <c r="B1943" s="4" t="s">
        <v>5</v>
      </c>
      <c r="C1943" s="4" t="s">
        <v>7</v>
      </c>
      <c r="D1943" s="4" t="s">
        <v>12</v>
      </c>
      <c r="E1943" s="4" t="s">
        <v>12</v>
      </c>
      <c r="F1943" s="4" t="s">
        <v>12</v>
      </c>
    </row>
    <row r="1944" spans="1:9">
      <c r="A1944" t="n">
        <v>19302</v>
      </c>
      <c r="B1944" s="36" t="n">
        <v>45</v>
      </c>
      <c r="C1944" s="7" t="n">
        <v>9</v>
      </c>
      <c r="D1944" s="7" t="n">
        <v>0.100000001490116</v>
      </c>
      <c r="E1944" s="7" t="n">
        <v>0.100000001490116</v>
      </c>
      <c r="F1944" s="7" t="n">
        <v>0.300000011920929</v>
      </c>
    </row>
    <row r="1945" spans="1:9">
      <c r="A1945" t="s">
        <v>4</v>
      </c>
      <c r="B1945" s="4" t="s">
        <v>5</v>
      </c>
      <c r="C1945" s="4" t="s">
        <v>7</v>
      </c>
      <c r="D1945" s="4" t="s">
        <v>11</v>
      </c>
      <c r="E1945" s="4" t="s">
        <v>11</v>
      </c>
      <c r="F1945" s="4" t="s">
        <v>11</v>
      </c>
      <c r="G1945" s="4" t="s">
        <v>11</v>
      </c>
      <c r="H1945" s="4" t="s">
        <v>11</v>
      </c>
      <c r="I1945" s="4" t="s">
        <v>8</v>
      </c>
      <c r="J1945" s="4" t="s">
        <v>12</v>
      </c>
      <c r="K1945" s="4" t="s">
        <v>12</v>
      </c>
      <c r="L1945" s="4" t="s">
        <v>12</v>
      </c>
      <c r="M1945" s="4" t="s">
        <v>13</v>
      </c>
      <c r="N1945" s="4" t="s">
        <v>13</v>
      </c>
      <c r="O1945" s="4" t="s">
        <v>12</v>
      </c>
      <c r="P1945" s="4" t="s">
        <v>12</v>
      </c>
      <c r="Q1945" s="4" t="s">
        <v>12</v>
      </c>
      <c r="R1945" s="4" t="s">
        <v>12</v>
      </c>
      <c r="S1945" s="4" t="s">
        <v>7</v>
      </c>
    </row>
    <row r="1946" spans="1:9">
      <c r="A1946" t="n">
        <v>19316</v>
      </c>
      <c r="B1946" s="24" t="n">
        <v>39</v>
      </c>
      <c r="C1946" s="7" t="n">
        <v>12</v>
      </c>
      <c r="D1946" s="7" t="n">
        <v>65533</v>
      </c>
      <c r="E1946" s="7" t="n">
        <v>202</v>
      </c>
      <c r="F1946" s="7" t="n">
        <v>0</v>
      </c>
      <c r="G1946" s="7" t="n">
        <v>1650</v>
      </c>
      <c r="H1946" s="7" t="n">
        <v>259</v>
      </c>
      <c r="I1946" s="7" t="s">
        <v>112</v>
      </c>
      <c r="J1946" s="7" t="n">
        <v>0</v>
      </c>
      <c r="K1946" s="7" t="n">
        <v>0</v>
      </c>
      <c r="L1946" s="7" t="n">
        <v>0</v>
      </c>
      <c r="M1946" s="7" t="n">
        <v>0</v>
      </c>
      <c r="N1946" s="7" t="n">
        <v>0</v>
      </c>
      <c r="O1946" s="7" t="n">
        <v>0</v>
      </c>
      <c r="P1946" s="7" t="n">
        <v>1</v>
      </c>
      <c r="Q1946" s="7" t="n">
        <v>1</v>
      </c>
      <c r="R1946" s="7" t="n">
        <v>2</v>
      </c>
      <c r="S1946" s="7" t="n">
        <v>255</v>
      </c>
    </row>
    <row r="1947" spans="1:9">
      <c r="A1947" t="s">
        <v>4</v>
      </c>
      <c r="B1947" s="4" t="s">
        <v>5</v>
      </c>
      <c r="C1947" s="4" t="s">
        <v>11</v>
      </c>
      <c r="D1947" s="4" t="s">
        <v>13</v>
      </c>
      <c r="E1947" s="4" t="s">
        <v>7</v>
      </c>
    </row>
    <row r="1948" spans="1:9">
      <c r="A1948" t="n">
        <v>19375</v>
      </c>
      <c r="B1948" s="52" t="n">
        <v>35</v>
      </c>
      <c r="C1948" s="7" t="n">
        <v>1650</v>
      </c>
      <c r="D1948" s="7" t="n">
        <v>0</v>
      </c>
      <c r="E1948" s="7" t="n">
        <v>0</v>
      </c>
    </row>
    <row r="1949" spans="1:9">
      <c r="A1949" t="s">
        <v>4</v>
      </c>
      <c r="B1949" s="4" t="s">
        <v>5</v>
      </c>
      <c r="C1949" s="4" t="s">
        <v>11</v>
      </c>
      <c r="D1949" s="4" t="s">
        <v>8</v>
      </c>
      <c r="E1949" s="4" t="s">
        <v>7</v>
      </c>
      <c r="F1949" s="4" t="s">
        <v>7</v>
      </c>
      <c r="G1949" s="4" t="s">
        <v>7</v>
      </c>
      <c r="H1949" s="4" t="s">
        <v>7</v>
      </c>
      <c r="I1949" s="4" t="s">
        <v>7</v>
      </c>
      <c r="J1949" s="4" t="s">
        <v>12</v>
      </c>
      <c r="K1949" s="4" t="s">
        <v>12</v>
      </c>
      <c r="L1949" s="4" t="s">
        <v>12</v>
      </c>
      <c r="M1949" s="4" t="s">
        <v>12</v>
      </c>
      <c r="N1949" s="4" t="s">
        <v>7</v>
      </c>
    </row>
    <row r="1950" spans="1:9">
      <c r="A1950" t="n">
        <v>19383</v>
      </c>
      <c r="B1950" s="44" t="n">
        <v>34</v>
      </c>
      <c r="C1950" s="7" t="n">
        <v>1650</v>
      </c>
      <c r="D1950" s="7" t="s">
        <v>83</v>
      </c>
      <c r="E1950" s="7" t="n">
        <v>1</v>
      </c>
      <c r="F1950" s="7" t="n">
        <v>1</v>
      </c>
      <c r="G1950" s="7" t="n">
        <v>1</v>
      </c>
      <c r="H1950" s="7" t="n">
        <v>0</v>
      </c>
      <c r="I1950" s="7" t="n">
        <v>0</v>
      </c>
      <c r="J1950" s="7" t="n">
        <v>0</v>
      </c>
      <c r="K1950" s="7" t="n">
        <v>-0.0333333350718021</v>
      </c>
      <c r="L1950" s="7" t="n">
        <v>-0.0333333350718021</v>
      </c>
      <c r="M1950" s="7" t="n">
        <v>-0.0333333350718021</v>
      </c>
      <c r="N1950" s="7" t="n">
        <v>0</v>
      </c>
    </row>
    <row r="1951" spans="1:9">
      <c r="A1951" t="s">
        <v>4</v>
      </c>
      <c r="B1951" s="4" t="s">
        <v>5</v>
      </c>
      <c r="C1951" s="4" t="s">
        <v>11</v>
      </c>
      <c r="D1951" s="4" t="s">
        <v>8</v>
      </c>
      <c r="E1951" s="4" t="s">
        <v>7</v>
      </c>
      <c r="F1951" s="4" t="s">
        <v>7</v>
      </c>
      <c r="G1951" s="4" t="s">
        <v>7</v>
      </c>
      <c r="H1951" s="4" t="s">
        <v>7</v>
      </c>
      <c r="I1951" s="4" t="s">
        <v>7</v>
      </c>
      <c r="J1951" s="4" t="s">
        <v>12</v>
      </c>
      <c r="K1951" s="4" t="s">
        <v>12</v>
      </c>
      <c r="L1951" s="4" t="s">
        <v>12</v>
      </c>
      <c r="M1951" s="4" t="s">
        <v>12</v>
      </c>
      <c r="N1951" s="4" t="s">
        <v>7</v>
      </c>
    </row>
    <row r="1952" spans="1:9">
      <c r="A1952" t="n">
        <v>19414</v>
      </c>
      <c r="B1952" s="44" t="n">
        <v>34</v>
      </c>
      <c r="C1952" s="7" t="n">
        <v>1653</v>
      </c>
      <c r="D1952" s="7" t="s">
        <v>111</v>
      </c>
      <c r="E1952" s="7" t="n">
        <v>0</v>
      </c>
      <c r="F1952" s="7" t="n">
        <v>1</v>
      </c>
      <c r="G1952" s="7" t="n">
        <v>0</v>
      </c>
      <c r="H1952" s="7" t="n">
        <v>0</v>
      </c>
      <c r="I1952" s="7" t="n">
        <v>0</v>
      </c>
      <c r="J1952" s="7" t="n">
        <v>0</v>
      </c>
      <c r="K1952" s="7" t="n">
        <v>-1</v>
      </c>
      <c r="L1952" s="7" t="n">
        <v>-1</v>
      </c>
      <c r="M1952" s="7" t="n">
        <v>-1</v>
      </c>
      <c r="N1952" s="7" t="n">
        <v>0</v>
      </c>
    </row>
    <row r="1953" spans="1:19">
      <c r="A1953" t="s">
        <v>4</v>
      </c>
      <c r="B1953" s="4" t="s">
        <v>5</v>
      </c>
      <c r="C1953" s="4" t="s">
        <v>7</v>
      </c>
      <c r="D1953" s="4" t="s">
        <v>11</v>
      </c>
      <c r="E1953" s="4" t="s">
        <v>12</v>
      </c>
      <c r="F1953" s="4" t="s">
        <v>11</v>
      </c>
      <c r="G1953" s="4" t="s">
        <v>13</v>
      </c>
      <c r="H1953" s="4" t="s">
        <v>13</v>
      </c>
      <c r="I1953" s="4" t="s">
        <v>11</v>
      </c>
      <c r="J1953" s="4" t="s">
        <v>11</v>
      </c>
      <c r="K1953" s="4" t="s">
        <v>13</v>
      </c>
      <c r="L1953" s="4" t="s">
        <v>13</v>
      </c>
      <c r="M1953" s="4" t="s">
        <v>13</v>
      </c>
      <c r="N1953" s="4" t="s">
        <v>13</v>
      </c>
      <c r="O1953" s="4" t="s">
        <v>8</v>
      </c>
    </row>
    <row r="1954" spans="1:19">
      <c r="A1954" t="n">
        <v>19447</v>
      </c>
      <c r="B1954" s="10" t="n">
        <v>50</v>
      </c>
      <c r="C1954" s="7" t="n">
        <v>0</v>
      </c>
      <c r="D1954" s="7" t="n">
        <v>2008</v>
      </c>
      <c r="E1954" s="7" t="n">
        <v>1</v>
      </c>
      <c r="F1954" s="7" t="n">
        <v>0</v>
      </c>
      <c r="G1954" s="7" t="n">
        <v>0</v>
      </c>
      <c r="H1954" s="7" t="n">
        <v>0</v>
      </c>
      <c r="I1954" s="7" t="n">
        <v>0</v>
      </c>
      <c r="J1954" s="7" t="n">
        <v>65533</v>
      </c>
      <c r="K1954" s="7" t="n">
        <v>0</v>
      </c>
      <c r="L1954" s="7" t="n">
        <v>0</v>
      </c>
      <c r="M1954" s="7" t="n">
        <v>0</v>
      </c>
      <c r="N1954" s="7" t="n">
        <v>0</v>
      </c>
      <c r="O1954" s="7" t="s">
        <v>16</v>
      </c>
    </row>
    <row r="1955" spans="1:19">
      <c r="A1955" t="s">
        <v>4</v>
      </c>
      <c r="B1955" s="4" t="s">
        <v>5</v>
      </c>
      <c r="C1955" s="4" t="s">
        <v>7</v>
      </c>
      <c r="D1955" s="4" t="s">
        <v>13</v>
      </c>
      <c r="E1955" s="4" t="s">
        <v>13</v>
      </c>
      <c r="F1955" s="4" t="s">
        <v>13</v>
      </c>
    </row>
    <row r="1956" spans="1:19">
      <c r="A1956" t="n">
        <v>19486</v>
      </c>
      <c r="B1956" s="10" t="n">
        <v>50</v>
      </c>
      <c r="C1956" s="7" t="n">
        <v>255</v>
      </c>
      <c r="D1956" s="7" t="n">
        <v>1050253722</v>
      </c>
      <c r="E1956" s="7" t="n">
        <v>1065353216</v>
      </c>
      <c r="F1956" s="7" t="n">
        <v>1045220557</v>
      </c>
    </row>
    <row r="1957" spans="1:19">
      <c r="A1957" t="s">
        <v>4</v>
      </c>
      <c r="B1957" s="4" t="s">
        <v>5</v>
      </c>
      <c r="C1957" s="4" t="s">
        <v>7</v>
      </c>
      <c r="D1957" s="4" t="s">
        <v>12</v>
      </c>
      <c r="E1957" s="4" t="s">
        <v>12</v>
      </c>
      <c r="F1957" s="4" t="s">
        <v>12</v>
      </c>
    </row>
    <row r="1958" spans="1:19">
      <c r="A1958" t="n">
        <v>19500</v>
      </c>
      <c r="B1958" s="36" t="n">
        <v>45</v>
      </c>
      <c r="C1958" s="7" t="n">
        <v>9</v>
      </c>
      <c r="D1958" s="7" t="n">
        <v>0.100000001490116</v>
      </c>
      <c r="E1958" s="7" t="n">
        <v>0.100000001490116</v>
      </c>
      <c r="F1958" s="7" t="n">
        <v>0.300000011920929</v>
      </c>
    </row>
    <row r="1959" spans="1:19">
      <c r="A1959" t="s">
        <v>4</v>
      </c>
      <c r="B1959" s="4" t="s">
        <v>5</v>
      </c>
      <c r="C1959" s="4" t="s">
        <v>7</v>
      </c>
      <c r="D1959" s="4" t="s">
        <v>11</v>
      </c>
      <c r="E1959" s="4" t="s">
        <v>11</v>
      </c>
      <c r="F1959" s="4" t="s">
        <v>11</v>
      </c>
      <c r="G1959" s="4" t="s">
        <v>11</v>
      </c>
      <c r="H1959" s="4" t="s">
        <v>11</v>
      </c>
      <c r="I1959" s="4" t="s">
        <v>8</v>
      </c>
      <c r="J1959" s="4" t="s">
        <v>12</v>
      </c>
      <c r="K1959" s="4" t="s">
        <v>12</v>
      </c>
      <c r="L1959" s="4" t="s">
        <v>12</v>
      </c>
      <c r="M1959" s="4" t="s">
        <v>13</v>
      </c>
      <c r="N1959" s="4" t="s">
        <v>13</v>
      </c>
      <c r="O1959" s="4" t="s">
        <v>12</v>
      </c>
      <c r="P1959" s="4" t="s">
        <v>12</v>
      </c>
      <c r="Q1959" s="4" t="s">
        <v>12</v>
      </c>
      <c r="R1959" s="4" t="s">
        <v>12</v>
      </c>
      <c r="S1959" s="4" t="s">
        <v>7</v>
      </c>
    </row>
    <row r="1960" spans="1:19">
      <c r="A1960" t="n">
        <v>19514</v>
      </c>
      <c r="B1960" s="24" t="n">
        <v>39</v>
      </c>
      <c r="C1960" s="7" t="n">
        <v>12</v>
      </c>
      <c r="D1960" s="7" t="n">
        <v>65533</v>
      </c>
      <c r="E1960" s="7" t="n">
        <v>202</v>
      </c>
      <c r="F1960" s="7" t="n">
        <v>0</v>
      </c>
      <c r="G1960" s="7" t="n">
        <v>1653</v>
      </c>
      <c r="H1960" s="7" t="n">
        <v>259</v>
      </c>
      <c r="I1960" s="7" t="s">
        <v>112</v>
      </c>
      <c r="J1960" s="7" t="n">
        <v>0</v>
      </c>
      <c r="K1960" s="7" t="n">
        <v>0</v>
      </c>
      <c r="L1960" s="7" t="n">
        <v>0</v>
      </c>
      <c r="M1960" s="7" t="n">
        <v>0</v>
      </c>
      <c r="N1960" s="7" t="n">
        <v>0</v>
      </c>
      <c r="O1960" s="7" t="n">
        <v>0</v>
      </c>
      <c r="P1960" s="7" t="n">
        <v>1</v>
      </c>
      <c r="Q1960" s="7" t="n">
        <v>1</v>
      </c>
      <c r="R1960" s="7" t="n">
        <v>2</v>
      </c>
      <c r="S1960" s="7" t="n">
        <v>255</v>
      </c>
    </row>
    <row r="1961" spans="1:19">
      <c r="A1961" t="s">
        <v>4</v>
      </c>
      <c r="B1961" s="4" t="s">
        <v>5</v>
      </c>
      <c r="C1961" s="4" t="s">
        <v>11</v>
      </c>
      <c r="D1961" s="4" t="s">
        <v>13</v>
      </c>
      <c r="E1961" s="4" t="s">
        <v>7</v>
      </c>
    </row>
    <row r="1962" spans="1:19">
      <c r="A1962" t="n">
        <v>19573</v>
      </c>
      <c r="B1962" s="52" t="n">
        <v>35</v>
      </c>
      <c r="C1962" s="7" t="n">
        <v>1653</v>
      </c>
      <c r="D1962" s="7" t="n">
        <v>0</v>
      </c>
      <c r="E1962" s="7" t="n">
        <v>0</v>
      </c>
    </row>
    <row r="1963" spans="1:19">
      <c r="A1963" t="s">
        <v>4</v>
      </c>
      <c r="B1963" s="4" t="s">
        <v>5</v>
      </c>
      <c r="C1963" s="4" t="s">
        <v>11</v>
      </c>
      <c r="D1963" s="4" t="s">
        <v>8</v>
      </c>
      <c r="E1963" s="4" t="s">
        <v>7</v>
      </c>
      <c r="F1963" s="4" t="s">
        <v>7</v>
      </c>
      <c r="G1963" s="4" t="s">
        <v>7</v>
      </c>
      <c r="H1963" s="4" t="s">
        <v>7</v>
      </c>
      <c r="I1963" s="4" t="s">
        <v>7</v>
      </c>
      <c r="J1963" s="4" t="s">
        <v>12</v>
      </c>
      <c r="K1963" s="4" t="s">
        <v>12</v>
      </c>
      <c r="L1963" s="4" t="s">
        <v>12</v>
      </c>
      <c r="M1963" s="4" t="s">
        <v>12</v>
      </c>
      <c r="N1963" s="4" t="s">
        <v>7</v>
      </c>
    </row>
    <row r="1964" spans="1:19">
      <c r="A1964" t="n">
        <v>19581</v>
      </c>
      <c r="B1964" s="44" t="n">
        <v>34</v>
      </c>
      <c r="C1964" s="7" t="n">
        <v>1653</v>
      </c>
      <c r="D1964" s="7" t="s">
        <v>83</v>
      </c>
      <c r="E1964" s="7" t="n">
        <v>1</v>
      </c>
      <c r="F1964" s="7" t="n">
        <v>1</v>
      </c>
      <c r="G1964" s="7" t="n">
        <v>1</v>
      </c>
      <c r="H1964" s="7" t="n">
        <v>0</v>
      </c>
      <c r="I1964" s="7" t="n">
        <v>0</v>
      </c>
      <c r="J1964" s="7" t="n">
        <v>0</v>
      </c>
      <c r="K1964" s="7" t="n">
        <v>-0.0333333350718021</v>
      </c>
      <c r="L1964" s="7" t="n">
        <v>-0.0333333350718021</v>
      </c>
      <c r="M1964" s="7" t="n">
        <v>-0.0333333350718021</v>
      </c>
      <c r="N1964" s="7" t="n">
        <v>0</v>
      </c>
    </row>
    <row r="1965" spans="1:19">
      <c r="A1965" t="s">
        <v>4</v>
      </c>
      <c r="B1965" s="4" t="s">
        <v>5</v>
      </c>
      <c r="C1965" s="4" t="s">
        <v>11</v>
      </c>
      <c r="D1965" s="4" t="s">
        <v>8</v>
      </c>
      <c r="E1965" s="4" t="s">
        <v>7</v>
      </c>
      <c r="F1965" s="4" t="s">
        <v>7</v>
      </c>
      <c r="G1965" s="4" t="s">
        <v>7</v>
      </c>
      <c r="H1965" s="4" t="s">
        <v>7</v>
      </c>
      <c r="I1965" s="4" t="s">
        <v>7</v>
      </c>
      <c r="J1965" s="4" t="s">
        <v>12</v>
      </c>
      <c r="K1965" s="4" t="s">
        <v>12</v>
      </c>
      <c r="L1965" s="4" t="s">
        <v>12</v>
      </c>
      <c r="M1965" s="4" t="s">
        <v>12</v>
      </c>
      <c r="N1965" s="4" t="s">
        <v>7</v>
      </c>
    </row>
    <row r="1966" spans="1:19">
      <c r="A1966" t="n">
        <v>19612</v>
      </c>
      <c r="B1966" s="44" t="n">
        <v>34</v>
      </c>
      <c r="C1966" s="7" t="n">
        <v>1654</v>
      </c>
      <c r="D1966" s="7" t="s">
        <v>111</v>
      </c>
      <c r="E1966" s="7" t="n">
        <v>0</v>
      </c>
      <c r="F1966" s="7" t="n">
        <v>1</v>
      </c>
      <c r="G1966" s="7" t="n">
        <v>0</v>
      </c>
      <c r="H1966" s="7" t="n">
        <v>0</v>
      </c>
      <c r="I1966" s="7" t="n">
        <v>0</v>
      </c>
      <c r="J1966" s="7" t="n">
        <v>0</v>
      </c>
      <c r="K1966" s="7" t="n">
        <v>-1</v>
      </c>
      <c r="L1966" s="7" t="n">
        <v>-1</v>
      </c>
      <c r="M1966" s="7" t="n">
        <v>-1</v>
      </c>
      <c r="N1966" s="7" t="n">
        <v>0</v>
      </c>
    </row>
    <row r="1967" spans="1:19">
      <c r="A1967" t="s">
        <v>4</v>
      </c>
      <c r="B1967" s="4" t="s">
        <v>5</v>
      </c>
      <c r="C1967" s="4" t="s">
        <v>7</v>
      </c>
      <c r="D1967" s="4" t="s">
        <v>11</v>
      </c>
      <c r="E1967" s="4" t="s">
        <v>12</v>
      </c>
      <c r="F1967" s="4" t="s">
        <v>11</v>
      </c>
      <c r="G1967" s="4" t="s">
        <v>13</v>
      </c>
      <c r="H1967" s="4" t="s">
        <v>13</v>
      </c>
      <c r="I1967" s="4" t="s">
        <v>11</v>
      </c>
      <c r="J1967" s="4" t="s">
        <v>11</v>
      </c>
      <c r="K1967" s="4" t="s">
        <v>13</v>
      </c>
      <c r="L1967" s="4" t="s">
        <v>13</v>
      </c>
      <c r="M1967" s="4" t="s">
        <v>13</v>
      </c>
      <c r="N1967" s="4" t="s">
        <v>13</v>
      </c>
      <c r="O1967" s="4" t="s">
        <v>8</v>
      </c>
    </row>
    <row r="1968" spans="1:19">
      <c r="A1968" t="n">
        <v>19645</v>
      </c>
      <c r="B1968" s="10" t="n">
        <v>50</v>
      </c>
      <c r="C1968" s="7" t="n">
        <v>0</v>
      </c>
      <c r="D1968" s="7" t="n">
        <v>2008</v>
      </c>
      <c r="E1968" s="7" t="n">
        <v>1</v>
      </c>
      <c r="F1968" s="7" t="n">
        <v>0</v>
      </c>
      <c r="G1968" s="7" t="n">
        <v>0</v>
      </c>
      <c r="H1968" s="7" t="n">
        <v>0</v>
      </c>
      <c r="I1968" s="7" t="n">
        <v>0</v>
      </c>
      <c r="J1968" s="7" t="n">
        <v>65533</v>
      </c>
      <c r="K1968" s="7" t="n">
        <v>0</v>
      </c>
      <c r="L1968" s="7" t="n">
        <v>0</v>
      </c>
      <c r="M1968" s="7" t="n">
        <v>0</v>
      </c>
      <c r="N1968" s="7" t="n">
        <v>0</v>
      </c>
      <c r="O1968" s="7" t="s">
        <v>16</v>
      </c>
    </row>
    <row r="1969" spans="1:19">
      <c r="A1969" t="s">
        <v>4</v>
      </c>
      <c r="B1969" s="4" t="s">
        <v>5</v>
      </c>
      <c r="C1969" s="4" t="s">
        <v>7</v>
      </c>
      <c r="D1969" s="4" t="s">
        <v>13</v>
      </c>
      <c r="E1969" s="4" t="s">
        <v>13</v>
      </c>
      <c r="F1969" s="4" t="s">
        <v>13</v>
      </c>
    </row>
    <row r="1970" spans="1:19">
      <c r="A1970" t="n">
        <v>19684</v>
      </c>
      <c r="B1970" s="10" t="n">
        <v>50</v>
      </c>
      <c r="C1970" s="7" t="n">
        <v>255</v>
      </c>
      <c r="D1970" s="7" t="n">
        <v>1050253722</v>
      </c>
      <c r="E1970" s="7" t="n">
        <v>1065353216</v>
      </c>
      <c r="F1970" s="7" t="n">
        <v>1045220557</v>
      </c>
    </row>
    <row r="1971" spans="1:19">
      <c r="A1971" t="s">
        <v>4</v>
      </c>
      <c r="B1971" s="4" t="s">
        <v>5</v>
      </c>
      <c r="C1971" s="4" t="s">
        <v>7</v>
      </c>
      <c r="D1971" s="4" t="s">
        <v>12</v>
      </c>
      <c r="E1971" s="4" t="s">
        <v>12</v>
      </c>
      <c r="F1971" s="4" t="s">
        <v>12</v>
      </c>
    </row>
    <row r="1972" spans="1:19">
      <c r="A1972" t="n">
        <v>19698</v>
      </c>
      <c r="B1972" s="36" t="n">
        <v>45</v>
      </c>
      <c r="C1972" s="7" t="n">
        <v>9</v>
      </c>
      <c r="D1972" s="7" t="n">
        <v>0.100000001490116</v>
      </c>
      <c r="E1972" s="7" t="n">
        <v>0.100000001490116</v>
      </c>
      <c r="F1972" s="7" t="n">
        <v>0.300000011920929</v>
      </c>
    </row>
    <row r="1973" spans="1:19">
      <c r="A1973" t="s">
        <v>4</v>
      </c>
      <c r="B1973" s="4" t="s">
        <v>5</v>
      </c>
      <c r="C1973" s="4" t="s">
        <v>7</v>
      </c>
      <c r="D1973" s="4" t="s">
        <v>11</v>
      </c>
      <c r="E1973" s="4" t="s">
        <v>11</v>
      </c>
      <c r="F1973" s="4" t="s">
        <v>11</v>
      </c>
      <c r="G1973" s="4" t="s">
        <v>11</v>
      </c>
      <c r="H1973" s="4" t="s">
        <v>11</v>
      </c>
      <c r="I1973" s="4" t="s">
        <v>8</v>
      </c>
      <c r="J1973" s="4" t="s">
        <v>12</v>
      </c>
      <c r="K1973" s="4" t="s">
        <v>12</v>
      </c>
      <c r="L1973" s="4" t="s">
        <v>12</v>
      </c>
      <c r="M1973" s="4" t="s">
        <v>13</v>
      </c>
      <c r="N1973" s="4" t="s">
        <v>13</v>
      </c>
      <c r="O1973" s="4" t="s">
        <v>12</v>
      </c>
      <c r="P1973" s="4" t="s">
        <v>12</v>
      </c>
      <c r="Q1973" s="4" t="s">
        <v>12</v>
      </c>
      <c r="R1973" s="4" t="s">
        <v>12</v>
      </c>
      <c r="S1973" s="4" t="s">
        <v>7</v>
      </c>
    </row>
    <row r="1974" spans="1:19">
      <c r="A1974" t="n">
        <v>19712</v>
      </c>
      <c r="B1974" s="24" t="n">
        <v>39</v>
      </c>
      <c r="C1974" s="7" t="n">
        <v>12</v>
      </c>
      <c r="D1974" s="7" t="n">
        <v>65533</v>
      </c>
      <c r="E1974" s="7" t="n">
        <v>202</v>
      </c>
      <c r="F1974" s="7" t="n">
        <v>0</v>
      </c>
      <c r="G1974" s="7" t="n">
        <v>1654</v>
      </c>
      <c r="H1974" s="7" t="n">
        <v>259</v>
      </c>
      <c r="I1974" s="7" t="s">
        <v>112</v>
      </c>
      <c r="J1974" s="7" t="n">
        <v>0</v>
      </c>
      <c r="K1974" s="7" t="n">
        <v>0</v>
      </c>
      <c r="L1974" s="7" t="n">
        <v>0</v>
      </c>
      <c r="M1974" s="7" t="n">
        <v>0</v>
      </c>
      <c r="N1974" s="7" t="n">
        <v>0</v>
      </c>
      <c r="O1974" s="7" t="n">
        <v>0</v>
      </c>
      <c r="P1974" s="7" t="n">
        <v>1</v>
      </c>
      <c r="Q1974" s="7" t="n">
        <v>1</v>
      </c>
      <c r="R1974" s="7" t="n">
        <v>2</v>
      </c>
      <c r="S1974" s="7" t="n">
        <v>255</v>
      </c>
    </row>
    <row r="1975" spans="1:19">
      <c r="A1975" t="s">
        <v>4</v>
      </c>
      <c r="B1975" s="4" t="s">
        <v>5</v>
      </c>
      <c r="C1975" s="4" t="s">
        <v>11</v>
      </c>
      <c r="D1975" s="4" t="s">
        <v>13</v>
      </c>
      <c r="E1975" s="4" t="s">
        <v>7</v>
      </c>
    </row>
    <row r="1976" spans="1:19">
      <c r="A1976" t="n">
        <v>19771</v>
      </c>
      <c r="B1976" s="52" t="n">
        <v>35</v>
      </c>
      <c r="C1976" s="7" t="n">
        <v>1654</v>
      </c>
      <c r="D1976" s="7" t="n">
        <v>0</v>
      </c>
      <c r="E1976" s="7" t="n">
        <v>0</v>
      </c>
    </row>
    <row r="1977" spans="1:19">
      <c r="A1977" t="s">
        <v>4</v>
      </c>
      <c r="B1977" s="4" t="s">
        <v>5</v>
      </c>
      <c r="C1977" s="4" t="s">
        <v>11</v>
      </c>
      <c r="D1977" s="4" t="s">
        <v>8</v>
      </c>
      <c r="E1977" s="4" t="s">
        <v>7</v>
      </c>
      <c r="F1977" s="4" t="s">
        <v>7</v>
      </c>
      <c r="G1977" s="4" t="s">
        <v>7</v>
      </c>
      <c r="H1977" s="4" t="s">
        <v>7</v>
      </c>
      <c r="I1977" s="4" t="s">
        <v>7</v>
      </c>
      <c r="J1977" s="4" t="s">
        <v>12</v>
      </c>
      <c r="K1977" s="4" t="s">
        <v>12</v>
      </c>
      <c r="L1977" s="4" t="s">
        <v>12</v>
      </c>
      <c r="M1977" s="4" t="s">
        <v>12</v>
      </c>
      <c r="N1977" s="4" t="s">
        <v>7</v>
      </c>
    </row>
    <row r="1978" spans="1:19">
      <c r="A1978" t="n">
        <v>19779</v>
      </c>
      <c r="B1978" s="44" t="n">
        <v>34</v>
      </c>
      <c r="C1978" s="7" t="n">
        <v>1654</v>
      </c>
      <c r="D1978" s="7" t="s">
        <v>83</v>
      </c>
      <c r="E1978" s="7" t="n">
        <v>1</v>
      </c>
      <c r="F1978" s="7" t="n">
        <v>1</v>
      </c>
      <c r="G1978" s="7" t="n">
        <v>1</v>
      </c>
      <c r="H1978" s="7" t="n">
        <v>0</v>
      </c>
      <c r="I1978" s="7" t="n">
        <v>0</v>
      </c>
      <c r="J1978" s="7" t="n">
        <v>0</v>
      </c>
      <c r="K1978" s="7" t="n">
        <v>-0.0333333350718021</v>
      </c>
      <c r="L1978" s="7" t="n">
        <v>-0.0333333350718021</v>
      </c>
      <c r="M1978" s="7" t="n">
        <v>-0.0333333350718021</v>
      </c>
      <c r="N1978" s="7" t="n">
        <v>0</v>
      </c>
    </row>
    <row r="1979" spans="1:19">
      <c r="A1979" t="s">
        <v>4</v>
      </c>
      <c r="B1979" s="4" t="s">
        <v>5</v>
      </c>
      <c r="C1979" s="4" t="s">
        <v>11</v>
      </c>
      <c r="D1979" s="4" t="s">
        <v>8</v>
      </c>
      <c r="E1979" s="4" t="s">
        <v>7</v>
      </c>
      <c r="F1979" s="4" t="s">
        <v>7</v>
      </c>
      <c r="G1979" s="4" t="s">
        <v>7</v>
      </c>
      <c r="H1979" s="4" t="s">
        <v>7</v>
      </c>
      <c r="I1979" s="4" t="s">
        <v>7</v>
      </c>
      <c r="J1979" s="4" t="s">
        <v>12</v>
      </c>
      <c r="K1979" s="4" t="s">
        <v>12</v>
      </c>
      <c r="L1979" s="4" t="s">
        <v>12</v>
      </c>
      <c r="M1979" s="4" t="s">
        <v>12</v>
      </c>
      <c r="N1979" s="4" t="s">
        <v>7</v>
      </c>
    </row>
    <row r="1980" spans="1:19">
      <c r="A1980" t="n">
        <v>19810</v>
      </c>
      <c r="B1980" s="44" t="n">
        <v>34</v>
      </c>
      <c r="C1980" s="7" t="n">
        <v>1657</v>
      </c>
      <c r="D1980" s="7" t="s">
        <v>111</v>
      </c>
      <c r="E1980" s="7" t="n">
        <v>0</v>
      </c>
      <c r="F1980" s="7" t="n">
        <v>1</v>
      </c>
      <c r="G1980" s="7" t="n">
        <v>0</v>
      </c>
      <c r="H1980" s="7" t="n">
        <v>0</v>
      </c>
      <c r="I1980" s="7" t="n">
        <v>0</v>
      </c>
      <c r="J1980" s="7" t="n">
        <v>0</v>
      </c>
      <c r="K1980" s="7" t="n">
        <v>-1</v>
      </c>
      <c r="L1980" s="7" t="n">
        <v>-1</v>
      </c>
      <c r="M1980" s="7" t="n">
        <v>-1</v>
      </c>
      <c r="N1980" s="7" t="n">
        <v>0</v>
      </c>
    </row>
    <row r="1981" spans="1:19">
      <c r="A1981" t="s">
        <v>4</v>
      </c>
      <c r="B1981" s="4" t="s">
        <v>5</v>
      </c>
      <c r="C1981" s="4" t="s">
        <v>7</v>
      </c>
      <c r="D1981" s="4" t="s">
        <v>11</v>
      </c>
      <c r="E1981" s="4" t="s">
        <v>12</v>
      </c>
      <c r="F1981" s="4" t="s">
        <v>11</v>
      </c>
      <c r="G1981" s="4" t="s">
        <v>13</v>
      </c>
      <c r="H1981" s="4" t="s">
        <v>13</v>
      </c>
      <c r="I1981" s="4" t="s">
        <v>11</v>
      </c>
      <c r="J1981" s="4" t="s">
        <v>11</v>
      </c>
      <c r="K1981" s="4" t="s">
        <v>13</v>
      </c>
      <c r="L1981" s="4" t="s">
        <v>13</v>
      </c>
      <c r="M1981" s="4" t="s">
        <v>13</v>
      </c>
      <c r="N1981" s="4" t="s">
        <v>13</v>
      </c>
      <c r="O1981" s="4" t="s">
        <v>8</v>
      </c>
    </row>
    <row r="1982" spans="1:19">
      <c r="A1982" t="n">
        <v>19843</v>
      </c>
      <c r="B1982" s="10" t="n">
        <v>50</v>
      </c>
      <c r="C1982" s="7" t="n">
        <v>0</v>
      </c>
      <c r="D1982" s="7" t="n">
        <v>2008</v>
      </c>
      <c r="E1982" s="7" t="n">
        <v>1</v>
      </c>
      <c r="F1982" s="7" t="n">
        <v>0</v>
      </c>
      <c r="G1982" s="7" t="n">
        <v>0</v>
      </c>
      <c r="H1982" s="7" t="n">
        <v>0</v>
      </c>
      <c r="I1982" s="7" t="n">
        <v>0</v>
      </c>
      <c r="J1982" s="7" t="n">
        <v>65533</v>
      </c>
      <c r="K1982" s="7" t="n">
        <v>0</v>
      </c>
      <c r="L1982" s="7" t="n">
        <v>0</v>
      </c>
      <c r="M1982" s="7" t="n">
        <v>0</v>
      </c>
      <c r="N1982" s="7" t="n">
        <v>0</v>
      </c>
      <c r="O1982" s="7" t="s">
        <v>16</v>
      </c>
    </row>
    <row r="1983" spans="1:19">
      <c r="A1983" t="s">
        <v>4</v>
      </c>
      <c r="B1983" s="4" t="s">
        <v>5</v>
      </c>
      <c r="C1983" s="4" t="s">
        <v>7</v>
      </c>
      <c r="D1983" s="4" t="s">
        <v>13</v>
      </c>
      <c r="E1983" s="4" t="s">
        <v>13</v>
      </c>
      <c r="F1983" s="4" t="s">
        <v>13</v>
      </c>
    </row>
    <row r="1984" spans="1:19">
      <c r="A1984" t="n">
        <v>19882</v>
      </c>
      <c r="B1984" s="10" t="n">
        <v>50</v>
      </c>
      <c r="C1984" s="7" t="n">
        <v>255</v>
      </c>
      <c r="D1984" s="7" t="n">
        <v>1050253722</v>
      </c>
      <c r="E1984" s="7" t="n">
        <v>1065353216</v>
      </c>
      <c r="F1984" s="7" t="n">
        <v>1045220557</v>
      </c>
    </row>
    <row r="1985" spans="1:19">
      <c r="A1985" t="s">
        <v>4</v>
      </c>
      <c r="B1985" s="4" t="s">
        <v>5</v>
      </c>
      <c r="C1985" s="4" t="s">
        <v>7</v>
      </c>
      <c r="D1985" s="4" t="s">
        <v>12</v>
      </c>
      <c r="E1985" s="4" t="s">
        <v>12</v>
      </c>
      <c r="F1985" s="4" t="s">
        <v>12</v>
      </c>
    </row>
    <row r="1986" spans="1:19">
      <c r="A1986" t="n">
        <v>19896</v>
      </c>
      <c r="B1986" s="36" t="n">
        <v>45</v>
      </c>
      <c r="C1986" s="7" t="n">
        <v>9</v>
      </c>
      <c r="D1986" s="7" t="n">
        <v>0.100000001490116</v>
      </c>
      <c r="E1986" s="7" t="n">
        <v>0.100000001490116</v>
      </c>
      <c r="F1986" s="7" t="n">
        <v>0.300000011920929</v>
      </c>
    </row>
    <row r="1987" spans="1:19">
      <c r="A1987" t="s">
        <v>4</v>
      </c>
      <c r="B1987" s="4" t="s">
        <v>5</v>
      </c>
      <c r="C1987" s="4" t="s">
        <v>7</v>
      </c>
      <c r="D1987" s="4" t="s">
        <v>11</v>
      </c>
      <c r="E1987" s="4" t="s">
        <v>11</v>
      </c>
      <c r="F1987" s="4" t="s">
        <v>11</v>
      </c>
      <c r="G1987" s="4" t="s">
        <v>11</v>
      </c>
      <c r="H1987" s="4" t="s">
        <v>11</v>
      </c>
      <c r="I1987" s="4" t="s">
        <v>8</v>
      </c>
      <c r="J1987" s="4" t="s">
        <v>12</v>
      </c>
      <c r="K1987" s="4" t="s">
        <v>12</v>
      </c>
      <c r="L1987" s="4" t="s">
        <v>12</v>
      </c>
      <c r="M1987" s="4" t="s">
        <v>13</v>
      </c>
      <c r="N1987" s="4" t="s">
        <v>13</v>
      </c>
      <c r="O1987" s="4" t="s">
        <v>12</v>
      </c>
      <c r="P1987" s="4" t="s">
        <v>12</v>
      </c>
      <c r="Q1987" s="4" t="s">
        <v>12</v>
      </c>
      <c r="R1987" s="4" t="s">
        <v>12</v>
      </c>
      <c r="S1987" s="4" t="s">
        <v>7</v>
      </c>
    </row>
    <row r="1988" spans="1:19">
      <c r="A1988" t="n">
        <v>19910</v>
      </c>
      <c r="B1988" s="24" t="n">
        <v>39</v>
      </c>
      <c r="C1988" s="7" t="n">
        <v>12</v>
      </c>
      <c r="D1988" s="7" t="n">
        <v>65533</v>
      </c>
      <c r="E1988" s="7" t="n">
        <v>202</v>
      </c>
      <c r="F1988" s="7" t="n">
        <v>0</v>
      </c>
      <c r="G1988" s="7" t="n">
        <v>1657</v>
      </c>
      <c r="H1988" s="7" t="n">
        <v>259</v>
      </c>
      <c r="I1988" s="7" t="s">
        <v>112</v>
      </c>
      <c r="J1988" s="7" t="n">
        <v>0</v>
      </c>
      <c r="K1988" s="7" t="n">
        <v>0</v>
      </c>
      <c r="L1988" s="7" t="n">
        <v>0</v>
      </c>
      <c r="M1988" s="7" t="n">
        <v>0</v>
      </c>
      <c r="N1988" s="7" t="n">
        <v>0</v>
      </c>
      <c r="O1988" s="7" t="n">
        <v>0</v>
      </c>
      <c r="P1988" s="7" t="n">
        <v>1</v>
      </c>
      <c r="Q1988" s="7" t="n">
        <v>1</v>
      </c>
      <c r="R1988" s="7" t="n">
        <v>2</v>
      </c>
      <c r="S1988" s="7" t="n">
        <v>255</v>
      </c>
    </row>
    <row r="1989" spans="1:19">
      <c r="A1989" t="s">
        <v>4</v>
      </c>
      <c r="B1989" s="4" t="s">
        <v>5</v>
      </c>
      <c r="C1989" s="4" t="s">
        <v>11</v>
      </c>
      <c r="D1989" s="4" t="s">
        <v>13</v>
      </c>
      <c r="E1989" s="4" t="s">
        <v>7</v>
      </c>
    </row>
    <row r="1990" spans="1:19">
      <c r="A1990" t="n">
        <v>19969</v>
      </c>
      <c r="B1990" s="52" t="n">
        <v>35</v>
      </c>
      <c r="C1990" s="7" t="n">
        <v>1657</v>
      </c>
      <c r="D1990" s="7" t="n">
        <v>0</v>
      </c>
      <c r="E1990" s="7" t="n">
        <v>0</v>
      </c>
    </row>
    <row r="1991" spans="1:19">
      <c r="A1991" t="s">
        <v>4</v>
      </c>
      <c r="B1991" s="4" t="s">
        <v>5</v>
      </c>
      <c r="C1991" s="4" t="s">
        <v>7</v>
      </c>
      <c r="D1991" s="4" t="s">
        <v>11</v>
      </c>
      <c r="E1991" s="4" t="s">
        <v>11</v>
      </c>
    </row>
    <row r="1992" spans="1:19">
      <c r="A1992" t="n">
        <v>19977</v>
      </c>
      <c r="B1992" s="10" t="n">
        <v>50</v>
      </c>
      <c r="C1992" s="7" t="n">
        <v>1</v>
      </c>
      <c r="D1992" s="7" t="n">
        <v>2007</v>
      </c>
      <c r="E1992" s="7" t="n">
        <v>500</v>
      </c>
    </row>
    <row r="1993" spans="1:19">
      <c r="A1993" t="s">
        <v>4</v>
      </c>
      <c r="B1993" s="4" t="s">
        <v>5</v>
      </c>
      <c r="C1993" s="4" t="s">
        <v>7</v>
      </c>
      <c r="D1993" s="4" t="s">
        <v>11</v>
      </c>
      <c r="E1993" s="4" t="s">
        <v>12</v>
      </c>
    </row>
    <row r="1994" spans="1:19">
      <c r="A1994" t="n">
        <v>19983</v>
      </c>
      <c r="B1994" s="16" t="n">
        <v>58</v>
      </c>
      <c r="C1994" s="7" t="n">
        <v>101</v>
      </c>
      <c r="D1994" s="7" t="n">
        <v>500</v>
      </c>
      <c r="E1994" s="7" t="n">
        <v>1</v>
      </c>
    </row>
    <row r="1995" spans="1:19">
      <c r="A1995" t="s">
        <v>4</v>
      </c>
      <c r="B1995" s="4" t="s">
        <v>5</v>
      </c>
      <c r="C1995" s="4" t="s">
        <v>7</v>
      </c>
      <c r="D1995" s="4" t="s">
        <v>11</v>
      </c>
    </row>
    <row r="1996" spans="1:19">
      <c r="A1996" t="n">
        <v>19991</v>
      </c>
      <c r="B1996" s="16" t="n">
        <v>58</v>
      </c>
      <c r="C1996" s="7" t="n">
        <v>254</v>
      </c>
      <c r="D1996" s="7" t="n">
        <v>0</v>
      </c>
    </row>
    <row r="1997" spans="1:19">
      <c r="A1997" t="s">
        <v>4</v>
      </c>
      <c r="B1997" s="4" t="s">
        <v>5</v>
      </c>
      <c r="C1997" s="4" t="s">
        <v>7</v>
      </c>
    </row>
    <row r="1998" spans="1:19">
      <c r="A1998" t="n">
        <v>19995</v>
      </c>
      <c r="B1998" s="37" t="n">
        <v>116</v>
      </c>
      <c r="C1998" s="7" t="n">
        <v>0</v>
      </c>
    </row>
    <row r="1999" spans="1:19">
      <c r="A1999" t="s">
        <v>4</v>
      </c>
      <c r="B1999" s="4" t="s">
        <v>5</v>
      </c>
      <c r="C1999" s="4" t="s">
        <v>7</v>
      </c>
      <c r="D1999" s="4" t="s">
        <v>11</v>
      </c>
    </row>
    <row r="2000" spans="1:19">
      <c r="A2000" t="n">
        <v>19997</v>
      </c>
      <c r="B2000" s="37" t="n">
        <v>116</v>
      </c>
      <c r="C2000" s="7" t="n">
        <v>2</v>
      </c>
      <c r="D2000" s="7" t="n">
        <v>1</v>
      </c>
    </row>
    <row r="2001" spans="1:19">
      <c r="A2001" t="s">
        <v>4</v>
      </c>
      <c r="B2001" s="4" t="s">
        <v>5</v>
      </c>
      <c r="C2001" s="4" t="s">
        <v>7</v>
      </c>
      <c r="D2001" s="4" t="s">
        <v>13</v>
      </c>
    </row>
    <row r="2002" spans="1:19">
      <c r="A2002" t="n">
        <v>20001</v>
      </c>
      <c r="B2002" s="37" t="n">
        <v>116</v>
      </c>
      <c r="C2002" s="7" t="n">
        <v>5</v>
      </c>
      <c r="D2002" s="7" t="n">
        <v>1125515264</v>
      </c>
    </row>
    <row r="2003" spans="1:19">
      <c r="A2003" t="s">
        <v>4</v>
      </c>
      <c r="B2003" s="4" t="s">
        <v>5</v>
      </c>
      <c r="C2003" s="4" t="s">
        <v>7</v>
      </c>
      <c r="D2003" s="4" t="s">
        <v>11</v>
      </c>
    </row>
    <row r="2004" spans="1:19">
      <c r="A2004" t="n">
        <v>20007</v>
      </c>
      <c r="B2004" s="37" t="n">
        <v>116</v>
      </c>
      <c r="C2004" s="7" t="n">
        <v>6</v>
      </c>
      <c r="D2004" s="7" t="n">
        <v>1</v>
      </c>
    </row>
    <row r="2005" spans="1:19">
      <c r="A2005" t="s">
        <v>4</v>
      </c>
      <c r="B2005" s="4" t="s">
        <v>5</v>
      </c>
      <c r="C2005" s="4" t="s">
        <v>7</v>
      </c>
      <c r="D2005" s="4" t="s">
        <v>7</v>
      </c>
      <c r="E2005" s="4" t="s">
        <v>12</v>
      </c>
      <c r="F2005" s="4" t="s">
        <v>12</v>
      </c>
      <c r="G2005" s="4" t="s">
        <v>12</v>
      </c>
      <c r="H2005" s="4" t="s">
        <v>11</v>
      </c>
    </row>
    <row r="2006" spans="1:19">
      <c r="A2006" t="n">
        <v>20011</v>
      </c>
      <c r="B2006" s="36" t="n">
        <v>45</v>
      </c>
      <c r="C2006" s="7" t="n">
        <v>2</v>
      </c>
      <c r="D2006" s="7" t="n">
        <v>3</v>
      </c>
      <c r="E2006" s="7" t="n">
        <v>439.760009765625</v>
      </c>
      <c r="F2006" s="7" t="n">
        <v>3.5699999332428</v>
      </c>
      <c r="G2006" s="7" t="n">
        <v>-399.670013427734</v>
      </c>
      <c r="H2006" s="7" t="n">
        <v>0</v>
      </c>
    </row>
    <row r="2007" spans="1:19">
      <c r="A2007" t="s">
        <v>4</v>
      </c>
      <c r="B2007" s="4" t="s">
        <v>5</v>
      </c>
      <c r="C2007" s="4" t="s">
        <v>7</v>
      </c>
      <c r="D2007" s="4" t="s">
        <v>7</v>
      </c>
      <c r="E2007" s="4" t="s">
        <v>12</v>
      </c>
      <c r="F2007" s="4" t="s">
        <v>12</v>
      </c>
      <c r="G2007" s="4" t="s">
        <v>12</v>
      </c>
      <c r="H2007" s="4" t="s">
        <v>11</v>
      </c>
      <c r="I2007" s="4" t="s">
        <v>7</v>
      </c>
    </row>
    <row r="2008" spans="1:19">
      <c r="A2008" t="n">
        <v>20028</v>
      </c>
      <c r="B2008" s="36" t="n">
        <v>45</v>
      </c>
      <c r="C2008" s="7" t="n">
        <v>4</v>
      </c>
      <c r="D2008" s="7" t="n">
        <v>3</v>
      </c>
      <c r="E2008" s="7" t="n">
        <v>4.40999984741211</v>
      </c>
      <c r="F2008" s="7" t="n">
        <v>142.800003051758</v>
      </c>
      <c r="G2008" s="7" t="n">
        <v>354</v>
      </c>
      <c r="H2008" s="7" t="n">
        <v>0</v>
      </c>
      <c r="I2008" s="7" t="n">
        <v>1</v>
      </c>
    </row>
    <row r="2009" spans="1:19">
      <c r="A2009" t="s">
        <v>4</v>
      </c>
      <c r="B2009" s="4" t="s">
        <v>5</v>
      </c>
      <c r="C2009" s="4" t="s">
        <v>7</v>
      </c>
      <c r="D2009" s="4" t="s">
        <v>7</v>
      </c>
      <c r="E2009" s="4" t="s">
        <v>12</v>
      </c>
      <c r="F2009" s="4" t="s">
        <v>11</v>
      </c>
    </row>
    <row r="2010" spans="1:19">
      <c r="A2010" t="n">
        <v>20046</v>
      </c>
      <c r="B2010" s="36" t="n">
        <v>45</v>
      </c>
      <c r="C2010" s="7" t="n">
        <v>5</v>
      </c>
      <c r="D2010" s="7" t="n">
        <v>3</v>
      </c>
      <c r="E2010" s="7" t="n">
        <v>26.7999992370605</v>
      </c>
      <c r="F2010" s="7" t="n">
        <v>0</v>
      </c>
    </row>
    <row r="2011" spans="1:19">
      <c r="A2011" t="s">
        <v>4</v>
      </c>
      <c r="B2011" s="4" t="s">
        <v>5</v>
      </c>
      <c r="C2011" s="4" t="s">
        <v>7</v>
      </c>
      <c r="D2011" s="4" t="s">
        <v>7</v>
      </c>
      <c r="E2011" s="4" t="s">
        <v>12</v>
      </c>
      <c r="F2011" s="4" t="s">
        <v>11</v>
      </c>
    </row>
    <row r="2012" spans="1:19">
      <c r="A2012" t="n">
        <v>20055</v>
      </c>
      <c r="B2012" s="36" t="n">
        <v>45</v>
      </c>
      <c r="C2012" s="7" t="n">
        <v>11</v>
      </c>
      <c r="D2012" s="7" t="n">
        <v>3</v>
      </c>
      <c r="E2012" s="7" t="n">
        <v>40</v>
      </c>
      <c r="F2012" s="7" t="n">
        <v>0</v>
      </c>
    </row>
    <row r="2013" spans="1:19">
      <c r="A2013" t="s">
        <v>4</v>
      </c>
      <c r="B2013" s="4" t="s">
        <v>5</v>
      </c>
      <c r="C2013" s="4" t="s">
        <v>7</v>
      </c>
      <c r="D2013" s="4" t="s">
        <v>7</v>
      </c>
      <c r="E2013" s="4" t="s">
        <v>12</v>
      </c>
      <c r="F2013" s="4" t="s">
        <v>12</v>
      </c>
      <c r="G2013" s="4" t="s">
        <v>12</v>
      </c>
      <c r="H2013" s="4" t="s">
        <v>11</v>
      </c>
    </row>
    <row r="2014" spans="1:19">
      <c r="A2014" t="n">
        <v>20064</v>
      </c>
      <c r="B2014" s="36" t="n">
        <v>45</v>
      </c>
      <c r="C2014" s="7" t="n">
        <v>2</v>
      </c>
      <c r="D2014" s="7" t="n">
        <v>3</v>
      </c>
      <c r="E2014" s="7" t="n">
        <v>437.619995117188</v>
      </c>
      <c r="F2014" s="7" t="n">
        <v>5.09000015258789</v>
      </c>
      <c r="G2014" s="7" t="n">
        <v>-398.880004882813</v>
      </c>
      <c r="H2014" s="7" t="n">
        <v>4000</v>
      </c>
    </row>
    <row r="2015" spans="1:19">
      <c r="A2015" t="s">
        <v>4</v>
      </c>
      <c r="B2015" s="4" t="s">
        <v>5</v>
      </c>
      <c r="C2015" s="4" t="s">
        <v>7</v>
      </c>
      <c r="D2015" s="4" t="s">
        <v>7</v>
      </c>
      <c r="E2015" s="4" t="s">
        <v>12</v>
      </c>
      <c r="F2015" s="4" t="s">
        <v>12</v>
      </c>
      <c r="G2015" s="4" t="s">
        <v>12</v>
      </c>
      <c r="H2015" s="4" t="s">
        <v>11</v>
      </c>
      <c r="I2015" s="4" t="s">
        <v>7</v>
      </c>
    </row>
    <row r="2016" spans="1:19">
      <c r="A2016" t="n">
        <v>20081</v>
      </c>
      <c r="B2016" s="36" t="n">
        <v>45</v>
      </c>
      <c r="C2016" s="7" t="n">
        <v>4</v>
      </c>
      <c r="D2016" s="7" t="n">
        <v>3</v>
      </c>
      <c r="E2016" s="7" t="n">
        <v>1.44000005722046</v>
      </c>
      <c r="F2016" s="7" t="n">
        <v>151.210006713867</v>
      </c>
      <c r="G2016" s="7" t="n">
        <v>354</v>
      </c>
      <c r="H2016" s="7" t="n">
        <v>4000</v>
      </c>
      <c r="I2016" s="7" t="n">
        <v>1</v>
      </c>
    </row>
    <row r="2017" spans="1:9">
      <c r="A2017" t="s">
        <v>4</v>
      </c>
      <c r="B2017" s="4" t="s">
        <v>5</v>
      </c>
      <c r="C2017" s="4" t="s">
        <v>7</v>
      </c>
      <c r="D2017" s="4" t="s">
        <v>7</v>
      </c>
      <c r="E2017" s="4" t="s">
        <v>12</v>
      </c>
      <c r="F2017" s="4" t="s">
        <v>11</v>
      </c>
    </row>
    <row r="2018" spans="1:9">
      <c r="A2018" t="n">
        <v>20099</v>
      </c>
      <c r="B2018" s="36" t="n">
        <v>45</v>
      </c>
      <c r="C2018" s="7" t="n">
        <v>5</v>
      </c>
      <c r="D2018" s="7" t="n">
        <v>3</v>
      </c>
      <c r="E2018" s="7" t="n">
        <v>18.5</v>
      </c>
      <c r="F2018" s="7" t="n">
        <v>4000</v>
      </c>
    </row>
    <row r="2019" spans="1:9">
      <c r="A2019" t="s">
        <v>4</v>
      </c>
      <c r="B2019" s="4" t="s">
        <v>5</v>
      </c>
      <c r="C2019" s="4" t="s">
        <v>7</v>
      </c>
      <c r="D2019" s="4" t="s">
        <v>7</v>
      </c>
      <c r="E2019" s="4" t="s">
        <v>12</v>
      </c>
      <c r="F2019" s="4" t="s">
        <v>11</v>
      </c>
    </row>
    <row r="2020" spans="1:9">
      <c r="A2020" t="n">
        <v>20108</v>
      </c>
      <c r="B2020" s="36" t="n">
        <v>45</v>
      </c>
      <c r="C2020" s="7" t="n">
        <v>11</v>
      </c>
      <c r="D2020" s="7" t="n">
        <v>3</v>
      </c>
      <c r="E2020" s="7" t="n">
        <v>40</v>
      </c>
      <c r="F2020" s="7" t="n">
        <v>4000</v>
      </c>
    </row>
    <row r="2021" spans="1:9">
      <c r="A2021" t="s">
        <v>4</v>
      </c>
      <c r="B2021" s="4" t="s">
        <v>5</v>
      </c>
      <c r="C2021" s="4" t="s">
        <v>7</v>
      </c>
      <c r="D2021" s="4" t="s">
        <v>11</v>
      </c>
      <c r="E2021" s="4" t="s">
        <v>11</v>
      </c>
      <c r="F2021" s="4" t="s">
        <v>13</v>
      </c>
    </row>
    <row r="2022" spans="1:9">
      <c r="A2022" t="n">
        <v>20117</v>
      </c>
      <c r="B2022" s="49" t="n">
        <v>84</v>
      </c>
      <c r="C2022" s="7" t="n">
        <v>0</v>
      </c>
      <c r="D2022" s="7" t="n">
        <v>0</v>
      </c>
      <c r="E2022" s="7" t="n">
        <v>0</v>
      </c>
      <c r="F2022" s="7" t="n">
        <v>1056964608</v>
      </c>
    </row>
    <row r="2023" spans="1:9">
      <c r="A2023" t="s">
        <v>4</v>
      </c>
      <c r="B2023" s="4" t="s">
        <v>5</v>
      </c>
      <c r="C2023" s="4" t="s">
        <v>7</v>
      </c>
      <c r="D2023" s="4" t="s">
        <v>11</v>
      </c>
      <c r="E2023" s="4" t="s">
        <v>11</v>
      </c>
    </row>
    <row r="2024" spans="1:9">
      <c r="A2024" t="n">
        <v>20127</v>
      </c>
      <c r="B2024" s="24" t="n">
        <v>39</v>
      </c>
      <c r="C2024" s="7" t="n">
        <v>16</v>
      </c>
      <c r="D2024" s="7" t="n">
        <v>65533</v>
      </c>
      <c r="E2024" s="7" t="n">
        <v>201</v>
      </c>
    </row>
    <row r="2025" spans="1:9">
      <c r="A2025" t="s">
        <v>4</v>
      </c>
      <c r="B2025" s="4" t="s">
        <v>5</v>
      </c>
      <c r="C2025" s="4" t="s">
        <v>11</v>
      </c>
      <c r="D2025" s="4" t="s">
        <v>12</v>
      </c>
      <c r="E2025" s="4" t="s">
        <v>12</v>
      </c>
      <c r="F2025" s="4" t="s">
        <v>12</v>
      </c>
      <c r="G2025" s="4" t="s">
        <v>12</v>
      </c>
    </row>
    <row r="2026" spans="1:9">
      <c r="A2026" t="n">
        <v>20133</v>
      </c>
      <c r="B2026" s="35" t="n">
        <v>46</v>
      </c>
      <c r="C2026" s="7" t="n">
        <v>1000</v>
      </c>
      <c r="D2026" s="7" t="n">
        <v>443.299987792969</v>
      </c>
      <c r="E2026" s="7" t="n">
        <v>0.829999983310699</v>
      </c>
      <c r="F2026" s="7" t="n">
        <v>-411.239990234375</v>
      </c>
      <c r="G2026" s="7" t="n">
        <v>316.700012207031</v>
      </c>
    </row>
    <row r="2027" spans="1:9">
      <c r="A2027" t="s">
        <v>4</v>
      </c>
      <c r="B2027" s="4" t="s">
        <v>5</v>
      </c>
      <c r="C2027" s="4" t="s">
        <v>11</v>
      </c>
      <c r="D2027" s="4" t="s">
        <v>12</v>
      </c>
      <c r="E2027" s="4" t="s">
        <v>12</v>
      </c>
      <c r="F2027" s="4" t="s">
        <v>12</v>
      </c>
      <c r="G2027" s="4" t="s">
        <v>12</v>
      </c>
    </row>
    <row r="2028" spans="1:9">
      <c r="A2028" t="n">
        <v>20152</v>
      </c>
      <c r="B2028" s="35" t="n">
        <v>46</v>
      </c>
      <c r="C2028" s="7" t="n">
        <v>1001</v>
      </c>
      <c r="D2028" s="7" t="n">
        <v>451.570007324219</v>
      </c>
      <c r="E2028" s="7" t="n">
        <v>0.829999983310699</v>
      </c>
      <c r="F2028" s="7" t="n">
        <v>-400.940002441406</v>
      </c>
      <c r="G2028" s="7" t="n">
        <v>309.799987792969</v>
      </c>
    </row>
    <row r="2029" spans="1:9">
      <c r="A2029" t="s">
        <v>4</v>
      </c>
      <c r="B2029" s="4" t="s">
        <v>5</v>
      </c>
      <c r="C2029" s="4" t="s">
        <v>11</v>
      </c>
      <c r="D2029" s="4" t="s">
        <v>12</v>
      </c>
      <c r="E2029" s="4" t="s">
        <v>12</v>
      </c>
      <c r="F2029" s="4" t="s">
        <v>12</v>
      </c>
      <c r="G2029" s="4" t="s">
        <v>12</v>
      </c>
    </row>
    <row r="2030" spans="1:9">
      <c r="A2030" t="n">
        <v>20171</v>
      </c>
      <c r="B2030" s="35" t="n">
        <v>46</v>
      </c>
      <c r="C2030" s="7" t="n">
        <v>1560</v>
      </c>
      <c r="D2030" s="7" t="n">
        <v>445.470001220703</v>
      </c>
      <c r="E2030" s="7" t="n">
        <v>0.829999983310699</v>
      </c>
      <c r="F2030" s="7" t="n">
        <v>-399.450012207031</v>
      </c>
      <c r="G2030" s="7" t="n">
        <v>135</v>
      </c>
    </row>
    <row r="2031" spans="1:9">
      <c r="A2031" t="s">
        <v>4</v>
      </c>
      <c r="B2031" s="4" t="s">
        <v>5</v>
      </c>
      <c r="C2031" s="4" t="s">
        <v>7</v>
      </c>
      <c r="D2031" s="4" t="s">
        <v>11</v>
      </c>
    </row>
    <row r="2032" spans="1:9">
      <c r="A2032" t="n">
        <v>20190</v>
      </c>
      <c r="B2032" s="16" t="n">
        <v>58</v>
      </c>
      <c r="C2032" s="7" t="n">
        <v>255</v>
      </c>
      <c r="D2032" s="7" t="n">
        <v>0</v>
      </c>
    </row>
    <row r="2033" spans="1:7">
      <c r="A2033" t="s">
        <v>4</v>
      </c>
      <c r="B2033" s="4" t="s">
        <v>5</v>
      </c>
      <c r="C2033" s="4" t="s">
        <v>7</v>
      </c>
      <c r="D2033" s="4" t="s">
        <v>11</v>
      </c>
      <c r="E2033" s="4" t="s">
        <v>11</v>
      </c>
      <c r="F2033" s="4" t="s">
        <v>11</v>
      </c>
      <c r="G2033" s="4" t="s">
        <v>11</v>
      </c>
      <c r="H2033" s="4" t="s">
        <v>11</v>
      </c>
      <c r="I2033" s="4" t="s">
        <v>8</v>
      </c>
      <c r="J2033" s="4" t="s">
        <v>12</v>
      </c>
      <c r="K2033" s="4" t="s">
        <v>12</v>
      </c>
      <c r="L2033" s="4" t="s">
        <v>12</v>
      </c>
      <c r="M2033" s="4" t="s">
        <v>13</v>
      </c>
      <c r="N2033" s="4" t="s">
        <v>13</v>
      </c>
      <c r="O2033" s="4" t="s">
        <v>12</v>
      </c>
      <c r="P2033" s="4" t="s">
        <v>12</v>
      </c>
      <c r="Q2033" s="4" t="s">
        <v>12</v>
      </c>
      <c r="R2033" s="4" t="s">
        <v>12</v>
      </c>
      <c r="S2033" s="4" t="s">
        <v>7</v>
      </c>
    </row>
    <row r="2034" spans="1:7">
      <c r="A2034" t="n">
        <v>20194</v>
      </c>
      <c r="B2034" s="24" t="n">
        <v>39</v>
      </c>
      <c r="C2034" s="7" t="n">
        <v>12</v>
      </c>
      <c r="D2034" s="7" t="n">
        <v>65533</v>
      </c>
      <c r="E2034" s="7" t="n">
        <v>202</v>
      </c>
      <c r="F2034" s="7" t="n">
        <v>0</v>
      </c>
      <c r="G2034" s="7" t="n">
        <v>65533</v>
      </c>
      <c r="H2034" s="7" t="n">
        <v>0</v>
      </c>
      <c r="I2034" s="7" t="s">
        <v>16</v>
      </c>
      <c r="J2034" s="7" t="n">
        <v>464.390014648438</v>
      </c>
      <c r="K2034" s="7" t="n">
        <v>4.23999977111816</v>
      </c>
      <c r="L2034" s="7" t="n">
        <v>-431.859985351563</v>
      </c>
      <c r="M2034" s="7" t="n">
        <v>0</v>
      </c>
      <c r="N2034" s="7" t="n">
        <v>-1040187392</v>
      </c>
      <c r="O2034" s="7" t="n">
        <v>0</v>
      </c>
      <c r="P2034" s="7" t="n">
        <v>1</v>
      </c>
      <c r="Q2034" s="7" t="n">
        <v>1</v>
      </c>
      <c r="R2034" s="7" t="n">
        <v>2</v>
      </c>
      <c r="S2034" s="7" t="n">
        <v>255</v>
      </c>
    </row>
    <row r="2035" spans="1:7">
      <c r="A2035" t="s">
        <v>4</v>
      </c>
      <c r="B2035" s="4" t="s">
        <v>5</v>
      </c>
      <c r="C2035" s="4" t="s">
        <v>7</v>
      </c>
      <c r="D2035" s="4" t="s">
        <v>11</v>
      </c>
      <c r="E2035" s="4" t="s">
        <v>12</v>
      </c>
      <c r="F2035" s="4" t="s">
        <v>11</v>
      </c>
      <c r="G2035" s="4" t="s">
        <v>13</v>
      </c>
      <c r="H2035" s="4" t="s">
        <v>13</v>
      </c>
      <c r="I2035" s="4" t="s">
        <v>11</v>
      </c>
      <c r="J2035" s="4" t="s">
        <v>11</v>
      </c>
      <c r="K2035" s="4" t="s">
        <v>13</v>
      </c>
      <c r="L2035" s="4" t="s">
        <v>13</v>
      </c>
      <c r="M2035" s="4" t="s">
        <v>13</v>
      </c>
      <c r="N2035" s="4" t="s">
        <v>13</v>
      </c>
      <c r="O2035" s="4" t="s">
        <v>8</v>
      </c>
    </row>
    <row r="2036" spans="1:7">
      <c r="A2036" t="n">
        <v>20244</v>
      </c>
      <c r="B2036" s="10" t="n">
        <v>50</v>
      </c>
      <c r="C2036" s="7" t="n">
        <v>0</v>
      </c>
      <c r="D2036" s="7" t="n">
        <v>2008</v>
      </c>
      <c r="E2036" s="7" t="n">
        <v>1</v>
      </c>
      <c r="F2036" s="7" t="n">
        <v>0</v>
      </c>
      <c r="G2036" s="7" t="n">
        <v>0</v>
      </c>
      <c r="H2036" s="7" t="n">
        <v>0</v>
      </c>
      <c r="I2036" s="7" t="n">
        <v>0</v>
      </c>
      <c r="J2036" s="7" t="n">
        <v>65533</v>
      </c>
      <c r="K2036" s="7" t="n">
        <v>0</v>
      </c>
      <c r="L2036" s="7" t="n">
        <v>0</v>
      </c>
      <c r="M2036" s="7" t="n">
        <v>0</v>
      </c>
      <c r="N2036" s="7" t="n">
        <v>0</v>
      </c>
      <c r="O2036" s="7" t="s">
        <v>16</v>
      </c>
    </row>
    <row r="2037" spans="1:7">
      <c r="A2037" t="s">
        <v>4</v>
      </c>
      <c r="B2037" s="4" t="s">
        <v>5</v>
      </c>
      <c r="C2037" s="4" t="s">
        <v>7</v>
      </c>
      <c r="D2037" s="4" t="s">
        <v>11</v>
      </c>
      <c r="E2037" s="4" t="s">
        <v>11</v>
      </c>
      <c r="F2037" s="4" t="s">
        <v>11</v>
      </c>
      <c r="G2037" s="4" t="s">
        <v>11</v>
      </c>
      <c r="H2037" s="4" t="s">
        <v>11</v>
      </c>
      <c r="I2037" s="4" t="s">
        <v>8</v>
      </c>
      <c r="J2037" s="4" t="s">
        <v>12</v>
      </c>
      <c r="K2037" s="4" t="s">
        <v>12</v>
      </c>
      <c r="L2037" s="4" t="s">
        <v>12</v>
      </c>
      <c r="M2037" s="4" t="s">
        <v>13</v>
      </c>
      <c r="N2037" s="4" t="s">
        <v>13</v>
      </c>
      <c r="O2037" s="4" t="s">
        <v>12</v>
      </c>
      <c r="P2037" s="4" t="s">
        <v>12</v>
      </c>
      <c r="Q2037" s="4" t="s">
        <v>12</v>
      </c>
      <c r="R2037" s="4" t="s">
        <v>12</v>
      </c>
      <c r="S2037" s="4" t="s">
        <v>7</v>
      </c>
    </row>
    <row r="2038" spans="1:7">
      <c r="A2038" t="n">
        <v>20283</v>
      </c>
      <c r="B2038" s="24" t="n">
        <v>39</v>
      </c>
      <c r="C2038" s="7" t="n">
        <v>12</v>
      </c>
      <c r="D2038" s="7" t="n">
        <v>65533</v>
      </c>
      <c r="E2038" s="7" t="n">
        <v>200</v>
      </c>
      <c r="F2038" s="7" t="n">
        <v>0</v>
      </c>
      <c r="G2038" s="7" t="n">
        <v>1560</v>
      </c>
      <c r="H2038" s="7" t="n">
        <v>259</v>
      </c>
      <c r="I2038" s="7" t="s">
        <v>63</v>
      </c>
      <c r="J2038" s="7" t="n">
        <v>0</v>
      </c>
      <c r="K2038" s="7" t="n">
        <v>0</v>
      </c>
      <c r="L2038" s="7" t="n">
        <v>0</v>
      </c>
      <c r="M2038" s="7" t="n">
        <v>0</v>
      </c>
      <c r="N2038" s="7" t="n">
        <v>0</v>
      </c>
      <c r="O2038" s="7" t="n">
        <v>0</v>
      </c>
      <c r="P2038" s="7" t="n">
        <v>1</v>
      </c>
      <c r="Q2038" s="7" t="n">
        <v>1</v>
      </c>
      <c r="R2038" s="7" t="n">
        <v>1</v>
      </c>
      <c r="S2038" s="7" t="n">
        <v>100</v>
      </c>
    </row>
    <row r="2039" spans="1:7">
      <c r="A2039" t="s">
        <v>4</v>
      </c>
      <c r="B2039" s="4" t="s">
        <v>5</v>
      </c>
      <c r="C2039" s="4" t="s">
        <v>7</v>
      </c>
      <c r="D2039" s="4" t="s">
        <v>11</v>
      </c>
      <c r="E2039" s="4" t="s">
        <v>11</v>
      </c>
      <c r="F2039" s="4" t="s">
        <v>11</v>
      </c>
      <c r="G2039" s="4" t="s">
        <v>11</v>
      </c>
      <c r="H2039" s="4" t="s">
        <v>11</v>
      </c>
      <c r="I2039" s="4" t="s">
        <v>8</v>
      </c>
      <c r="J2039" s="4" t="s">
        <v>12</v>
      </c>
      <c r="K2039" s="4" t="s">
        <v>12</v>
      </c>
      <c r="L2039" s="4" t="s">
        <v>12</v>
      </c>
      <c r="M2039" s="4" t="s">
        <v>13</v>
      </c>
      <c r="N2039" s="4" t="s">
        <v>13</v>
      </c>
      <c r="O2039" s="4" t="s">
        <v>12</v>
      </c>
      <c r="P2039" s="4" t="s">
        <v>12</v>
      </c>
      <c r="Q2039" s="4" t="s">
        <v>12</v>
      </c>
      <c r="R2039" s="4" t="s">
        <v>12</v>
      </c>
      <c r="S2039" s="4" t="s">
        <v>7</v>
      </c>
    </row>
    <row r="2040" spans="1:7">
      <c r="A2040" t="n">
        <v>20342</v>
      </c>
      <c r="B2040" s="24" t="n">
        <v>39</v>
      </c>
      <c r="C2040" s="7" t="n">
        <v>12</v>
      </c>
      <c r="D2040" s="7" t="n">
        <v>65533</v>
      </c>
      <c r="E2040" s="7" t="n">
        <v>200</v>
      </c>
      <c r="F2040" s="7" t="n">
        <v>0</v>
      </c>
      <c r="G2040" s="7" t="n">
        <v>1560</v>
      </c>
      <c r="H2040" s="7" t="n">
        <v>259</v>
      </c>
      <c r="I2040" s="7" t="s">
        <v>64</v>
      </c>
      <c r="J2040" s="7" t="n">
        <v>0</v>
      </c>
      <c r="K2040" s="7" t="n">
        <v>0</v>
      </c>
      <c r="L2040" s="7" t="n">
        <v>0</v>
      </c>
      <c r="M2040" s="7" t="n">
        <v>0</v>
      </c>
      <c r="N2040" s="7" t="n">
        <v>0</v>
      </c>
      <c r="O2040" s="7" t="n">
        <v>0</v>
      </c>
      <c r="P2040" s="7" t="n">
        <v>1</v>
      </c>
      <c r="Q2040" s="7" t="n">
        <v>1</v>
      </c>
      <c r="R2040" s="7" t="n">
        <v>1</v>
      </c>
      <c r="S2040" s="7" t="n">
        <v>101</v>
      </c>
    </row>
    <row r="2041" spans="1:7">
      <c r="A2041" t="s">
        <v>4</v>
      </c>
      <c r="B2041" s="4" t="s">
        <v>5</v>
      </c>
      <c r="C2041" s="4" t="s">
        <v>11</v>
      </c>
      <c r="D2041" s="4" t="s">
        <v>11</v>
      </c>
      <c r="E2041" s="4" t="s">
        <v>12</v>
      </c>
      <c r="F2041" s="4" t="s">
        <v>12</v>
      </c>
      <c r="G2041" s="4" t="s">
        <v>12</v>
      </c>
      <c r="H2041" s="4" t="s">
        <v>12</v>
      </c>
      <c r="I2041" s="4" t="s">
        <v>7</v>
      </c>
      <c r="J2041" s="4" t="s">
        <v>11</v>
      </c>
    </row>
    <row r="2042" spans="1:7">
      <c r="A2042" t="n">
        <v>20401</v>
      </c>
      <c r="B2042" s="48" t="n">
        <v>55</v>
      </c>
      <c r="C2042" s="7" t="n">
        <v>1560</v>
      </c>
      <c r="D2042" s="7" t="n">
        <v>65533</v>
      </c>
      <c r="E2042" s="7" t="n">
        <v>437.75</v>
      </c>
      <c r="F2042" s="7" t="n">
        <v>0.829999983310699</v>
      </c>
      <c r="G2042" s="7" t="n">
        <v>-399.100006103516</v>
      </c>
      <c r="H2042" s="7" t="n">
        <v>20</v>
      </c>
      <c r="I2042" s="7" t="n">
        <v>0</v>
      </c>
      <c r="J2042" s="7" t="n">
        <v>1</v>
      </c>
    </row>
    <row r="2043" spans="1:7">
      <c r="A2043" t="s">
        <v>4</v>
      </c>
      <c r="B2043" s="4" t="s">
        <v>5</v>
      </c>
      <c r="C2043" s="4" t="s">
        <v>7</v>
      </c>
      <c r="D2043" s="4" t="s">
        <v>11</v>
      </c>
      <c r="E2043" s="4" t="s">
        <v>12</v>
      </c>
      <c r="F2043" s="4" t="s">
        <v>11</v>
      </c>
      <c r="G2043" s="4" t="s">
        <v>13</v>
      </c>
      <c r="H2043" s="4" t="s">
        <v>13</v>
      </c>
      <c r="I2043" s="4" t="s">
        <v>11</v>
      </c>
      <c r="J2043" s="4" t="s">
        <v>11</v>
      </c>
      <c r="K2043" s="4" t="s">
        <v>13</v>
      </c>
      <c r="L2043" s="4" t="s">
        <v>13</v>
      </c>
      <c r="M2043" s="4" t="s">
        <v>13</v>
      </c>
      <c r="N2043" s="4" t="s">
        <v>13</v>
      </c>
      <c r="O2043" s="4" t="s">
        <v>8</v>
      </c>
    </row>
    <row r="2044" spans="1:7">
      <c r="A2044" t="n">
        <v>20425</v>
      </c>
      <c r="B2044" s="10" t="n">
        <v>50</v>
      </c>
      <c r="C2044" s="7" t="n">
        <v>0</v>
      </c>
      <c r="D2044" s="7" t="n">
        <v>15110</v>
      </c>
      <c r="E2044" s="7" t="n">
        <v>1</v>
      </c>
      <c r="F2044" s="7" t="n">
        <v>100</v>
      </c>
      <c r="G2044" s="7" t="n">
        <v>0</v>
      </c>
      <c r="H2044" s="7" t="n">
        <v>0</v>
      </c>
      <c r="I2044" s="7" t="n">
        <v>0</v>
      </c>
      <c r="J2044" s="7" t="n">
        <v>65533</v>
      </c>
      <c r="K2044" s="7" t="n">
        <v>0</v>
      </c>
      <c r="L2044" s="7" t="n">
        <v>0</v>
      </c>
      <c r="M2044" s="7" t="n">
        <v>0</v>
      </c>
      <c r="N2044" s="7" t="n">
        <v>0</v>
      </c>
      <c r="O2044" s="7" t="s">
        <v>16</v>
      </c>
    </row>
    <row r="2045" spans="1:7">
      <c r="A2045" t="s">
        <v>4</v>
      </c>
      <c r="B2045" s="4" t="s">
        <v>5</v>
      </c>
      <c r="C2045" s="4" t="s">
        <v>7</v>
      </c>
      <c r="D2045" s="4" t="s">
        <v>11</v>
      </c>
      <c r="E2045" s="4" t="s">
        <v>12</v>
      </c>
      <c r="F2045" s="4" t="s">
        <v>11</v>
      </c>
      <c r="G2045" s="4" t="s">
        <v>13</v>
      </c>
      <c r="H2045" s="4" t="s">
        <v>13</v>
      </c>
      <c r="I2045" s="4" t="s">
        <v>11</v>
      </c>
      <c r="J2045" s="4" t="s">
        <v>11</v>
      </c>
      <c r="K2045" s="4" t="s">
        <v>13</v>
      </c>
      <c r="L2045" s="4" t="s">
        <v>13</v>
      </c>
      <c r="M2045" s="4" t="s">
        <v>13</v>
      </c>
      <c r="N2045" s="4" t="s">
        <v>13</v>
      </c>
      <c r="O2045" s="4" t="s">
        <v>8</v>
      </c>
    </row>
    <row r="2046" spans="1:7">
      <c r="A2046" t="n">
        <v>20464</v>
      </c>
      <c r="B2046" s="10" t="n">
        <v>50</v>
      </c>
      <c r="C2046" s="7" t="n">
        <v>0</v>
      </c>
      <c r="D2046" s="7" t="n">
        <v>4400</v>
      </c>
      <c r="E2046" s="7" t="n">
        <v>1</v>
      </c>
      <c r="F2046" s="7" t="n">
        <v>0</v>
      </c>
      <c r="G2046" s="7" t="n">
        <v>0</v>
      </c>
      <c r="H2046" s="7" t="n">
        <v>0</v>
      </c>
      <c r="I2046" s="7" t="n">
        <v>0</v>
      </c>
      <c r="J2046" s="7" t="n">
        <v>65533</v>
      </c>
      <c r="K2046" s="7" t="n">
        <v>0</v>
      </c>
      <c r="L2046" s="7" t="n">
        <v>0</v>
      </c>
      <c r="M2046" s="7" t="n">
        <v>0</v>
      </c>
      <c r="N2046" s="7" t="n">
        <v>0</v>
      </c>
      <c r="O2046" s="7" t="s">
        <v>16</v>
      </c>
    </row>
    <row r="2047" spans="1:7">
      <c r="A2047" t="s">
        <v>4</v>
      </c>
      <c r="B2047" s="4" t="s">
        <v>5</v>
      </c>
      <c r="C2047" s="4" t="s">
        <v>11</v>
      </c>
      <c r="D2047" s="4" t="s">
        <v>7</v>
      </c>
      <c r="E2047" s="4" t="s">
        <v>7</v>
      </c>
      <c r="F2047" s="4" t="s">
        <v>8</v>
      </c>
    </row>
    <row r="2048" spans="1:7">
      <c r="A2048" t="n">
        <v>20503</v>
      </c>
      <c r="B2048" s="17" t="n">
        <v>47</v>
      </c>
      <c r="C2048" s="7" t="n">
        <v>1560</v>
      </c>
      <c r="D2048" s="7" t="n">
        <v>0</v>
      </c>
      <c r="E2048" s="7" t="n">
        <v>0</v>
      </c>
      <c r="F2048" s="7" t="s">
        <v>49</v>
      </c>
    </row>
    <row r="2049" spans="1:19">
      <c r="A2049" t="s">
        <v>4</v>
      </c>
      <c r="B2049" s="4" t="s">
        <v>5</v>
      </c>
      <c r="C2049" s="4" t="s">
        <v>11</v>
      </c>
      <c r="D2049" s="4" t="s">
        <v>13</v>
      </c>
      <c r="E2049" s="4" t="s">
        <v>7</v>
      </c>
    </row>
    <row r="2050" spans="1:19">
      <c r="A2050" t="n">
        <v>20520</v>
      </c>
      <c r="B2050" s="52" t="n">
        <v>35</v>
      </c>
      <c r="C2050" s="7" t="n">
        <v>1560</v>
      </c>
      <c r="D2050" s="7" t="n">
        <v>0</v>
      </c>
      <c r="E2050" s="7" t="n">
        <v>0</v>
      </c>
    </row>
    <row r="2051" spans="1:19">
      <c r="A2051" t="s">
        <v>4</v>
      </c>
      <c r="B2051" s="4" t="s">
        <v>5</v>
      </c>
      <c r="C2051" s="4" t="s">
        <v>7</v>
      </c>
      <c r="D2051" s="4" t="s">
        <v>11</v>
      </c>
      <c r="E2051" s="4" t="s">
        <v>11</v>
      </c>
    </row>
    <row r="2052" spans="1:19">
      <c r="A2052" t="n">
        <v>20528</v>
      </c>
      <c r="B2052" s="10" t="n">
        <v>50</v>
      </c>
      <c r="C2052" s="7" t="n">
        <v>1</v>
      </c>
      <c r="D2052" s="7" t="n">
        <v>15110</v>
      </c>
      <c r="E2052" s="7" t="n">
        <v>200</v>
      </c>
    </row>
    <row r="2053" spans="1:19">
      <c r="A2053" t="s">
        <v>4</v>
      </c>
      <c r="B2053" s="4" t="s">
        <v>5</v>
      </c>
      <c r="C2053" s="4" t="s">
        <v>7</v>
      </c>
      <c r="D2053" s="4" t="s">
        <v>11</v>
      </c>
      <c r="E2053" s="4" t="s">
        <v>11</v>
      </c>
    </row>
    <row r="2054" spans="1:19">
      <c r="A2054" t="n">
        <v>20534</v>
      </c>
      <c r="B2054" s="24" t="n">
        <v>39</v>
      </c>
      <c r="C2054" s="7" t="n">
        <v>16</v>
      </c>
      <c r="D2054" s="7" t="n">
        <v>65533</v>
      </c>
      <c r="E2054" s="7" t="n">
        <v>200</v>
      </c>
    </row>
    <row r="2055" spans="1:19">
      <c r="A2055" t="s">
        <v>4</v>
      </c>
      <c r="B2055" s="4" t="s">
        <v>5</v>
      </c>
      <c r="C2055" s="4" t="s">
        <v>7</v>
      </c>
      <c r="D2055" s="4" t="s">
        <v>11</v>
      </c>
      <c r="E2055" s="4" t="s">
        <v>11</v>
      </c>
      <c r="F2055" s="4" t="s">
        <v>11</v>
      </c>
      <c r="G2055" s="4" t="s">
        <v>11</v>
      </c>
      <c r="H2055" s="4" t="s">
        <v>11</v>
      </c>
      <c r="I2055" s="4" t="s">
        <v>8</v>
      </c>
      <c r="J2055" s="4" t="s">
        <v>12</v>
      </c>
      <c r="K2055" s="4" t="s">
        <v>12</v>
      </c>
      <c r="L2055" s="4" t="s">
        <v>12</v>
      </c>
      <c r="M2055" s="4" t="s">
        <v>13</v>
      </c>
      <c r="N2055" s="4" t="s">
        <v>13</v>
      </c>
      <c r="O2055" s="4" t="s">
        <v>12</v>
      </c>
      <c r="P2055" s="4" t="s">
        <v>12</v>
      </c>
      <c r="Q2055" s="4" t="s">
        <v>12</v>
      </c>
      <c r="R2055" s="4" t="s">
        <v>12</v>
      </c>
      <c r="S2055" s="4" t="s">
        <v>7</v>
      </c>
    </row>
    <row r="2056" spans="1:19">
      <c r="A2056" t="n">
        <v>20540</v>
      </c>
      <c r="B2056" s="24" t="n">
        <v>39</v>
      </c>
      <c r="C2056" s="7" t="n">
        <v>12</v>
      </c>
      <c r="D2056" s="7" t="n">
        <v>65533</v>
      </c>
      <c r="E2056" s="7" t="n">
        <v>203</v>
      </c>
      <c r="F2056" s="7" t="n">
        <v>0</v>
      </c>
      <c r="G2056" s="7" t="n">
        <v>65533</v>
      </c>
      <c r="H2056" s="7" t="n">
        <v>0</v>
      </c>
      <c r="I2056" s="7" t="s">
        <v>16</v>
      </c>
      <c r="J2056" s="7" t="n">
        <v>437.429992675781</v>
      </c>
      <c r="K2056" s="7" t="n">
        <v>5.46000003814697</v>
      </c>
      <c r="L2056" s="7" t="n">
        <v>-402.440002441406</v>
      </c>
      <c r="M2056" s="7" t="n">
        <v>0</v>
      </c>
      <c r="N2056" s="7" t="n">
        <v>-1028390912</v>
      </c>
      <c r="O2056" s="7" t="n">
        <v>0</v>
      </c>
      <c r="P2056" s="7" t="n">
        <v>1</v>
      </c>
      <c r="Q2056" s="7" t="n">
        <v>1</v>
      </c>
      <c r="R2056" s="7" t="n">
        <v>2</v>
      </c>
      <c r="S2056" s="7" t="n">
        <v>255</v>
      </c>
    </row>
    <row r="2057" spans="1:19">
      <c r="A2057" t="s">
        <v>4</v>
      </c>
      <c r="B2057" s="4" t="s">
        <v>5</v>
      </c>
      <c r="C2057" s="4" t="s">
        <v>11</v>
      </c>
    </row>
    <row r="2058" spans="1:19">
      <c r="A2058" t="n">
        <v>20590</v>
      </c>
      <c r="B2058" s="23" t="n">
        <v>16</v>
      </c>
      <c r="C2058" s="7" t="n">
        <v>100</v>
      </c>
    </row>
    <row r="2059" spans="1:19">
      <c r="A2059" t="s">
        <v>4</v>
      </c>
      <c r="B2059" s="4" t="s">
        <v>5</v>
      </c>
      <c r="C2059" s="4" t="s">
        <v>11</v>
      </c>
      <c r="D2059" s="4" t="s">
        <v>7</v>
      </c>
      <c r="E2059" s="4" t="s">
        <v>7</v>
      </c>
      <c r="F2059" s="4" t="s">
        <v>8</v>
      </c>
    </row>
    <row r="2060" spans="1:19">
      <c r="A2060" t="n">
        <v>20593</v>
      </c>
      <c r="B2060" s="17" t="n">
        <v>47</v>
      </c>
      <c r="C2060" s="7" t="n">
        <v>1560</v>
      </c>
      <c r="D2060" s="7" t="n">
        <v>0</v>
      </c>
      <c r="E2060" s="7" t="n">
        <v>0</v>
      </c>
      <c r="F2060" s="7" t="s">
        <v>50</v>
      </c>
    </row>
    <row r="2061" spans="1:19">
      <c r="A2061" t="s">
        <v>4</v>
      </c>
      <c r="B2061" s="4" t="s">
        <v>5</v>
      </c>
      <c r="C2061" s="4" t="s">
        <v>7</v>
      </c>
      <c r="D2061" s="4" t="s">
        <v>11</v>
      </c>
      <c r="E2061" s="4" t="s">
        <v>12</v>
      </c>
      <c r="F2061" s="4" t="s">
        <v>11</v>
      </c>
      <c r="G2061" s="4" t="s">
        <v>13</v>
      </c>
      <c r="H2061" s="4" t="s">
        <v>13</v>
      </c>
      <c r="I2061" s="4" t="s">
        <v>11</v>
      </c>
      <c r="J2061" s="4" t="s">
        <v>11</v>
      </c>
      <c r="K2061" s="4" t="s">
        <v>13</v>
      </c>
      <c r="L2061" s="4" t="s">
        <v>13</v>
      </c>
      <c r="M2061" s="4" t="s">
        <v>13</v>
      </c>
      <c r="N2061" s="4" t="s">
        <v>13</v>
      </c>
      <c r="O2061" s="4" t="s">
        <v>8</v>
      </c>
    </row>
    <row r="2062" spans="1:19">
      <c r="A2062" t="n">
        <v>20610</v>
      </c>
      <c r="B2062" s="10" t="n">
        <v>50</v>
      </c>
      <c r="C2062" s="7" t="n">
        <v>0</v>
      </c>
      <c r="D2062" s="7" t="n">
        <v>4556</v>
      </c>
      <c r="E2062" s="7" t="n">
        <v>0.800000011920929</v>
      </c>
      <c r="F2062" s="7" t="n">
        <v>0</v>
      </c>
      <c r="G2062" s="7" t="n">
        <v>0</v>
      </c>
      <c r="H2062" s="7" t="n">
        <v>-1065353216</v>
      </c>
      <c r="I2062" s="7" t="n">
        <v>0</v>
      </c>
      <c r="J2062" s="7" t="n">
        <v>65533</v>
      </c>
      <c r="K2062" s="7" t="n">
        <v>0</v>
      </c>
      <c r="L2062" s="7" t="n">
        <v>0</v>
      </c>
      <c r="M2062" s="7" t="n">
        <v>0</v>
      </c>
      <c r="N2062" s="7" t="n">
        <v>0</v>
      </c>
      <c r="O2062" s="7" t="s">
        <v>16</v>
      </c>
    </row>
    <row r="2063" spans="1:19">
      <c r="A2063" t="s">
        <v>4</v>
      </c>
      <c r="B2063" s="4" t="s">
        <v>5</v>
      </c>
      <c r="C2063" s="4" t="s">
        <v>7</v>
      </c>
      <c r="D2063" s="4" t="s">
        <v>11</v>
      </c>
      <c r="E2063" s="4" t="s">
        <v>12</v>
      </c>
      <c r="F2063" s="4" t="s">
        <v>11</v>
      </c>
      <c r="G2063" s="4" t="s">
        <v>13</v>
      </c>
      <c r="H2063" s="4" t="s">
        <v>13</v>
      </c>
      <c r="I2063" s="4" t="s">
        <v>11</v>
      </c>
      <c r="J2063" s="4" t="s">
        <v>11</v>
      </c>
      <c r="K2063" s="4" t="s">
        <v>13</v>
      </c>
      <c r="L2063" s="4" t="s">
        <v>13</v>
      </c>
      <c r="M2063" s="4" t="s">
        <v>13</v>
      </c>
      <c r="N2063" s="4" t="s">
        <v>13</v>
      </c>
      <c r="O2063" s="4" t="s">
        <v>8</v>
      </c>
    </row>
    <row r="2064" spans="1:19">
      <c r="A2064" t="n">
        <v>20649</v>
      </c>
      <c r="B2064" s="10" t="n">
        <v>50</v>
      </c>
      <c r="C2064" s="7" t="n">
        <v>0</v>
      </c>
      <c r="D2064" s="7" t="n">
        <v>4420</v>
      </c>
      <c r="E2064" s="7" t="n">
        <v>1</v>
      </c>
      <c r="F2064" s="7" t="n">
        <v>0</v>
      </c>
      <c r="G2064" s="7" t="n">
        <v>0</v>
      </c>
      <c r="H2064" s="7" t="n">
        <v>0</v>
      </c>
      <c r="I2064" s="7" t="n">
        <v>0</v>
      </c>
      <c r="J2064" s="7" t="n">
        <v>65533</v>
      </c>
      <c r="K2064" s="7" t="n">
        <v>0</v>
      </c>
      <c r="L2064" s="7" t="n">
        <v>0</v>
      </c>
      <c r="M2064" s="7" t="n">
        <v>0</v>
      </c>
      <c r="N2064" s="7" t="n">
        <v>0</v>
      </c>
      <c r="O2064" s="7" t="s">
        <v>16</v>
      </c>
    </row>
    <row r="2065" spans="1:19">
      <c r="A2065" t="s">
        <v>4</v>
      </c>
      <c r="B2065" s="4" t="s">
        <v>5</v>
      </c>
      <c r="C2065" s="4" t="s">
        <v>11</v>
      </c>
    </row>
    <row r="2066" spans="1:19">
      <c r="A2066" t="n">
        <v>20688</v>
      </c>
      <c r="B2066" s="23" t="n">
        <v>16</v>
      </c>
      <c r="C2066" s="7" t="n">
        <v>250</v>
      </c>
    </row>
    <row r="2067" spans="1:19">
      <c r="A2067" t="s">
        <v>4</v>
      </c>
      <c r="B2067" s="4" t="s">
        <v>5</v>
      </c>
      <c r="C2067" s="4" t="s">
        <v>7</v>
      </c>
      <c r="D2067" s="4" t="s">
        <v>11</v>
      </c>
      <c r="E2067" s="4" t="s">
        <v>12</v>
      </c>
      <c r="F2067" s="4" t="s">
        <v>11</v>
      </c>
      <c r="G2067" s="4" t="s">
        <v>13</v>
      </c>
      <c r="H2067" s="4" t="s">
        <v>13</v>
      </c>
      <c r="I2067" s="4" t="s">
        <v>11</v>
      </c>
      <c r="J2067" s="4" t="s">
        <v>11</v>
      </c>
      <c r="K2067" s="4" t="s">
        <v>13</v>
      </c>
      <c r="L2067" s="4" t="s">
        <v>13</v>
      </c>
      <c r="M2067" s="4" t="s">
        <v>13</v>
      </c>
      <c r="N2067" s="4" t="s">
        <v>13</v>
      </c>
      <c r="O2067" s="4" t="s">
        <v>8</v>
      </c>
    </row>
    <row r="2068" spans="1:19">
      <c r="A2068" t="n">
        <v>20691</v>
      </c>
      <c r="B2068" s="10" t="n">
        <v>50</v>
      </c>
      <c r="C2068" s="7" t="n">
        <v>0</v>
      </c>
      <c r="D2068" s="7" t="n">
        <v>2010</v>
      </c>
      <c r="E2068" s="7" t="n">
        <v>1</v>
      </c>
      <c r="F2068" s="7" t="n">
        <v>0</v>
      </c>
      <c r="G2068" s="7" t="n">
        <v>0</v>
      </c>
      <c r="H2068" s="7" t="n">
        <v>0</v>
      </c>
      <c r="I2068" s="7" t="n">
        <v>0</v>
      </c>
      <c r="J2068" s="7" t="n">
        <v>65533</v>
      </c>
      <c r="K2068" s="7" t="n">
        <v>0</v>
      </c>
      <c r="L2068" s="7" t="n">
        <v>0</v>
      </c>
      <c r="M2068" s="7" t="n">
        <v>0</v>
      </c>
      <c r="N2068" s="7" t="n">
        <v>0</v>
      </c>
      <c r="O2068" s="7" t="s">
        <v>16</v>
      </c>
    </row>
    <row r="2069" spans="1:19">
      <c r="A2069" t="s">
        <v>4</v>
      </c>
      <c r="B2069" s="4" t="s">
        <v>5</v>
      </c>
      <c r="C2069" s="4" t="s">
        <v>7</v>
      </c>
      <c r="D2069" s="4" t="s">
        <v>13</v>
      </c>
      <c r="E2069" s="4" t="s">
        <v>13</v>
      </c>
      <c r="F2069" s="4" t="s">
        <v>13</v>
      </c>
    </row>
    <row r="2070" spans="1:19">
      <c r="A2070" t="n">
        <v>20730</v>
      </c>
      <c r="B2070" s="10" t="n">
        <v>50</v>
      </c>
      <c r="C2070" s="7" t="n">
        <v>255</v>
      </c>
      <c r="D2070" s="7" t="n">
        <v>1050253722</v>
      </c>
      <c r="E2070" s="7" t="n">
        <v>1065353216</v>
      </c>
      <c r="F2070" s="7" t="n">
        <v>1045220557</v>
      </c>
    </row>
    <row r="2071" spans="1:19">
      <c r="A2071" t="s">
        <v>4</v>
      </c>
      <c r="B2071" s="4" t="s">
        <v>5</v>
      </c>
      <c r="C2071" s="4" t="s">
        <v>7</v>
      </c>
      <c r="D2071" s="4" t="s">
        <v>12</v>
      </c>
      <c r="E2071" s="4" t="s">
        <v>12</v>
      </c>
      <c r="F2071" s="4" t="s">
        <v>12</v>
      </c>
    </row>
    <row r="2072" spans="1:19">
      <c r="A2072" t="n">
        <v>20744</v>
      </c>
      <c r="B2072" s="36" t="n">
        <v>45</v>
      </c>
      <c r="C2072" s="7" t="n">
        <v>9</v>
      </c>
      <c r="D2072" s="7" t="n">
        <v>0.100000001490116</v>
      </c>
      <c r="E2072" s="7" t="n">
        <v>0.100000001490116</v>
      </c>
      <c r="F2072" s="7" t="n">
        <v>0.300000011920929</v>
      </c>
    </row>
    <row r="2073" spans="1:19">
      <c r="A2073" t="s">
        <v>4</v>
      </c>
      <c r="B2073" s="4" t="s">
        <v>5</v>
      </c>
      <c r="C2073" s="4" t="s">
        <v>11</v>
      </c>
    </row>
    <row r="2074" spans="1:19">
      <c r="A2074" t="n">
        <v>20758</v>
      </c>
      <c r="B2074" s="23" t="n">
        <v>16</v>
      </c>
      <c r="C2074" s="7" t="n">
        <v>350</v>
      </c>
    </row>
    <row r="2075" spans="1:19">
      <c r="A2075" t="s">
        <v>4</v>
      </c>
      <c r="B2075" s="4" t="s">
        <v>5</v>
      </c>
      <c r="C2075" s="4" t="s">
        <v>7</v>
      </c>
      <c r="D2075" s="4" t="s">
        <v>11</v>
      </c>
      <c r="E2075" s="4" t="s">
        <v>11</v>
      </c>
      <c r="F2075" s="4" t="s">
        <v>11</v>
      </c>
      <c r="G2075" s="4" t="s">
        <v>11</v>
      </c>
      <c r="H2075" s="4" t="s">
        <v>11</v>
      </c>
      <c r="I2075" s="4" t="s">
        <v>8</v>
      </c>
      <c r="J2075" s="4" t="s">
        <v>12</v>
      </c>
      <c r="K2075" s="4" t="s">
        <v>12</v>
      </c>
      <c r="L2075" s="4" t="s">
        <v>12</v>
      </c>
      <c r="M2075" s="4" t="s">
        <v>13</v>
      </c>
      <c r="N2075" s="4" t="s">
        <v>13</v>
      </c>
      <c r="O2075" s="4" t="s">
        <v>12</v>
      </c>
      <c r="P2075" s="4" t="s">
        <v>12</v>
      </c>
      <c r="Q2075" s="4" t="s">
        <v>12</v>
      </c>
      <c r="R2075" s="4" t="s">
        <v>12</v>
      </c>
      <c r="S2075" s="4" t="s">
        <v>7</v>
      </c>
    </row>
    <row r="2076" spans="1:19">
      <c r="A2076" t="n">
        <v>20761</v>
      </c>
      <c r="B2076" s="24" t="n">
        <v>39</v>
      </c>
      <c r="C2076" s="7" t="n">
        <v>12</v>
      </c>
      <c r="D2076" s="7" t="n">
        <v>65533</v>
      </c>
      <c r="E2076" s="7" t="n">
        <v>203</v>
      </c>
      <c r="F2076" s="7" t="n">
        <v>0</v>
      </c>
      <c r="G2076" s="7" t="n">
        <v>65533</v>
      </c>
      <c r="H2076" s="7" t="n">
        <v>0</v>
      </c>
      <c r="I2076" s="7" t="s">
        <v>16</v>
      </c>
      <c r="J2076" s="7" t="n">
        <v>442.700012207031</v>
      </c>
      <c r="K2076" s="7" t="n">
        <v>6.69000005722046</v>
      </c>
      <c r="L2076" s="7" t="n">
        <v>-397.809997558594</v>
      </c>
      <c r="M2076" s="7" t="n">
        <v>0</v>
      </c>
      <c r="N2076" s="7" t="n">
        <v>-1028390912</v>
      </c>
      <c r="O2076" s="7" t="n">
        <v>0</v>
      </c>
      <c r="P2076" s="7" t="n">
        <v>1</v>
      </c>
      <c r="Q2076" s="7" t="n">
        <v>1</v>
      </c>
      <c r="R2076" s="7" t="n">
        <v>2</v>
      </c>
      <c r="S2076" s="7" t="n">
        <v>255</v>
      </c>
    </row>
    <row r="2077" spans="1:19">
      <c r="A2077" t="s">
        <v>4</v>
      </c>
      <c r="B2077" s="4" t="s">
        <v>5</v>
      </c>
      <c r="C2077" s="4" t="s">
        <v>11</v>
      </c>
    </row>
    <row r="2078" spans="1:19">
      <c r="A2078" t="n">
        <v>20811</v>
      </c>
      <c r="B2078" s="23" t="n">
        <v>16</v>
      </c>
      <c r="C2078" s="7" t="n">
        <v>250</v>
      </c>
    </row>
    <row r="2079" spans="1:19">
      <c r="A2079" t="s">
        <v>4</v>
      </c>
      <c r="B2079" s="4" t="s">
        <v>5</v>
      </c>
      <c r="C2079" s="4" t="s">
        <v>7</v>
      </c>
      <c r="D2079" s="4" t="s">
        <v>12</v>
      </c>
      <c r="E2079" s="4" t="s">
        <v>12</v>
      </c>
      <c r="F2079" s="4" t="s">
        <v>12</v>
      </c>
    </row>
    <row r="2080" spans="1:19">
      <c r="A2080" t="n">
        <v>20814</v>
      </c>
      <c r="B2080" s="36" t="n">
        <v>45</v>
      </c>
      <c r="C2080" s="7" t="n">
        <v>9</v>
      </c>
      <c r="D2080" s="7" t="n">
        <v>0.100000001490116</v>
      </c>
      <c r="E2080" s="7" t="n">
        <v>0.100000001490116</v>
      </c>
      <c r="F2080" s="7" t="n">
        <v>0.300000011920929</v>
      </c>
    </row>
    <row r="2081" spans="1:19">
      <c r="A2081" t="s">
        <v>4</v>
      </c>
      <c r="B2081" s="4" t="s">
        <v>5</v>
      </c>
      <c r="C2081" s="4" t="s">
        <v>7</v>
      </c>
      <c r="D2081" s="4" t="s">
        <v>11</v>
      </c>
      <c r="E2081" s="4" t="s">
        <v>12</v>
      </c>
      <c r="F2081" s="4" t="s">
        <v>11</v>
      </c>
      <c r="G2081" s="4" t="s">
        <v>13</v>
      </c>
      <c r="H2081" s="4" t="s">
        <v>13</v>
      </c>
      <c r="I2081" s="4" t="s">
        <v>11</v>
      </c>
      <c r="J2081" s="4" t="s">
        <v>11</v>
      </c>
      <c r="K2081" s="4" t="s">
        <v>13</v>
      </c>
      <c r="L2081" s="4" t="s">
        <v>13</v>
      </c>
      <c r="M2081" s="4" t="s">
        <v>13</v>
      </c>
      <c r="N2081" s="4" t="s">
        <v>13</v>
      </c>
      <c r="O2081" s="4" t="s">
        <v>8</v>
      </c>
    </row>
    <row r="2082" spans="1:19">
      <c r="A2082" t="n">
        <v>20828</v>
      </c>
      <c r="B2082" s="10" t="n">
        <v>50</v>
      </c>
      <c r="C2082" s="7" t="n">
        <v>0</v>
      </c>
      <c r="D2082" s="7" t="n">
        <v>2010</v>
      </c>
      <c r="E2082" s="7" t="n">
        <v>1</v>
      </c>
      <c r="F2082" s="7" t="n">
        <v>0</v>
      </c>
      <c r="G2082" s="7" t="n">
        <v>0</v>
      </c>
      <c r="H2082" s="7" t="n">
        <v>0</v>
      </c>
      <c r="I2082" s="7" t="n">
        <v>0</v>
      </c>
      <c r="J2082" s="7" t="n">
        <v>65533</v>
      </c>
      <c r="K2082" s="7" t="n">
        <v>0</v>
      </c>
      <c r="L2082" s="7" t="n">
        <v>0</v>
      </c>
      <c r="M2082" s="7" t="n">
        <v>0</v>
      </c>
      <c r="N2082" s="7" t="n">
        <v>0</v>
      </c>
      <c r="O2082" s="7" t="s">
        <v>16</v>
      </c>
    </row>
    <row r="2083" spans="1:19">
      <c r="A2083" t="s">
        <v>4</v>
      </c>
      <c r="B2083" s="4" t="s">
        <v>5</v>
      </c>
      <c r="C2083" s="4" t="s">
        <v>7</v>
      </c>
      <c r="D2083" s="4" t="s">
        <v>13</v>
      </c>
      <c r="E2083" s="4" t="s">
        <v>13</v>
      </c>
      <c r="F2083" s="4" t="s">
        <v>13</v>
      </c>
    </row>
    <row r="2084" spans="1:19">
      <c r="A2084" t="n">
        <v>20867</v>
      </c>
      <c r="B2084" s="10" t="n">
        <v>50</v>
      </c>
      <c r="C2084" s="7" t="n">
        <v>255</v>
      </c>
      <c r="D2084" s="7" t="n">
        <v>1050253722</v>
      </c>
      <c r="E2084" s="7" t="n">
        <v>1065353216</v>
      </c>
      <c r="F2084" s="7" t="n">
        <v>1045220557</v>
      </c>
    </row>
    <row r="2085" spans="1:19">
      <c r="A2085" t="s">
        <v>4</v>
      </c>
      <c r="B2085" s="4" t="s">
        <v>5</v>
      </c>
      <c r="C2085" s="4" t="s">
        <v>11</v>
      </c>
      <c r="D2085" s="4" t="s">
        <v>13</v>
      </c>
      <c r="E2085" s="4" t="s">
        <v>7</v>
      </c>
    </row>
    <row r="2086" spans="1:19">
      <c r="A2086" t="n">
        <v>20881</v>
      </c>
      <c r="B2086" s="52" t="n">
        <v>35</v>
      </c>
      <c r="C2086" s="7" t="n">
        <v>1560</v>
      </c>
      <c r="D2086" s="7" t="n">
        <v>0</v>
      </c>
      <c r="E2086" s="7" t="n">
        <v>0</v>
      </c>
    </row>
    <row r="2087" spans="1:19">
      <c r="A2087" t="s">
        <v>4</v>
      </c>
      <c r="B2087" s="4" t="s">
        <v>5</v>
      </c>
      <c r="C2087" s="4" t="s">
        <v>11</v>
      </c>
    </row>
    <row r="2088" spans="1:19">
      <c r="A2088" t="n">
        <v>20889</v>
      </c>
      <c r="B2088" s="23" t="n">
        <v>16</v>
      </c>
      <c r="C2088" s="7" t="n">
        <v>500</v>
      </c>
    </row>
    <row r="2089" spans="1:19">
      <c r="A2089" t="s">
        <v>4</v>
      </c>
      <c r="B2089" s="4" t="s">
        <v>5</v>
      </c>
      <c r="C2089" s="4" t="s">
        <v>7</v>
      </c>
      <c r="D2089" s="4" t="s">
        <v>11</v>
      </c>
      <c r="E2089" s="4" t="s">
        <v>12</v>
      </c>
    </row>
    <row r="2090" spans="1:19">
      <c r="A2090" t="n">
        <v>20892</v>
      </c>
      <c r="B2090" s="16" t="n">
        <v>58</v>
      </c>
      <c r="C2090" s="7" t="n">
        <v>101</v>
      </c>
      <c r="D2090" s="7" t="n">
        <v>500</v>
      </c>
      <c r="E2090" s="7" t="n">
        <v>1</v>
      </c>
    </row>
    <row r="2091" spans="1:19">
      <c r="A2091" t="s">
        <v>4</v>
      </c>
      <c r="B2091" s="4" t="s">
        <v>5</v>
      </c>
      <c r="C2091" s="4" t="s">
        <v>7</v>
      </c>
      <c r="D2091" s="4" t="s">
        <v>11</v>
      </c>
    </row>
    <row r="2092" spans="1:19">
      <c r="A2092" t="n">
        <v>20900</v>
      </c>
      <c r="B2092" s="16" t="n">
        <v>58</v>
      </c>
      <c r="C2092" s="7" t="n">
        <v>254</v>
      </c>
      <c r="D2092" s="7" t="n">
        <v>0</v>
      </c>
    </row>
    <row r="2093" spans="1:19">
      <c r="A2093" t="s">
        <v>4</v>
      </c>
      <c r="B2093" s="4" t="s">
        <v>5</v>
      </c>
      <c r="C2093" s="4" t="s">
        <v>7</v>
      </c>
      <c r="D2093" s="4" t="s">
        <v>7</v>
      </c>
      <c r="E2093" s="4" t="s">
        <v>12</v>
      </c>
      <c r="F2093" s="4" t="s">
        <v>12</v>
      </c>
      <c r="G2093" s="4" t="s">
        <v>12</v>
      </c>
      <c r="H2093" s="4" t="s">
        <v>11</v>
      </c>
    </row>
    <row r="2094" spans="1:19">
      <c r="A2094" t="n">
        <v>20904</v>
      </c>
      <c r="B2094" s="36" t="n">
        <v>45</v>
      </c>
      <c r="C2094" s="7" t="n">
        <v>2</v>
      </c>
      <c r="D2094" s="7" t="n">
        <v>3</v>
      </c>
      <c r="E2094" s="7" t="n">
        <v>441.399993896484</v>
      </c>
      <c r="F2094" s="7" t="n">
        <v>4.44999980926514</v>
      </c>
      <c r="G2094" s="7" t="n">
        <v>-402.609985351563</v>
      </c>
      <c r="H2094" s="7" t="n">
        <v>0</v>
      </c>
    </row>
    <row r="2095" spans="1:19">
      <c r="A2095" t="s">
        <v>4</v>
      </c>
      <c r="B2095" s="4" t="s">
        <v>5</v>
      </c>
      <c r="C2095" s="4" t="s">
        <v>7</v>
      </c>
      <c r="D2095" s="4" t="s">
        <v>7</v>
      </c>
      <c r="E2095" s="4" t="s">
        <v>12</v>
      </c>
      <c r="F2095" s="4" t="s">
        <v>12</v>
      </c>
      <c r="G2095" s="4" t="s">
        <v>12</v>
      </c>
      <c r="H2095" s="4" t="s">
        <v>11</v>
      </c>
      <c r="I2095" s="4" t="s">
        <v>7</v>
      </c>
    </row>
    <row r="2096" spans="1:19">
      <c r="A2096" t="n">
        <v>20921</v>
      </c>
      <c r="B2096" s="36" t="n">
        <v>45</v>
      </c>
      <c r="C2096" s="7" t="n">
        <v>4</v>
      </c>
      <c r="D2096" s="7" t="n">
        <v>3</v>
      </c>
      <c r="E2096" s="7" t="n">
        <v>0.330000013113022</v>
      </c>
      <c r="F2096" s="7" t="n">
        <v>132.059997558594</v>
      </c>
      <c r="G2096" s="7" t="n">
        <v>0</v>
      </c>
      <c r="H2096" s="7" t="n">
        <v>0</v>
      </c>
      <c r="I2096" s="7" t="n">
        <v>1</v>
      </c>
    </row>
    <row r="2097" spans="1:15">
      <c r="A2097" t="s">
        <v>4</v>
      </c>
      <c r="B2097" s="4" t="s">
        <v>5</v>
      </c>
      <c r="C2097" s="4" t="s">
        <v>7</v>
      </c>
      <c r="D2097" s="4" t="s">
        <v>7</v>
      </c>
      <c r="E2097" s="4" t="s">
        <v>12</v>
      </c>
      <c r="F2097" s="4" t="s">
        <v>11</v>
      </c>
    </row>
    <row r="2098" spans="1:15">
      <c r="A2098" t="n">
        <v>20939</v>
      </c>
      <c r="B2098" s="36" t="n">
        <v>45</v>
      </c>
      <c r="C2098" s="7" t="n">
        <v>5</v>
      </c>
      <c r="D2098" s="7" t="n">
        <v>3</v>
      </c>
      <c r="E2098" s="7" t="n">
        <v>52.2999992370605</v>
      </c>
      <c r="F2098" s="7" t="n">
        <v>0</v>
      </c>
    </row>
    <row r="2099" spans="1:15">
      <c r="A2099" t="s">
        <v>4</v>
      </c>
      <c r="B2099" s="4" t="s">
        <v>5</v>
      </c>
      <c r="C2099" s="4" t="s">
        <v>7</v>
      </c>
      <c r="D2099" s="4" t="s">
        <v>7</v>
      </c>
      <c r="E2099" s="4" t="s">
        <v>12</v>
      </c>
      <c r="F2099" s="4" t="s">
        <v>11</v>
      </c>
    </row>
    <row r="2100" spans="1:15">
      <c r="A2100" t="n">
        <v>20948</v>
      </c>
      <c r="B2100" s="36" t="n">
        <v>45</v>
      </c>
      <c r="C2100" s="7" t="n">
        <v>11</v>
      </c>
      <c r="D2100" s="7" t="n">
        <v>3</v>
      </c>
      <c r="E2100" s="7" t="n">
        <v>40</v>
      </c>
      <c r="F2100" s="7" t="n">
        <v>0</v>
      </c>
    </row>
    <row r="2101" spans="1:15">
      <c r="A2101" t="s">
        <v>4</v>
      </c>
      <c r="B2101" s="4" t="s">
        <v>5</v>
      </c>
      <c r="C2101" s="4" t="s">
        <v>12</v>
      </c>
    </row>
    <row r="2102" spans="1:15">
      <c r="A2102" t="n">
        <v>20957</v>
      </c>
      <c r="B2102" s="53" t="n">
        <v>68</v>
      </c>
      <c r="C2102" s="7" t="n">
        <v>0.300000011920929</v>
      </c>
    </row>
    <row r="2103" spans="1:15">
      <c r="A2103" t="s">
        <v>4</v>
      </c>
      <c r="B2103" s="4" t="s">
        <v>5</v>
      </c>
      <c r="C2103" s="4" t="s">
        <v>11</v>
      </c>
      <c r="D2103" s="4" t="s">
        <v>7</v>
      </c>
    </row>
    <row r="2104" spans="1:15">
      <c r="A2104" t="n">
        <v>20962</v>
      </c>
      <c r="B2104" s="39" t="n">
        <v>56</v>
      </c>
      <c r="C2104" s="7" t="n">
        <v>1650</v>
      </c>
      <c r="D2104" s="7" t="n">
        <v>1</v>
      </c>
    </row>
    <row r="2105" spans="1:15">
      <c r="A2105" t="s">
        <v>4</v>
      </c>
      <c r="B2105" s="4" t="s">
        <v>5</v>
      </c>
      <c r="C2105" s="4" t="s">
        <v>11</v>
      </c>
      <c r="D2105" s="4" t="s">
        <v>7</v>
      </c>
    </row>
    <row r="2106" spans="1:15">
      <c r="A2106" t="n">
        <v>20966</v>
      </c>
      <c r="B2106" s="39" t="n">
        <v>56</v>
      </c>
      <c r="C2106" s="7" t="n">
        <v>1651</v>
      </c>
      <c r="D2106" s="7" t="n">
        <v>1</v>
      </c>
    </row>
    <row r="2107" spans="1:15">
      <c r="A2107" t="s">
        <v>4</v>
      </c>
      <c r="B2107" s="4" t="s">
        <v>5</v>
      </c>
      <c r="C2107" s="4" t="s">
        <v>11</v>
      </c>
      <c r="D2107" s="4" t="s">
        <v>7</v>
      </c>
    </row>
    <row r="2108" spans="1:15">
      <c r="A2108" t="n">
        <v>20970</v>
      </c>
      <c r="B2108" s="39" t="n">
        <v>56</v>
      </c>
      <c r="C2108" s="7" t="n">
        <v>1652</v>
      </c>
      <c r="D2108" s="7" t="n">
        <v>1</v>
      </c>
    </row>
    <row r="2109" spans="1:15">
      <c r="A2109" t="s">
        <v>4</v>
      </c>
      <c r="B2109" s="4" t="s">
        <v>5</v>
      </c>
      <c r="C2109" s="4" t="s">
        <v>11</v>
      </c>
      <c r="D2109" s="4" t="s">
        <v>7</v>
      </c>
    </row>
    <row r="2110" spans="1:15">
      <c r="A2110" t="n">
        <v>20974</v>
      </c>
      <c r="B2110" s="39" t="n">
        <v>56</v>
      </c>
      <c r="C2110" s="7" t="n">
        <v>1653</v>
      </c>
      <c r="D2110" s="7" t="n">
        <v>1</v>
      </c>
    </row>
    <row r="2111" spans="1:15">
      <c r="A2111" t="s">
        <v>4</v>
      </c>
      <c r="B2111" s="4" t="s">
        <v>5</v>
      </c>
      <c r="C2111" s="4" t="s">
        <v>11</v>
      </c>
      <c r="D2111" s="4" t="s">
        <v>7</v>
      </c>
    </row>
    <row r="2112" spans="1:15">
      <c r="A2112" t="n">
        <v>20978</v>
      </c>
      <c r="B2112" s="39" t="n">
        <v>56</v>
      </c>
      <c r="C2112" s="7" t="n">
        <v>1654</v>
      </c>
      <c r="D2112" s="7" t="n">
        <v>1</v>
      </c>
    </row>
    <row r="2113" spans="1:6">
      <c r="A2113" t="s">
        <v>4</v>
      </c>
      <c r="B2113" s="4" t="s">
        <v>5</v>
      </c>
      <c r="C2113" s="4" t="s">
        <v>11</v>
      </c>
      <c r="D2113" s="4" t="s">
        <v>7</v>
      </c>
    </row>
    <row r="2114" spans="1:6">
      <c r="A2114" t="n">
        <v>20982</v>
      </c>
      <c r="B2114" s="39" t="n">
        <v>56</v>
      </c>
      <c r="C2114" s="7" t="n">
        <v>1655</v>
      </c>
      <c r="D2114" s="7" t="n">
        <v>1</v>
      </c>
    </row>
    <row r="2115" spans="1:6">
      <c r="A2115" t="s">
        <v>4</v>
      </c>
      <c r="B2115" s="4" t="s">
        <v>5</v>
      </c>
      <c r="C2115" s="4" t="s">
        <v>11</v>
      </c>
      <c r="D2115" s="4" t="s">
        <v>7</v>
      </c>
    </row>
    <row r="2116" spans="1:6">
      <c r="A2116" t="n">
        <v>20986</v>
      </c>
      <c r="B2116" s="39" t="n">
        <v>56</v>
      </c>
      <c r="C2116" s="7" t="n">
        <v>1656</v>
      </c>
      <c r="D2116" s="7" t="n">
        <v>1</v>
      </c>
    </row>
    <row r="2117" spans="1:6">
      <c r="A2117" t="s">
        <v>4</v>
      </c>
      <c r="B2117" s="4" t="s">
        <v>5</v>
      </c>
      <c r="C2117" s="4" t="s">
        <v>11</v>
      </c>
      <c r="D2117" s="4" t="s">
        <v>7</v>
      </c>
    </row>
    <row r="2118" spans="1:6">
      <c r="A2118" t="n">
        <v>20990</v>
      </c>
      <c r="B2118" s="39" t="n">
        <v>56</v>
      </c>
      <c r="C2118" s="7" t="n">
        <v>1657</v>
      </c>
      <c r="D2118" s="7" t="n">
        <v>1</v>
      </c>
    </row>
    <row r="2119" spans="1:6">
      <c r="A2119" t="s">
        <v>4</v>
      </c>
      <c r="B2119" s="4" t="s">
        <v>5</v>
      </c>
      <c r="C2119" s="4" t="s">
        <v>11</v>
      </c>
      <c r="D2119" s="4" t="s">
        <v>7</v>
      </c>
    </row>
    <row r="2120" spans="1:6">
      <c r="A2120" t="n">
        <v>20994</v>
      </c>
      <c r="B2120" s="39" t="n">
        <v>56</v>
      </c>
      <c r="C2120" s="7" t="n">
        <v>1658</v>
      </c>
      <c r="D2120" s="7" t="n">
        <v>1</v>
      </c>
    </row>
    <row r="2121" spans="1:6">
      <c r="A2121" t="s">
        <v>4</v>
      </c>
      <c r="B2121" s="4" t="s">
        <v>5</v>
      </c>
      <c r="C2121" s="4" t="s">
        <v>11</v>
      </c>
      <c r="D2121" s="4" t="s">
        <v>7</v>
      </c>
    </row>
    <row r="2122" spans="1:6">
      <c r="A2122" t="n">
        <v>20998</v>
      </c>
      <c r="B2122" s="39" t="n">
        <v>56</v>
      </c>
      <c r="C2122" s="7" t="n">
        <v>1659</v>
      </c>
      <c r="D2122" s="7" t="n">
        <v>1</v>
      </c>
    </row>
    <row r="2123" spans="1:6">
      <c r="A2123" t="s">
        <v>4</v>
      </c>
      <c r="B2123" s="4" t="s">
        <v>5</v>
      </c>
      <c r="C2123" s="4" t="s">
        <v>11</v>
      </c>
      <c r="D2123" s="4" t="s">
        <v>12</v>
      </c>
      <c r="E2123" s="4" t="s">
        <v>12</v>
      </c>
      <c r="F2123" s="4" t="s">
        <v>12</v>
      </c>
      <c r="G2123" s="4" t="s">
        <v>12</v>
      </c>
    </row>
    <row r="2124" spans="1:6">
      <c r="A2124" t="n">
        <v>21002</v>
      </c>
      <c r="B2124" s="35" t="n">
        <v>46</v>
      </c>
      <c r="C2124" s="7" t="n">
        <v>1650</v>
      </c>
      <c r="D2124" s="7" t="n">
        <v>478.179992675781</v>
      </c>
      <c r="E2124" s="7" t="n">
        <v>0.819999992847443</v>
      </c>
      <c r="F2124" s="7" t="n">
        <v>-435.890014648438</v>
      </c>
      <c r="G2124" s="7" t="n">
        <v>311.5</v>
      </c>
    </row>
    <row r="2125" spans="1:6">
      <c r="A2125" t="s">
        <v>4</v>
      </c>
      <c r="B2125" s="4" t="s">
        <v>5</v>
      </c>
      <c r="C2125" s="4" t="s">
        <v>11</v>
      </c>
      <c r="D2125" s="4" t="s">
        <v>12</v>
      </c>
      <c r="E2125" s="4" t="s">
        <v>12</v>
      </c>
      <c r="F2125" s="4" t="s">
        <v>12</v>
      </c>
      <c r="G2125" s="4" t="s">
        <v>12</v>
      </c>
    </row>
    <row r="2126" spans="1:6">
      <c r="A2126" t="n">
        <v>21021</v>
      </c>
      <c r="B2126" s="35" t="n">
        <v>46</v>
      </c>
      <c r="C2126" s="7" t="n">
        <v>1651</v>
      </c>
      <c r="D2126" s="7" t="n">
        <v>498.450012207031</v>
      </c>
      <c r="E2126" s="7" t="n">
        <v>0.689999997615814</v>
      </c>
      <c r="F2126" s="7" t="n">
        <v>-455.950012207031</v>
      </c>
      <c r="G2126" s="7" t="n">
        <v>311.399993896484</v>
      </c>
    </row>
    <row r="2127" spans="1:6">
      <c r="A2127" t="s">
        <v>4</v>
      </c>
      <c r="B2127" s="4" t="s">
        <v>5</v>
      </c>
      <c r="C2127" s="4" t="s">
        <v>11</v>
      </c>
      <c r="D2127" s="4" t="s">
        <v>12</v>
      </c>
      <c r="E2127" s="4" t="s">
        <v>12</v>
      </c>
      <c r="F2127" s="4" t="s">
        <v>12</v>
      </c>
      <c r="G2127" s="4" t="s">
        <v>12</v>
      </c>
    </row>
    <row r="2128" spans="1:6">
      <c r="A2128" t="n">
        <v>21040</v>
      </c>
      <c r="B2128" s="35" t="n">
        <v>46</v>
      </c>
      <c r="C2128" s="7" t="n">
        <v>1652</v>
      </c>
      <c r="D2128" s="7" t="n">
        <v>511.440002441406</v>
      </c>
      <c r="E2128" s="7" t="n">
        <v>0.620000004768372</v>
      </c>
      <c r="F2128" s="7" t="n">
        <v>-445.760009765625</v>
      </c>
      <c r="G2128" s="7" t="n">
        <v>308</v>
      </c>
    </row>
    <row r="2129" spans="1:7">
      <c r="A2129" t="s">
        <v>4</v>
      </c>
      <c r="B2129" s="4" t="s">
        <v>5</v>
      </c>
      <c r="C2129" s="4" t="s">
        <v>11</v>
      </c>
      <c r="D2129" s="4" t="s">
        <v>12</v>
      </c>
      <c r="E2129" s="4" t="s">
        <v>12</v>
      </c>
      <c r="F2129" s="4" t="s">
        <v>12</v>
      </c>
      <c r="G2129" s="4" t="s">
        <v>12</v>
      </c>
    </row>
    <row r="2130" spans="1:7">
      <c r="A2130" t="n">
        <v>21059</v>
      </c>
      <c r="B2130" s="35" t="n">
        <v>46</v>
      </c>
      <c r="C2130" s="7" t="n">
        <v>1653</v>
      </c>
      <c r="D2130" s="7" t="n">
        <v>472.399993896484</v>
      </c>
      <c r="E2130" s="7" t="n">
        <v>0.829999983310699</v>
      </c>
      <c r="F2130" s="7" t="n">
        <v>-419.480010986328</v>
      </c>
      <c r="G2130" s="7" t="n">
        <v>308.5</v>
      </c>
    </row>
    <row r="2131" spans="1:7">
      <c r="A2131" t="s">
        <v>4</v>
      </c>
      <c r="B2131" s="4" t="s">
        <v>5</v>
      </c>
      <c r="C2131" s="4" t="s">
        <v>11</v>
      </c>
      <c r="D2131" s="4" t="s">
        <v>12</v>
      </c>
      <c r="E2131" s="4" t="s">
        <v>12</v>
      </c>
      <c r="F2131" s="4" t="s">
        <v>12</v>
      </c>
      <c r="G2131" s="4" t="s">
        <v>12</v>
      </c>
    </row>
    <row r="2132" spans="1:7">
      <c r="A2132" t="n">
        <v>21078</v>
      </c>
      <c r="B2132" s="35" t="n">
        <v>46</v>
      </c>
      <c r="C2132" s="7" t="n">
        <v>1654</v>
      </c>
      <c r="D2132" s="7" t="n">
        <v>463.829986572266</v>
      </c>
      <c r="E2132" s="7" t="n">
        <v>0.829999983310699</v>
      </c>
      <c r="F2132" s="7" t="n">
        <v>-431.160003662109</v>
      </c>
      <c r="G2132" s="7" t="n">
        <v>309.799987792969</v>
      </c>
    </row>
    <row r="2133" spans="1:7">
      <c r="A2133" t="s">
        <v>4</v>
      </c>
      <c r="B2133" s="4" t="s">
        <v>5</v>
      </c>
      <c r="C2133" s="4" t="s">
        <v>11</v>
      </c>
      <c r="D2133" s="4" t="s">
        <v>12</v>
      </c>
      <c r="E2133" s="4" t="s">
        <v>12</v>
      </c>
      <c r="F2133" s="4" t="s">
        <v>12</v>
      </c>
      <c r="G2133" s="4" t="s">
        <v>12</v>
      </c>
    </row>
    <row r="2134" spans="1:7">
      <c r="A2134" t="n">
        <v>21097</v>
      </c>
      <c r="B2134" s="35" t="n">
        <v>46</v>
      </c>
      <c r="C2134" s="7" t="n">
        <v>1655</v>
      </c>
      <c r="D2134" s="7" t="n">
        <v>465.309997558594</v>
      </c>
      <c r="E2134" s="7" t="n">
        <v>0.829999983310699</v>
      </c>
      <c r="F2134" s="7" t="n">
        <v>-442.260009765625</v>
      </c>
      <c r="G2134" s="7" t="n">
        <v>313.799987792969</v>
      </c>
    </row>
    <row r="2135" spans="1:7">
      <c r="A2135" t="s">
        <v>4</v>
      </c>
      <c r="B2135" s="4" t="s">
        <v>5</v>
      </c>
      <c r="C2135" s="4" t="s">
        <v>11</v>
      </c>
      <c r="D2135" s="4" t="s">
        <v>12</v>
      </c>
      <c r="E2135" s="4" t="s">
        <v>12</v>
      </c>
      <c r="F2135" s="4" t="s">
        <v>12</v>
      </c>
      <c r="G2135" s="4" t="s">
        <v>12</v>
      </c>
    </row>
    <row r="2136" spans="1:7">
      <c r="A2136" t="n">
        <v>21116</v>
      </c>
      <c r="B2136" s="35" t="n">
        <v>46</v>
      </c>
      <c r="C2136" s="7" t="n">
        <v>1656</v>
      </c>
      <c r="D2136" s="7" t="n">
        <v>485.089996337891</v>
      </c>
      <c r="E2136" s="7" t="n">
        <v>0.819999992847443</v>
      </c>
      <c r="F2136" s="7" t="n">
        <v>-418.679992675781</v>
      </c>
      <c r="G2136" s="7" t="n">
        <v>302.799987792969</v>
      </c>
    </row>
    <row r="2137" spans="1:7">
      <c r="A2137" t="s">
        <v>4</v>
      </c>
      <c r="B2137" s="4" t="s">
        <v>5</v>
      </c>
      <c r="C2137" s="4" t="s">
        <v>11</v>
      </c>
      <c r="D2137" s="4" t="s">
        <v>12</v>
      </c>
      <c r="E2137" s="4" t="s">
        <v>12</v>
      </c>
      <c r="F2137" s="4" t="s">
        <v>12</v>
      </c>
      <c r="G2137" s="4" t="s">
        <v>12</v>
      </c>
    </row>
    <row r="2138" spans="1:7">
      <c r="A2138" t="n">
        <v>21135</v>
      </c>
      <c r="B2138" s="35" t="n">
        <v>46</v>
      </c>
      <c r="C2138" s="7" t="n">
        <v>1657</v>
      </c>
      <c r="D2138" s="7" t="n">
        <v>494.890014648438</v>
      </c>
      <c r="E2138" s="7" t="n">
        <v>0.720000028610229</v>
      </c>
      <c r="F2138" s="7" t="n">
        <v>-434.209991455078</v>
      </c>
      <c r="G2138" s="7" t="n">
        <v>308.5</v>
      </c>
    </row>
    <row r="2139" spans="1:7">
      <c r="A2139" t="s">
        <v>4</v>
      </c>
      <c r="B2139" s="4" t="s">
        <v>5</v>
      </c>
      <c r="C2139" s="4" t="s">
        <v>11</v>
      </c>
      <c r="D2139" s="4" t="s">
        <v>12</v>
      </c>
      <c r="E2139" s="4" t="s">
        <v>12</v>
      </c>
      <c r="F2139" s="4" t="s">
        <v>12</v>
      </c>
      <c r="G2139" s="4" t="s">
        <v>12</v>
      </c>
    </row>
    <row r="2140" spans="1:7">
      <c r="A2140" t="n">
        <v>21154</v>
      </c>
      <c r="B2140" s="35" t="n">
        <v>46</v>
      </c>
      <c r="C2140" s="7" t="n">
        <v>1658</v>
      </c>
      <c r="D2140" s="7" t="n">
        <v>484</v>
      </c>
      <c r="E2140" s="7" t="n">
        <v>0.779999971389771</v>
      </c>
      <c r="F2140" s="7" t="n">
        <v>-447.779998779297</v>
      </c>
      <c r="G2140" s="7" t="n">
        <v>311.700012207031</v>
      </c>
    </row>
    <row r="2141" spans="1:7">
      <c r="A2141" t="s">
        <v>4</v>
      </c>
      <c r="B2141" s="4" t="s">
        <v>5</v>
      </c>
      <c r="C2141" s="4" t="s">
        <v>11</v>
      </c>
      <c r="D2141" s="4" t="s">
        <v>12</v>
      </c>
      <c r="E2141" s="4" t="s">
        <v>12</v>
      </c>
      <c r="F2141" s="4" t="s">
        <v>12</v>
      </c>
      <c r="G2141" s="4" t="s">
        <v>12</v>
      </c>
    </row>
    <row r="2142" spans="1:7">
      <c r="A2142" t="n">
        <v>21173</v>
      </c>
      <c r="B2142" s="35" t="n">
        <v>46</v>
      </c>
      <c r="C2142" s="7" t="n">
        <v>1659</v>
      </c>
      <c r="D2142" s="7" t="n">
        <v>500.459991455078</v>
      </c>
      <c r="E2142" s="7" t="n">
        <v>0.649999976158142</v>
      </c>
      <c r="F2142" s="7" t="n">
        <v>-447.720001220703</v>
      </c>
      <c r="G2142" s="7" t="n">
        <v>308.600006103516</v>
      </c>
    </row>
    <row r="2143" spans="1:7">
      <c r="A2143" t="s">
        <v>4</v>
      </c>
      <c r="B2143" s="4" t="s">
        <v>5</v>
      </c>
      <c r="C2143" s="4" t="s">
        <v>7</v>
      </c>
      <c r="D2143" s="4" t="s">
        <v>11</v>
      </c>
      <c r="E2143" s="4" t="s">
        <v>11</v>
      </c>
      <c r="F2143" s="4" t="s">
        <v>13</v>
      </c>
    </row>
    <row r="2144" spans="1:7">
      <c r="A2144" t="n">
        <v>21192</v>
      </c>
      <c r="B2144" s="49" t="n">
        <v>84</v>
      </c>
      <c r="C2144" s="7" t="n">
        <v>0</v>
      </c>
      <c r="D2144" s="7" t="n">
        <v>1</v>
      </c>
      <c r="E2144" s="7" t="n">
        <v>0</v>
      </c>
      <c r="F2144" s="7" t="n">
        <v>1065353216</v>
      </c>
    </row>
    <row r="2145" spans="1:7">
      <c r="A2145" t="s">
        <v>4</v>
      </c>
      <c r="B2145" s="4" t="s">
        <v>5</v>
      </c>
      <c r="C2145" s="4" t="s">
        <v>11</v>
      </c>
      <c r="D2145" s="4" t="s">
        <v>12</v>
      </c>
      <c r="E2145" s="4" t="s">
        <v>12</v>
      </c>
      <c r="F2145" s="4" t="s">
        <v>7</v>
      </c>
    </row>
    <row r="2146" spans="1:7">
      <c r="A2146" t="n">
        <v>21202</v>
      </c>
      <c r="B2146" s="51" t="n">
        <v>52</v>
      </c>
      <c r="C2146" s="7" t="n">
        <v>1560</v>
      </c>
      <c r="D2146" s="7" t="n">
        <v>140.699996948242</v>
      </c>
      <c r="E2146" s="7" t="n">
        <v>0</v>
      </c>
      <c r="F2146" s="7" t="n">
        <v>0</v>
      </c>
    </row>
    <row r="2147" spans="1:7">
      <c r="A2147" t="s">
        <v>4</v>
      </c>
      <c r="B2147" s="4" t="s">
        <v>5</v>
      </c>
      <c r="C2147" s="4" t="s">
        <v>11</v>
      </c>
      <c r="D2147" s="4" t="s">
        <v>7</v>
      </c>
      <c r="E2147" s="4" t="s">
        <v>8</v>
      </c>
      <c r="F2147" s="4" t="s">
        <v>12</v>
      </c>
      <c r="G2147" s="4" t="s">
        <v>12</v>
      </c>
      <c r="H2147" s="4" t="s">
        <v>12</v>
      </c>
    </row>
    <row r="2148" spans="1:7">
      <c r="A2148" t="n">
        <v>21214</v>
      </c>
      <c r="B2148" s="40" t="n">
        <v>48</v>
      </c>
      <c r="C2148" s="7" t="n">
        <v>1560</v>
      </c>
      <c r="D2148" s="7" t="n">
        <v>0</v>
      </c>
      <c r="E2148" s="7" t="s">
        <v>51</v>
      </c>
      <c r="F2148" s="7" t="n">
        <v>0</v>
      </c>
      <c r="G2148" s="7" t="n">
        <v>1.29999995231628</v>
      </c>
      <c r="H2148" s="7" t="n">
        <v>0</v>
      </c>
    </row>
    <row r="2149" spans="1:7">
      <c r="A2149" t="s">
        <v>4</v>
      </c>
      <c r="B2149" s="4" t="s">
        <v>5</v>
      </c>
      <c r="C2149" s="4" t="s">
        <v>7</v>
      </c>
      <c r="D2149" s="4" t="s">
        <v>11</v>
      </c>
    </row>
    <row r="2150" spans="1:7">
      <c r="A2150" t="n">
        <v>21242</v>
      </c>
      <c r="B2150" s="16" t="n">
        <v>58</v>
      </c>
      <c r="C2150" s="7" t="n">
        <v>255</v>
      </c>
      <c r="D2150" s="7" t="n">
        <v>0</v>
      </c>
    </row>
    <row r="2151" spans="1:7">
      <c r="A2151" t="s">
        <v>4</v>
      </c>
      <c r="B2151" s="4" t="s">
        <v>5</v>
      </c>
      <c r="C2151" s="4" t="s">
        <v>11</v>
      </c>
    </row>
    <row r="2152" spans="1:7">
      <c r="A2152" t="n">
        <v>21246</v>
      </c>
      <c r="B2152" s="23" t="n">
        <v>16</v>
      </c>
      <c r="C2152" s="7" t="n">
        <v>200</v>
      </c>
    </row>
    <row r="2153" spans="1:7">
      <c r="A2153" t="s">
        <v>4</v>
      </c>
      <c r="B2153" s="4" t="s">
        <v>5</v>
      </c>
      <c r="C2153" s="4" t="s">
        <v>7</v>
      </c>
      <c r="D2153" s="4" t="s">
        <v>7</v>
      </c>
      <c r="E2153" s="4" t="s">
        <v>12</v>
      </c>
      <c r="F2153" s="4" t="s">
        <v>12</v>
      </c>
      <c r="G2153" s="4" t="s">
        <v>12</v>
      </c>
      <c r="H2153" s="4" t="s">
        <v>11</v>
      </c>
    </row>
    <row r="2154" spans="1:7">
      <c r="A2154" t="n">
        <v>21249</v>
      </c>
      <c r="B2154" s="36" t="n">
        <v>45</v>
      </c>
      <c r="C2154" s="7" t="n">
        <v>2</v>
      </c>
      <c r="D2154" s="7" t="n">
        <v>2</v>
      </c>
      <c r="E2154" s="7" t="n">
        <v>440.950012207031</v>
      </c>
      <c r="F2154" s="7" t="n">
        <v>3.85999989509583</v>
      </c>
      <c r="G2154" s="7" t="n">
        <v>-402.899993896484</v>
      </c>
      <c r="H2154" s="7" t="n">
        <v>3000</v>
      </c>
    </row>
    <row r="2155" spans="1:7">
      <c r="A2155" t="s">
        <v>4</v>
      </c>
      <c r="B2155" s="4" t="s">
        <v>5</v>
      </c>
      <c r="C2155" s="4" t="s">
        <v>7</v>
      </c>
      <c r="D2155" s="4" t="s">
        <v>7</v>
      </c>
      <c r="E2155" s="4" t="s">
        <v>12</v>
      </c>
      <c r="F2155" s="4" t="s">
        <v>12</v>
      </c>
      <c r="G2155" s="4" t="s">
        <v>12</v>
      </c>
      <c r="H2155" s="4" t="s">
        <v>11</v>
      </c>
      <c r="I2155" s="4" t="s">
        <v>7</v>
      </c>
    </row>
    <row r="2156" spans="1:7">
      <c r="A2156" t="n">
        <v>21266</v>
      </c>
      <c r="B2156" s="36" t="n">
        <v>45</v>
      </c>
      <c r="C2156" s="7" t="n">
        <v>4</v>
      </c>
      <c r="D2156" s="7" t="n">
        <v>3</v>
      </c>
      <c r="E2156" s="7" t="n">
        <v>352.429992675781</v>
      </c>
      <c r="F2156" s="7" t="n">
        <v>135.470001220703</v>
      </c>
      <c r="G2156" s="7" t="n">
        <v>-9.17000007629395</v>
      </c>
      <c r="H2156" s="7" t="n">
        <v>3000</v>
      </c>
      <c r="I2156" s="7" t="n">
        <v>1</v>
      </c>
    </row>
    <row r="2157" spans="1:7">
      <c r="A2157" t="s">
        <v>4</v>
      </c>
      <c r="B2157" s="4" t="s">
        <v>5</v>
      </c>
      <c r="C2157" s="4" t="s">
        <v>7</v>
      </c>
      <c r="D2157" s="4" t="s">
        <v>7</v>
      </c>
      <c r="E2157" s="4" t="s">
        <v>12</v>
      </c>
      <c r="F2157" s="4" t="s">
        <v>11</v>
      </c>
    </row>
    <row r="2158" spans="1:7">
      <c r="A2158" t="n">
        <v>21284</v>
      </c>
      <c r="B2158" s="36" t="n">
        <v>45</v>
      </c>
      <c r="C2158" s="7" t="n">
        <v>5</v>
      </c>
      <c r="D2158" s="7" t="n">
        <v>2</v>
      </c>
      <c r="E2158" s="7" t="n">
        <v>9</v>
      </c>
      <c r="F2158" s="7" t="n">
        <v>3000</v>
      </c>
    </row>
    <row r="2159" spans="1:7">
      <c r="A2159" t="s">
        <v>4</v>
      </c>
      <c r="B2159" s="4" t="s">
        <v>5</v>
      </c>
      <c r="C2159" s="4" t="s">
        <v>7</v>
      </c>
      <c r="D2159" s="4" t="s">
        <v>7</v>
      </c>
      <c r="E2159" s="4" t="s">
        <v>12</v>
      </c>
      <c r="F2159" s="4" t="s">
        <v>11</v>
      </c>
    </row>
    <row r="2160" spans="1:7">
      <c r="A2160" t="n">
        <v>21293</v>
      </c>
      <c r="B2160" s="36" t="n">
        <v>45</v>
      </c>
      <c r="C2160" s="7" t="n">
        <v>11</v>
      </c>
      <c r="D2160" s="7" t="n">
        <v>2</v>
      </c>
      <c r="E2160" s="7" t="n">
        <v>40</v>
      </c>
      <c r="F2160" s="7" t="n">
        <v>3000</v>
      </c>
    </row>
    <row r="2161" spans="1:9">
      <c r="A2161" t="s">
        <v>4</v>
      </c>
      <c r="B2161" s="4" t="s">
        <v>5</v>
      </c>
      <c r="C2161" s="4" t="s">
        <v>7</v>
      </c>
      <c r="D2161" s="4" t="s">
        <v>11</v>
      </c>
      <c r="E2161" s="4" t="s">
        <v>11</v>
      </c>
      <c r="F2161" s="4" t="s">
        <v>13</v>
      </c>
    </row>
    <row r="2162" spans="1:9">
      <c r="A2162" t="n">
        <v>21302</v>
      </c>
      <c r="B2162" s="49" t="n">
        <v>84</v>
      </c>
      <c r="C2162" s="7" t="n">
        <v>0</v>
      </c>
      <c r="D2162" s="7" t="n">
        <v>2</v>
      </c>
      <c r="E2162" s="7" t="n">
        <v>0</v>
      </c>
      <c r="F2162" s="7" t="n">
        <v>1053609165</v>
      </c>
    </row>
    <row r="2163" spans="1:9">
      <c r="A2163" t="s">
        <v>4</v>
      </c>
      <c r="B2163" s="4" t="s">
        <v>5</v>
      </c>
      <c r="C2163" s="4" t="s">
        <v>7</v>
      </c>
      <c r="D2163" s="4" t="s">
        <v>11</v>
      </c>
      <c r="E2163" s="4" t="s">
        <v>12</v>
      </c>
      <c r="F2163" s="4" t="s">
        <v>11</v>
      </c>
      <c r="G2163" s="4" t="s">
        <v>13</v>
      </c>
      <c r="H2163" s="4" t="s">
        <v>13</v>
      </c>
      <c r="I2163" s="4" t="s">
        <v>11</v>
      </c>
      <c r="J2163" s="4" t="s">
        <v>11</v>
      </c>
      <c r="K2163" s="4" t="s">
        <v>13</v>
      </c>
      <c r="L2163" s="4" t="s">
        <v>13</v>
      </c>
      <c r="M2163" s="4" t="s">
        <v>13</v>
      </c>
      <c r="N2163" s="4" t="s">
        <v>13</v>
      </c>
      <c r="O2163" s="4" t="s">
        <v>8</v>
      </c>
    </row>
    <row r="2164" spans="1:9">
      <c r="A2164" t="n">
        <v>21312</v>
      </c>
      <c r="B2164" s="10" t="n">
        <v>50</v>
      </c>
      <c r="C2164" s="7" t="n">
        <v>0</v>
      </c>
      <c r="D2164" s="7" t="n">
        <v>2008</v>
      </c>
      <c r="E2164" s="7" t="n">
        <v>1</v>
      </c>
      <c r="F2164" s="7" t="n">
        <v>0</v>
      </c>
      <c r="G2164" s="7" t="n">
        <v>0</v>
      </c>
      <c r="H2164" s="7" t="n">
        <v>0</v>
      </c>
      <c r="I2164" s="7" t="n">
        <v>0</v>
      </c>
      <c r="J2164" s="7" t="n">
        <v>65533</v>
      </c>
      <c r="K2164" s="7" t="n">
        <v>0</v>
      </c>
      <c r="L2164" s="7" t="n">
        <v>0</v>
      </c>
      <c r="M2164" s="7" t="n">
        <v>0</v>
      </c>
      <c r="N2164" s="7" t="n">
        <v>0</v>
      </c>
      <c r="O2164" s="7" t="s">
        <v>16</v>
      </c>
    </row>
    <row r="2165" spans="1:9">
      <c r="A2165" t="s">
        <v>4</v>
      </c>
      <c r="B2165" s="4" t="s">
        <v>5</v>
      </c>
      <c r="C2165" s="4" t="s">
        <v>7</v>
      </c>
      <c r="D2165" s="4" t="s">
        <v>11</v>
      </c>
      <c r="E2165" s="4" t="s">
        <v>11</v>
      </c>
      <c r="F2165" s="4" t="s">
        <v>11</v>
      </c>
      <c r="G2165" s="4" t="s">
        <v>11</v>
      </c>
      <c r="H2165" s="4" t="s">
        <v>11</v>
      </c>
      <c r="I2165" s="4" t="s">
        <v>8</v>
      </c>
      <c r="J2165" s="4" t="s">
        <v>12</v>
      </c>
      <c r="K2165" s="4" t="s">
        <v>12</v>
      </c>
      <c r="L2165" s="4" t="s">
        <v>12</v>
      </c>
      <c r="M2165" s="4" t="s">
        <v>13</v>
      </c>
      <c r="N2165" s="4" t="s">
        <v>13</v>
      </c>
      <c r="O2165" s="4" t="s">
        <v>12</v>
      </c>
      <c r="P2165" s="4" t="s">
        <v>12</v>
      </c>
      <c r="Q2165" s="4" t="s">
        <v>12</v>
      </c>
      <c r="R2165" s="4" t="s">
        <v>12</v>
      </c>
      <c r="S2165" s="4" t="s">
        <v>7</v>
      </c>
    </row>
    <row r="2166" spans="1:9">
      <c r="A2166" t="n">
        <v>21351</v>
      </c>
      <c r="B2166" s="24" t="n">
        <v>39</v>
      </c>
      <c r="C2166" s="7" t="n">
        <v>12</v>
      </c>
      <c r="D2166" s="7" t="n">
        <v>65533</v>
      </c>
      <c r="E2166" s="7" t="n">
        <v>202</v>
      </c>
      <c r="F2166" s="7" t="n">
        <v>0</v>
      </c>
      <c r="G2166" s="7" t="n">
        <v>1650</v>
      </c>
      <c r="H2166" s="7" t="n">
        <v>259</v>
      </c>
      <c r="I2166" s="7" t="s">
        <v>112</v>
      </c>
      <c r="J2166" s="7" t="n">
        <v>0</v>
      </c>
      <c r="K2166" s="7" t="n">
        <v>0</v>
      </c>
      <c r="L2166" s="7" t="n">
        <v>0</v>
      </c>
      <c r="M2166" s="7" t="n">
        <v>0</v>
      </c>
      <c r="N2166" s="7" t="n">
        <v>0</v>
      </c>
      <c r="O2166" s="7" t="n">
        <v>0</v>
      </c>
      <c r="P2166" s="7" t="n">
        <v>2</v>
      </c>
      <c r="Q2166" s="7" t="n">
        <v>2</v>
      </c>
      <c r="R2166" s="7" t="n">
        <v>2</v>
      </c>
      <c r="S2166" s="7" t="n">
        <v>255</v>
      </c>
    </row>
    <row r="2167" spans="1:9">
      <c r="A2167" t="s">
        <v>4</v>
      </c>
      <c r="B2167" s="4" t="s">
        <v>5</v>
      </c>
      <c r="C2167" s="4" t="s">
        <v>11</v>
      </c>
    </row>
    <row r="2168" spans="1:9">
      <c r="A2168" t="n">
        <v>21410</v>
      </c>
      <c r="B2168" s="23" t="n">
        <v>16</v>
      </c>
      <c r="C2168" s="7" t="n">
        <v>100</v>
      </c>
    </row>
    <row r="2169" spans="1:9">
      <c r="A2169" t="s">
        <v>4</v>
      </c>
      <c r="B2169" s="4" t="s">
        <v>5</v>
      </c>
      <c r="C2169" s="4" t="s">
        <v>7</v>
      </c>
      <c r="D2169" s="4" t="s">
        <v>11</v>
      </c>
      <c r="E2169" s="4" t="s">
        <v>12</v>
      </c>
      <c r="F2169" s="4" t="s">
        <v>11</v>
      </c>
      <c r="G2169" s="4" t="s">
        <v>13</v>
      </c>
      <c r="H2169" s="4" t="s">
        <v>13</v>
      </c>
      <c r="I2169" s="4" t="s">
        <v>11</v>
      </c>
      <c r="J2169" s="4" t="s">
        <v>11</v>
      </c>
      <c r="K2169" s="4" t="s">
        <v>13</v>
      </c>
      <c r="L2169" s="4" t="s">
        <v>13</v>
      </c>
      <c r="M2169" s="4" t="s">
        <v>13</v>
      </c>
      <c r="N2169" s="4" t="s">
        <v>13</v>
      </c>
      <c r="O2169" s="4" t="s">
        <v>8</v>
      </c>
    </row>
    <row r="2170" spans="1:9">
      <c r="A2170" t="n">
        <v>21413</v>
      </c>
      <c r="B2170" s="10" t="n">
        <v>50</v>
      </c>
      <c r="C2170" s="7" t="n">
        <v>0</v>
      </c>
      <c r="D2170" s="7" t="n">
        <v>4404</v>
      </c>
      <c r="E2170" s="7" t="n">
        <v>1</v>
      </c>
      <c r="F2170" s="7" t="n">
        <v>100</v>
      </c>
      <c r="G2170" s="7" t="n">
        <v>0</v>
      </c>
      <c r="H2170" s="7" t="n">
        <v>0</v>
      </c>
      <c r="I2170" s="7" t="n">
        <v>0</v>
      </c>
      <c r="J2170" s="7" t="n">
        <v>65533</v>
      </c>
      <c r="K2170" s="7" t="n">
        <v>0</v>
      </c>
      <c r="L2170" s="7" t="n">
        <v>0</v>
      </c>
      <c r="M2170" s="7" t="n">
        <v>0</v>
      </c>
      <c r="N2170" s="7" t="n">
        <v>0</v>
      </c>
      <c r="O2170" s="7" t="s">
        <v>16</v>
      </c>
    </row>
    <row r="2171" spans="1:9">
      <c r="A2171" t="s">
        <v>4</v>
      </c>
      <c r="B2171" s="4" t="s">
        <v>5</v>
      </c>
      <c r="C2171" s="4" t="s">
        <v>11</v>
      </c>
    </row>
    <row r="2172" spans="1:9">
      <c r="A2172" t="n">
        <v>21452</v>
      </c>
      <c r="B2172" s="23" t="n">
        <v>16</v>
      </c>
      <c r="C2172" s="7" t="n">
        <v>390</v>
      </c>
    </row>
    <row r="2173" spans="1:9">
      <c r="A2173" t="s">
        <v>4</v>
      </c>
      <c r="B2173" s="4" t="s">
        <v>5</v>
      </c>
      <c r="C2173" s="4" t="s">
        <v>12</v>
      </c>
    </row>
    <row r="2174" spans="1:9">
      <c r="A2174" t="n">
        <v>21455</v>
      </c>
      <c r="B2174" s="53" t="n">
        <v>68</v>
      </c>
      <c r="C2174" s="7" t="n">
        <v>0.0399999991059303</v>
      </c>
    </row>
    <row r="2175" spans="1:9">
      <c r="A2175" t="s">
        <v>4</v>
      </c>
      <c r="B2175" s="4" t="s">
        <v>5</v>
      </c>
      <c r="C2175" s="4" t="s">
        <v>11</v>
      </c>
    </row>
    <row r="2176" spans="1:9">
      <c r="A2176" t="n">
        <v>21460</v>
      </c>
      <c r="B2176" s="23" t="n">
        <v>16</v>
      </c>
      <c r="C2176" s="7" t="n">
        <v>10</v>
      </c>
    </row>
    <row r="2177" spans="1:19">
      <c r="A2177" t="s">
        <v>4</v>
      </c>
      <c r="B2177" s="4" t="s">
        <v>5</v>
      </c>
      <c r="C2177" s="4" t="s">
        <v>7</v>
      </c>
      <c r="D2177" s="4" t="s">
        <v>11</v>
      </c>
      <c r="E2177" s="4" t="s">
        <v>12</v>
      </c>
      <c r="F2177" s="4" t="s">
        <v>11</v>
      </c>
      <c r="G2177" s="4" t="s">
        <v>13</v>
      </c>
      <c r="H2177" s="4" t="s">
        <v>13</v>
      </c>
      <c r="I2177" s="4" t="s">
        <v>11</v>
      </c>
      <c r="J2177" s="4" t="s">
        <v>11</v>
      </c>
      <c r="K2177" s="4" t="s">
        <v>13</v>
      </c>
      <c r="L2177" s="4" t="s">
        <v>13</v>
      </c>
      <c r="M2177" s="4" t="s">
        <v>13</v>
      </c>
      <c r="N2177" s="4" t="s">
        <v>13</v>
      </c>
      <c r="O2177" s="4" t="s">
        <v>8</v>
      </c>
    </row>
    <row r="2178" spans="1:19">
      <c r="A2178" t="n">
        <v>21463</v>
      </c>
      <c r="B2178" s="10" t="n">
        <v>50</v>
      </c>
      <c r="C2178" s="7" t="n">
        <v>0</v>
      </c>
      <c r="D2178" s="7" t="n">
        <v>4420</v>
      </c>
      <c r="E2178" s="7" t="n">
        <v>0.800000011920929</v>
      </c>
      <c r="F2178" s="7" t="n">
        <v>200</v>
      </c>
      <c r="G2178" s="7" t="n">
        <v>0</v>
      </c>
      <c r="H2178" s="7" t="n">
        <v>0</v>
      </c>
      <c r="I2178" s="7" t="n">
        <v>0</v>
      </c>
      <c r="J2178" s="7" t="n">
        <v>65533</v>
      </c>
      <c r="K2178" s="7" t="n">
        <v>0</v>
      </c>
      <c r="L2178" s="7" t="n">
        <v>0</v>
      </c>
      <c r="M2178" s="7" t="n">
        <v>0</v>
      </c>
      <c r="N2178" s="7" t="n">
        <v>0</v>
      </c>
      <c r="O2178" s="7" t="s">
        <v>16</v>
      </c>
    </row>
    <row r="2179" spans="1:19">
      <c r="A2179" t="s">
        <v>4</v>
      </c>
      <c r="B2179" s="4" t="s">
        <v>5</v>
      </c>
      <c r="C2179" s="4" t="s">
        <v>7</v>
      </c>
      <c r="D2179" s="4" t="s">
        <v>11</v>
      </c>
      <c r="E2179" s="4" t="s">
        <v>11</v>
      </c>
      <c r="F2179" s="4" t="s">
        <v>11</v>
      </c>
      <c r="G2179" s="4" t="s">
        <v>11</v>
      </c>
      <c r="H2179" s="4" t="s">
        <v>11</v>
      </c>
      <c r="I2179" s="4" t="s">
        <v>8</v>
      </c>
      <c r="J2179" s="4" t="s">
        <v>12</v>
      </c>
      <c r="K2179" s="4" t="s">
        <v>12</v>
      </c>
      <c r="L2179" s="4" t="s">
        <v>12</v>
      </c>
      <c r="M2179" s="4" t="s">
        <v>13</v>
      </c>
      <c r="N2179" s="4" t="s">
        <v>13</v>
      </c>
      <c r="O2179" s="4" t="s">
        <v>12</v>
      </c>
      <c r="P2179" s="4" t="s">
        <v>12</v>
      </c>
      <c r="Q2179" s="4" t="s">
        <v>12</v>
      </c>
      <c r="R2179" s="4" t="s">
        <v>12</v>
      </c>
      <c r="S2179" s="4" t="s">
        <v>7</v>
      </c>
    </row>
    <row r="2180" spans="1:19">
      <c r="A2180" t="n">
        <v>21502</v>
      </c>
      <c r="B2180" s="24" t="n">
        <v>39</v>
      </c>
      <c r="C2180" s="7" t="n">
        <v>12</v>
      </c>
      <c r="D2180" s="7" t="n">
        <v>65533</v>
      </c>
      <c r="E2180" s="7" t="n">
        <v>206</v>
      </c>
      <c r="F2180" s="7" t="n">
        <v>0</v>
      </c>
      <c r="G2180" s="7" t="n">
        <v>65533</v>
      </c>
      <c r="H2180" s="7" t="n">
        <v>0</v>
      </c>
      <c r="I2180" s="7" t="s">
        <v>16</v>
      </c>
      <c r="J2180" s="7" t="n">
        <v>441</v>
      </c>
      <c r="K2180" s="7" t="n">
        <v>3.79999995231628</v>
      </c>
      <c r="L2180" s="7" t="n">
        <v>-403</v>
      </c>
      <c r="M2180" s="7" t="n">
        <v>0</v>
      </c>
      <c r="N2180" s="7" t="n">
        <v>0</v>
      </c>
      <c r="O2180" s="7" t="n">
        <v>0</v>
      </c>
      <c r="P2180" s="7" t="n">
        <v>1</v>
      </c>
      <c r="Q2180" s="7" t="n">
        <v>1</v>
      </c>
      <c r="R2180" s="7" t="n">
        <v>1</v>
      </c>
      <c r="S2180" s="7" t="n">
        <v>255</v>
      </c>
    </row>
    <row r="2181" spans="1:19">
      <c r="A2181" t="s">
        <v>4</v>
      </c>
      <c r="B2181" s="4" t="s">
        <v>5</v>
      </c>
      <c r="C2181" s="4" t="s">
        <v>11</v>
      </c>
    </row>
    <row r="2182" spans="1:19">
      <c r="A2182" t="n">
        <v>21552</v>
      </c>
      <c r="B2182" s="23" t="n">
        <v>16</v>
      </c>
      <c r="C2182" s="7" t="n">
        <v>35</v>
      </c>
    </row>
    <row r="2183" spans="1:19">
      <c r="A2183" t="s">
        <v>4</v>
      </c>
      <c r="B2183" s="4" t="s">
        <v>5</v>
      </c>
      <c r="C2183" s="4" t="s">
        <v>12</v>
      </c>
    </row>
    <row r="2184" spans="1:19">
      <c r="A2184" t="n">
        <v>21555</v>
      </c>
      <c r="B2184" s="53" t="n">
        <v>68</v>
      </c>
      <c r="C2184" s="7" t="n">
        <v>0.400000005960464</v>
      </c>
    </row>
    <row r="2185" spans="1:19">
      <c r="A2185" t="s">
        <v>4</v>
      </c>
      <c r="B2185" s="4" t="s">
        <v>5</v>
      </c>
      <c r="C2185" s="4" t="s">
        <v>11</v>
      </c>
    </row>
    <row r="2186" spans="1:19">
      <c r="A2186" t="n">
        <v>21560</v>
      </c>
      <c r="B2186" s="23" t="n">
        <v>16</v>
      </c>
      <c r="C2186" s="7" t="n">
        <v>10</v>
      </c>
    </row>
    <row r="2187" spans="1:19">
      <c r="A2187" t="s">
        <v>4</v>
      </c>
      <c r="B2187" s="4" t="s">
        <v>5</v>
      </c>
      <c r="C2187" s="4" t="s">
        <v>7</v>
      </c>
      <c r="D2187" s="4" t="s">
        <v>11</v>
      </c>
      <c r="E2187" s="4" t="s">
        <v>12</v>
      </c>
      <c r="F2187" s="4" t="s">
        <v>11</v>
      </c>
      <c r="G2187" s="4" t="s">
        <v>13</v>
      </c>
      <c r="H2187" s="4" t="s">
        <v>13</v>
      </c>
      <c r="I2187" s="4" t="s">
        <v>11</v>
      </c>
      <c r="J2187" s="4" t="s">
        <v>11</v>
      </c>
      <c r="K2187" s="4" t="s">
        <v>13</v>
      </c>
      <c r="L2187" s="4" t="s">
        <v>13</v>
      </c>
      <c r="M2187" s="4" t="s">
        <v>13</v>
      </c>
      <c r="N2187" s="4" t="s">
        <v>13</v>
      </c>
      <c r="O2187" s="4" t="s">
        <v>8</v>
      </c>
    </row>
    <row r="2188" spans="1:19">
      <c r="A2188" t="n">
        <v>21563</v>
      </c>
      <c r="B2188" s="10" t="n">
        <v>50</v>
      </c>
      <c r="C2188" s="7" t="n">
        <v>0</v>
      </c>
      <c r="D2188" s="7" t="n">
        <v>2013</v>
      </c>
      <c r="E2188" s="7" t="n">
        <v>1</v>
      </c>
      <c r="F2188" s="7" t="n">
        <v>0</v>
      </c>
      <c r="G2188" s="7" t="n">
        <v>0</v>
      </c>
      <c r="H2188" s="7" t="n">
        <v>0</v>
      </c>
      <c r="I2188" s="7" t="n">
        <v>0</v>
      </c>
      <c r="J2188" s="7" t="n">
        <v>65533</v>
      </c>
      <c r="K2188" s="7" t="n">
        <v>0</v>
      </c>
      <c r="L2188" s="7" t="n">
        <v>0</v>
      </c>
      <c r="M2188" s="7" t="n">
        <v>0</v>
      </c>
      <c r="N2188" s="7" t="n">
        <v>0</v>
      </c>
      <c r="O2188" s="7" t="s">
        <v>16</v>
      </c>
    </row>
    <row r="2189" spans="1:19">
      <c r="A2189" t="s">
        <v>4</v>
      </c>
      <c r="B2189" s="4" t="s">
        <v>5</v>
      </c>
      <c r="C2189" s="4" t="s">
        <v>7</v>
      </c>
      <c r="D2189" s="4" t="s">
        <v>11</v>
      </c>
      <c r="E2189" s="4" t="s">
        <v>12</v>
      </c>
      <c r="F2189" s="4" t="s">
        <v>11</v>
      </c>
      <c r="G2189" s="4" t="s">
        <v>13</v>
      </c>
      <c r="H2189" s="4" t="s">
        <v>13</v>
      </c>
      <c r="I2189" s="4" t="s">
        <v>11</v>
      </c>
      <c r="J2189" s="4" t="s">
        <v>11</v>
      </c>
      <c r="K2189" s="4" t="s">
        <v>13</v>
      </c>
      <c r="L2189" s="4" t="s">
        <v>13</v>
      </c>
      <c r="M2189" s="4" t="s">
        <v>13</v>
      </c>
      <c r="N2189" s="4" t="s">
        <v>13</v>
      </c>
      <c r="O2189" s="4" t="s">
        <v>8</v>
      </c>
    </row>
    <row r="2190" spans="1:19">
      <c r="A2190" t="n">
        <v>21602</v>
      </c>
      <c r="B2190" s="10" t="n">
        <v>50</v>
      </c>
      <c r="C2190" s="7" t="n">
        <v>0</v>
      </c>
      <c r="D2190" s="7" t="n">
        <v>2010</v>
      </c>
      <c r="E2190" s="7" t="n">
        <v>1</v>
      </c>
      <c r="F2190" s="7" t="n">
        <v>0</v>
      </c>
      <c r="G2190" s="7" t="n">
        <v>0</v>
      </c>
      <c r="H2190" s="7" t="n">
        <v>0</v>
      </c>
      <c r="I2190" s="7" t="n">
        <v>0</v>
      </c>
      <c r="J2190" s="7" t="n">
        <v>65533</v>
      </c>
      <c r="K2190" s="7" t="n">
        <v>0</v>
      </c>
      <c r="L2190" s="7" t="n">
        <v>0</v>
      </c>
      <c r="M2190" s="7" t="n">
        <v>0</v>
      </c>
      <c r="N2190" s="7" t="n">
        <v>0</v>
      </c>
      <c r="O2190" s="7" t="s">
        <v>16</v>
      </c>
    </row>
    <row r="2191" spans="1:19">
      <c r="A2191" t="s">
        <v>4</v>
      </c>
      <c r="B2191" s="4" t="s">
        <v>5</v>
      </c>
      <c r="C2191" s="4" t="s">
        <v>7</v>
      </c>
      <c r="D2191" s="4" t="s">
        <v>13</v>
      </c>
      <c r="E2191" s="4" t="s">
        <v>13</v>
      </c>
      <c r="F2191" s="4" t="s">
        <v>13</v>
      </c>
    </row>
    <row r="2192" spans="1:19">
      <c r="A2192" t="n">
        <v>21641</v>
      </c>
      <c r="B2192" s="10" t="n">
        <v>50</v>
      </c>
      <c r="C2192" s="7" t="n">
        <v>255</v>
      </c>
      <c r="D2192" s="7" t="n">
        <v>1053609165</v>
      </c>
      <c r="E2192" s="7" t="n">
        <v>1065353216</v>
      </c>
      <c r="F2192" s="7" t="n">
        <v>1056964608</v>
      </c>
    </row>
    <row r="2193" spans="1:19">
      <c r="A2193" t="s">
        <v>4</v>
      </c>
      <c r="B2193" s="4" t="s">
        <v>5</v>
      </c>
      <c r="C2193" s="4" t="s">
        <v>7</v>
      </c>
      <c r="D2193" s="4" t="s">
        <v>12</v>
      </c>
      <c r="E2193" s="4" t="s">
        <v>12</v>
      </c>
      <c r="F2193" s="4" t="s">
        <v>12</v>
      </c>
    </row>
    <row r="2194" spans="1:19">
      <c r="A2194" t="n">
        <v>21655</v>
      </c>
      <c r="B2194" s="36" t="n">
        <v>45</v>
      </c>
      <c r="C2194" s="7" t="n">
        <v>9</v>
      </c>
      <c r="D2194" s="7" t="n">
        <v>0.300000011920929</v>
      </c>
      <c r="E2194" s="7" t="n">
        <v>0.300000011920929</v>
      </c>
      <c r="F2194" s="7" t="n">
        <v>0.300000011920929</v>
      </c>
    </row>
    <row r="2195" spans="1:19">
      <c r="A2195" t="s">
        <v>4</v>
      </c>
      <c r="B2195" s="4" t="s">
        <v>5</v>
      </c>
      <c r="C2195" s="4" t="s">
        <v>7</v>
      </c>
      <c r="D2195" s="4" t="s">
        <v>11</v>
      </c>
      <c r="E2195" s="4" t="s">
        <v>11</v>
      </c>
    </row>
    <row r="2196" spans="1:19">
      <c r="A2196" t="n">
        <v>21669</v>
      </c>
      <c r="B2196" s="24" t="n">
        <v>39</v>
      </c>
      <c r="C2196" s="7" t="n">
        <v>16</v>
      </c>
      <c r="D2196" s="7" t="n">
        <v>65533</v>
      </c>
      <c r="E2196" s="7" t="n">
        <v>202</v>
      </c>
    </row>
    <row r="2197" spans="1:19">
      <c r="A2197" t="s">
        <v>4</v>
      </c>
      <c r="B2197" s="4" t="s">
        <v>5</v>
      </c>
      <c r="C2197" s="4" t="s">
        <v>7</v>
      </c>
      <c r="D2197" s="4" t="s">
        <v>11</v>
      </c>
      <c r="E2197" s="4" t="s">
        <v>11</v>
      </c>
      <c r="F2197" s="4" t="s">
        <v>13</v>
      </c>
    </row>
    <row r="2198" spans="1:19">
      <c r="A2198" t="n">
        <v>21675</v>
      </c>
      <c r="B2198" s="49" t="n">
        <v>84</v>
      </c>
      <c r="C2198" s="7" t="n">
        <v>1</v>
      </c>
      <c r="D2198" s="7" t="n">
        <v>0</v>
      </c>
      <c r="E2198" s="7" t="n">
        <v>500</v>
      </c>
      <c r="F2198" s="7" t="n">
        <v>0</v>
      </c>
    </row>
    <row r="2199" spans="1:19">
      <c r="A2199" t="s">
        <v>4</v>
      </c>
      <c r="B2199" s="4" t="s">
        <v>5</v>
      </c>
      <c r="C2199" s="4" t="s">
        <v>11</v>
      </c>
    </row>
    <row r="2200" spans="1:19">
      <c r="A2200" t="n">
        <v>21685</v>
      </c>
      <c r="B2200" s="23" t="n">
        <v>16</v>
      </c>
      <c r="C2200" s="7" t="n">
        <v>1000</v>
      </c>
    </row>
    <row r="2201" spans="1:19">
      <c r="A2201" t="s">
        <v>4</v>
      </c>
      <c r="B2201" s="4" t="s">
        <v>5</v>
      </c>
      <c r="C2201" s="4" t="s">
        <v>7</v>
      </c>
      <c r="D2201" s="4" t="s">
        <v>11</v>
      </c>
      <c r="E2201" s="4" t="s">
        <v>12</v>
      </c>
    </row>
    <row r="2202" spans="1:19">
      <c r="A2202" t="n">
        <v>21688</v>
      </c>
      <c r="B2202" s="16" t="n">
        <v>58</v>
      </c>
      <c r="C2202" s="7" t="n">
        <v>101</v>
      </c>
      <c r="D2202" s="7" t="n">
        <v>500</v>
      </c>
      <c r="E2202" s="7" t="n">
        <v>1</v>
      </c>
    </row>
    <row r="2203" spans="1:19">
      <c r="A2203" t="s">
        <v>4</v>
      </c>
      <c r="B2203" s="4" t="s">
        <v>5</v>
      </c>
      <c r="C2203" s="4" t="s">
        <v>7</v>
      </c>
      <c r="D2203" s="4" t="s">
        <v>11</v>
      </c>
    </row>
    <row r="2204" spans="1:19">
      <c r="A2204" t="n">
        <v>21696</v>
      </c>
      <c r="B2204" s="16" t="n">
        <v>58</v>
      </c>
      <c r="C2204" s="7" t="n">
        <v>254</v>
      </c>
      <c r="D2204" s="7" t="n">
        <v>0</v>
      </c>
    </row>
    <row r="2205" spans="1:19">
      <c r="A2205" t="s">
        <v>4</v>
      </c>
      <c r="B2205" s="4" t="s">
        <v>5</v>
      </c>
      <c r="C2205" s="4" t="s">
        <v>7</v>
      </c>
      <c r="D2205" s="4" t="s">
        <v>11</v>
      </c>
      <c r="E2205" s="4" t="s">
        <v>11</v>
      </c>
      <c r="F2205" s="4" t="s">
        <v>13</v>
      </c>
    </row>
    <row r="2206" spans="1:19">
      <c r="A2206" t="n">
        <v>21700</v>
      </c>
      <c r="B2206" s="49" t="n">
        <v>84</v>
      </c>
      <c r="C2206" s="7" t="n">
        <v>1</v>
      </c>
      <c r="D2206" s="7" t="n">
        <v>0</v>
      </c>
      <c r="E2206" s="7" t="n">
        <v>0</v>
      </c>
      <c r="F2206" s="7" t="n">
        <v>0</v>
      </c>
    </row>
    <row r="2207" spans="1:19">
      <c r="A2207" t="s">
        <v>4</v>
      </c>
      <c r="B2207" s="4" t="s">
        <v>5</v>
      </c>
      <c r="C2207" s="4" t="s">
        <v>7</v>
      </c>
    </row>
    <row r="2208" spans="1:19">
      <c r="A2208" t="n">
        <v>21710</v>
      </c>
      <c r="B2208" s="37" t="n">
        <v>116</v>
      </c>
      <c r="C2208" s="7" t="n">
        <v>0</v>
      </c>
    </row>
    <row r="2209" spans="1:6">
      <c r="A2209" t="s">
        <v>4</v>
      </c>
      <c r="B2209" s="4" t="s">
        <v>5</v>
      </c>
      <c r="C2209" s="4" t="s">
        <v>7</v>
      </c>
      <c r="D2209" s="4" t="s">
        <v>11</v>
      </c>
    </row>
    <row r="2210" spans="1:6">
      <c r="A2210" t="n">
        <v>21712</v>
      </c>
      <c r="B2210" s="37" t="n">
        <v>116</v>
      </c>
      <c r="C2210" s="7" t="n">
        <v>2</v>
      </c>
      <c r="D2210" s="7" t="n">
        <v>1</v>
      </c>
    </row>
    <row r="2211" spans="1:6">
      <c r="A2211" t="s">
        <v>4</v>
      </c>
      <c r="B2211" s="4" t="s">
        <v>5</v>
      </c>
      <c r="C2211" s="4" t="s">
        <v>7</v>
      </c>
      <c r="D2211" s="4" t="s">
        <v>13</v>
      </c>
    </row>
    <row r="2212" spans="1:6">
      <c r="A2212" t="n">
        <v>21716</v>
      </c>
      <c r="B2212" s="37" t="n">
        <v>116</v>
      </c>
      <c r="C2212" s="7" t="n">
        <v>5</v>
      </c>
      <c r="D2212" s="7" t="n">
        <v>1133903872</v>
      </c>
    </row>
    <row r="2213" spans="1:6">
      <c r="A2213" t="s">
        <v>4</v>
      </c>
      <c r="B2213" s="4" t="s">
        <v>5</v>
      </c>
      <c r="C2213" s="4" t="s">
        <v>7</v>
      </c>
      <c r="D2213" s="4" t="s">
        <v>11</v>
      </c>
    </row>
    <row r="2214" spans="1:6">
      <c r="A2214" t="n">
        <v>21722</v>
      </c>
      <c r="B2214" s="37" t="n">
        <v>116</v>
      </c>
      <c r="C2214" s="7" t="n">
        <v>6</v>
      </c>
      <c r="D2214" s="7" t="n">
        <v>1</v>
      </c>
    </row>
    <row r="2215" spans="1:6">
      <c r="A2215" t="s">
        <v>4</v>
      </c>
      <c r="B2215" s="4" t="s">
        <v>5</v>
      </c>
      <c r="C2215" s="4" t="s">
        <v>7</v>
      </c>
      <c r="D2215" s="4" t="s">
        <v>7</v>
      </c>
      <c r="E2215" s="4" t="s">
        <v>12</v>
      </c>
      <c r="F2215" s="4" t="s">
        <v>12</v>
      </c>
      <c r="G2215" s="4" t="s">
        <v>12</v>
      </c>
      <c r="H2215" s="4" t="s">
        <v>11</v>
      </c>
    </row>
    <row r="2216" spans="1:6">
      <c r="A2216" t="n">
        <v>21726</v>
      </c>
      <c r="B2216" s="36" t="n">
        <v>45</v>
      </c>
      <c r="C2216" s="7" t="n">
        <v>2</v>
      </c>
      <c r="D2216" s="7" t="n">
        <v>3</v>
      </c>
      <c r="E2216" s="7" t="n">
        <v>443.940002441406</v>
      </c>
      <c r="F2216" s="7" t="n">
        <v>3.8199999332428</v>
      </c>
      <c r="G2216" s="7" t="n">
        <v>-404.929992675781</v>
      </c>
      <c r="H2216" s="7" t="n">
        <v>0</v>
      </c>
    </row>
    <row r="2217" spans="1:6">
      <c r="A2217" t="s">
        <v>4</v>
      </c>
      <c r="B2217" s="4" t="s">
        <v>5</v>
      </c>
      <c r="C2217" s="4" t="s">
        <v>7</v>
      </c>
      <c r="D2217" s="4" t="s">
        <v>7</v>
      </c>
      <c r="E2217" s="4" t="s">
        <v>12</v>
      </c>
      <c r="F2217" s="4" t="s">
        <v>12</v>
      </c>
      <c r="G2217" s="4" t="s">
        <v>12</v>
      </c>
      <c r="H2217" s="4" t="s">
        <v>11</v>
      </c>
      <c r="I2217" s="4" t="s">
        <v>7</v>
      </c>
    </row>
    <row r="2218" spans="1:6">
      <c r="A2218" t="n">
        <v>21743</v>
      </c>
      <c r="B2218" s="36" t="n">
        <v>45</v>
      </c>
      <c r="C2218" s="7" t="n">
        <v>4</v>
      </c>
      <c r="D2218" s="7" t="n">
        <v>3</v>
      </c>
      <c r="E2218" s="7" t="n">
        <v>21</v>
      </c>
      <c r="F2218" s="7" t="n">
        <v>295.450012207031</v>
      </c>
      <c r="G2218" s="7" t="n">
        <v>350</v>
      </c>
      <c r="H2218" s="7" t="n">
        <v>0</v>
      </c>
      <c r="I2218" s="7" t="n">
        <v>1</v>
      </c>
    </row>
    <row r="2219" spans="1:6">
      <c r="A2219" t="s">
        <v>4</v>
      </c>
      <c r="B2219" s="4" t="s">
        <v>5</v>
      </c>
      <c r="C2219" s="4" t="s">
        <v>7</v>
      </c>
      <c r="D2219" s="4" t="s">
        <v>7</v>
      </c>
      <c r="E2219" s="4" t="s">
        <v>12</v>
      </c>
      <c r="F2219" s="4" t="s">
        <v>11</v>
      </c>
    </row>
    <row r="2220" spans="1:6">
      <c r="A2220" t="n">
        <v>21761</v>
      </c>
      <c r="B2220" s="36" t="n">
        <v>45</v>
      </c>
      <c r="C2220" s="7" t="n">
        <v>5</v>
      </c>
      <c r="D2220" s="7" t="n">
        <v>3</v>
      </c>
      <c r="E2220" s="7" t="n">
        <v>31.1000003814697</v>
      </c>
      <c r="F2220" s="7" t="n">
        <v>0</v>
      </c>
    </row>
    <row r="2221" spans="1:6">
      <c r="A2221" t="s">
        <v>4</v>
      </c>
      <c r="B2221" s="4" t="s">
        <v>5</v>
      </c>
      <c r="C2221" s="4" t="s">
        <v>7</v>
      </c>
      <c r="D2221" s="4" t="s">
        <v>7</v>
      </c>
      <c r="E2221" s="4" t="s">
        <v>12</v>
      </c>
      <c r="F2221" s="4" t="s">
        <v>11</v>
      </c>
    </row>
    <row r="2222" spans="1:6">
      <c r="A2222" t="n">
        <v>21770</v>
      </c>
      <c r="B2222" s="36" t="n">
        <v>45</v>
      </c>
      <c r="C2222" s="7" t="n">
        <v>11</v>
      </c>
      <c r="D2222" s="7" t="n">
        <v>3</v>
      </c>
      <c r="E2222" s="7" t="n">
        <v>40</v>
      </c>
      <c r="F2222" s="7" t="n">
        <v>0</v>
      </c>
    </row>
    <row r="2223" spans="1:6">
      <c r="A2223" t="s">
        <v>4</v>
      </c>
      <c r="B2223" s="4" t="s">
        <v>5</v>
      </c>
      <c r="C2223" s="4" t="s">
        <v>7</v>
      </c>
      <c r="D2223" s="4" t="s">
        <v>7</v>
      </c>
      <c r="E2223" s="4" t="s">
        <v>12</v>
      </c>
      <c r="F2223" s="4" t="s">
        <v>12</v>
      </c>
      <c r="G2223" s="4" t="s">
        <v>12</v>
      </c>
      <c r="H2223" s="4" t="s">
        <v>11</v>
      </c>
      <c r="I2223" s="4" t="s">
        <v>7</v>
      </c>
    </row>
    <row r="2224" spans="1:6">
      <c r="A2224" t="n">
        <v>21779</v>
      </c>
      <c r="B2224" s="36" t="n">
        <v>45</v>
      </c>
      <c r="C2224" s="7" t="n">
        <v>4</v>
      </c>
      <c r="D2224" s="7" t="n">
        <v>3</v>
      </c>
      <c r="E2224" s="7" t="n">
        <v>21</v>
      </c>
      <c r="F2224" s="7" t="n">
        <v>328.470001220703</v>
      </c>
      <c r="G2224" s="7" t="n">
        <v>350</v>
      </c>
      <c r="H2224" s="7" t="n">
        <v>20000</v>
      </c>
      <c r="I2224" s="7" t="n">
        <v>1</v>
      </c>
    </row>
    <row r="2225" spans="1:9">
      <c r="A2225" t="s">
        <v>4</v>
      </c>
      <c r="B2225" s="4" t="s">
        <v>5</v>
      </c>
      <c r="C2225" s="4" t="s">
        <v>7</v>
      </c>
      <c r="D2225" s="4" t="s">
        <v>7</v>
      </c>
      <c r="E2225" s="4" t="s">
        <v>12</v>
      </c>
      <c r="F2225" s="4" t="s">
        <v>11</v>
      </c>
    </row>
    <row r="2226" spans="1:9">
      <c r="A2226" t="n">
        <v>21797</v>
      </c>
      <c r="B2226" s="36" t="n">
        <v>45</v>
      </c>
      <c r="C2226" s="7" t="n">
        <v>5</v>
      </c>
      <c r="D2226" s="7" t="n">
        <v>3</v>
      </c>
      <c r="E2226" s="7" t="n">
        <v>22.5</v>
      </c>
      <c r="F2226" s="7" t="n">
        <v>20000</v>
      </c>
    </row>
    <row r="2227" spans="1:9">
      <c r="A2227" t="s">
        <v>4</v>
      </c>
      <c r="B2227" s="4" t="s">
        <v>5</v>
      </c>
      <c r="C2227" s="4" t="s">
        <v>12</v>
      </c>
    </row>
    <row r="2228" spans="1:9">
      <c r="A2228" t="n">
        <v>21806</v>
      </c>
      <c r="B2228" s="53" t="n">
        <v>68</v>
      </c>
      <c r="C2228" s="7" t="n">
        <v>1</v>
      </c>
    </row>
    <row r="2229" spans="1:9">
      <c r="A2229" t="s">
        <v>4</v>
      </c>
      <c r="B2229" s="4" t="s">
        <v>5</v>
      </c>
      <c r="C2229" s="4" t="s">
        <v>11</v>
      </c>
      <c r="D2229" s="4" t="s">
        <v>12</v>
      </c>
      <c r="E2229" s="4" t="s">
        <v>12</v>
      </c>
      <c r="F2229" s="4" t="s">
        <v>7</v>
      </c>
    </row>
    <row r="2230" spans="1:9">
      <c r="A2230" t="n">
        <v>21811</v>
      </c>
      <c r="B2230" s="51" t="n">
        <v>52</v>
      </c>
      <c r="C2230" s="7" t="n">
        <v>1560</v>
      </c>
      <c r="D2230" s="7" t="n">
        <v>135</v>
      </c>
      <c r="E2230" s="7" t="n">
        <v>0</v>
      </c>
      <c r="F2230" s="7" t="n">
        <v>0</v>
      </c>
    </row>
    <row r="2231" spans="1:9">
      <c r="A2231" t="s">
        <v>4</v>
      </c>
      <c r="B2231" s="4" t="s">
        <v>5</v>
      </c>
      <c r="C2231" s="4" t="s">
        <v>11</v>
      </c>
      <c r="D2231" s="4" t="s">
        <v>7</v>
      </c>
      <c r="E2231" s="4" t="s">
        <v>7</v>
      </c>
      <c r="F2231" s="4" t="s">
        <v>8</v>
      </c>
    </row>
    <row r="2232" spans="1:9">
      <c r="A2232" t="n">
        <v>21823</v>
      </c>
      <c r="B2232" s="27" t="n">
        <v>20</v>
      </c>
      <c r="C2232" s="7" t="n">
        <v>1650</v>
      </c>
      <c r="D2232" s="7" t="n">
        <v>2</v>
      </c>
      <c r="E2232" s="7" t="n">
        <v>11</v>
      </c>
      <c r="F2232" s="7" t="s">
        <v>79</v>
      </c>
    </row>
    <row r="2233" spans="1:9">
      <c r="A2233" t="s">
        <v>4</v>
      </c>
      <c r="B2233" s="4" t="s">
        <v>5</v>
      </c>
      <c r="C2233" s="4" t="s">
        <v>11</v>
      </c>
      <c r="D2233" s="4" t="s">
        <v>7</v>
      </c>
      <c r="E2233" s="4" t="s">
        <v>7</v>
      </c>
      <c r="F2233" s="4" t="s">
        <v>8</v>
      </c>
    </row>
    <row r="2234" spans="1:9">
      <c r="A2234" t="n">
        <v>21849</v>
      </c>
      <c r="B2234" s="27" t="n">
        <v>20</v>
      </c>
      <c r="C2234" s="7" t="n">
        <v>1651</v>
      </c>
      <c r="D2234" s="7" t="n">
        <v>2</v>
      </c>
      <c r="E2234" s="7" t="n">
        <v>11</v>
      </c>
      <c r="F2234" s="7" t="s">
        <v>79</v>
      </c>
    </row>
    <row r="2235" spans="1:9">
      <c r="A2235" t="s">
        <v>4</v>
      </c>
      <c r="B2235" s="4" t="s">
        <v>5</v>
      </c>
      <c r="C2235" s="4" t="s">
        <v>11</v>
      </c>
      <c r="D2235" s="4" t="s">
        <v>7</v>
      </c>
      <c r="E2235" s="4" t="s">
        <v>7</v>
      </c>
      <c r="F2235" s="4" t="s">
        <v>8</v>
      </c>
    </row>
    <row r="2236" spans="1:9">
      <c r="A2236" t="n">
        <v>21875</v>
      </c>
      <c r="B2236" s="27" t="n">
        <v>20</v>
      </c>
      <c r="C2236" s="7" t="n">
        <v>1652</v>
      </c>
      <c r="D2236" s="7" t="n">
        <v>2</v>
      </c>
      <c r="E2236" s="7" t="n">
        <v>11</v>
      </c>
      <c r="F2236" s="7" t="s">
        <v>79</v>
      </c>
    </row>
    <row r="2237" spans="1:9">
      <c r="A2237" t="s">
        <v>4</v>
      </c>
      <c r="B2237" s="4" t="s">
        <v>5</v>
      </c>
      <c r="C2237" s="4" t="s">
        <v>11</v>
      </c>
      <c r="D2237" s="4" t="s">
        <v>7</v>
      </c>
      <c r="E2237" s="4" t="s">
        <v>7</v>
      </c>
      <c r="F2237" s="4" t="s">
        <v>8</v>
      </c>
    </row>
    <row r="2238" spans="1:9">
      <c r="A2238" t="n">
        <v>21901</v>
      </c>
      <c r="B2238" s="27" t="n">
        <v>20</v>
      </c>
      <c r="C2238" s="7" t="n">
        <v>1653</v>
      </c>
      <c r="D2238" s="7" t="n">
        <v>2</v>
      </c>
      <c r="E2238" s="7" t="n">
        <v>11</v>
      </c>
      <c r="F2238" s="7" t="s">
        <v>79</v>
      </c>
    </row>
    <row r="2239" spans="1:9">
      <c r="A2239" t="s">
        <v>4</v>
      </c>
      <c r="B2239" s="4" t="s">
        <v>5</v>
      </c>
      <c r="C2239" s="4" t="s">
        <v>11</v>
      </c>
      <c r="D2239" s="4" t="s">
        <v>7</v>
      </c>
      <c r="E2239" s="4" t="s">
        <v>7</v>
      </c>
      <c r="F2239" s="4" t="s">
        <v>8</v>
      </c>
    </row>
    <row r="2240" spans="1:9">
      <c r="A2240" t="n">
        <v>21927</v>
      </c>
      <c r="B2240" s="27" t="n">
        <v>20</v>
      </c>
      <c r="C2240" s="7" t="n">
        <v>1654</v>
      </c>
      <c r="D2240" s="7" t="n">
        <v>2</v>
      </c>
      <c r="E2240" s="7" t="n">
        <v>11</v>
      </c>
      <c r="F2240" s="7" t="s">
        <v>79</v>
      </c>
    </row>
    <row r="2241" spans="1:6">
      <c r="A2241" t="s">
        <v>4</v>
      </c>
      <c r="B2241" s="4" t="s">
        <v>5</v>
      </c>
      <c r="C2241" s="4" t="s">
        <v>11</v>
      </c>
      <c r="D2241" s="4" t="s">
        <v>7</v>
      </c>
      <c r="E2241" s="4" t="s">
        <v>7</v>
      </c>
      <c r="F2241" s="4" t="s">
        <v>8</v>
      </c>
    </row>
    <row r="2242" spans="1:6">
      <c r="A2242" t="n">
        <v>21953</v>
      </c>
      <c r="B2242" s="27" t="n">
        <v>20</v>
      </c>
      <c r="C2242" s="7" t="n">
        <v>1655</v>
      </c>
      <c r="D2242" s="7" t="n">
        <v>2</v>
      </c>
      <c r="E2242" s="7" t="n">
        <v>11</v>
      </c>
      <c r="F2242" s="7" t="s">
        <v>79</v>
      </c>
    </row>
    <row r="2243" spans="1:6">
      <c r="A2243" t="s">
        <v>4</v>
      </c>
      <c r="B2243" s="4" t="s">
        <v>5</v>
      </c>
      <c r="C2243" s="4" t="s">
        <v>11</v>
      </c>
      <c r="D2243" s="4" t="s">
        <v>7</v>
      </c>
      <c r="E2243" s="4" t="s">
        <v>7</v>
      </c>
      <c r="F2243" s="4" t="s">
        <v>8</v>
      </c>
    </row>
    <row r="2244" spans="1:6">
      <c r="A2244" t="n">
        <v>21979</v>
      </c>
      <c r="B2244" s="27" t="n">
        <v>20</v>
      </c>
      <c r="C2244" s="7" t="n">
        <v>1656</v>
      </c>
      <c r="D2244" s="7" t="n">
        <v>2</v>
      </c>
      <c r="E2244" s="7" t="n">
        <v>11</v>
      </c>
      <c r="F2244" s="7" t="s">
        <v>79</v>
      </c>
    </row>
    <row r="2245" spans="1:6">
      <c r="A2245" t="s">
        <v>4</v>
      </c>
      <c r="B2245" s="4" t="s">
        <v>5</v>
      </c>
      <c r="C2245" s="4" t="s">
        <v>11</v>
      </c>
      <c r="D2245" s="4" t="s">
        <v>7</v>
      </c>
      <c r="E2245" s="4" t="s">
        <v>7</v>
      </c>
      <c r="F2245" s="4" t="s">
        <v>8</v>
      </c>
    </row>
    <row r="2246" spans="1:6">
      <c r="A2246" t="n">
        <v>22005</v>
      </c>
      <c r="B2246" s="27" t="n">
        <v>20</v>
      </c>
      <c r="C2246" s="7" t="n">
        <v>1657</v>
      </c>
      <c r="D2246" s="7" t="n">
        <v>2</v>
      </c>
      <c r="E2246" s="7" t="n">
        <v>11</v>
      </c>
      <c r="F2246" s="7" t="s">
        <v>79</v>
      </c>
    </row>
    <row r="2247" spans="1:6">
      <c r="A2247" t="s">
        <v>4</v>
      </c>
      <c r="B2247" s="4" t="s">
        <v>5</v>
      </c>
      <c r="C2247" s="4" t="s">
        <v>11</v>
      </c>
      <c r="D2247" s="4" t="s">
        <v>7</v>
      </c>
      <c r="E2247" s="4" t="s">
        <v>7</v>
      </c>
      <c r="F2247" s="4" t="s">
        <v>8</v>
      </c>
    </row>
    <row r="2248" spans="1:6">
      <c r="A2248" t="n">
        <v>22031</v>
      </c>
      <c r="B2248" s="27" t="n">
        <v>20</v>
      </c>
      <c r="C2248" s="7" t="n">
        <v>1658</v>
      </c>
      <c r="D2248" s="7" t="n">
        <v>2</v>
      </c>
      <c r="E2248" s="7" t="n">
        <v>11</v>
      </c>
      <c r="F2248" s="7" t="s">
        <v>79</v>
      </c>
    </row>
    <row r="2249" spans="1:6">
      <c r="A2249" t="s">
        <v>4</v>
      </c>
      <c r="B2249" s="4" t="s">
        <v>5</v>
      </c>
      <c r="C2249" s="4" t="s">
        <v>11</v>
      </c>
      <c r="D2249" s="4" t="s">
        <v>7</v>
      </c>
      <c r="E2249" s="4" t="s">
        <v>7</v>
      </c>
      <c r="F2249" s="4" t="s">
        <v>8</v>
      </c>
    </row>
    <row r="2250" spans="1:6">
      <c r="A2250" t="n">
        <v>22057</v>
      </c>
      <c r="B2250" s="27" t="n">
        <v>20</v>
      </c>
      <c r="C2250" s="7" t="n">
        <v>1659</v>
      </c>
      <c r="D2250" s="7" t="n">
        <v>2</v>
      </c>
      <c r="E2250" s="7" t="n">
        <v>11</v>
      </c>
      <c r="F2250" s="7" t="s">
        <v>79</v>
      </c>
    </row>
    <row r="2251" spans="1:6">
      <c r="A2251" t="s">
        <v>4</v>
      </c>
      <c r="B2251" s="4" t="s">
        <v>5</v>
      </c>
      <c r="C2251" s="4" t="s">
        <v>7</v>
      </c>
      <c r="D2251" s="4" t="s">
        <v>11</v>
      </c>
    </row>
    <row r="2252" spans="1:6">
      <c r="A2252" t="n">
        <v>22083</v>
      </c>
      <c r="B2252" s="16" t="n">
        <v>58</v>
      </c>
      <c r="C2252" s="7" t="n">
        <v>255</v>
      </c>
      <c r="D2252" s="7" t="n">
        <v>0</v>
      </c>
    </row>
    <row r="2253" spans="1:6">
      <c r="A2253" t="s">
        <v>4</v>
      </c>
      <c r="B2253" s="4" t="s">
        <v>5</v>
      </c>
      <c r="C2253" s="4" t="s">
        <v>11</v>
      </c>
    </row>
    <row r="2254" spans="1:6">
      <c r="A2254" t="n">
        <v>22087</v>
      </c>
      <c r="B2254" s="23" t="n">
        <v>16</v>
      </c>
      <c r="C2254" s="7" t="n">
        <v>1000</v>
      </c>
    </row>
    <row r="2255" spans="1:6">
      <c r="A2255" t="s">
        <v>4</v>
      </c>
      <c r="B2255" s="4" t="s">
        <v>5</v>
      </c>
      <c r="C2255" s="4" t="s">
        <v>7</v>
      </c>
      <c r="D2255" s="4" t="s">
        <v>11</v>
      </c>
      <c r="E2255" s="4" t="s">
        <v>12</v>
      </c>
      <c r="F2255" s="4" t="s">
        <v>11</v>
      </c>
      <c r="G2255" s="4" t="s">
        <v>13</v>
      </c>
      <c r="H2255" s="4" t="s">
        <v>13</v>
      </c>
      <c r="I2255" s="4" t="s">
        <v>11</v>
      </c>
      <c r="J2255" s="4" t="s">
        <v>11</v>
      </c>
      <c r="K2255" s="4" t="s">
        <v>13</v>
      </c>
      <c r="L2255" s="4" t="s">
        <v>13</v>
      </c>
      <c r="M2255" s="4" t="s">
        <v>13</v>
      </c>
      <c r="N2255" s="4" t="s">
        <v>13</v>
      </c>
      <c r="O2255" s="4" t="s">
        <v>8</v>
      </c>
    </row>
    <row r="2256" spans="1:6">
      <c r="A2256" t="n">
        <v>22090</v>
      </c>
      <c r="B2256" s="10" t="n">
        <v>50</v>
      </c>
      <c r="C2256" s="7" t="n">
        <v>0</v>
      </c>
      <c r="D2256" s="7" t="n">
        <v>2007</v>
      </c>
      <c r="E2256" s="7" t="n">
        <v>0.699999988079071</v>
      </c>
      <c r="F2256" s="7" t="n">
        <v>200</v>
      </c>
      <c r="G2256" s="7" t="n">
        <v>0</v>
      </c>
      <c r="H2256" s="7" t="n">
        <v>0</v>
      </c>
      <c r="I2256" s="7" t="n">
        <v>0</v>
      </c>
      <c r="J2256" s="7" t="n">
        <v>65533</v>
      </c>
      <c r="K2256" s="7" t="n">
        <v>0</v>
      </c>
      <c r="L2256" s="7" t="n">
        <v>0</v>
      </c>
      <c r="M2256" s="7" t="n">
        <v>0</v>
      </c>
      <c r="N2256" s="7" t="n">
        <v>0</v>
      </c>
      <c r="O2256" s="7" t="s">
        <v>16</v>
      </c>
    </row>
    <row r="2257" spans="1:15">
      <c r="A2257" t="s">
        <v>4</v>
      </c>
      <c r="B2257" s="4" t="s">
        <v>5</v>
      </c>
      <c r="C2257" s="4" t="s">
        <v>11</v>
      </c>
      <c r="D2257" s="4" t="s">
        <v>11</v>
      </c>
      <c r="E2257" s="4" t="s">
        <v>12</v>
      </c>
      <c r="F2257" s="4" t="s">
        <v>12</v>
      </c>
      <c r="G2257" s="4" t="s">
        <v>12</v>
      </c>
      <c r="H2257" s="4" t="s">
        <v>12</v>
      </c>
      <c r="I2257" s="4" t="s">
        <v>7</v>
      </c>
      <c r="J2257" s="4" t="s">
        <v>11</v>
      </c>
    </row>
    <row r="2258" spans="1:15">
      <c r="A2258" t="n">
        <v>22129</v>
      </c>
      <c r="B2258" s="48" t="n">
        <v>55</v>
      </c>
      <c r="C2258" s="7" t="n">
        <v>1655</v>
      </c>
      <c r="D2258" s="7" t="n">
        <v>65024</v>
      </c>
      <c r="E2258" s="7" t="n">
        <v>0</v>
      </c>
      <c r="F2258" s="7" t="n">
        <v>0</v>
      </c>
      <c r="G2258" s="7" t="n">
        <v>-4</v>
      </c>
      <c r="H2258" s="7" t="n">
        <v>1.20000004768372</v>
      </c>
      <c r="I2258" s="7" t="n">
        <v>1</v>
      </c>
      <c r="J2258" s="7" t="n">
        <v>0</v>
      </c>
    </row>
    <row r="2259" spans="1:15">
      <c r="A2259" t="s">
        <v>4</v>
      </c>
      <c r="B2259" s="4" t="s">
        <v>5</v>
      </c>
      <c r="C2259" s="4" t="s">
        <v>11</v>
      </c>
    </row>
    <row r="2260" spans="1:15">
      <c r="A2260" t="n">
        <v>22153</v>
      </c>
      <c r="B2260" s="23" t="n">
        <v>16</v>
      </c>
      <c r="C2260" s="7" t="n">
        <v>500</v>
      </c>
    </row>
    <row r="2261" spans="1:15">
      <c r="A2261" t="s">
        <v>4</v>
      </c>
      <c r="B2261" s="4" t="s">
        <v>5</v>
      </c>
      <c r="C2261" s="4" t="s">
        <v>11</v>
      </c>
      <c r="D2261" s="4" t="s">
        <v>11</v>
      </c>
      <c r="E2261" s="4" t="s">
        <v>12</v>
      </c>
      <c r="F2261" s="4" t="s">
        <v>12</v>
      </c>
      <c r="G2261" s="4" t="s">
        <v>12</v>
      </c>
      <c r="H2261" s="4" t="s">
        <v>12</v>
      </c>
      <c r="I2261" s="4" t="s">
        <v>7</v>
      </c>
      <c r="J2261" s="4" t="s">
        <v>11</v>
      </c>
    </row>
    <row r="2262" spans="1:15">
      <c r="A2262" t="n">
        <v>22156</v>
      </c>
      <c r="B2262" s="48" t="n">
        <v>55</v>
      </c>
      <c r="C2262" s="7" t="n">
        <v>1654</v>
      </c>
      <c r="D2262" s="7" t="n">
        <v>65024</v>
      </c>
      <c r="E2262" s="7" t="n">
        <v>0</v>
      </c>
      <c r="F2262" s="7" t="n">
        <v>0</v>
      </c>
      <c r="G2262" s="7" t="n">
        <v>-4</v>
      </c>
      <c r="H2262" s="7" t="n">
        <v>1.20000004768372</v>
      </c>
      <c r="I2262" s="7" t="n">
        <v>1</v>
      </c>
      <c r="J2262" s="7" t="n">
        <v>0</v>
      </c>
    </row>
    <row r="2263" spans="1:15">
      <c r="A2263" t="s">
        <v>4</v>
      </c>
      <c r="B2263" s="4" t="s">
        <v>5</v>
      </c>
      <c r="C2263" s="4" t="s">
        <v>7</v>
      </c>
      <c r="D2263" s="4" t="s">
        <v>11</v>
      </c>
      <c r="E2263" s="4" t="s">
        <v>11</v>
      </c>
      <c r="F2263" s="4" t="s">
        <v>7</v>
      </c>
    </row>
    <row r="2264" spans="1:15">
      <c r="A2264" t="n">
        <v>22180</v>
      </c>
      <c r="B2264" s="54" t="n">
        <v>25</v>
      </c>
      <c r="C2264" s="7" t="n">
        <v>1</v>
      </c>
      <c r="D2264" s="7" t="n">
        <v>200</v>
      </c>
      <c r="E2264" s="7" t="n">
        <v>80</v>
      </c>
      <c r="F2264" s="7" t="n">
        <v>0</v>
      </c>
    </row>
    <row r="2265" spans="1:15">
      <c r="A2265" t="s">
        <v>4</v>
      </c>
      <c r="B2265" s="4" t="s">
        <v>5</v>
      </c>
      <c r="C2265" s="4" t="s">
        <v>8</v>
      </c>
      <c r="D2265" s="4" t="s">
        <v>11</v>
      </c>
    </row>
    <row r="2266" spans="1:15">
      <c r="A2266" t="n">
        <v>22187</v>
      </c>
      <c r="B2266" s="55" t="n">
        <v>29</v>
      </c>
      <c r="C2266" s="7" t="s">
        <v>113</v>
      </c>
      <c r="D2266" s="7" t="n">
        <v>65533</v>
      </c>
    </row>
    <row r="2267" spans="1:15">
      <c r="A2267" t="s">
        <v>4</v>
      </c>
      <c r="B2267" s="4" t="s">
        <v>5</v>
      </c>
      <c r="C2267" s="4" t="s">
        <v>7</v>
      </c>
      <c r="D2267" s="4" t="s">
        <v>11</v>
      </c>
      <c r="E2267" s="4" t="s">
        <v>8</v>
      </c>
    </row>
    <row r="2268" spans="1:15">
      <c r="A2268" t="n">
        <v>22203</v>
      </c>
      <c r="B2268" s="29" t="n">
        <v>51</v>
      </c>
      <c r="C2268" s="7" t="n">
        <v>4</v>
      </c>
      <c r="D2268" s="7" t="n">
        <v>7039</v>
      </c>
      <c r="E2268" s="7" t="s">
        <v>114</v>
      </c>
    </row>
    <row r="2269" spans="1:15">
      <c r="A2269" t="s">
        <v>4</v>
      </c>
      <c r="B2269" s="4" t="s">
        <v>5</v>
      </c>
      <c r="C2269" s="4" t="s">
        <v>11</v>
      </c>
    </row>
    <row r="2270" spans="1:15">
      <c r="A2270" t="n">
        <v>22216</v>
      </c>
      <c r="B2270" s="23" t="n">
        <v>16</v>
      </c>
      <c r="C2270" s="7" t="n">
        <v>0</v>
      </c>
    </row>
    <row r="2271" spans="1:15">
      <c r="A2271" t="s">
        <v>4</v>
      </c>
      <c r="B2271" s="4" t="s">
        <v>5</v>
      </c>
      <c r="C2271" s="4" t="s">
        <v>11</v>
      </c>
      <c r="D2271" s="4" t="s">
        <v>7</v>
      </c>
      <c r="E2271" s="4" t="s">
        <v>13</v>
      </c>
      <c r="F2271" s="4" t="s">
        <v>115</v>
      </c>
      <c r="G2271" s="4" t="s">
        <v>7</v>
      </c>
      <c r="H2271" s="4" t="s">
        <v>7</v>
      </c>
    </row>
    <row r="2272" spans="1:15">
      <c r="A2272" t="n">
        <v>22219</v>
      </c>
      <c r="B2272" s="56" t="n">
        <v>26</v>
      </c>
      <c r="C2272" s="7" t="n">
        <v>7039</v>
      </c>
      <c r="D2272" s="7" t="n">
        <v>17</v>
      </c>
      <c r="E2272" s="7" t="n">
        <v>64809</v>
      </c>
      <c r="F2272" s="7" t="s">
        <v>116</v>
      </c>
      <c r="G2272" s="7" t="n">
        <v>2</v>
      </c>
      <c r="H2272" s="7" t="n">
        <v>0</v>
      </c>
    </row>
    <row r="2273" spans="1:10">
      <c r="A2273" t="s">
        <v>4</v>
      </c>
      <c r="B2273" s="4" t="s">
        <v>5</v>
      </c>
    </row>
    <row r="2274" spans="1:10">
      <c r="A2274" t="n">
        <v>22257</v>
      </c>
      <c r="B2274" s="57" t="n">
        <v>28</v>
      </c>
    </row>
    <row r="2275" spans="1:10">
      <c r="A2275" t="s">
        <v>4</v>
      </c>
      <c r="B2275" s="4" t="s">
        <v>5</v>
      </c>
      <c r="C2275" s="4" t="s">
        <v>8</v>
      </c>
      <c r="D2275" s="4" t="s">
        <v>11</v>
      </c>
    </row>
    <row r="2276" spans="1:10">
      <c r="A2276" t="n">
        <v>22258</v>
      </c>
      <c r="B2276" s="55" t="n">
        <v>29</v>
      </c>
      <c r="C2276" s="7" t="s">
        <v>16</v>
      </c>
      <c r="D2276" s="7" t="n">
        <v>65533</v>
      </c>
    </row>
    <row r="2277" spans="1:10">
      <c r="A2277" t="s">
        <v>4</v>
      </c>
      <c r="B2277" s="4" t="s">
        <v>5</v>
      </c>
      <c r="C2277" s="4" t="s">
        <v>7</v>
      </c>
      <c r="D2277" s="4" t="s">
        <v>11</v>
      </c>
      <c r="E2277" s="4" t="s">
        <v>11</v>
      </c>
      <c r="F2277" s="4" t="s">
        <v>7</v>
      </c>
    </row>
    <row r="2278" spans="1:10">
      <c r="A2278" t="n">
        <v>22262</v>
      </c>
      <c r="B2278" s="54" t="n">
        <v>25</v>
      </c>
      <c r="C2278" s="7" t="n">
        <v>1</v>
      </c>
      <c r="D2278" s="7" t="n">
        <v>65535</v>
      </c>
      <c r="E2278" s="7" t="n">
        <v>65535</v>
      </c>
      <c r="F2278" s="7" t="n">
        <v>0</v>
      </c>
    </row>
    <row r="2279" spans="1:10">
      <c r="A2279" t="s">
        <v>4</v>
      </c>
      <c r="B2279" s="4" t="s">
        <v>5</v>
      </c>
      <c r="C2279" s="4" t="s">
        <v>11</v>
      </c>
    </row>
    <row r="2280" spans="1:10">
      <c r="A2280" t="n">
        <v>22269</v>
      </c>
      <c r="B2280" s="23" t="n">
        <v>16</v>
      </c>
      <c r="C2280" s="7" t="n">
        <v>500</v>
      </c>
    </row>
    <row r="2281" spans="1:10">
      <c r="A2281" t="s">
        <v>4</v>
      </c>
      <c r="B2281" s="4" t="s">
        <v>5</v>
      </c>
      <c r="C2281" s="4" t="s">
        <v>7</v>
      </c>
      <c r="D2281" s="4" t="s">
        <v>11</v>
      </c>
      <c r="E2281" s="4" t="s">
        <v>12</v>
      </c>
      <c r="F2281" s="4" t="s">
        <v>11</v>
      </c>
      <c r="G2281" s="4" t="s">
        <v>13</v>
      </c>
      <c r="H2281" s="4" t="s">
        <v>13</v>
      </c>
      <c r="I2281" s="4" t="s">
        <v>11</v>
      </c>
      <c r="J2281" s="4" t="s">
        <v>11</v>
      </c>
      <c r="K2281" s="4" t="s">
        <v>13</v>
      </c>
      <c r="L2281" s="4" t="s">
        <v>13</v>
      </c>
      <c r="M2281" s="4" t="s">
        <v>13</v>
      </c>
      <c r="N2281" s="4" t="s">
        <v>13</v>
      </c>
      <c r="O2281" s="4" t="s">
        <v>8</v>
      </c>
    </row>
    <row r="2282" spans="1:10">
      <c r="A2282" t="n">
        <v>22272</v>
      </c>
      <c r="B2282" s="10" t="n">
        <v>50</v>
      </c>
      <c r="C2282" s="7" t="n">
        <v>0</v>
      </c>
      <c r="D2282" s="7" t="n">
        <v>2007</v>
      </c>
      <c r="E2282" s="7" t="n">
        <v>0.5</v>
      </c>
      <c r="F2282" s="7" t="n">
        <v>200</v>
      </c>
      <c r="G2282" s="7" t="n">
        <v>0</v>
      </c>
      <c r="H2282" s="7" t="n">
        <v>0</v>
      </c>
      <c r="I2282" s="7" t="n">
        <v>0</v>
      </c>
      <c r="J2282" s="7" t="n">
        <v>65533</v>
      </c>
      <c r="K2282" s="7" t="n">
        <v>0</v>
      </c>
      <c r="L2282" s="7" t="n">
        <v>0</v>
      </c>
      <c r="M2282" s="7" t="n">
        <v>0</v>
      </c>
      <c r="N2282" s="7" t="n">
        <v>0</v>
      </c>
      <c r="O2282" s="7" t="s">
        <v>16</v>
      </c>
    </row>
    <row r="2283" spans="1:10">
      <c r="A2283" t="s">
        <v>4</v>
      </c>
      <c r="B2283" s="4" t="s">
        <v>5</v>
      </c>
      <c r="C2283" s="4" t="s">
        <v>11</v>
      </c>
      <c r="D2283" s="4" t="s">
        <v>11</v>
      </c>
      <c r="E2283" s="4" t="s">
        <v>12</v>
      </c>
      <c r="F2283" s="4" t="s">
        <v>12</v>
      </c>
      <c r="G2283" s="4" t="s">
        <v>12</v>
      </c>
      <c r="H2283" s="4" t="s">
        <v>12</v>
      </c>
      <c r="I2283" s="4" t="s">
        <v>7</v>
      </c>
      <c r="J2283" s="4" t="s">
        <v>11</v>
      </c>
    </row>
    <row r="2284" spans="1:10">
      <c r="A2284" t="n">
        <v>22311</v>
      </c>
      <c r="B2284" s="48" t="n">
        <v>55</v>
      </c>
      <c r="C2284" s="7" t="n">
        <v>1656</v>
      </c>
      <c r="D2284" s="7" t="n">
        <v>65024</v>
      </c>
      <c r="E2284" s="7" t="n">
        <v>0</v>
      </c>
      <c r="F2284" s="7" t="n">
        <v>0</v>
      </c>
      <c r="G2284" s="7" t="n">
        <v>-4</v>
      </c>
      <c r="H2284" s="7" t="n">
        <v>1.20000004768372</v>
      </c>
      <c r="I2284" s="7" t="n">
        <v>1</v>
      </c>
      <c r="J2284" s="7" t="n">
        <v>0</v>
      </c>
    </row>
    <row r="2285" spans="1:10">
      <c r="A2285" t="s">
        <v>4</v>
      </c>
      <c r="B2285" s="4" t="s">
        <v>5</v>
      </c>
      <c r="C2285" s="4" t="s">
        <v>11</v>
      </c>
    </row>
    <row r="2286" spans="1:10">
      <c r="A2286" t="n">
        <v>22335</v>
      </c>
      <c r="B2286" s="23" t="n">
        <v>16</v>
      </c>
      <c r="C2286" s="7" t="n">
        <v>500</v>
      </c>
    </row>
    <row r="2287" spans="1:10">
      <c r="A2287" t="s">
        <v>4</v>
      </c>
      <c r="B2287" s="4" t="s">
        <v>5</v>
      </c>
      <c r="C2287" s="4" t="s">
        <v>11</v>
      </c>
      <c r="D2287" s="4" t="s">
        <v>11</v>
      </c>
      <c r="E2287" s="4" t="s">
        <v>12</v>
      </c>
      <c r="F2287" s="4" t="s">
        <v>12</v>
      </c>
      <c r="G2287" s="4" t="s">
        <v>12</v>
      </c>
      <c r="H2287" s="4" t="s">
        <v>12</v>
      </c>
      <c r="I2287" s="4" t="s">
        <v>7</v>
      </c>
      <c r="J2287" s="4" t="s">
        <v>11</v>
      </c>
    </row>
    <row r="2288" spans="1:10">
      <c r="A2288" t="n">
        <v>22338</v>
      </c>
      <c r="B2288" s="48" t="n">
        <v>55</v>
      </c>
      <c r="C2288" s="7" t="n">
        <v>1653</v>
      </c>
      <c r="D2288" s="7" t="n">
        <v>65024</v>
      </c>
      <c r="E2288" s="7" t="n">
        <v>0</v>
      </c>
      <c r="F2288" s="7" t="n">
        <v>0</v>
      </c>
      <c r="G2288" s="7" t="n">
        <v>-4</v>
      </c>
      <c r="H2288" s="7" t="n">
        <v>1.20000004768372</v>
      </c>
      <c r="I2288" s="7" t="n">
        <v>1</v>
      </c>
      <c r="J2288" s="7" t="n">
        <v>0</v>
      </c>
    </row>
    <row r="2289" spans="1:15">
      <c r="A2289" t="s">
        <v>4</v>
      </c>
      <c r="B2289" s="4" t="s">
        <v>5</v>
      </c>
      <c r="C2289" s="4" t="s">
        <v>7</v>
      </c>
      <c r="D2289" s="4" t="s">
        <v>11</v>
      </c>
      <c r="E2289" s="4" t="s">
        <v>11</v>
      </c>
      <c r="F2289" s="4" t="s">
        <v>7</v>
      </c>
    </row>
    <row r="2290" spans="1:15">
      <c r="A2290" t="n">
        <v>22362</v>
      </c>
      <c r="B2290" s="54" t="n">
        <v>25</v>
      </c>
      <c r="C2290" s="7" t="n">
        <v>1</v>
      </c>
      <c r="D2290" s="7" t="n">
        <v>600</v>
      </c>
      <c r="E2290" s="7" t="n">
        <v>100</v>
      </c>
      <c r="F2290" s="7" t="n">
        <v>0</v>
      </c>
    </row>
    <row r="2291" spans="1:15">
      <c r="A2291" t="s">
        <v>4</v>
      </c>
      <c r="B2291" s="4" t="s">
        <v>5</v>
      </c>
      <c r="C2291" s="4" t="s">
        <v>8</v>
      </c>
      <c r="D2291" s="4" t="s">
        <v>11</v>
      </c>
    </row>
    <row r="2292" spans="1:15">
      <c r="A2292" t="n">
        <v>22369</v>
      </c>
      <c r="B2292" s="55" t="n">
        <v>29</v>
      </c>
      <c r="C2292" s="7" t="s">
        <v>113</v>
      </c>
      <c r="D2292" s="7" t="n">
        <v>65533</v>
      </c>
    </row>
    <row r="2293" spans="1:15">
      <c r="A2293" t="s">
        <v>4</v>
      </c>
      <c r="B2293" s="4" t="s">
        <v>5</v>
      </c>
      <c r="C2293" s="4" t="s">
        <v>7</v>
      </c>
      <c r="D2293" s="4" t="s">
        <v>11</v>
      </c>
      <c r="E2293" s="4" t="s">
        <v>8</v>
      </c>
    </row>
    <row r="2294" spans="1:15">
      <c r="A2294" t="n">
        <v>22385</v>
      </c>
      <c r="B2294" s="29" t="n">
        <v>51</v>
      </c>
      <c r="C2294" s="7" t="n">
        <v>4</v>
      </c>
      <c r="D2294" s="7" t="n">
        <v>7039</v>
      </c>
      <c r="E2294" s="7" t="s">
        <v>114</v>
      </c>
    </row>
    <row r="2295" spans="1:15">
      <c r="A2295" t="s">
        <v>4</v>
      </c>
      <c r="B2295" s="4" t="s">
        <v>5</v>
      </c>
      <c r="C2295" s="4" t="s">
        <v>11</v>
      </c>
    </row>
    <row r="2296" spans="1:15">
      <c r="A2296" t="n">
        <v>22398</v>
      </c>
      <c r="B2296" s="23" t="n">
        <v>16</v>
      </c>
      <c r="C2296" s="7" t="n">
        <v>0</v>
      </c>
    </row>
    <row r="2297" spans="1:15">
      <c r="A2297" t="s">
        <v>4</v>
      </c>
      <c r="B2297" s="4" t="s">
        <v>5</v>
      </c>
      <c r="C2297" s="4" t="s">
        <v>11</v>
      </c>
      <c r="D2297" s="4" t="s">
        <v>7</v>
      </c>
      <c r="E2297" s="4" t="s">
        <v>13</v>
      </c>
      <c r="F2297" s="4" t="s">
        <v>115</v>
      </c>
      <c r="G2297" s="4" t="s">
        <v>7</v>
      </c>
      <c r="H2297" s="4" t="s">
        <v>7</v>
      </c>
    </row>
    <row r="2298" spans="1:15">
      <c r="A2298" t="n">
        <v>22401</v>
      </c>
      <c r="B2298" s="56" t="n">
        <v>26</v>
      </c>
      <c r="C2298" s="7" t="n">
        <v>7039</v>
      </c>
      <c r="D2298" s="7" t="n">
        <v>17</v>
      </c>
      <c r="E2298" s="7" t="n">
        <v>64810</v>
      </c>
      <c r="F2298" s="7" t="s">
        <v>117</v>
      </c>
      <c r="G2298" s="7" t="n">
        <v>2</v>
      </c>
      <c r="H2298" s="7" t="n">
        <v>0</v>
      </c>
    </row>
    <row r="2299" spans="1:15">
      <c r="A2299" t="s">
        <v>4</v>
      </c>
      <c r="B2299" s="4" t="s">
        <v>5</v>
      </c>
    </row>
    <row r="2300" spans="1:15">
      <c r="A2300" t="n">
        <v>22464</v>
      </c>
      <c r="B2300" s="57" t="n">
        <v>28</v>
      </c>
    </row>
    <row r="2301" spans="1:15">
      <c r="A2301" t="s">
        <v>4</v>
      </c>
      <c r="B2301" s="4" t="s">
        <v>5</v>
      </c>
      <c r="C2301" s="4" t="s">
        <v>8</v>
      </c>
      <c r="D2301" s="4" t="s">
        <v>11</v>
      </c>
    </row>
    <row r="2302" spans="1:15">
      <c r="A2302" t="n">
        <v>22465</v>
      </c>
      <c r="B2302" s="55" t="n">
        <v>29</v>
      </c>
      <c r="C2302" s="7" t="s">
        <v>16</v>
      </c>
      <c r="D2302" s="7" t="n">
        <v>65533</v>
      </c>
    </row>
    <row r="2303" spans="1:15">
      <c r="A2303" t="s">
        <v>4</v>
      </c>
      <c r="B2303" s="4" t="s">
        <v>5</v>
      </c>
      <c r="C2303" s="4" t="s">
        <v>7</v>
      </c>
      <c r="D2303" s="4" t="s">
        <v>11</v>
      </c>
      <c r="E2303" s="4" t="s">
        <v>11</v>
      </c>
      <c r="F2303" s="4" t="s">
        <v>7</v>
      </c>
    </row>
    <row r="2304" spans="1:15">
      <c r="A2304" t="n">
        <v>22469</v>
      </c>
      <c r="B2304" s="54" t="n">
        <v>25</v>
      </c>
      <c r="C2304" s="7" t="n">
        <v>1</v>
      </c>
      <c r="D2304" s="7" t="n">
        <v>65535</v>
      </c>
      <c r="E2304" s="7" t="n">
        <v>65535</v>
      </c>
      <c r="F2304" s="7" t="n">
        <v>0</v>
      </c>
    </row>
    <row r="2305" spans="1:8">
      <c r="A2305" t="s">
        <v>4</v>
      </c>
      <c r="B2305" s="4" t="s">
        <v>5</v>
      </c>
      <c r="C2305" s="4" t="s">
        <v>11</v>
      </c>
    </row>
    <row r="2306" spans="1:8">
      <c r="A2306" t="n">
        <v>22476</v>
      </c>
      <c r="B2306" s="23" t="n">
        <v>16</v>
      </c>
      <c r="C2306" s="7" t="n">
        <v>1500</v>
      </c>
    </row>
    <row r="2307" spans="1:8">
      <c r="A2307" t="s">
        <v>4</v>
      </c>
      <c r="B2307" s="4" t="s">
        <v>5</v>
      </c>
      <c r="C2307" s="4" t="s">
        <v>7</v>
      </c>
      <c r="D2307" s="4" t="s">
        <v>11</v>
      </c>
      <c r="E2307" s="4" t="s">
        <v>11</v>
      </c>
    </row>
    <row r="2308" spans="1:8">
      <c r="A2308" t="n">
        <v>22479</v>
      </c>
      <c r="B2308" s="10" t="n">
        <v>50</v>
      </c>
      <c r="C2308" s="7" t="n">
        <v>1</v>
      </c>
      <c r="D2308" s="7" t="n">
        <v>2007</v>
      </c>
      <c r="E2308" s="7" t="n">
        <v>200</v>
      </c>
    </row>
    <row r="2309" spans="1:8">
      <c r="A2309" t="s">
        <v>4</v>
      </c>
      <c r="B2309" s="4" t="s">
        <v>5</v>
      </c>
      <c r="C2309" s="4" t="s">
        <v>7</v>
      </c>
      <c r="D2309" s="4" t="s">
        <v>7</v>
      </c>
      <c r="E2309" s="4" t="s">
        <v>7</v>
      </c>
      <c r="F2309" s="4" t="s">
        <v>7</v>
      </c>
    </row>
    <row r="2310" spans="1:8">
      <c r="A2310" t="n">
        <v>22485</v>
      </c>
      <c r="B2310" s="6" t="n">
        <v>14</v>
      </c>
      <c r="C2310" s="7" t="n">
        <v>0</v>
      </c>
      <c r="D2310" s="7" t="n">
        <v>1</v>
      </c>
      <c r="E2310" s="7" t="n">
        <v>0</v>
      </c>
      <c r="F2310" s="7" t="n">
        <v>0</v>
      </c>
    </row>
    <row r="2311" spans="1:8">
      <c r="A2311" t="s">
        <v>4</v>
      </c>
      <c r="B2311" s="4" t="s">
        <v>5</v>
      </c>
      <c r="C2311" s="4" t="s">
        <v>8</v>
      </c>
      <c r="D2311" s="4" t="s">
        <v>11</v>
      </c>
    </row>
    <row r="2312" spans="1:8">
      <c r="A2312" t="n">
        <v>22490</v>
      </c>
      <c r="B2312" s="55" t="n">
        <v>29</v>
      </c>
      <c r="C2312" s="7" t="s">
        <v>118</v>
      </c>
      <c r="D2312" s="7" t="n">
        <v>65533</v>
      </c>
    </row>
    <row r="2313" spans="1:8">
      <c r="A2313" t="s">
        <v>4</v>
      </c>
      <c r="B2313" s="4" t="s">
        <v>5</v>
      </c>
      <c r="C2313" s="4" t="s">
        <v>7</v>
      </c>
      <c r="D2313" s="4" t="s">
        <v>11</v>
      </c>
      <c r="E2313" s="4" t="s">
        <v>8</v>
      </c>
    </row>
    <row r="2314" spans="1:8">
      <c r="A2314" t="n">
        <v>22506</v>
      </c>
      <c r="B2314" s="29" t="n">
        <v>51</v>
      </c>
      <c r="C2314" s="7" t="n">
        <v>4</v>
      </c>
      <c r="D2314" s="7" t="n">
        <v>1560</v>
      </c>
      <c r="E2314" s="7" t="s">
        <v>119</v>
      </c>
    </row>
    <row r="2315" spans="1:8">
      <c r="A2315" t="s">
        <v>4</v>
      </c>
      <c r="B2315" s="4" t="s">
        <v>5</v>
      </c>
      <c r="C2315" s="4" t="s">
        <v>11</v>
      </c>
    </row>
    <row r="2316" spans="1:8">
      <c r="A2316" t="n">
        <v>22519</v>
      </c>
      <c r="B2316" s="23" t="n">
        <v>16</v>
      </c>
      <c r="C2316" s="7" t="n">
        <v>0</v>
      </c>
    </row>
    <row r="2317" spans="1:8">
      <c r="A2317" t="s">
        <v>4</v>
      </c>
      <c r="B2317" s="4" t="s">
        <v>5</v>
      </c>
      <c r="C2317" s="4" t="s">
        <v>11</v>
      </c>
      <c r="D2317" s="4" t="s">
        <v>7</v>
      </c>
      <c r="E2317" s="4" t="s">
        <v>13</v>
      </c>
      <c r="F2317" s="4" t="s">
        <v>115</v>
      </c>
      <c r="G2317" s="4" t="s">
        <v>7</v>
      </c>
      <c r="H2317" s="4" t="s">
        <v>7</v>
      </c>
    </row>
    <row r="2318" spans="1:8">
      <c r="A2318" t="n">
        <v>22522</v>
      </c>
      <c r="B2318" s="56" t="n">
        <v>26</v>
      </c>
      <c r="C2318" s="7" t="n">
        <v>1560</v>
      </c>
      <c r="D2318" s="7" t="n">
        <v>17</v>
      </c>
      <c r="E2318" s="7" t="n">
        <v>64811</v>
      </c>
      <c r="F2318" s="7" t="s">
        <v>120</v>
      </c>
      <c r="G2318" s="7" t="n">
        <v>2</v>
      </c>
      <c r="H2318" s="7" t="n">
        <v>0</v>
      </c>
    </row>
    <row r="2319" spans="1:8">
      <c r="A2319" t="s">
        <v>4</v>
      </c>
      <c r="B2319" s="4" t="s">
        <v>5</v>
      </c>
    </row>
    <row r="2320" spans="1:8">
      <c r="A2320" t="n">
        <v>22571</v>
      </c>
      <c r="B2320" s="57" t="n">
        <v>28</v>
      </c>
    </row>
    <row r="2321" spans="1:8">
      <c r="A2321" t="s">
        <v>4</v>
      </c>
      <c r="B2321" s="4" t="s">
        <v>5</v>
      </c>
      <c r="C2321" s="4" t="s">
        <v>11</v>
      </c>
      <c r="D2321" s="4" t="s">
        <v>7</v>
      </c>
    </row>
    <row r="2322" spans="1:8">
      <c r="A2322" t="n">
        <v>22572</v>
      </c>
      <c r="B2322" s="58" t="n">
        <v>89</v>
      </c>
      <c r="C2322" s="7" t="n">
        <v>65533</v>
      </c>
      <c r="D2322" s="7" t="n">
        <v>1</v>
      </c>
    </row>
    <row r="2323" spans="1:8">
      <c r="A2323" t="s">
        <v>4</v>
      </c>
      <c r="B2323" s="4" t="s">
        <v>5</v>
      </c>
      <c r="C2323" s="4" t="s">
        <v>8</v>
      </c>
      <c r="D2323" s="4" t="s">
        <v>11</v>
      </c>
    </row>
    <row r="2324" spans="1:8">
      <c r="A2324" t="n">
        <v>22576</v>
      </c>
      <c r="B2324" s="55" t="n">
        <v>29</v>
      </c>
      <c r="C2324" s="7" t="s">
        <v>16</v>
      </c>
      <c r="D2324" s="7" t="n">
        <v>65533</v>
      </c>
    </row>
    <row r="2325" spans="1:8">
      <c r="A2325" t="s">
        <v>4</v>
      </c>
      <c r="B2325" s="4" t="s">
        <v>5</v>
      </c>
      <c r="C2325" s="4" t="s">
        <v>13</v>
      </c>
    </row>
    <row r="2326" spans="1:8">
      <c r="A2326" t="n">
        <v>22580</v>
      </c>
      <c r="B2326" s="59" t="n">
        <v>15</v>
      </c>
      <c r="C2326" s="7" t="n">
        <v>256</v>
      </c>
    </row>
    <row r="2327" spans="1:8">
      <c r="A2327" t="s">
        <v>4</v>
      </c>
      <c r="B2327" s="4" t="s">
        <v>5</v>
      </c>
      <c r="C2327" s="4" t="s">
        <v>7</v>
      </c>
      <c r="D2327" s="4" t="s">
        <v>11</v>
      </c>
      <c r="E2327" s="4" t="s">
        <v>12</v>
      </c>
    </row>
    <row r="2328" spans="1:8">
      <c r="A2328" t="n">
        <v>22585</v>
      </c>
      <c r="B2328" s="16" t="n">
        <v>58</v>
      </c>
      <c r="C2328" s="7" t="n">
        <v>101</v>
      </c>
      <c r="D2328" s="7" t="n">
        <v>500</v>
      </c>
      <c r="E2328" s="7" t="n">
        <v>1</v>
      </c>
    </row>
    <row r="2329" spans="1:8">
      <c r="A2329" t="s">
        <v>4</v>
      </c>
      <c r="B2329" s="4" t="s">
        <v>5</v>
      </c>
      <c r="C2329" s="4" t="s">
        <v>7</v>
      </c>
      <c r="D2329" s="4" t="s">
        <v>11</v>
      </c>
    </row>
    <row r="2330" spans="1:8">
      <c r="A2330" t="n">
        <v>22593</v>
      </c>
      <c r="B2330" s="16" t="n">
        <v>58</v>
      </c>
      <c r="C2330" s="7" t="n">
        <v>254</v>
      </c>
      <c r="D2330" s="7" t="n">
        <v>0</v>
      </c>
    </row>
    <row r="2331" spans="1:8">
      <c r="A2331" t="s">
        <v>4</v>
      </c>
      <c r="B2331" s="4" t="s">
        <v>5</v>
      </c>
      <c r="C2331" s="4" t="s">
        <v>7</v>
      </c>
    </row>
    <row r="2332" spans="1:8">
      <c r="A2332" t="n">
        <v>22597</v>
      </c>
      <c r="B2332" s="37" t="n">
        <v>116</v>
      </c>
      <c r="C2332" s="7" t="n">
        <v>0</v>
      </c>
    </row>
    <row r="2333" spans="1:8">
      <c r="A2333" t="s">
        <v>4</v>
      </c>
      <c r="B2333" s="4" t="s">
        <v>5</v>
      </c>
      <c r="C2333" s="4" t="s">
        <v>7</v>
      </c>
      <c r="D2333" s="4" t="s">
        <v>11</v>
      </c>
    </row>
    <row r="2334" spans="1:8">
      <c r="A2334" t="n">
        <v>22599</v>
      </c>
      <c r="B2334" s="37" t="n">
        <v>116</v>
      </c>
      <c r="C2334" s="7" t="n">
        <v>2</v>
      </c>
      <c r="D2334" s="7" t="n">
        <v>1</v>
      </c>
    </row>
    <row r="2335" spans="1:8">
      <c r="A2335" t="s">
        <v>4</v>
      </c>
      <c r="B2335" s="4" t="s">
        <v>5</v>
      </c>
      <c r="C2335" s="4" t="s">
        <v>7</v>
      </c>
      <c r="D2335" s="4" t="s">
        <v>13</v>
      </c>
    </row>
    <row r="2336" spans="1:8">
      <c r="A2336" t="n">
        <v>22603</v>
      </c>
      <c r="B2336" s="37" t="n">
        <v>116</v>
      </c>
      <c r="C2336" s="7" t="n">
        <v>5</v>
      </c>
      <c r="D2336" s="7" t="n">
        <v>1112014848</v>
      </c>
    </row>
    <row r="2337" spans="1:5">
      <c r="A2337" t="s">
        <v>4</v>
      </c>
      <c r="B2337" s="4" t="s">
        <v>5</v>
      </c>
      <c r="C2337" s="4" t="s">
        <v>7</v>
      </c>
      <c r="D2337" s="4" t="s">
        <v>11</v>
      </c>
    </row>
    <row r="2338" spans="1:5">
      <c r="A2338" t="n">
        <v>22609</v>
      </c>
      <c r="B2338" s="37" t="n">
        <v>116</v>
      </c>
      <c r="C2338" s="7" t="n">
        <v>6</v>
      </c>
      <c r="D2338" s="7" t="n">
        <v>1</v>
      </c>
    </row>
    <row r="2339" spans="1:5">
      <c r="A2339" t="s">
        <v>4</v>
      </c>
      <c r="B2339" s="4" t="s">
        <v>5</v>
      </c>
      <c r="C2339" s="4" t="s">
        <v>7</v>
      </c>
      <c r="D2339" s="4" t="s">
        <v>7</v>
      </c>
      <c r="E2339" s="4" t="s">
        <v>12</v>
      </c>
      <c r="F2339" s="4" t="s">
        <v>12</v>
      </c>
      <c r="G2339" s="4" t="s">
        <v>12</v>
      </c>
      <c r="H2339" s="4" t="s">
        <v>11</v>
      </c>
    </row>
    <row r="2340" spans="1:5">
      <c r="A2340" t="n">
        <v>22613</v>
      </c>
      <c r="B2340" s="36" t="n">
        <v>45</v>
      </c>
      <c r="C2340" s="7" t="n">
        <v>2</v>
      </c>
      <c r="D2340" s="7" t="n">
        <v>3</v>
      </c>
      <c r="E2340" s="7" t="n">
        <v>437.600006103516</v>
      </c>
      <c r="F2340" s="7" t="n">
        <v>6.40000009536743</v>
      </c>
      <c r="G2340" s="7" t="n">
        <v>-399.309997558594</v>
      </c>
      <c r="H2340" s="7" t="n">
        <v>0</v>
      </c>
    </row>
    <row r="2341" spans="1:5">
      <c r="A2341" t="s">
        <v>4</v>
      </c>
      <c r="B2341" s="4" t="s">
        <v>5</v>
      </c>
      <c r="C2341" s="4" t="s">
        <v>7</v>
      </c>
      <c r="D2341" s="4" t="s">
        <v>7</v>
      </c>
      <c r="E2341" s="4" t="s">
        <v>12</v>
      </c>
      <c r="F2341" s="4" t="s">
        <v>12</v>
      </c>
      <c r="G2341" s="4" t="s">
        <v>12</v>
      </c>
      <c r="H2341" s="4" t="s">
        <v>11</v>
      </c>
      <c r="I2341" s="4" t="s">
        <v>7</v>
      </c>
    </row>
    <row r="2342" spans="1:5">
      <c r="A2342" t="n">
        <v>22630</v>
      </c>
      <c r="B2342" s="36" t="n">
        <v>45</v>
      </c>
      <c r="C2342" s="7" t="n">
        <v>4</v>
      </c>
      <c r="D2342" s="7" t="n">
        <v>3</v>
      </c>
      <c r="E2342" s="7" t="n">
        <v>0.529999971389771</v>
      </c>
      <c r="F2342" s="7" t="n">
        <v>159.639999389648</v>
      </c>
      <c r="G2342" s="7" t="n">
        <v>0</v>
      </c>
      <c r="H2342" s="7" t="n">
        <v>0</v>
      </c>
      <c r="I2342" s="7" t="n">
        <v>1</v>
      </c>
    </row>
    <row r="2343" spans="1:5">
      <c r="A2343" t="s">
        <v>4</v>
      </c>
      <c r="B2343" s="4" t="s">
        <v>5</v>
      </c>
      <c r="C2343" s="4" t="s">
        <v>7</v>
      </c>
      <c r="D2343" s="4" t="s">
        <v>7</v>
      </c>
      <c r="E2343" s="4" t="s">
        <v>12</v>
      </c>
      <c r="F2343" s="4" t="s">
        <v>11</v>
      </c>
    </row>
    <row r="2344" spans="1:5">
      <c r="A2344" t="n">
        <v>22648</v>
      </c>
      <c r="B2344" s="36" t="n">
        <v>45</v>
      </c>
      <c r="C2344" s="7" t="n">
        <v>5</v>
      </c>
      <c r="D2344" s="7" t="n">
        <v>3</v>
      </c>
      <c r="E2344" s="7" t="n">
        <v>5.30000019073486</v>
      </c>
      <c r="F2344" s="7" t="n">
        <v>0</v>
      </c>
    </row>
    <row r="2345" spans="1:5">
      <c r="A2345" t="s">
        <v>4</v>
      </c>
      <c r="B2345" s="4" t="s">
        <v>5</v>
      </c>
      <c r="C2345" s="4" t="s">
        <v>7</v>
      </c>
      <c r="D2345" s="4" t="s">
        <v>7</v>
      </c>
      <c r="E2345" s="4" t="s">
        <v>12</v>
      </c>
      <c r="F2345" s="4" t="s">
        <v>11</v>
      </c>
    </row>
    <row r="2346" spans="1:5">
      <c r="A2346" t="n">
        <v>22657</v>
      </c>
      <c r="B2346" s="36" t="n">
        <v>45</v>
      </c>
      <c r="C2346" s="7" t="n">
        <v>11</v>
      </c>
      <c r="D2346" s="7" t="n">
        <v>3</v>
      </c>
      <c r="E2346" s="7" t="n">
        <v>40</v>
      </c>
      <c r="F2346" s="7" t="n">
        <v>0</v>
      </c>
    </row>
    <row r="2347" spans="1:5">
      <c r="A2347" t="s">
        <v>4</v>
      </c>
      <c r="B2347" s="4" t="s">
        <v>5</v>
      </c>
      <c r="C2347" s="4" t="s">
        <v>7</v>
      </c>
      <c r="D2347" s="4" t="s">
        <v>11</v>
      </c>
    </row>
    <row r="2348" spans="1:5">
      <c r="A2348" t="n">
        <v>22666</v>
      </c>
      <c r="B2348" s="16" t="n">
        <v>58</v>
      </c>
      <c r="C2348" s="7" t="n">
        <v>255</v>
      </c>
      <c r="D2348" s="7" t="n">
        <v>0</v>
      </c>
    </row>
    <row r="2349" spans="1:5">
      <c r="A2349" t="s">
        <v>4</v>
      </c>
      <c r="B2349" s="4" t="s">
        <v>5</v>
      </c>
      <c r="C2349" s="4" t="s">
        <v>11</v>
      </c>
      <c r="D2349" s="4" t="s">
        <v>7</v>
      </c>
      <c r="E2349" s="4" t="s">
        <v>7</v>
      </c>
      <c r="F2349" s="4" t="s">
        <v>8</v>
      </c>
    </row>
    <row r="2350" spans="1:5">
      <c r="A2350" t="n">
        <v>22670</v>
      </c>
      <c r="B2350" s="17" t="n">
        <v>47</v>
      </c>
      <c r="C2350" s="7" t="n">
        <v>1560</v>
      </c>
      <c r="D2350" s="7" t="n">
        <v>0</v>
      </c>
      <c r="E2350" s="7" t="n">
        <v>0</v>
      </c>
      <c r="F2350" s="7" t="s">
        <v>101</v>
      </c>
    </row>
    <row r="2351" spans="1:5">
      <c r="A2351" t="s">
        <v>4</v>
      </c>
      <c r="B2351" s="4" t="s">
        <v>5</v>
      </c>
      <c r="C2351" s="4" t="s">
        <v>11</v>
      </c>
      <c r="D2351" s="4" t="s">
        <v>13</v>
      </c>
      <c r="E2351" s="4" t="s">
        <v>7</v>
      </c>
    </row>
    <row r="2352" spans="1:5">
      <c r="A2352" t="n">
        <v>22687</v>
      </c>
      <c r="B2352" s="52" t="n">
        <v>35</v>
      </c>
      <c r="C2352" s="7" t="n">
        <v>1560</v>
      </c>
      <c r="D2352" s="7" t="n">
        <v>0</v>
      </c>
      <c r="E2352" s="7" t="n">
        <v>0</v>
      </c>
    </row>
    <row r="2353" spans="1:9">
      <c r="A2353" t="s">
        <v>4</v>
      </c>
      <c r="B2353" s="4" t="s">
        <v>5</v>
      </c>
      <c r="C2353" s="4" t="s">
        <v>7</v>
      </c>
      <c r="D2353" s="4" t="s">
        <v>11</v>
      </c>
      <c r="E2353" s="4" t="s">
        <v>8</v>
      </c>
      <c r="F2353" s="4" t="s">
        <v>8</v>
      </c>
      <c r="G2353" s="4" t="s">
        <v>8</v>
      </c>
      <c r="H2353" s="4" t="s">
        <v>8</v>
      </c>
    </row>
    <row r="2354" spans="1:9">
      <c r="A2354" t="n">
        <v>22695</v>
      </c>
      <c r="B2354" s="29" t="n">
        <v>51</v>
      </c>
      <c r="C2354" s="7" t="n">
        <v>3</v>
      </c>
      <c r="D2354" s="7" t="n">
        <v>7039</v>
      </c>
      <c r="E2354" s="7" t="s">
        <v>54</v>
      </c>
      <c r="F2354" s="7" t="s">
        <v>57</v>
      </c>
      <c r="G2354" s="7" t="s">
        <v>56</v>
      </c>
      <c r="H2354" s="7" t="s">
        <v>57</v>
      </c>
    </row>
    <row r="2355" spans="1:9">
      <c r="A2355" t="s">
        <v>4</v>
      </c>
      <c r="B2355" s="4" t="s">
        <v>5</v>
      </c>
      <c r="C2355" s="4" t="s">
        <v>7</v>
      </c>
      <c r="D2355" s="4" t="s">
        <v>7</v>
      </c>
      <c r="E2355" s="4" t="s">
        <v>12</v>
      </c>
    </row>
    <row r="2356" spans="1:9">
      <c r="A2356" t="n">
        <v>22708</v>
      </c>
      <c r="B2356" s="47" t="n">
        <v>178</v>
      </c>
      <c r="C2356" s="7" t="n">
        <v>3</v>
      </c>
      <c r="D2356" s="7" t="n">
        <v>0</v>
      </c>
      <c r="E2356" s="7" t="n">
        <v>0.25</v>
      </c>
    </row>
    <row r="2357" spans="1:9">
      <c r="A2357" t="s">
        <v>4</v>
      </c>
      <c r="B2357" s="4" t="s">
        <v>5</v>
      </c>
      <c r="C2357" s="4" t="s">
        <v>7</v>
      </c>
      <c r="D2357" s="4" t="s">
        <v>7</v>
      </c>
    </row>
    <row r="2358" spans="1:9">
      <c r="A2358" t="n">
        <v>22715</v>
      </c>
      <c r="B2358" s="47" t="n">
        <v>178</v>
      </c>
      <c r="C2358" s="7" t="n">
        <v>5</v>
      </c>
      <c r="D2358" s="7" t="n">
        <v>0</v>
      </c>
    </row>
    <row r="2359" spans="1:9">
      <c r="A2359" t="s">
        <v>4</v>
      </c>
      <c r="B2359" s="4" t="s">
        <v>5</v>
      </c>
      <c r="C2359" s="4" t="s">
        <v>11</v>
      </c>
    </row>
    <row r="2360" spans="1:9">
      <c r="A2360" t="n">
        <v>22718</v>
      </c>
      <c r="B2360" s="23" t="n">
        <v>16</v>
      </c>
      <c r="C2360" s="7" t="n">
        <v>300</v>
      </c>
    </row>
    <row r="2361" spans="1:9">
      <c r="A2361" t="s">
        <v>4</v>
      </c>
      <c r="B2361" s="4" t="s">
        <v>5</v>
      </c>
      <c r="C2361" s="4" t="s">
        <v>7</v>
      </c>
      <c r="D2361" s="4" t="s">
        <v>7</v>
      </c>
      <c r="E2361" s="4" t="s">
        <v>7</v>
      </c>
      <c r="F2361" s="4" t="s">
        <v>7</v>
      </c>
    </row>
    <row r="2362" spans="1:9">
      <c r="A2362" t="n">
        <v>22721</v>
      </c>
      <c r="B2362" s="6" t="n">
        <v>14</v>
      </c>
      <c r="C2362" s="7" t="n">
        <v>0</v>
      </c>
      <c r="D2362" s="7" t="n">
        <v>128</v>
      </c>
      <c r="E2362" s="7" t="n">
        <v>0</v>
      </c>
      <c r="F2362" s="7" t="n">
        <v>0</v>
      </c>
    </row>
    <row r="2363" spans="1:9">
      <c r="A2363" t="s">
        <v>4</v>
      </c>
      <c r="B2363" s="4" t="s">
        <v>5</v>
      </c>
      <c r="C2363" s="4" t="s">
        <v>7</v>
      </c>
      <c r="D2363" s="4" t="s">
        <v>11</v>
      </c>
      <c r="E2363" s="4" t="s">
        <v>11</v>
      </c>
      <c r="F2363" s="4" t="s">
        <v>7</v>
      </c>
    </row>
    <row r="2364" spans="1:9">
      <c r="A2364" t="n">
        <v>22726</v>
      </c>
      <c r="B2364" s="54" t="n">
        <v>25</v>
      </c>
      <c r="C2364" s="7" t="n">
        <v>1</v>
      </c>
      <c r="D2364" s="7" t="n">
        <v>60</v>
      </c>
      <c r="E2364" s="7" t="n">
        <v>480</v>
      </c>
      <c r="F2364" s="7" t="n">
        <v>2</v>
      </c>
    </row>
    <row r="2365" spans="1:9">
      <c r="A2365" t="s">
        <v>4</v>
      </c>
      <c r="B2365" s="4" t="s">
        <v>5</v>
      </c>
      <c r="C2365" s="4" t="s">
        <v>7</v>
      </c>
      <c r="D2365" s="4" t="s">
        <v>11</v>
      </c>
      <c r="E2365" s="4" t="s">
        <v>8</v>
      </c>
    </row>
    <row r="2366" spans="1:9">
      <c r="A2366" t="n">
        <v>22733</v>
      </c>
      <c r="B2366" s="29" t="n">
        <v>51</v>
      </c>
      <c r="C2366" s="7" t="n">
        <v>4</v>
      </c>
      <c r="D2366" s="7" t="n">
        <v>7039</v>
      </c>
      <c r="E2366" s="7" t="s">
        <v>121</v>
      </c>
    </row>
    <row r="2367" spans="1:9">
      <c r="A2367" t="s">
        <v>4</v>
      </c>
      <c r="B2367" s="4" t="s">
        <v>5</v>
      </c>
      <c r="C2367" s="4" t="s">
        <v>11</v>
      </c>
    </row>
    <row r="2368" spans="1:9">
      <c r="A2368" t="n">
        <v>22747</v>
      </c>
      <c r="B2368" s="23" t="n">
        <v>16</v>
      </c>
      <c r="C2368" s="7" t="n">
        <v>0</v>
      </c>
    </row>
    <row r="2369" spans="1:8">
      <c r="A2369" t="s">
        <v>4</v>
      </c>
      <c r="B2369" s="4" t="s">
        <v>5</v>
      </c>
      <c r="C2369" s="4" t="s">
        <v>11</v>
      </c>
      <c r="D2369" s="4" t="s">
        <v>7</v>
      </c>
      <c r="E2369" s="4" t="s">
        <v>13</v>
      </c>
      <c r="F2369" s="4" t="s">
        <v>115</v>
      </c>
      <c r="G2369" s="4" t="s">
        <v>7</v>
      </c>
      <c r="H2369" s="4" t="s">
        <v>7</v>
      </c>
      <c r="I2369" s="4" t="s">
        <v>7</v>
      </c>
      <c r="J2369" s="4" t="s">
        <v>13</v>
      </c>
      <c r="K2369" s="4" t="s">
        <v>115</v>
      </c>
      <c r="L2369" s="4" t="s">
        <v>7</v>
      </c>
      <c r="M2369" s="4" t="s">
        <v>7</v>
      </c>
    </row>
    <row r="2370" spans="1:8">
      <c r="A2370" t="n">
        <v>22750</v>
      </c>
      <c r="B2370" s="56" t="n">
        <v>26</v>
      </c>
      <c r="C2370" s="7" t="n">
        <v>7039</v>
      </c>
      <c r="D2370" s="7" t="n">
        <v>17</v>
      </c>
      <c r="E2370" s="7" t="n">
        <v>64812</v>
      </c>
      <c r="F2370" s="7" t="s">
        <v>122</v>
      </c>
      <c r="G2370" s="7" t="n">
        <v>2</v>
      </c>
      <c r="H2370" s="7" t="n">
        <v>3</v>
      </c>
      <c r="I2370" s="7" t="n">
        <v>17</v>
      </c>
      <c r="J2370" s="7" t="n">
        <v>64813</v>
      </c>
      <c r="K2370" s="7" t="s">
        <v>123</v>
      </c>
      <c r="L2370" s="7" t="n">
        <v>2</v>
      </c>
      <c r="M2370" s="7" t="n">
        <v>0</v>
      </c>
    </row>
    <row r="2371" spans="1:8">
      <c r="A2371" t="s">
        <v>4</v>
      </c>
      <c r="B2371" s="4" t="s">
        <v>5</v>
      </c>
    </row>
    <row r="2372" spans="1:8">
      <c r="A2372" t="n">
        <v>22983</v>
      </c>
      <c r="B2372" s="57" t="n">
        <v>28</v>
      </c>
    </row>
    <row r="2373" spans="1:8">
      <c r="A2373" t="s">
        <v>4</v>
      </c>
      <c r="B2373" s="4" t="s">
        <v>5</v>
      </c>
      <c r="C2373" s="4" t="s">
        <v>11</v>
      </c>
    </row>
    <row r="2374" spans="1:8">
      <c r="A2374" t="n">
        <v>22984</v>
      </c>
      <c r="B2374" s="23" t="n">
        <v>16</v>
      </c>
      <c r="C2374" s="7" t="n">
        <v>300</v>
      </c>
    </row>
    <row r="2375" spans="1:8">
      <c r="A2375" t="s">
        <v>4</v>
      </c>
      <c r="B2375" s="4" t="s">
        <v>5</v>
      </c>
      <c r="C2375" s="4" t="s">
        <v>7</v>
      </c>
      <c r="D2375" s="4" t="s">
        <v>11</v>
      </c>
      <c r="E2375" s="4" t="s">
        <v>11</v>
      </c>
      <c r="F2375" s="4" t="s">
        <v>7</v>
      </c>
    </row>
    <row r="2376" spans="1:8">
      <c r="A2376" t="n">
        <v>22987</v>
      </c>
      <c r="B2376" s="54" t="n">
        <v>25</v>
      </c>
      <c r="C2376" s="7" t="n">
        <v>1</v>
      </c>
      <c r="D2376" s="7" t="n">
        <v>65535</v>
      </c>
      <c r="E2376" s="7" t="n">
        <v>65535</v>
      </c>
      <c r="F2376" s="7" t="n">
        <v>0</v>
      </c>
    </row>
    <row r="2377" spans="1:8">
      <c r="A2377" t="s">
        <v>4</v>
      </c>
      <c r="B2377" s="4" t="s">
        <v>5</v>
      </c>
      <c r="C2377" s="4" t="s">
        <v>13</v>
      </c>
    </row>
    <row r="2378" spans="1:8">
      <c r="A2378" t="n">
        <v>22994</v>
      </c>
      <c r="B2378" s="59" t="n">
        <v>15</v>
      </c>
      <c r="C2378" s="7" t="n">
        <v>32768</v>
      </c>
    </row>
    <row r="2379" spans="1:8">
      <c r="A2379" t="s">
        <v>4</v>
      </c>
      <c r="B2379" s="4" t="s">
        <v>5</v>
      </c>
      <c r="C2379" s="4" t="s">
        <v>7</v>
      </c>
      <c r="D2379" s="4" t="s">
        <v>11</v>
      </c>
      <c r="E2379" s="4" t="s">
        <v>11</v>
      </c>
      <c r="F2379" s="4" t="s">
        <v>7</v>
      </c>
    </row>
    <row r="2380" spans="1:8">
      <c r="A2380" t="n">
        <v>22999</v>
      </c>
      <c r="B2380" s="54" t="n">
        <v>25</v>
      </c>
      <c r="C2380" s="7" t="n">
        <v>1</v>
      </c>
      <c r="D2380" s="7" t="n">
        <v>60</v>
      </c>
      <c r="E2380" s="7" t="n">
        <v>560</v>
      </c>
      <c r="F2380" s="7" t="n">
        <v>1</v>
      </c>
    </row>
    <row r="2381" spans="1:8">
      <c r="A2381" t="s">
        <v>4</v>
      </c>
      <c r="B2381" s="4" t="s">
        <v>5</v>
      </c>
      <c r="C2381" s="4" t="s">
        <v>8</v>
      </c>
      <c r="D2381" s="4" t="s">
        <v>11</v>
      </c>
    </row>
    <row r="2382" spans="1:8">
      <c r="A2382" t="n">
        <v>23006</v>
      </c>
      <c r="B2382" s="55" t="n">
        <v>29</v>
      </c>
      <c r="C2382" s="7" t="s">
        <v>113</v>
      </c>
      <c r="D2382" s="7" t="n">
        <v>65533</v>
      </c>
    </row>
    <row r="2383" spans="1:8">
      <c r="A2383" t="s">
        <v>4</v>
      </c>
      <c r="B2383" s="4" t="s">
        <v>5</v>
      </c>
      <c r="C2383" s="4" t="s">
        <v>7</v>
      </c>
      <c r="D2383" s="4" t="s">
        <v>11</v>
      </c>
      <c r="E2383" s="4" t="s">
        <v>8</v>
      </c>
    </row>
    <row r="2384" spans="1:8">
      <c r="A2384" t="n">
        <v>23022</v>
      </c>
      <c r="B2384" s="29" t="n">
        <v>51</v>
      </c>
      <c r="C2384" s="7" t="n">
        <v>4</v>
      </c>
      <c r="D2384" s="7" t="n">
        <v>7007</v>
      </c>
      <c r="E2384" s="7" t="s">
        <v>114</v>
      </c>
    </row>
    <row r="2385" spans="1:13">
      <c r="A2385" t="s">
        <v>4</v>
      </c>
      <c r="B2385" s="4" t="s">
        <v>5</v>
      </c>
      <c r="C2385" s="4" t="s">
        <v>11</v>
      </c>
    </row>
    <row r="2386" spans="1:13">
      <c r="A2386" t="n">
        <v>23035</v>
      </c>
      <c r="B2386" s="23" t="n">
        <v>16</v>
      </c>
      <c r="C2386" s="7" t="n">
        <v>0</v>
      </c>
    </row>
    <row r="2387" spans="1:13">
      <c r="A2387" t="s">
        <v>4</v>
      </c>
      <c r="B2387" s="4" t="s">
        <v>5</v>
      </c>
      <c r="C2387" s="4" t="s">
        <v>11</v>
      </c>
      <c r="D2387" s="4" t="s">
        <v>7</v>
      </c>
      <c r="E2387" s="4" t="s">
        <v>13</v>
      </c>
      <c r="F2387" s="4" t="s">
        <v>115</v>
      </c>
      <c r="G2387" s="4" t="s">
        <v>7</v>
      </c>
      <c r="H2387" s="4" t="s">
        <v>7</v>
      </c>
    </row>
    <row r="2388" spans="1:13">
      <c r="A2388" t="n">
        <v>23038</v>
      </c>
      <c r="B2388" s="56" t="n">
        <v>26</v>
      </c>
      <c r="C2388" s="7" t="n">
        <v>7007</v>
      </c>
      <c r="D2388" s="7" t="n">
        <v>17</v>
      </c>
      <c r="E2388" s="7" t="n">
        <v>64814</v>
      </c>
      <c r="F2388" s="7" t="s">
        <v>124</v>
      </c>
      <c r="G2388" s="7" t="n">
        <v>2</v>
      </c>
      <c r="H2388" s="7" t="n">
        <v>0</v>
      </c>
    </row>
    <row r="2389" spans="1:13">
      <c r="A2389" t="s">
        <v>4</v>
      </c>
      <c r="B2389" s="4" t="s">
        <v>5</v>
      </c>
    </row>
    <row r="2390" spans="1:13">
      <c r="A2390" t="n">
        <v>23073</v>
      </c>
      <c r="B2390" s="57" t="n">
        <v>28</v>
      </c>
    </row>
    <row r="2391" spans="1:13">
      <c r="A2391" t="s">
        <v>4</v>
      </c>
      <c r="B2391" s="4" t="s">
        <v>5</v>
      </c>
      <c r="C2391" s="4" t="s">
        <v>8</v>
      </c>
      <c r="D2391" s="4" t="s">
        <v>11</v>
      </c>
    </row>
    <row r="2392" spans="1:13">
      <c r="A2392" t="n">
        <v>23074</v>
      </c>
      <c r="B2392" s="55" t="n">
        <v>29</v>
      </c>
      <c r="C2392" s="7" t="s">
        <v>16</v>
      </c>
      <c r="D2392" s="7" t="n">
        <v>65533</v>
      </c>
    </row>
    <row r="2393" spans="1:13">
      <c r="A2393" t="s">
        <v>4</v>
      </c>
      <c r="B2393" s="4" t="s">
        <v>5</v>
      </c>
      <c r="C2393" s="4" t="s">
        <v>7</v>
      </c>
      <c r="D2393" s="4" t="s">
        <v>11</v>
      </c>
      <c r="E2393" s="4" t="s">
        <v>11</v>
      </c>
      <c r="F2393" s="4" t="s">
        <v>7</v>
      </c>
    </row>
    <row r="2394" spans="1:13">
      <c r="A2394" t="n">
        <v>23078</v>
      </c>
      <c r="B2394" s="54" t="n">
        <v>25</v>
      </c>
      <c r="C2394" s="7" t="n">
        <v>1</v>
      </c>
      <c r="D2394" s="7" t="n">
        <v>65535</v>
      </c>
      <c r="E2394" s="7" t="n">
        <v>65535</v>
      </c>
      <c r="F2394" s="7" t="n">
        <v>0</v>
      </c>
    </row>
    <row r="2395" spans="1:13">
      <c r="A2395" t="s">
        <v>4</v>
      </c>
      <c r="B2395" s="4" t="s">
        <v>5</v>
      </c>
      <c r="C2395" s="4" t="s">
        <v>11</v>
      </c>
    </row>
    <row r="2396" spans="1:13">
      <c r="A2396" t="n">
        <v>23085</v>
      </c>
      <c r="B2396" s="23" t="n">
        <v>16</v>
      </c>
      <c r="C2396" s="7" t="n">
        <v>300</v>
      </c>
    </row>
    <row r="2397" spans="1:13">
      <c r="A2397" t="s">
        <v>4</v>
      </c>
      <c r="B2397" s="4" t="s">
        <v>5</v>
      </c>
      <c r="C2397" s="4" t="s">
        <v>7</v>
      </c>
      <c r="D2397" s="4" t="s">
        <v>11</v>
      </c>
      <c r="E2397" s="4" t="s">
        <v>11</v>
      </c>
      <c r="F2397" s="4" t="s">
        <v>7</v>
      </c>
    </row>
    <row r="2398" spans="1:13">
      <c r="A2398" t="n">
        <v>23088</v>
      </c>
      <c r="B2398" s="54" t="n">
        <v>25</v>
      </c>
      <c r="C2398" s="7" t="n">
        <v>1</v>
      </c>
      <c r="D2398" s="7" t="n">
        <v>200</v>
      </c>
      <c r="E2398" s="7" t="n">
        <v>660</v>
      </c>
      <c r="F2398" s="7" t="n">
        <v>1</v>
      </c>
    </row>
    <row r="2399" spans="1:13">
      <c r="A2399" t="s">
        <v>4</v>
      </c>
      <c r="B2399" s="4" t="s">
        <v>5</v>
      </c>
      <c r="C2399" s="4" t="s">
        <v>8</v>
      </c>
      <c r="D2399" s="4" t="s">
        <v>11</v>
      </c>
    </row>
    <row r="2400" spans="1:13">
      <c r="A2400" t="n">
        <v>23095</v>
      </c>
      <c r="B2400" s="55" t="n">
        <v>29</v>
      </c>
      <c r="C2400" s="7" t="s">
        <v>113</v>
      </c>
      <c r="D2400" s="7" t="n">
        <v>65533</v>
      </c>
    </row>
    <row r="2401" spans="1:8">
      <c r="A2401" t="s">
        <v>4</v>
      </c>
      <c r="B2401" s="4" t="s">
        <v>5</v>
      </c>
      <c r="C2401" s="4" t="s">
        <v>7</v>
      </c>
      <c r="D2401" s="4" t="s">
        <v>11</v>
      </c>
      <c r="E2401" s="4" t="s">
        <v>8</v>
      </c>
    </row>
    <row r="2402" spans="1:8">
      <c r="A2402" t="n">
        <v>23111</v>
      </c>
      <c r="B2402" s="29" t="n">
        <v>51</v>
      </c>
      <c r="C2402" s="7" t="n">
        <v>4</v>
      </c>
      <c r="D2402" s="7" t="n">
        <v>7007</v>
      </c>
      <c r="E2402" s="7" t="s">
        <v>114</v>
      </c>
    </row>
    <row r="2403" spans="1:8">
      <c r="A2403" t="s">
        <v>4</v>
      </c>
      <c r="B2403" s="4" t="s">
        <v>5</v>
      </c>
      <c r="C2403" s="4" t="s">
        <v>11</v>
      </c>
    </row>
    <row r="2404" spans="1:8">
      <c r="A2404" t="n">
        <v>23124</v>
      </c>
      <c r="B2404" s="23" t="n">
        <v>16</v>
      </c>
      <c r="C2404" s="7" t="n">
        <v>0</v>
      </c>
    </row>
    <row r="2405" spans="1:8">
      <c r="A2405" t="s">
        <v>4</v>
      </c>
      <c r="B2405" s="4" t="s">
        <v>5</v>
      </c>
      <c r="C2405" s="4" t="s">
        <v>11</v>
      </c>
      <c r="D2405" s="4" t="s">
        <v>7</v>
      </c>
      <c r="E2405" s="4" t="s">
        <v>13</v>
      </c>
      <c r="F2405" s="4" t="s">
        <v>115</v>
      </c>
      <c r="G2405" s="4" t="s">
        <v>7</v>
      </c>
      <c r="H2405" s="4" t="s">
        <v>7</v>
      </c>
    </row>
    <row r="2406" spans="1:8">
      <c r="A2406" t="n">
        <v>23127</v>
      </c>
      <c r="B2406" s="56" t="n">
        <v>26</v>
      </c>
      <c r="C2406" s="7" t="n">
        <v>7007</v>
      </c>
      <c r="D2406" s="7" t="n">
        <v>17</v>
      </c>
      <c r="E2406" s="7" t="n">
        <v>64815</v>
      </c>
      <c r="F2406" s="7" t="s">
        <v>125</v>
      </c>
      <c r="G2406" s="7" t="n">
        <v>2</v>
      </c>
      <c r="H2406" s="7" t="n">
        <v>0</v>
      </c>
    </row>
    <row r="2407" spans="1:8">
      <c r="A2407" t="s">
        <v>4</v>
      </c>
      <c r="B2407" s="4" t="s">
        <v>5</v>
      </c>
    </row>
    <row r="2408" spans="1:8">
      <c r="A2408" t="n">
        <v>23176</v>
      </c>
      <c r="B2408" s="57" t="n">
        <v>28</v>
      </c>
    </row>
    <row r="2409" spans="1:8">
      <c r="A2409" t="s">
        <v>4</v>
      </c>
      <c r="B2409" s="4" t="s">
        <v>5</v>
      </c>
      <c r="C2409" s="4" t="s">
        <v>8</v>
      </c>
      <c r="D2409" s="4" t="s">
        <v>11</v>
      </c>
    </row>
    <row r="2410" spans="1:8">
      <c r="A2410" t="n">
        <v>23177</v>
      </c>
      <c r="B2410" s="55" t="n">
        <v>29</v>
      </c>
      <c r="C2410" s="7" t="s">
        <v>16</v>
      </c>
      <c r="D2410" s="7" t="n">
        <v>65533</v>
      </c>
    </row>
    <row r="2411" spans="1:8">
      <c r="A2411" t="s">
        <v>4</v>
      </c>
      <c r="B2411" s="4" t="s">
        <v>5</v>
      </c>
      <c r="C2411" s="4" t="s">
        <v>7</v>
      </c>
      <c r="D2411" s="4" t="s">
        <v>11</v>
      </c>
      <c r="E2411" s="4" t="s">
        <v>11</v>
      </c>
      <c r="F2411" s="4" t="s">
        <v>7</v>
      </c>
    </row>
    <row r="2412" spans="1:8">
      <c r="A2412" t="n">
        <v>23181</v>
      </c>
      <c r="B2412" s="54" t="n">
        <v>25</v>
      </c>
      <c r="C2412" s="7" t="n">
        <v>1</v>
      </c>
      <c r="D2412" s="7" t="n">
        <v>65535</v>
      </c>
      <c r="E2412" s="7" t="n">
        <v>65535</v>
      </c>
      <c r="F2412" s="7" t="n">
        <v>0</v>
      </c>
    </row>
    <row r="2413" spans="1:8">
      <c r="A2413" t="s">
        <v>4</v>
      </c>
      <c r="B2413" s="4" t="s">
        <v>5</v>
      </c>
      <c r="C2413" s="4" t="s">
        <v>7</v>
      </c>
      <c r="D2413" s="4" t="s">
        <v>12</v>
      </c>
      <c r="E2413" s="4" t="s">
        <v>11</v>
      </c>
      <c r="F2413" s="4" t="s">
        <v>7</v>
      </c>
    </row>
    <row r="2414" spans="1:8">
      <c r="A2414" t="n">
        <v>23188</v>
      </c>
      <c r="B2414" s="60" t="n">
        <v>49</v>
      </c>
      <c r="C2414" s="7" t="n">
        <v>3</v>
      </c>
      <c r="D2414" s="7" t="n">
        <v>0.800000011920929</v>
      </c>
      <c r="E2414" s="7" t="n">
        <v>500</v>
      </c>
      <c r="F2414" s="7" t="n">
        <v>0</v>
      </c>
    </row>
    <row r="2415" spans="1:8">
      <c r="A2415" t="s">
        <v>4</v>
      </c>
      <c r="B2415" s="4" t="s">
        <v>5</v>
      </c>
      <c r="C2415" s="4" t="s">
        <v>11</v>
      </c>
    </row>
    <row r="2416" spans="1:8">
      <c r="A2416" t="n">
        <v>23197</v>
      </c>
      <c r="B2416" s="23" t="n">
        <v>16</v>
      </c>
      <c r="C2416" s="7" t="n">
        <v>300</v>
      </c>
    </row>
    <row r="2417" spans="1:8">
      <c r="A2417" t="s">
        <v>4</v>
      </c>
      <c r="B2417" s="4" t="s">
        <v>5</v>
      </c>
      <c r="C2417" s="4" t="s">
        <v>7</v>
      </c>
      <c r="D2417" s="4" t="s">
        <v>11</v>
      </c>
      <c r="E2417" s="4" t="s">
        <v>11</v>
      </c>
      <c r="F2417" s="4" t="s">
        <v>7</v>
      </c>
    </row>
    <row r="2418" spans="1:8">
      <c r="A2418" t="n">
        <v>23200</v>
      </c>
      <c r="B2418" s="54" t="n">
        <v>25</v>
      </c>
      <c r="C2418" s="7" t="n">
        <v>1</v>
      </c>
      <c r="D2418" s="7" t="n">
        <v>60</v>
      </c>
      <c r="E2418" s="7" t="n">
        <v>400</v>
      </c>
      <c r="F2418" s="7" t="n">
        <v>1</v>
      </c>
    </row>
    <row r="2419" spans="1:8">
      <c r="A2419" t="s">
        <v>4</v>
      </c>
      <c r="B2419" s="4" t="s">
        <v>5</v>
      </c>
      <c r="C2419" s="4" t="s">
        <v>8</v>
      </c>
      <c r="D2419" s="4" t="s">
        <v>11</v>
      </c>
    </row>
    <row r="2420" spans="1:8">
      <c r="A2420" t="n">
        <v>23207</v>
      </c>
      <c r="B2420" s="55" t="n">
        <v>29</v>
      </c>
      <c r="C2420" s="7" t="s">
        <v>126</v>
      </c>
      <c r="D2420" s="7" t="n">
        <v>65533</v>
      </c>
    </row>
    <row r="2421" spans="1:8">
      <c r="A2421" t="s">
        <v>4</v>
      </c>
      <c r="B2421" s="4" t="s">
        <v>5</v>
      </c>
      <c r="C2421" s="4" t="s">
        <v>7</v>
      </c>
      <c r="D2421" s="4" t="s">
        <v>11</v>
      </c>
      <c r="E2421" s="4" t="s">
        <v>8</v>
      </c>
    </row>
    <row r="2422" spans="1:8">
      <c r="A2422" t="n">
        <v>23222</v>
      </c>
      <c r="B2422" s="29" t="n">
        <v>51</v>
      </c>
      <c r="C2422" s="7" t="n">
        <v>4</v>
      </c>
      <c r="D2422" s="7" t="n">
        <v>7007</v>
      </c>
      <c r="E2422" s="7" t="s">
        <v>119</v>
      </c>
    </row>
    <row r="2423" spans="1:8">
      <c r="A2423" t="s">
        <v>4</v>
      </c>
      <c r="B2423" s="4" t="s">
        <v>5</v>
      </c>
      <c r="C2423" s="4" t="s">
        <v>11</v>
      </c>
    </row>
    <row r="2424" spans="1:8">
      <c r="A2424" t="n">
        <v>23235</v>
      </c>
      <c r="B2424" s="23" t="n">
        <v>16</v>
      </c>
      <c r="C2424" s="7" t="n">
        <v>0</v>
      </c>
    </row>
    <row r="2425" spans="1:8">
      <c r="A2425" t="s">
        <v>4</v>
      </c>
      <c r="B2425" s="4" t="s">
        <v>5</v>
      </c>
      <c r="C2425" s="4" t="s">
        <v>11</v>
      </c>
      <c r="D2425" s="4" t="s">
        <v>7</v>
      </c>
      <c r="E2425" s="4" t="s">
        <v>13</v>
      </c>
      <c r="F2425" s="4" t="s">
        <v>115</v>
      </c>
      <c r="G2425" s="4" t="s">
        <v>7</v>
      </c>
      <c r="H2425" s="4" t="s">
        <v>7</v>
      </c>
    </row>
    <row r="2426" spans="1:8">
      <c r="A2426" t="n">
        <v>23238</v>
      </c>
      <c r="B2426" s="56" t="n">
        <v>26</v>
      </c>
      <c r="C2426" s="7" t="n">
        <v>7007</v>
      </c>
      <c r="D2426" s="7" t="n">
        <v>17</v>
      </c>
      <c r="E2426" s="7" t="n">
        <v>38310</v>
      </c>
      <c r="F2426" s="7" t="s">
        <v>127</v>
      </c>
      <c r="G2426" s="7" t="n">
        <v>2</v>
      </c>
      <c r="H2426" s="7" t="n">
        <v>0</v>
      </c>
    </row>
    <row r="2427" spans="1:8">
      <c r="A2427" t="s">
        <v>4</v>
      </c>
      <c r="B2427" s="4" t="s">
        <v>5</v>
      </c>
    </row>
    <row r="2428" spans="1:8">
      <c r="A2428" t="n">
        <v>23289</v>
      </c>
      <c r="B2428" s="57" t="n">
        <v>28</v>
      </c>
    </row>
    <row r="2429" spans="1:8">
      <c r="A2429" t="s">
        <v>4</v>
      </c>
      <c r="B2429" s="4" t="s">
        <v>5</v>
      </c>
      <c r="C2429" s="4" t="s">
        <v>8</v>
      </c>
      <c r="D2429" s="4" t="s">
        <v>11</v>
      </c>
    </row>
    <row r="2430" spans="1:8">
      <c r="A2430" t="n">
        <v>23290</v>
      </c>
      <c r="B2430" s="55" t="n">
        <v>29</v>
      </c>
      <c r="C2430" s="7" t="s">
        <v>16</v>
      </c>
      <c r="D2430" s="7" t="n">
        <v>65533</v>
      </c>
    </row>
    <row r="2431" spans="1:8">
      <c r="A2431" t="s">
        <v>4</v>
      </c>
      <c r="B2431" s="4" t="s">
        <v>5</v>
      </c>
      <c r="C2431" s="4" t="s">
        <v>7</v>
      </c>
      <c r="D2431" s="4" t="s">
        <v>11</v>
      </c>
      <c r="E2431" s="4" t="s">
        <v>11</v>
      </c>
      <c r="F2431" s="4" t="s">
        <v>7</v>
      </c>
    </row>
    <row r="2432" spans="1:8">
      <c r="A2432" t="n">
        <v>23294</v>
      </c>
      <c r="B2432" s="54" t="n">
        <v>25</v>
      </c>
      <c r="C2432" s="7" t="n">
        <v>1</v>
      </c>
      <c r="D2432" s="7" t="n">
        <v>65535</v>
      </c>
      <c r="E2432" s="7" t="n">
        <v>65535</v>
      </c>
      <c r="F2432" s="7" t="n">
        <v>0</v>
      </c>
    </row>
    <row r="2433" spans="1:8">
      <c r="A2433" t="s">
        <v>4</v>
      </c>
      <c r="B2433" s="4" t="s">
        <v>5</v>
      </c>
      <c r="C2433" s="4" t="s">
        <v>7</v>
      </c>
      <c r="D2433" s="4" t="s">
        <v>11</v>
      </c>
      <c r="E2433" s="4" t="s">
        <v>8</v>
      </c>
      <c r="F2433" s="4" t="s">
        <v>8</v>
      </c>
      <c r="G2433" s="4" t="s">
        <v>8</v>
      </c>
      <c r="H2433" s="4" t="s">
        <v>8</v>
      </c>
    </row>
    <row r="2434" spans="1:8">
      <c r="A2434" t="n">
        <v>23301</v>
      </c>
      <c r="B2434" s="29" t="n">
        <v>51</v>
      </c>
      <c r="C2434" s="7" t="n">
        <v>3</v>
      </c>
      <c r="D2434" s="7" t="n">
        <v>7039</v>
      </c>
      <c r="E2434" s="7" t="s">
        <v>128</v>
      </c>
      <c r="F2434" s="7" t="s">
        <v>129</v>
      </c>
      <c r="G2434" s="7" t="s">
        <v>56</v>
      </c>
      <c r="H2434" s="7" t="s">
        <v>57</v>
      </c>
    </row>
    <row r="2435" spans="1:8">
      <c r="A2435" t="s">
        <v>4</v>
      </c>
      <c r="B2435" s="4" t="s">
        <v>5</v>
      </c>
      <c r="C2435" s="4" t="s">
        <v>11</v>
      </c>
    </row>
    <row r="2436" spans="1:8">
      <c r="A2436" t="n">
        <v>23314</v>
      </c>
      <c r="B2436" s="23" t="n">
        <v>16</v>
      </c>
      <c r="C2436" s="7" t="n">
        <v>500</v>
      </c>
    </row>
    <row r="2437" spans="1:8">
      <c r="A2437" t="s">
        <v>4</v>
      </c>
      <c r="B2437" s="4" t="s">
        <v>5</v>
      </c>
      <c r="C2437" s="4" t="s">
        <v>7</v>
      </c>
      <c r="D2437" s="4" t="s">
        <v>7</v>
      </c>
      <c r="E2437" s="4" t="s">
        <v>12</v>
      </c>
    </row>
    <row r="2438" spans="1:8">
      <c r="A2438" t="n">
        <v>23317</v>
      </c>
      <c r="B2438" s="47" t="n">
        <v>178</v>
      </c>
      <c r="C2438" s="7" t="n">
        <v>4</v>
      </c>
      <c r="D2438" s="7" t="n">
        <v>0</v>
      </c>
      <c r="E2438" s="7" t="n">
        <v>0.25</v>
      </c>
    </row>
    <row r="2439" spans="1:8">
      <c r="A2439" t="s">
        <v>4</v>
      </c>
      <c r="B2439" s="4" t="s">
        <v>5</v>
      </c>
      <c r="C2439" s="4" t="s">
        <v>7</v>
      </c>
      <c r="D2439" s="4" t="s">
        <v>7</v>
      </c>
    </row>
    <row r="2440" spans="1:8">
      <c r="A2440" t="n">
        <v>23324</v>
      </c>
      <c r="B2440" s="47" t="n">
        <v>178</v>
      </c>
      <c r="C2440" s="7" t="n">
        <v>5</v>
      </c>
      <c r="D2440" s="7" t="n">
        <v>0</v>
      </c>
    </row>
    <row r="2441" spans="1:8">
      <c r="A2441" t="s">
        <v>4</v>
      </c>
      <c r="B2441" s="4" t="s">
        <v>5</v>
      </c>
      <c r="C2441" s="4" t="s">
        <v>7</v>
      </c>
      <c r="D2441" s="4" t="s">
        <v>7</v>
      </c>
    </row>
    <row r="2442" spans="1:8">
      <c r="A2442" t="n">
        <v>23327</v>
      </c>
      <c r="B2442" s="47" t="n">
        <v>178</v>
      </c>
      <c r="C2442" s="7" t="n">
        <v>2</v>
      </c>
      <c r="D2442" s="7" t="n">
        <v>0</v>
      </c>
    </row>
    <row r="2443" spans="1:8">
      <c r="A2443" t="s">
        <v>4</v>
      </c>
      <c r="B2443" s="4" t="s">
        <v>5</v>
      </c>
      <c r="C2443" s="4" t="s">
        <v>11</v>
      </c>
      <c r="D2443" s="4" t="s">
        <v>13</v>
      </c>
    </row>
    <row r="2444" spans="1:8">
      <c r="A2444" t="n">
        <v>23330</v>
      </c>
      <c r="B2444" s="25" t="n">
        <v>43</v>
      </c>
      <c r="C2444" s="7" t="n">
        <v>7039</v>
      </c>
      <c r="D2444" s="7" t="n">
        <v>256</v>
      </c>
    </row>
    <row r="2445" spans="1:8">
      <c r="A2445" t="s">
        <v>4</v>
      </c>
      <c r="B2445" s="4" t="s">
        <v>5</v>
      </c>
      <c r="C2445" s="4" t="s">
        <v>11</v>
      </c>
    </row>
    <row r="2446" spans="1:8">
      <c r="A2446" t="n">
        <v>23337</v>
      </c>
      <c r="B2446" s="23" t="n">
        <v>16</v>
      </c>
      <c r="C2446" s="7" t="n">
        <v>300</v>
      </c>
    </row>
    <row r="2447" spans="1:8">
      <c r="A2447" t="s">
        <v>4</v>
      </c>
      <c r="B2447" s="4" t="s">
        <v>5</v>
      </c>
      <c r="C2447" s="4" t="s">
        <v>7</v>
      </c>
      <c r="D2447" s="4" t="s">
        <v>11</v>
      </c>
      <c r="E2447" s="4" t="s">
        <v>12</v>
      </c>
    </row>
    <row r="2448" spans="1:8">
      <c r="A2448" t="n">
        <v>23340</v>
      </c>
      <c r="B2448" s="16" t="n">
        <v>58</v>
      </c>
      <c r="C2448" s="7" t="n">
        <v>101</v>
      </c>
      <c r="D2448" s="7" t="n">
        <v>500</v>
      </c>
      <c r="E2448" s="7" t="n">
        <v>1</v>
      </c>
    </row>
    <row r="2449" spans="1:8">
      <c r="A2449" t="s">
        <v>4</v>
      </c>
      <c r="B2449" s="4" t="s">
        <v>5</v>
      </c>
      <c r="C2449" s="4" t="s">
        <v>7</v>
      </c>
      <c r="D2449" s="4" t="s">
        <v>11</v>
      </c>
    </row>
    <row r="2450" spans="1:8">
      <c r="A2450" t="n">
        <v>23348</v>
      </c>
      <c r="B2450" s="16" t="n">
        <v>58</v>
      </c>
      <c r="C2450" s="7" t="n">
        <v>254</v>
      </c>
      <c r="D2450" s="7" t="n">
        <v>0</v>
      </c>
    </row>
    <row r="2451" spans="1:8">
      <c r="A2451" t="s">
        <v>4</v>
      </c>
      <c r="B2451" s="4" t="s">
        <v>5</v>
      </c>
      <c r="C2451" s="4" t="s">
        <v>7</v>
      </c>
    </row>
    <row r="2452" spans="1:8">
      <c r="A2452" t="n">
        <v>23352</v>
      </c>
      <c r="B2452" s="37" t="n">
        <v>116</v>
      </c>
      <c r="C2452" s="7" t="n">
        <v>0</v>
      </c>
    </row>
    <row r="2453" spans="1:8">
      <c r="A2453" t="s">
        <v>4</v>
      </c>
      <c r="B2453" s="4" t="s">
        <v>5</v>
      </c>
      <c r="C2453" s="4" t="s">
        <v>7</v>
      </c>
      <c r="D2453" s="4" t="s">
        <v>11</v>
      </c>
    </row>
    <row r="2454" spans="1:8">
      <c r="A2454" t="n">
        <v>23354</v>
      </c>
      <c r="B2454" s="37" t="n">
        <v>116</v>
      </c>
      <c r="C2454" s="7" t="n">
        <v>2</v>
      </c>
      <c r="D2454" s="7" t="n">
        <v>1</v>
      </c>
    </row>
    <row r="2455" spans="1:8">
      <c r="A2455" t="s">
        <v>4</v>
      </c>
      <c r="B2455" s="4" t="s">
        <v>5</v>
      </c>
      <c r="C2455" s="4" t="s">
        <v>7</v>
      </c>
      <c r="D2455" s="4" t="s">
        <v>13</v>
      </c>
    </row>
    <row r="2456" spans="1:8">
      <c r="A2456" t="n">
        <v>23358</v>
      </c>
      <c r="B2456" s="37" t="n">
        <v>116</v>
      </c>
      <c r="C2456" s="7" t="n">
        <v>5</v>
      </c>
      <c r="D2456" s="7" t="n">
        <v>1133903872</v>
      </c>
    </row>
    <row r="2457" spans="1:8">
      <c r="A2457" t="s">
        <v>4</v>
      </c>
      <c r="B2457" s="4" t="s">
        <v>5</v>
      </c>
      <c r="C2457" s="4" t="s">
        <v>7</v>
      </c>
      <c r="D2457" s="4" t="s">
        <v>11</v>
      </c>
    </row>
    <row r="2458" spans="1:8">
      <c r="A2458" t="n">
        <v>23364</v>
      </c>
      <c r="B2458" s="37" t="n">
        <v>116</v>
      </c>
      <c r="C2458" s="7" t="n">
        <v>6</v>
      </c>
      <c r="D2458" s="7" t="n">
        <v>1</v>
      </c>
    </row>
    <row r="2459" spans="1:8">
      <c r="A2459" t="s">
        <v>4</v>
      </c>
      <c r="B2459" s="4" t="s">
        <v>5</v>
      </c>
      <c r="C2459" s="4" t="s">
        <v>7</v>
      </c>
      <c r="D2459" s="4" t="s">
        <v>7</v>
      </c>
      <c r="E2459" s="4" t="s">
        <v>12</v>
      </c>
      <c r="F2459" s="4" t="s">
        <v>12</v>
      </c>
      <c r="G2459" s="4" t="s">
        <v>12</v>
      </c>
      <c r="H2459" s="4" t="s">
        <v>11</v>
      </c>
    </row>
    <row r="2460" spans="1:8">
      <c r="A2460" t="n">
        <v>23368</v>
      </c>
      <c r="B2460" s="36" t="n">
        <v>45</v>
      </c>
      <c r="C2460" s="7" t="n">
        <v>2</v>
      </c>
      <c r="D2460" s="7" t="n">
        <v>3</v>
      </c>
      <c r="E2460" s="7" t="n">
        <v>497.130004882813</v>
      </c>
      <c r="F2460" s="7" t="n">
        <v>3.44000005722046</v>
      </c>
      <c r="G2460" s="7" t="n">
        <v>-445.019989013672</v>
      </c>
      <c r="H2460" s="7" t="n">
        <v>0</v>
      </c>
    </row>
    <row r="2461" spans="1:8">
      <c r="A2461" t="s">
        <v>4</v>
      </c>
      <c r="B2461" s="4" t="s">
        <v>5</v>
      </c>
      <c r="C2461" s="4" t="s">
        <v>7</v>
      </c>
      <c r="D2461" s="4" t="s">
        <v>7</v>
      </c>
      <c r="E2461" s="4" t="s">
        <v>12</v>
      </c>
      <c r="F2461" s="4" t="s">
        <v>12</v>
      </c>
      <c r="G2461" s="4" t="s">
        <v>12</v>
      </c>
      <c r="H2461" s="4" t="s">
        <v>11</v>
      </c>
      <c r="I2461" s="4" t="s">
        <v>7</v>
      </c>
    </row>
    <row r="2462" spans="1:8">
      <c r="A2462" t="n">
        <v>23385</v>
      </c>
      <c r="B2462" s="36" t="n">
        <v>45</v>
      </c>
      <c r="C2462" s="7" t="n">
        <v>4</v>
      </c>
      <c r="D2462" s="7" t="n">
        <v>3</v>
      </c>
      <c r="E2462" s="7" t="n">
        <v>2.41000008583069</v>
      </c>
      <c r="F2462" s="7" t="n">
        <v>335.899993896484</v>
      </c>
      <c r="G2462" s="7" t="n">
        <v>10</v>
      </c>
      <c r="H2462" s="7" t="n">
        <v>0</v>
      </c>
      <c r="I2462" s="7" t="n">
        <v>1</v>
      </c>
    </row>
    <row r="2463" spans="1:8">
      <c r="A2463" t="s">
        <v>4</v>
      </c>
      <c r="B2463" s="4" t="s">
        <v>5</v>
      </c>
      <c r="C2463" s="4" t="s">
        <v>7</v>
      </c>
      <c r="D2463" s="4" t="s">
        <v>7</v>
      </c>
      <c r="E2463" s="4" t="s">
        <v>12</v>
      </c>
      <c r="F2463" s="4" t="s">
        <v>11</v>
      </c>
    </row>
    <row r="2464" spans="1:8">
      <c r="A2464" t="n">
        <v>23403</v>
      </c>
      <c r="B2464" s="36" t="n">
        <v>45</v>
      </c>
      <c r="C2464" s="7" t="n">
        <v>5</v>
      </c>
      <c r="D2464" s="7" t="n">
        <v>3</v>
      </c>
      <c r="E2464" s="7" t="n">
        <v>20.3999996185303</v>
      </c>
      <c r="F2464" s="7" t="n">
        <v>0</v>
      </c>
    </row>
    <row r="2465" spans="1:9">
      <c r="A2465" t="s">
        <v>4</v>
      </c>
      <c r="B2465" s="4" t="s">
        <v>5</v>
      </c>
      <c r="C2465" s="4" t="s">
        <v>7</v>
      </c>
      <c r="D2465" s="4" t="s">
        <v>7</v>
      </c>
      <c r="E2465" s="4" t="s">
        <v>12</v>
      </c>
      <c r="F2465" s="4" t="s">
        <v>11</v>
      </c>
    </row>
    <row r="2466" spans="1:9">
      <c r="A2466" t="n">
        <v>23412</v>
      </c>
      <c r="B2466" s="36" t="n">
        <v>45</v>
      </c>
      <c r="C2466" s="7" t="n">
        <v>11</v>
      </c>
      <c r="D2466" s="7" t="n">
        <v>3</v>
      </c>
      <c r="E2466" s="7" t="n">
        <v>40</v>
      </c>
      <c r="F2466" s="7" t="n">
        <v>0</v>
      </c>
    </row>
    <row r="2467" spans="1:9">
      <c r="A2467" t="s">
        <v>4</v>
      </c>
      <c r="B2467" s="4" t="s">
        <v>5</v>
      </c>
      <c r="C2467" s="4" t="s">
        <v>7</v>
      </c>
      <c r="D2467" s="4" t="s">
        <v>7</v>
      </c>
      <c r="E2467" s="4" t="s">
        <v>12</v>
      </c>
      <c r="F2467" s="4" t="s">
        <v>12</v>
      </c>
      <c r="G2467" s="4" t="s">
        <v>12</v>
      </c>
      <c r="H2467" s="4" t="s">
        <v>11</v>
      </c>
      <c r="I2467" s="4" t="s">
        <v>7</v>
      </c>
    </row>
    <row r="2468" spans="1:9">
      <c r="A2468" t="n">
        <v>23421</v>
      </c>
      <c r="B2468" s="36" t="n">
        <v>45</v>
      </c>
      <c r="C2468" s="7" t="n">
        <v>4</v>
      </c>
      <c r="D2468" s="7" t="n">
        <v>3</v>
      </c>
      <c r="E2468" s="7" t="n">
        <v>2.41000008583069</v>
      </c>
      <c r="F2468" s="7" t="n">
        <v>324.640014648438</v>
      </c>
      <c r="G2468" s="7" t="n">
        <v>10</v>
      </c>
      <c r="H2468" s="7" t="n">
        <v>4000</v>
      </c>
      <c r="I2468" s="7" t="n">
        <v>1</v>
      </c>
    </row>
    <row r="2469" spans="1:9">
      <c r="A2469" t="s">
        <v>4</v>
      </c>
      <c r="B2469" s="4" t="s">
        <v>5</v>
      </c>
      <c r="C2469" s="4" t="s">
        <v>11</v>
      </c>
      <c r="D2469" s="4" t="s">
        <v>11</v>
      </c>
      <c r="E2469" s="4" t="s">
        <v>12</v>
      </c>
      <c r="F2469" s="4" t="s">
        <v>12</v>
      </c>
      <c r="G2469" s="4" t="s">
        <v>12</v>
      </c>
      <c r="H2469" s="4" t="s">
        <v>12</v>
      </c>
      <c r="I2469" s="4" t="s">
        <v>7</v>
      </c>
      <c r="J2469" s="4" t="s">
        <v>11</v>
      </c>
    </row>
    <row r="2470" spans="1:9">
      <c r="A2470" t="n">
        <v>23439</v>
      </c>
      <c r="B2470" s="48" t="n">
        <v>55</v>
      </c>
      <c r="C2470" s="7" t="n">
        <v>1659</v>
      </c>
      <c r="D2470" s="7" t="n">
        <v>65024</v>
      </c>
      <c r="E2470" s="7" t="n">
        <v>0</v>
      </c>
      <c r="F2470" s="7" t="n">
        <v>0</v>
      </c>
      <c r="G2470" s="7" t="n">
        <v>20</v>
      </c>
      <c r="H2470" s="7" t="n">
        <v>1.20000004768372</v>
      </c>
      <c r="I2470" s="7" t="n">
        <v>1</v>
      </c>
      <c r="J2470" s="7" t="n">
        <v>0</v>
      </c>
    </row>
    <row r="2471" spans="1:9">
      <c r="A2471" t="s">
        <v>4</v>
      </c>
      <c r="B2471" s="4" t="s">
        <v>5</v>
      </c>
      <c r="C2471" s="4" t="s">
        <v>7</v>
      </c>
      <c r="D2471" s="4" t="s">
        <v>11</v>
      </c>
      <c r="E2471" s="4" t="s">
        <v>11</v>
      </c>
      <c r="F2471" s="4" t="s">
        <v>11</v>
      </c>
      <c r="G2471" s="4" t="s">
        <v>11</v>
      </c>
      <c r="H2471" s="4" t="s">
        <v>11</v>
      </c>
      <c r="I2471" s="4" t="s">
        <v>8</v>
      </c>
      <c r="J2471" s="4" t="s">
        <v>12</v>
      </c>
      <c r="K2471" s="4" t="s">
        <v>12</v>
      </c>
      <c r="L2471" s="4" t="s">
        <v>12</v>
      </c>
      <c r="M2471" s="4" t="s">
        <v>13</v>
      </c>
      <c r="N2471" s="4" t="s">
        <v>13</v>
      </c>
      <c r="O2471" s="4" t="s">
        <v>12</v>
      </c>
      <c r="P2471" s="4" t="s">
        <v>12</v>
      </c>
      <c r="Q2471" s="4" t="s">
        <v>12</v>
      </c>
      <c r="R2471" s="4" t="s">
        <v>12</v>
      </c>
      <c r="S2471" s="4" t="s">
        <v>7</v>
      </c>
    </row>
    <row r="2472" spans="1:9">
      <c r="A2472" t="n">
        <v>23463</v>
      </c>
      <c r="B2472" s="24" t="n">
        <v>39</v>
      </c>
      <c r="C2472" s="7" t="n">
        <v>12</v>
      </c>
      <c r="D2472" s="7" t="n">
        <v>65533</v>
      </c>
      <c r="E2472" s="7" t="n">
        <v>201</v>
      </c>
      <c r="F2472" s="7" t="n">
        <v>0</v>
      </c>
      <c r="G2472" s="7" t="n">
        <v>1659</v>
      </c>
      <c r="H2472" s="7" t="n">
        <v>3</v>
      </c>
      <c r="I2472" s="7" t="s">
        <v>16</v>
      </c>
      <c r="J2472" s="7" t="n">
        <v>0</v>
      </c>
      <c r="K2472" s="7" t="n">
        <v>0</v>
      </c>
      <c r="L2472" s="7" t="n">
        <v>0</v>
      </c>
      <c r="M2472" s="7" t="n">
        <v>0</v>
      </c>
      <c r="N2472" s="7" t="n">
        <v>0</v>
      </c>
      <c r="O2472" s="7" t="n">
        <v>0</v>
      </c>
      <c r="P2472" s="7" t="n">
        <v>1</v>
      </c>
      <c r="Q2472" s="7" t="n">
        <v>1</v>
      </c>
      <c r="R2472" s="7" t="n">
        <v>1</v>
      </c>
      <c r="S2472" s="7" t="n">
        <v>255</v>
      </c>
    </row>
    <row r="2473" spans="1:9">
      <c r="A2473" t="s">
        <v>4</v>
      </c>
      <c r="B2473" s="4" t="s">
        <v>5</v>
      </c>
      <c r="C2473" s="4" t="s">
        <v>11</v>
      </c>
      <c r="D2473" s="4" t="s">
        <v>8</v>
      </c>
      <c r="E2473" s="4" t="s">
        <v>7</v>
      </c>
      <c r="F2473" s="4" t="s">
        <v>7</v>
      </c>
      <c r="G2473" s="4" t="s">
        <v>7</v>
      </c>
      <c r="H2473" s="4" t="s">
        <v>7</v>
      </c>
      <c r="I2473" s="4" t="s">
        <v>7</v>
      </c>
      <c r="J2473" s="4" t="s">
        <v>12</v>
      </c>
      <c r="K2473" s="4" t="s">
        <v>12</v>
      </c>
      <c r="L2473" s="4" t="s">
        <v>12</v>
      </c>
      <c r="M2473" s="4" t="s">
        <v>12</v>
      </c>
      <c r="N2473" s="4" t="s">
        <v>7</v>
      </c>
    </row>
    <row r="2474" spans="1:9">
      <c r="A2474" t="n">
        <v>23513</v>
      </c>
      <c r="B2474" s="44" t="n">
        <v>34</v>
      </c>
      <c r="C2474" s="7" t="n">
        <v>1659</v>
      </c>
      <c r="D2474" s="7" t="s">
        <v>83</v>
      </c>
      <c r="E2474" s="7" t="n">
        <v>1</v>
      </c>
      <c r="F2474" s="7" t="n">
        <v>0</v>
      </c>
      <c r="G2474" s="7" t="n">
        <v>0</v>
      </c>
      <c r="H2474" s="7" t="n">
        <v>0</v>
      </c>
      <c r="I2474" s="7" t="n">
        <v>0</v>
      </c>
      <c r="J2474" s="7" t="n">
        <v>0</v>
      </c>
      <c r="K2474" s="7" t="n">
        <v>-1</v>
      </c>
      <c r="L2474" s="7" t="n">
        <v>-1</v>
      </c>
      <c r="M2474" s="7" t="n">
        <v>-1</v>
      </c>
      <c r="N2474" s="7" t="n">
        <v>0</v>
      </c>
    </row>
    <row r="2475" spans="1:9">
      <c r="A2475" t="s">
        <v>4</v>
      </c>
      <c r="B2475" s="4" t="s">
        <v>5</v>
      </c>
      <c r="C2475" s="4" t="s">
        <v>7</v>
      </c>
      <c r="D2475" s="4" t="s">
        <v>11</v>
      </c>
    </row>
    <row r="2476" spans="1:9">
      <c r="A2476" t="n">
        <v>23544</v>
      </c>
      <c r="B2476" s="16" t="n">
        <v>58</v>
      </c>
      <c r="C2476" s="7" t="n">
        <v>255</v>
      </c>
      <c r="D2476" s="7" t="n">
        <v>0</v>
      </c>
    </row>
    <row r="2477" spans="1:9">
      <c r="A2477" t="s">
        <v>4</v>
      </c>
      <c r="B2477" s="4" t="s">
        <v>5</v>
      </c>
      <c r="C2477" s="4" t="s">
        <v>7</v>
      </c>
      <c r="D2477" s="4" t="s">
        <v>11</v>
      </c>
      <c r="E2477" s="4" t="s">
        <v>12</v>
      </c>
      <c r="F2477" s="4" t="s">
        <v>11</v>
      </c>
      <c r="G2477" s="4" t="s">
        <v>13</v>
      </c>
      <c r="H2477" s="4" t="s">
        <v>13</v>
      </c>
      <c r="I2477" s="4" t="s">
        <v>11</v>
      </c>
      <c r="J2477" s="4" t="s">
        <v>11</v>
      </c>
      <c r="K2477" s="4" t="s">
        <v>13</v>
      </c>
      <c r="L2477" s="4" t="s">
        <v>13</v>
      </c>
      <c r="M2477" s="4" t="s">
        <v>13</v>
      </c>
      <c r="N2477" s="4" t="s">
        <v>13</v>
      </c>
      <c r="O2477" s="4" t="s">
        <v>8</v>
      </c>
    </row>
    <row r="2478" spans="1:9">
      <c r="A2478" t="n">
        <v>23548</v>
      </c>
      <c r="B2478" s="10" t="n">
        <v>50</v>
      </c>
      <c r="C2478" s="7" t="n">
        <v>0</v>
      </c>
      <c r="D2478" s="7" t="n">
        <v>2007</v>
      </c>
      <c r="E2478" s="7" t="n">
        <v>1</v>
      </c>
      <c r="F2478" s="7" t="n">
        <v>200</v>
      </c>
      <c r="G2478" s="7" t="n">
        <v>0</v>
      </c>
      <c r="H2478" s="7" t="n">
        <v>0</v>
      </c>
      <c r="I2478" s="7" t="n">
        <v>0</v>
      </c>
      <c r="J2478" s="7" t="n">
        <v>65533</v>
      </c>
      <c r="K2478" s="7" t="n">
        <v>0</v>
      </c>
      <c r="L2478" s="7" t="n">
        <v>0</v>
      </c>
      <c r="M2478" s="7" t="n">
        <v>0</v>
      </c>
      <c r="N2478" s="7" t="n">
        <v>0</v>
      </c>
      <c r="O2478" s="7" t="s">
        <v>16</v>
      </c>
    </row>
    <row r="2479" spans="1:9">
      <c r="A2479" t="s">
        <v>4</v>
      </c>
      <c r="B2479" s="4" t="s">
        <v>5</v>
      </c>
      <c r="C2479" s="4" t="s">
        <v>7</v>
      </c>
      <c r="D2479" s="4" t="s">
        <v>11</v>
      </c>
    </row>
    <row r="2480" spans="1:9">
      <c r="A2480" t="n">
        <v>23587</v>
      </c>
      <c r="B2480" s="36" t="n">
        <v>45</v>
      </c>
      <c r="C2480" s="7" t="n">
        <v>7</v>
      </c>
      <c r="D2480" s="7" t="n">
        <v>255</v>
      </c>
    </row>
    <row r="2481" spans="1:19">
      <c r="A2481" t="s">
        <v>4</v>
      </c>
      <c r="B2481" s="4" t="s">
        <v>5</v>
      </c>
      <c r="C2481" s="4" t="s">
        <v>7</v>
      </c>
      <c r="D2481" s="4" t="s">
        <v>11</v>
      </c>
      <c r="E2481" s="4" t="s">
        <v>12</v>
      </c>
    </row>
    <row r="2482" spans="1:19">
      <c r="A2482" t="n">
        <v>23591</v>
      </c>
      <c r="B2482" s="16" t="n">
        <v>58</v>
      </c>
      <c r="C2482" s="7" t="n">
        <v>101</v>
      </c>
      <c r="D2482" s="7" t="n">
        <v>500</v>
      </c>
      <c r="E2482" s="7" t="n">
        <v>1</v>
      </c>
    </row>
    <row r="2483" spans="1:19">
      <c r="A2483" t="s">
        <v>4</v>
      </c>
      <c r="B2483" s="4" t="s">
        <v>5</v>
      </c>
      <c r="C2483" s="4" t="s">
        <v>7</v>
      </c>
      <c r="D2483" s="4" t="s">
        <v>11</v>
      </c>
    </row>
    <row r="2484" spans="1:19">
      <c r="A2484" t="n">
        <v>23599</v>
      </c>
      <c r="B2484" s="16" t="n">
        <v>58</v>
      </c>
      <c r="C2484" s="7" t="n">
        <v>254</v>
      </c>
      <c r="D2484" s="7" t="n">
        <v>0</v>
      </c>
    </row>
    <row r="2485" spans="1:19">
      <c r="A2485" t="s">
        <v>4</v>
      </c>
      <c r="B2485" s="4" t="s">
        <v>5</v>
      </c>
      <c r="C2485" s="4" t="s">
        <v>7</v>
      </c>
    </row>
    <row r="2486" spans="1:19">
      <c r="A2486" t="n">
        <v>23603</v>
      </c>
      <c r="B2486" s="37" t="n">
        <v>116</v>
      </c>
      <c r="C2486" s="7" t="n">
        <v>0</v>
      </c>
    </row>
    <row r="2487" spans="1:19">
      <c r="A2487" t="s">
        <v>4</v>
      </c>
      <c r="B2487" s="4" t="s">
        <v>5</v>
      </c>
      <c r="C2487" s="4" t="s">
        <v>7</v>
      </c>
      <c r="D2487" s="4" t="s">
        <v>11</v>
      </c>
    </row>
    <row r="2488" spans="1:19">
      <c r="A2488" t="n">
        <v>23605</v>
      </c>
      <c r="B2488" s="37" t="n">
        <v>116</v>
      </c>
      <c r="C2488" s="7" t="n">
        <v>2</v>
      </c>
      <c r="D2488" s="7" t="n">
        <v>1</v>
      </c>
    </row>
    <row r="2489" spans="1:19">
      <c r="A2489" t="s">
        <v>4</v>
      </c>
      <c r="B2489" s="4" t="s">
        <v>5</v>
      </c>
      <c r="C2489" s="4" t="s">
        <v>7</v>
      </c>
      <c r="D2489" s="4" t="s">
        <v>13</v>
      </c>
    </row>
    <row r="2490" spans="1:19">
      <c r="A2490" t="n">
        <v>23609</v>
      </c>
      <c r="B2490" s="37" t="n">
        <v>116</v>
      </c>
      <c r="C2490" s="7" t="n">
        <v>5</v>
      </c>
      <c r="D2490" s="7" t="n">
        <v>1112014848</v>
      </c>
    </row>
    <row r="2491" spans="1:19">
      <c r="A2491" t="s">
        <v>4</v>
      </c>
      <c r="B2491" s="4" t="s">
        <v>5</v>
      </c>
      <c r="C2491" s="4" t="s">
        <v>7</v>
      </c>
      <c r="D2491" s="4" t="s">
        <v>11</v>
      </c>
    </row>
    <row r="2492" spans="1:19">
      <c r="A2492" t="n">
        <v>23615</v>
      </c>
      <c r="B2492" s="37" t="n">
        <v>116</v>
      </c>
      <c r="C2492" s="7" t="n">
        <v>6</v>
      </c>
      <c r="D2492" s="7" t="n">
        <v>1</v>
      </c>
    </row>
    <row r="2493" spans="1:19">
      <c r="A2493" t="s">
        <v>4</v>
      </c>
      <c r="B2493" s="4" t="s">
        <v>5</v>
      </c>
      <c r="C2493" s="4" t="s">
        <v>7</v>
      </c>
      <c r="D2493" s="4" t="s">
        <v>11</v>
      </c>
      <c r="E2493" s="4" t="s">
        <v>12</v>
      </c>
      <c r="F2493" s="4" t="s">
        <v>12</v>
      </c>
      <c r="G2493" s="4" t="s">
        <v>12</v>
      </c>
    </row>
    <row r="2494" spans="1:19">
      <c r="A2494" t="n">
        <v>23619</v>
      </c>
      <c r="B2494" s="36" t="n">
        <v>45</v>
      </c>
      <c r="C2494" s="7" t="n">
        <v>15</v>
      </c>
      <c r="D2494" s="7" t="n">
        <v>7007</v>
      </c>
      <c r="E2494" s="7" t="n">
        <v>0</v>
      </c>
      <c r="F2494" s="7" t="n">
        <v>1.25</v>
      </c>
      <c r="G2494" s="7" t="n">
        <v>0</v>
      </c>
    </row>
    <row r="2495" spans="1:19">
      <c r="A2495" t="s">
        <v>4</v>
      </c>
      <c r="B2495" s="4" t="s">
        <v>5</v>
      </c>
      <c r="C2495" s="4" t="s">
        <v>7</v>
      </c>
      <c r="D2495" s="4" t="s">
        <v>7</v>
      </c>
      <c r="E2495" s="4" t="s">
        <v>12</v>
      </c>
      <c r="F2495" s="4" t="s">
        <v>12</v>
      </c>
      <c r="G2495" s="4" t="s">
        <v>12</v>
      </c>
      <c r="H2495" s="4" t="s">
        <v>11</v>
      </c>
      <c r="I2495" s="4" t="s">
        <v>7</v>
      </c>
    </row>
    <row r="2496" spans="1:19">
      <c r="A2496" t="n">
        <v>23635</v>
      </c>
      <c r="B2496" s="36" t="n">
        <v>45</v>
      </c>
      <c r="C2496" s="7" t="n">
        <v>4</v>
      </c>
      <c r="D2496" s="7" t="n">
        <v>3</v>
      </c>
      <c r="E2496" s="7" t="n">
        <v>358.420013427734</v>
      </c>
      <c r="F2496" s="7" t="n">
        <v>2.16000008583069</v>
      </c>
      <c r="G2496" s="7" t="n">
        <v>0</v>
      </c>
      <c r="H2496" s="7" t="n">
        <v>0</v>
      </c>
      <c r="I2496" s="7" t="n">
        <v>1</v>
      </c>
    </row>
    <row r="2497" spans="1:9">
      <c r="A2497" t="s">
        <v>4</v>
      </c>
      <c r="B2497" s="4" t="s">
        <v>5</v>
      </c>
      <c r="C2497" s="4" t="s">
        <v>7</v>
      </c>
      <c r="D2497" s="4" t="s">
        <v>7</v>
      </c>
      <c r="E2497" s="4" t="s">
        <v>12</v>
      </c>
      <c r="F2497" s="4" t="s">
        <v>11</v>
      </c>
    </row>
    <row r="2498" spans="1:9">
      <c r="A2498" t="n">
        <v>23653</v>
      </c>
      <c r="B2498" s="36" t="n">
        <v>45</v>
      </c>
      <c r="C2498" s="7" t="n">
        <v>5</v>
      </c>
      <c r="D2498" s="7" t="n">
        <v>3</v>
      </c>
      <c r="E2498" s="7" t="n">
        <v>2.20000004768372</v>
      </c>
      <c r="F2498" s="7" t="n">
        <v>0</v>
      </c>
    </row>
    <row r="2499" spans="1:9">
      <c r="A2499" t="s">
        <v>4</v>
      </c>
      <c r="B2499" s="4" t="s">
        <v>5</v>
      </c>
      <c r="C2499" s="4" t="s">
        <v>7</v>
      </c>
      <c r="D2499" s="4" t="s">
        <v>7</v>
      </c>
      <c r="E2499" s="4" t="s">
        <v>12</v>
      </c>
      <c r="F2499" s="4" t="s">
        <v>11</v>
      </c>
    </row>
    <row r="2500" spans="1:9">
      <c r="A2500" t="n">
        <v>23662</v>
      </c>
      <c r="B2500" s="36" t="n">
        <v>45</v>
      </c>
      <c r="C2500" s="7" t="n">
        <v>5</v>
      </c>
      <c r="D2500" s="7" t="n">
        <v>3</v>
      </c>
      <c r="E2500" s="7" t="n">
        <v>1.79999995231628</v>
      </c>
      <c r="F2500" s="7" t="n">
        <v>3000</v>
      </c>
    </row>
    <row r="2501" spans="1:9">
      <c r="A2501" t="s">
        <v>4</v>
      </c>
      <c r="B2501" s="4" t="s">
        <v>5</v>
      </c>
      <c r="C2501" s="4" t="s">
        <v>7</v>
      </c>
      <c r="D2501" s="4" t="s">
        <v>11</v>
      </c>
    </row>
    <row r="2502" spans="1:9">
      <c r="A2502" t="n">
        <v>23671</v>
      </c>
      <c r="B2502" s="16" t="n">
        <v>58</v>
      </c>
      <c r="C2502" s="7" t="n">
        <v>255</v>
      </c>
      <c r="D2502" s="7" t="n">
        <v>0</v>
      </c>
    </row>
    <row r="2503" spans="1:9">
      <c r="A2503" t="s">
        <v>4</v>
      </c>
      <c r="B2503" s="4" t="s">
        <v>5</v>
      </c>
      <c r="C2503" s="4" t="s">
        <v>7</v>
      </c>
      <c r="D2503" s="4" t="s">
        <v>11</v>
      </c>
    </row>
    <row r="2504" spans="1:9">
      <c r="A2504" t="n">
        <v>23675</v>
      </c>
      <c r="B2504" s="36" t="n">
        <v>45</v>
      </c>
      <c r="C2504" s="7" t="n">
        <v>7</v>
      </c>
      <c r="D2504" s="7" t="n">
        <v>255</v>
      </c>
    </row>
    <row r="2505" spans="1:9">
      <c r="A2505" t="s">
        <v>4</v>
      </c>
      <c r="B2505" s="4" t="s">
        <v>5</v>
      </c>
      <c r="C2505" s="4" t="s">
        <v>7</v>
      </c>
      <c r="D2505" s="4" t="s">
        <v>11</v>
      </c>
      <c r="E2505" s="4" t="s">
        <v>12</v>
      </c>
    </row>
    <row r="2506" spans="1:9">
      <c r="A2506" t="n">
        <v>23679</v>
      </c>
      <c r="B2506" s="16" t="n">
        <v>58</v>
      </c>
      <c r="C2506" s="7" t="n">
        <v>101</v>
      </c>
      <c r="D2506" s="7" t="n">
        <v>500</v>
      </c>
      <c r="E2506" s="7" t="n">
        <v>1</v>
      </c>
    </row>
    <row r="2507" spans="1:9">
      <c r="A2507" t="s">
        <v>4</v>
      </c>
      <c r="B2507" s="4" t="s">
        <v>5</v>
      </c>
      <c r="C2507" s="4" t="s">
        <v>7</v>
      </c>
      <c r="D2507" s="4" t="s">
        <v>11</v>
      </c>
    </row>
    <row r="2508" spans="1:9">
      <c r="A2508" t="n">
        <v>23687</v>
      </c>
      <c r="B2508" s="16" t="n">
        <v>58</v>
      </c>
      <c r="C2508" s="7" t="n">
        <v>254</v>
      </c>
      <c r="D2508" s="7" t="n">
        <v>0</v>
      </c>
    </row>
    <row r="2509" spans="1:9">
      <c r="A2509" t="s">
        <v>4</v>
      </c>
      <c r="B2509" s="4" t="s">
        <v>5</v>
      </c>
      <c r="C2509" s="4" t="s">
        <v>7</v>
      </c>
    </row>
    <row r="2510" spans="1:9">
      <c r="A2510" t="n">
        <v>23691</v>
      </c>
      <c r="B2510" s="36" t="n">
        <v>45</v>
      </c>
      <c r="C2510" s="7" t="n">
        <v>16</v>
      </c>
    </row>
    <row r="2511" spans="1:9">
      <c r="A2511" t="s">
        <v>4</v>
      </c>
      <c r="B2511" s="4" t="s">
        <v>5</v>
      </c>
      <c r="C2511" s="4" t="s">
        <v>7</v>
      </c>
    </row>
    <row r="2512" spans="1:9">
      <c r="A2512" t="n">
        <v>23693</v>
      </c>
      <c r="B2512" s="37" t="n">
        <v>116</v>
      </c>
      <c r="C2512" s="7" t="n">
        <v>0</v>
      </c>
    </row>
    <row r="2513" spans="1:6">
      <c r="A2513" t="s">
        <v>4</v>
      </c>
      <c r="B2513" s="4" t="s">
        <v>5</v>
      </c>
      <c r="C2513" s="4" t="s">
        <v>7</v>
      </c>
      <c r="D2513" s="4" t="s">
        <v>11</v>
      </c>
    </row>
    <row r="2514" spans="1:6">
      <c r="A2514" t="n">
        <v>23695</v>
      </c>
      <c r="B2514" s="37" t="n">
        <v>116</v>
      </c>
      <c r="C2514" s="7" t="n">
        <v>2</v>
      </c>
      <c r="D2514" s="7" t="n">
        <v>1</v>
      </c>
    </row>
    <row r="2515" spans="1:6">
      <c r="A2515" t="s">
        <v>4</v>
      </c>
      <c r="B2515" s="4" t="s">
        <v>5</v>
      </c>
      <c r="C2515" s="4" t="s">
        <v>7</v>
      </c>
      <c r="D2515" s="4" t="s">
        <v>13</v>
      </c>
    </row>
    <row r="2516" spans="1:6">
      <c r="A2516" t="n">
        <v>23699</v>
      </c>
      <c r="B2516" s="37" t="n">
        <v>116</v>
      </c>
      <c r="C2516" s="7" t="n">
        <v>5</v>
      </c>
      <c r="D2516" s="7" t="n">
        <v>1133903872</v>
      </c>
    </row>
    <row r="2517" spans="1:6">
      <c r="A2517" t="s">
        <v>4</v>
      </c>
      <c r="B2517" s="4" t="s">
        <v>5</v>
      </c>
      <c r="C2517" s="4" t="s">
        <v>7</v>
      </c>
      <c r="D2517" s="4" t="s">
        <v>11</v>
      </c>
    </row>
    <row r="2518" spans="1:6">
      <c r="A2518" t="n">
        <v>23705</v>
      </c>
      <c r="B2518" s="37" t="n">
        <v>116</v>
      </c>
      <c r="C2518" s="7" t="n">
        <v>6</v>
      </c>
      <c r="D2518" s="7" t="n">
        <v>1</v>
      </c>
    </row>
    <row r="2519" spans="1:6">
      <c r="A2519" t="s">
        <v>4</v>
      </c>
      <c r="B2519" s="4" t="s">
        <v>5</v>
      </c>
      <c r="C2519" s="4" t="s">
        <v>7</v>
      </c>
      <c r="D2519" s="4" t="s">
        <v>7</v>
      </c>
      <c r="E2519" s="4" t="s">
        <v>12</v>
      </c>
      <c r="F2519" s="4" t="s">
        <v>12</v>
      </c>
      <c r="G2519" s="4" t="s">
        <v>12</v>
      </c>
      <c r="H2519" s="4" t="s">
        <v>11</v>
      </c>
    </row>
    <row r="2520" spans="1:6">
      <c r="A2520" t="n">
        <v>23709</v>
      </c>
      <c r="B2520" s="36" t="n">
        <v>45</v>
      </c>
      <c r="C2520" s="7" t="n">
        <v>2</v>
      </c>
      <c r="D2520" s="7" t="n">
        <v>3</v>
      </c>
      <c r="E2520" s="7" t="n">
        <v>464.440002441406</v>
      </c>
      <c r="F2520" s="7" t="n">
        <v>3.01999998092651</v>
      </c>
      <c r="G2520" s="7" t="n">
        <v>-422.989990234375</v>
      </c>
      <c r="H2520" s="7" t="n">
        <v>0</v>
      </c>
    </row>
    <row r="2521" spans="1:6">
      <c r="A2521" t="s">
        <v>4</v>
      </c>
      <c r="B2521" s="4" t="s">
        <v>5</v>
      </c>
      <c r="C2521" s="4" t="s">
        <v>7</v>
      </c>
      <c r="D2521" s="4" t="s">
        <v>7</v>
      </c>
      <c r="E2521" s="4" t="s">
        <v>12</v>
      </c>
      <c r="F2521" s="4" t="s">
        <v>12</v>
      </c>
      <c r="G2521" s="4" t="s">
        <v>12</v>
      </c>
      <c r="H2521" s="4" t="s">
        <v>11</v>
      </c>
      <c r="I2521" s="4" t="s">
        <v>7</v>
      </c>
    </row>
    <row r="2522" spans="1:6">
      <c r="A2522" t="n">
        <v>23726</v>
      </c>
      <c r="B2522" s="36" t="n">
        <v>45</v>
      </c>
      <c r="C2522" s="7" t="n">
        <v>4</v>
      </c>
      <c r="D2522" s="7" t="n">
        <v>3</v>
      </c>
      <c r="E2522" s="7" t="n">
        <v>7.92999982833862</v>
      </c>
      <c r="F2522" s="7" t="n">
        <v>114.26000213623</v>
      </c>
      <c r="G2522" s="7" t="n">
        <v>0</v>
      </c>
      <c r="H2522" s="7" t="n">
        <v>0</v>
      </c>
      <c r="I2522" s="7" t="n">
        <v>1</v>
      </c>
    </row>
    <row r="2523" spans="1:6">
      <c r="A2523" t="s">
        <v>4</v>
      </c>
      <c r="B2523" s="4" t="s">
        <v>5</v>
      </c>
      <c r="C2523" s="4" t="s">
        <v>7</v>
      </c>
      <c r="D2523" s="4" t="s">
        <v>7</v>
      </c>
      <c r="E2523" s="4" t="s">
        <v>12</v>
      </c>
      <c r="F2523" s="4" t="s">
        <v>11</v>
      </c>
    </row>
    <row r="2524" spans="1:6">
      <c r="A2524" t="n">
        <v>23744</v>
      </c>
      <c r="B2524" s="36" t="n">
        <v>45</v>
      </c>
      <c r="C2524" s="7" t="n">
        <v>5</v>
      </c>
      <c r="D2524" s="7" t="n">
        <v>3</v>
      </c>
      <c r="E2524" s="7" t="n">
        <v>13.1999998092651</v>
      </c>
      <c r="F2524" s="7" t="n">
        <v>0</v>
      </c>
    </row>
    <row r="2525" spans="1:6">
      <c r="A2525" t="s">
        <v>4</v>
      </c>
      <c r="B2525" s="4" t="s">
        <v>5</v>
      </c>
      <c r="C2525" s="4" t="s">
        <v>7</v>
      </c>
      <c r="D2525" s="4" t="s">
        <v>7</v>
      </c>
      <c r="E2525" s="4" t="s">
        <v>12</v>
      </c>
      <c r="F2525" s="4" t="s">
        <v>11</v>
      </c>
    </row>
    <row r="2526" spans="1:6">
      <c r="A2526" t="n">
        <v>23753</v>
      </c>
      <c r="B2526" s="36" t="n">
        <v>45</v>
      </c>
      <c r="C2526" s="7" t="n">
        <v>11</v>
      </c>
      <c r="D2526" s="7" t="n">
        <v>3</v>
      </c>
      <c r="E2526" s="7" t="n">
        <v>40</v>
      </c>
      <c r="F2526" s="7" t="n">
        <v>0</v>
      </c>
    </row>
    <row r="2527" spans="1:6">
      <c r="A2527" t="s">
        <v>4</v>
      </c>
      <c r="B2527" s="4" t="s">
        <v>5</v>
      </c>
      <c r="C2527" s="4" t="s">
        <v>7</v>
      </c>
      <c r="D2527" s="4" t="s">
        <v>7</v>
      </c>
      <c r="E2527" s="4" t="s">
        <v>12</v>
      </c>
      <c r="F2527" s="4" t="s">
        <v>12</v>
      </c>
      <c r="G2527" s="4" t="s">
        <v>12</v>
      </c>
      <c r="H2527" s="4" t="s">
        <v>11</v>
      </c>
    </row>
    <row r="2528" spans="1:6">
      <c r="A2528" t="n">
        <v>23762</v>
      </c>
      <c r="B2528" s="36" t="n">
        <v>45</v>
      </c>
      <c r="C2528" s="7" t="n">
        <v>2</v>
      </c>
      <c r="D2528" s="7" t="n">
        <v>3</v>
      </c>
      <c r="E2528" s="7" t="n">
        <v>460.640014648438</v>
      </c>
      <c r="F2528" s="7" t="n">
        <v>3.35999989509583</v>
      </c>
      <c r="G2528" s="7" t="n">
        <v>-419.279998779297</v>
      </c>
      <c r="H2528" s="7" t="n">
        <v>5500</v>
      </c>
    </row>
    <row r="2529" spans="1:9">
      <c r="A2529" t="s">
        <v>4</v>
      </c>
      <c r="B2529" s="4" t="s">
        <v>5</v>
      </c>
      <c r="C2529" s="4" t="s">
        <v>7</v>
      </c>
      <c r="D2529" s="4" t="s">
        <v>7</v>
      </c>
      <c r="E2529" s="4" t="s">
        <v>12</v>
      </c>
      <c r="F2529" s="4" t="s">
        <v>12</v>
      </c>
      <c r="G2529" s="4" t="s">
        <v>12</v>
      </c>
      <c r="H2529" s="4" t="s">
        <v>11</v>
      </c>
      <c r="I2529" s="4" t="s">
        <v>7</v>
      </c>
    </row>
    <row r="2530" spans="1:9">
      <c r="A2530" t="n">
        <v>23779</v>
      </c>
      <c r="B2530" s="36" t="n">
        <v>45</v>
      </c>
      <c r="C2530" s="7" t="n">
        <v>4</v>
      </c>
      <c r="D2530" s="7" t="n">
        <v>3</v>
      </c>
      <c r="E2530" s="7" t="n">
        <v>12.0500001907349</v>
      </c>
      <c r="F2530" s="7" t="n">
        <v>149.979995727539</v>
      </c>
      <c r="G2530" s="7" t="n">
        <v>14</v>
      </c>
      <c r="H2530" s="7" t="n">
        <v>5500</v>
      </c>
      <c r="I2530" s="7" t="n">
        <v>1</v>
      </c>
    </row>
    <row r="2531" spans="1:9">
      <c r="A2531" t="s">
        <v>4</v>
      </c>
      <c r="B2531" s="4" t="s">
        <v>5</v>
      </c>
      <c r="C2531" s="4" t="s">
        <v>7</v>
      </c>
      <c r="D2531" s="4" t="s">
        <v>7</v>
      </c>
      <c r="E2531" s="4" t="s">
        <v>12</v>
      </c>
      <c r="F2531" s="4" t="s">
        <v>11</v>
      </c>
    </row>
    <row r="2532" spans="1:9">
      <c r="A2532" t="n">
        <v>23797</v>
      </c>
      <c r="B2532" s="36" t="n">
        <v>45</v>
      </c>
      <c r="C2532" s="7" t="n">
        <v>5</v>
      </c>
      <c r="D2532" s="7" t="n">
        <v>3</v>
      </c>
      <c r="E2532" s="7" t="n">
        <v>14.6999998092651</v>
      </c>
      <c r="F2532" s="7" t="n">
        <v>5500</v>
      </c>
    </row>
    <row r="2533" spans="1:9">
      <c r="A2533" t="s">
        <v>4</v>
      </c>
      <c r="B2533" s="4" t="s">
        <v>5</v>
      </c>
      <c r="C2533" s="4" t="s">
        <v>11</v>
      </c>
      <c r="D2533" s="4" t="s">
        <v>7</v>
      </c>
    </row>
    <row r="2534" spans="1:9">
      <c r="A2534" t="n">
        <v>23806</v>
      </c>
      <c r="B2534" s="39" t="n">
        <v>56</v>
      </c>
      <c r="C2534" s="7" t="n">
        <v>1659</v>
      </c>
      <c r="D2534" s="7" t="n">
        <v>1</v>
      </c>
    </row>
    <row r="2535" spans="1:9">
      <c r="A2535" t="s">
        <v>4</v>
      </c>
      <c r="B2535" s="4" t="s">
        <v>5</v>
      </c>
      <c r="C2535" s="4" t="s">
        <v>11</v>
      </c>
      <c r="D2535" s="4" t="s">
        <v>12</v>
      </c>
      <c r="E2535" s="4" t="s">
        <v>12</v>
      </c>
      <c r="F2535" s="4" t="s">
        <v>12</v>
      </c>
      <c r="G2535" s="4" t="s">
        <v>12</v>
      </c>
    </row>
    <row r="2536" spans="1:9">
      <c r="A2536" t="n">
        <v>23810</v>
      </c>
      <c r="B2536" s="35" t="n">
        <v>46</v>
      </c>
      <c r="C2536" s="7" t="n">
        <v>1659</v>
      </c>
      <c r="D2536" s="7" t="n">
        <v>467.950012207031</v>
      </c>
      <c r="E2536" s="7" t="n">
        <v>0.75</v>
      </c>
      <c r="F2536" s="7" t="n">
        <v>-426.239990234375</v>
      </c>
      <c r="G2536" s="7" t="n">
        <v>311.5</v>
      </c>
    </row>
    <row r="2537" spans="1:9">
      <c r="A2537" t="s">
        <v>4</v>
      </c>
      <c r="B2537" s="4" t="s">
        <v>5</v>
      </c>
      <c r="C2537" s="4" t="s">
        <v>11</v>
      </c>
      <c r="D2537" s="4" t="s">
        <v>11</v>
      </c>
      <c r="E2537" s="4" t="s">
        <v>12</v>
      </c>
      <c r="F2537" s="4" t="s">
        <v>12</v>
      </c>
      <c r="G2537" s="4" t="s">
        <v>12</v>
      </c>
      <c r="H2537" s="4" t="s">
        <v>12</v>
      </c>
      <c r="I2537" s="4" t="s">
        <v>7</v>
      </c>
      <c r="J2537" s="4" t="s">
        <v>11</v>
      </c>
    </row>
    <row r="2538" spans="1:9">
      <c r="A2538" t="n">
        <v>23829</v>
      </c>
      <c r="B2538" s="48" t="n">
        <v>55</v>
      </c>
      <c r="C2538" s="7" t="n">
        <v>1659</v>
      </c>
      <c r="D2538" s="7" t="n">
        <v>65024</v>
      </c>
      <c r="E2538" s="7" t="n">
        <v>0</v>
      </c>
      <c r="F2538" s="7" t="n">
        <v>0</v>
      </c>
      <c r="G2538" s="7" t="n">
        <v>6</v>
      </c>
      <c r="H2538" s="7" t="n">
        <v>1.20000004768372</v>
      </c>
      <c r="I2538" s="7" t="n">
        <v>1</v>
      </c>
      <c r="J2538" s="7" t="n">
        <v>0</v>
      </c>
    </row>
    <row r="2539" spans="1:9">
      <c r="A2539" t="s">
        <v>4</v>
      </c>
      <c r="B2539" s="4" t="s">
        <v>5</v>
      </c>
      <c r="C2539" s="4" t="s">
        <v>7</v>
      </c>
      <c r="D2539" s="4" t="s">
        <v>11</v>
      </c>
    </row>
    <row r="2540" spans="1:9">
      <c r="A2540" t="n">
        <v>23853</v>
      </c>
      <c r="B2540" s="16" t="n">
        <v>58</v>
      </c>
      <c r="C2540" s="7" t="n">
        <v>255</v>
      </c>
      <c r="D2540" s="7" t="n">
        <v>0</v>
      </c>
    </row>
    <row r="2541" spans="1:9">
      <c r="A2541" t="s">
        <v>4</v>
      </c>
      <c r="B2541" s="4" t="s">
        <v>5</v>
      </c>
      <c r="C2541" s="4" t="s">
        <v>7</v>
      </c>
      <c r="D2541" s="4" t="s">
        <v>11</v>
      </c>
    </row>
    <row r="2542" spans="1:9">
      <c r="A2542" t="n">
        <v>23857</v>
      </c>
      <c r="B2542" s="36" t="n">
        <v>45</v>
      </c>
      <c r="C2542" s="7" t="n">
        <v>7</v>
      </c>
      <c r="D2542" s="7" t="n">
        <v>255</v>
      </c>
    </row>
    <row r="2543" spans="1:9">
      <c r="A2543" t="s">
        <v>4</v>
      </c>
      <c r="B2543" s="4" t="s">
        <v>5</v>
      </c>
      <c r="C2543" s="4" t="s">
        <v>7</v>
      </c>
      <c r="D2543" s="4" t="s">
        <v>11</v>
      </c>
      <c r="E2543" s="4" t="s">
        <v>11</v>
      </c>
    </row>
    <row r="2544" spans="1:9">
      <c r="A2544" t="n">
        <v>23861</v>
      </c>
      <c r="B2544" s="10" t="n">
        <v>50</v>
      </c>
      <c r="C2544" s="7" t="n">
        <v>1</v>
      </c>
      <c r="D2544" s="7" t="n">
        <v>2007</v>
      </c>
      <c r="E2544" s="7" t="n">
        <v>200</v>
      </c>
    </row>
    <row r="2545" spans="1:10">
      <c r="A2545" t="s">
        <v>4</v>
      </c>
      <c r="B2545" s="4" t="s">
        <v>5</v>
      </c>
      <c r="C2545" s="4" t="s">
        <v>11</v>
      </c>
      <c r="D2545" s="4" t="s">
        <v>8</v>
      </c>
      <c r="E2545" s="4" t="s">
        <v>7</v>
      </c>
      <c r="F2545" s="4" t="s">
        <v>7</v>
      </c>
      <c r="G2545" s="4" t="s">
        <v>7</v>
      </c>
      <c r="H2545" s="4" t="s">
        <v>7</v>
      </c>
      <c r="I2545" s="4" t="s">
        <v>7</v>
      </c>
      <c r="J2545" s="4" t="s">
        <v>12</v>
      </c>
      <c r="K2545" s="4" t="s">
        <v>12</v>
      </c>
      <c r="L2545" s="4" t="s">
        <v>12</v>
      </c>
      <c r="M2545" s="4" t="s">
        <v>12</v>
      </c>
      <c r="N2545" s="4" t="s">
        <v>7</v>
      </c>
    </row>
    <row r="2546" spans="1:10">
      <c r="A2546" t="n">
        <v>23867</v>
      </c>
      <c r="B2546" s="44" t="n">
        <v>34</v>
      </c>
      <c r="C2546" s="7" t="n">
        <v>1659</v>
      </c>
      <c r="D2546" s="7" t="s">
        <v>88</v>
      </c>
      <c r="E2546" s="7" t="n">
        <v>1</v>
      </c>
      <c r="F2546" s="7" t="n">
        <v>0</v>
      </c>
      <c r="G2546" s="7" t="n">
        <v>0</v>
      </c>
      <c r="H2546" s="7" t="n">
        <v>0</v>
      </c>
      <c r="I2546" s="7" t="n">
        <v>0</v>
      </c>
      <c r="J2546" s="7" t="n">
        <v>0</v>
      </c>
      <c r="K2546" s="7" t="n">
        <v>-1</v>
      </c>
      <c r="L2546" s="7" t="n">
        <v>-1</v>
      </c>
      <c r="M2546" s="7" t="n">
        <v>-1</v>
      </c>
      <c r="N2546" s="7" t="n">
        <v>0</v>
      </c>
    </row>
    <row r="2547" spans="1:10">
      <c r="A2547" t="s">
        <v>4</v>
      </c>
      <c r="B2547" s="4" t="s">
        <v>5</v>
      </c>
      <c r="C2547" s="4" t="s">
        <v>7</v>
      </c>
      <c r="D2547" s="4" t="s">
        <v>11</v>
      </c>
      <c r="E2547" s="4" t="s">
        <v>11</v>
      </c>
    </row>
    <row r="2548" spans="1:10">
      <c r="A2548" t="n">
        <v>23897</v>
      </c>
      <c r="B2548" s="24" t="n">
        <v>39</v>
      </c>
      <c r="C2548" s="7" t="n">
        <v>16</v>
      </c>
      <c r="D2548" s="7" t="n">
        <v>65533</v>
      </c>
      <c r="E2548" s="7" t="n">
        <v>201</v>
      </c>
    </row>
    <row r="2549" spans="1:10">
      <c r="A2549" t="s">
        <v>4</v>
      </c>
      <c r="B2549" s="4" t="s">
        <v>5</v>
      </c>
      <c r="C2549" s="4" t="s">
        <v>11</v>
      </c>
    </row>
    <row r="2550" spans="1:10">
      <c r="A2550" t="n">
        <v>23903</v>
      </c>
      <c r="B2550" s="23" t="n">
        <v>16</v>
      </c>
      <c r="C2550" s="7" t="n">
        <v>1000</v>
      </c>
    </row>
    <row r="2551" spans="1:10">
      <c r="A2551" t="s">
        <v>4</v>
      </c>
      <c r="B2551" s="4" t="s">
        <v>5</v>
      </c>
      <c r="C2551" s="4" t="s">
        <v>7</v>
      </c>
      <c r="D2551" s="4" t="s">
        <v>11</v>
      </c>
      <c r="E2551" s="4" t="s">
        <v>12</v>
      </c>
    </row>
    <row r="2552" spans="1:10">
      <c r="A2552" t="n">
        <v>23906</v>
      </c>
      <c r="B2552" s="16" t="n">
        <v>58</v>
      </c>
      <c r="C2552" s="7" t="n">
        <v>101</v>
      </c>
      <c r="D2552" s="7" t="n">
        <v>500</v>
      </c>
      <c r="E2552" s="7" t="n">
        <v>1</v>
      </c>
    </row>
    <row r="2553" spans="1:10">
      <c r="A2553" t="s">
        <v>4</v>
      </c>
      <c r="B2553" s="4" t="s">
        <v>5</v>
      </c>
      <c r="C2553" s="4" t="s">
        <v>7</v>
      </c>
      <c r="D2553" s="4" t="s">
        <v>11</v>
      </c>
    </row>
    <row r="2554" spans="1:10">
      <c r="A2554" t="n">
        <v>23914</v>
      </c>
      <c r="B2554" s="16" t="n">
        <v>58</v>
      </c>
      <c r="C2554" s="7" t="n">
        <v>254</v>
      </c>
      <c r="D2554" s="7" t="n">
        <v>0</v>
      </c>
    </row>
    <row r="2555" spans="1:10">
      <c r="A2555" t="s">
        <v>4</v>
      </c>
      <c r="B2555" s="4" t="s">
        <v>5</v>
      </c>
      <c r="C2555" s="4" t="s">
        <v>7</v>
      </c>
      <c r="D2555" s="4" t="s">
        <v>7</v>
      </c>
      <c r="E2555" s="4" t="s">
        <v>12</v>
      </c>
      <c r="F2555" s="4" t="s">
        <v>12</v>
      </c>
      <c r="G2555" s="4" t="s">
        <v>12</v>
      </c>
      <c r="H2555" s="4" t="s">
        <v>11</v>
      </c>
    </row>
    <row r="2556" spans="1:10">
      <c r="A2556" t="n">
        <v>23918</v>
      </c>
      <c r="B2556" s="36" t="n">
        <v>45</v>
      </c>
      <c r="C2556" s="7" t="n">
        <v>2</v>
      </c>
      <c r="D2556" s="7" t="n">
        <v>3</v>
      </c>
      <c r="E2556" s="7" t="n">
        <v>439.690002441406</v>
      </c>
      <c r="F2556" s="7" t="n">
        <v>5.96000003814697</v>
      </c>
      <c r="G2556" s="7" t="n">
        <v>-401.010009765625</v>
      </c>
      <c r="H2556" s="7" t="n">
        <v>0</v>
      </c>
    </row>
    <row r="2557" spans="1:10">
      <c r="A2557" t="s">
        <v>4</v>
      </c>
      <c r="B2557" s="4" t="s">
        <v>5</v>
      </c>
      <c r="C2557" s="4" t="s">
        <v>7</v>
      </c>
      <c r="D2557" s="4" t="s">
        <v>7</v>
      </c>
      <c r="E2557" s="4" t="s">
        <v>12</v>
      </c>
      <c r="F2557" s="4" t="s">
        <v>12</v>
      </c>
      <c r="G2557" s="4" t="s">
        <v>12</v>
      </c>
      <c r="H2557" s="4" t="s">
        <v>11</v>
      </c>
      <c r="I2557" s="4" t="s">
        <v>7</v>
      </c>
    </row>
    <row r="2558" spans="1:10">
      <c r="A2558" t="n">
        <v>23935</v>
      </c>
      <c r="B2558" s="36" t="n">
        <v>45</v>
      </c>
      <c r="C2558" s="7" t="n">
        <v>4</v>
      </c>
      <c r="D2558" s="7" t="n">
        <v>3</v>
      </c>
      <c r="E2558" s="7" t="n">
        <v>18.7700004577637</v>
      </c>
      <c r="F2558" s="7" t="n">
        <v>326.929992675781</v>
      </c>
      <c r="G2558" s="7" t="n">
        <v>8</v>
      </c>
      <c r="H2558" s="7" t="n">
        <v>0</v>
      </c>
      <c r="I2558" s="7" t="n">
        <v>1</v>
      </c>
    </row>
    <row r="2559" spans="1:10">
      <c r="A2559" t="s">
        <v>4</v>
      </c>
      <c r="B2559" s="4" t="s">
        <v>5</v>
      </c>
      <c r="C2559" s="4" t="s">
        <v>7</v>
      </c>
      <c r="D2559" s="4" t="s">
        <v>7</v>
      </c>
      <c r="E2559" s="4" t="s">
        <v>12</v>
      </c>
      <c r="F2559" s="4" t="s">
        <v>11</v>
      </c>
    </row>
    <row r="2560" spans="1:10">
      <c r="A2560" t="n">
        <v>23953</v>
      </c>
      <c r="B2560" s="36" t="n">
        <v>45</v>
      </c>
      <c r="C2560" s="7" t="n">
        <v>5</v>
      </c>
      <c r="D2560" s="7" t="n">
        <v>3</v>
      </c>
      <c r="E2560" s="7" t="n">
        <v>8.30000019073486</v>
      </c>
      <c r="F2560" s="7" t="n">
        <v>0</v>
      </c>
    </row>
    <row r="2561" spans="1:14">
      <c r="A2561" t="s">
        <v>4</v>
      </c>
      <c r="B2561" s="4" t="s">
        <v>5</v>
      </c>
      <c r="C2561" s="4" t="s">
        <v>7</v>
      </c>
      <c r="D2561" s="4" t="s">
        <v>7</v>
      </c>
      <c r="E2561" s="4" t="s">
        <v>12</v>
      </c>
      <c r="F2561" s="4" t="s">
        <v>11</v>
      </c>
    </row>
    <row r="2562" spans="1:14">
      <c r="A2562" t="n">
        <v>23962</v>
      </c>
      <c r="B2562" s="36" t="n">
        <v>45</v>
      </c>
      <c r="C2562" s="7" t="n">
        <v>11</v>
      </c>
      <c r="D2562" s="7" t="n">
        <v>3</v>
      </c>
      <c r="E2562" s="7" t="n">
        <v>40</v>
      </c>
      <c r="F2562" s="7" t="n">
        <v>0</v>
      </c>
    </row>
    <row r="2563" spans="1:14">
      <c r="A2563" t="s">
        <v>4</v>
      </c>
      <c r="B2563" s="4" t="s">
        <v>5</v>
      </c>
      <c r="C2563" s="4" t="s">
        <v>7</v>
      </c>
      <c r="D2563" s="4" t="s">
        <v>11</v>
      </c>
    </row>
    <row r="2564" spans="1:14">
      <c r="A2564" t="n">
        <v>23971</v>
      </c>
      <c r="B2564" s="16" t="n">
        <v>58</v>
      </c>
      <c r="C2564" s="7" t="n">
        <v>255</v>
      </c>
      <c r="D2564" s="7" t="n">
        <v>0</v>
      </c>
    </row>
    <row r="2565" spans="1:14">
      <c r="A2565" t="s">
        <v>4</v>
      </c>
      <c r="B2565" s="4" t="s">
        <v>5</v>
      </c>
      <c r="C2565" s="4" t="s">
        <v>8</v>
      </c>
      <c r="D2565" s="4" t="s">
        <v>11</v>
      </c>
    </row>
    <row r="2566" spans="1:14">
      <c r="A2566" t="n">
        <v>23975</v>
      </c>
      <c r="B2566" s="55" t="n">
        <v>29</v>
      </c>
      <c r="C2566" s="7" t="s">
        <v>130</v>
      </c>
      <c r="D2566" s="7" t="n">
        <v>65533</v>
      </c>
    </row>
    <row r="2567" spans="1:14">
      <c r="A2567" t="s">
        <v>4</v>
      </c>
      <c r="B2567" s="4" t="s">
        <v>5</v>
      </c>
      <c r="C2567" s="4" t="s">
        <v>7</v>
      </c>
      <c r="D2567" s="4" t="s">
        <v>11</v>
      </c>
      <c r="E2567" s="4" t="s">
        <v>8</v>
      </c>
    </row>
    <row r="2568" spans="1:14">
      <c r="A2568" t="n">
        <v>23994</v>
      </c>
      <c r="B2568" s="29" t="n">
        <v>51</v>
      </c>
      <c r="C2568" s="7" t="n">
        <v>4</v>
      </c>
      <c r="D2568" s="7" t="n">
        <v>1560</v>
      </c>
      <c r="E2568" s="7" t="s">
        <v>114</v>
      </c>
    </row>
    <row r="2569" spans="1:14">
      <c r="A2569" t="s">
        <v>4</v>
      </c>
      <c r="B2569" s="4" t="s">
        <v>5</v>
      </c>
      <c r="C2569" s="4" t="s">
        <v>11</v>
      </c>
    </row>
    <row r="2570" spans="1:14">
      <c r="A2570" t="n">
        <v>24007</v>
      </c>
      <c r="B2570" s="23" t="n">
        <v>16</v>
      </c>
      <c r="C2570" s="7" t="n">
        <v>0</v>
      </c>
    </row>
    <row r="2571" spans="1:14">
      <c r="A2571" t="s">
        <v>4</v>
      </c>
      <c r="B2571" s="4" t="s">
        <v>5</v>
      </c>
      <c r="C2571" s="4" t="s">
        <v>11</v>
      </c>
      <c r="D2571" s="4" t="s">
        <v>7</v>
      </c>
      <c r="E2571" s="4" t="s">
        <v>13</v>
      </c>
      <c r="F2571" s="4" t="s">
        <v>115</v>
      </c>
      <c r="G2571" s="4" t="s">
        <v>7</v>
      </c>
      <c r="H2571" s="4" t="s">
        <v>7</v>
      </c>
      <c r="I2571" s="4" t="s">
        <v>7</v>
      </c>
      <c r="J2571" s="4" t="s">
        <v>13</v>
      </c>
      <c r="K2571" s="4" t="s">
        <v>115</v>
      </c>
      <c r="L2571" s="4" t="s">
        <v>7</v>
      </c>
      <c r="M2571" s="4" t="s">
        <v>7</v>
      </c>
    </row>
    <row r="2572" spans="1:14">
      <c r="A2572" t="n">
        <v>24010</v>
      </c>
      <c r="B2572" s="56" t="n">
        <v>26</v>
      </c>
      <c r="C2572" s="7" t="n">
        <v>1560</v>
      </c>
      <c r="D2572" s="7" t="n">
        <v>17</v>
      </c>
      <c r="E2572" s="7" t="n">
        <v>64816</v>
      </c>
      <c r="F2572" s="7" t="s">
        <v>131</v>
      </c>
      <c r="G2572" s="7" t="n">
        <v>2</v>
      </c>
      <c r="H2572" s="7" t="n">
        <v>3</v>
      </c>
      <c r="I2572" s="7" t="n">
        <v>17</v>
      </c>
      <c r="J2572" s="7" t="n">
        <v>64817</v>
      </c>
      <c r="K2572" s="7" t="s">
        <v>132</v>
      </c>
      <c r="L2572" s="7" t="n">
        <v>2</v>
      </c>
      <c r="M2572" s="7" t="n">
        <v>0</v>
      </c>
    </row>
    <row r="2573" spans="1:14">
      <c r="A2573" t="s">
        <v>4</v>
      </c>
      <c r="B2573" s="4" t="s">
        <v>5</v>
      </c>
    </row>
    <row r="2574" spans="1:14">
      <c r="A2574" t="n">
        <v>24179</v>
      </c>
      <c r="B2574" s="57" t="n">
        <v>28</v>
      </c>
    </row>
    <row r="2575" spans="1:14">
      <c r="A2575" t="s">
        <v>4</v>
      </c>
      <c r="B2575" s="4" t="s">
        <v>5</v>
      </c>
      <c r="C2575" s="4" t="s">
        <v>11</v>
      </c>
      <c r="D2575" s="4" t="s">
        <v>7</v>
      </c>
    </row>
    <row r="2576" spans="1:14">
      <c r="A2576" t="n">
        <v>24180</v>
      </c>
      <c r="B2576" s="58" t="n">
        <v>89</v>
      </c>
      <c r="C2576" s="7" t="n">
        <v>65533</v>
      </c>
      <c r="D2576" s="7" t="n">
        <v>1</v>
      </c>
    </row>
    <row r="2577" spans="1:13">
      <c r="A2577" t="s">
        <v>4</v>
      </c>
      <c r="B2577" s="4" t="s">
        <v>5</v>
      </c>
      <c r="C2577" s="4" t="s">
        <v>8</v>
      </c>
      <c r="D2577" s="4" t="s">
        <v>11</v>
      </c>
    </row>
    <row r="2578" spans="1:13">
      <c r="A2578" t="n">
        <v>24184</v>
      </c>
      <c r="B2578" s="55" t="n">
        <v>29</v>
      </c>
      <c r="C2578" s="7" t="s">
        <v>16</v>
      </c>
      <c r="D2578" s="7" t="n">
        <v>65533</v>
      </c>
    </row>
    <row r="2579" spans="1:13">
      <c r="A2579" t="s">
        <v>4</v>
      </c>
      <c r="B2579" s="4" t="s">
        <v>5</v>
      </c>
      <c r="C2579" s="4" t="s">
        <v>7</v>
      </c>
      <c r="D2579" s="4" t="s">
        <v>11</v>
      </c>
      <c r="E2579" s="4" t="s">
        <v>12</v>
      </c>
    </row>
    <row r="2580" spans="1:13">
      <c r="A2580" t="n">
        <v>24188</v>
      </c>
      <c r="B2580" s="16" t="n">
        <v>58</v>
      </c>
      <c r="C2580" s="7" t="n">
        <v>101</v>
      </c>
      <c r="D2580" s="7" t="n">
        <v>500</v>
      </c>
      <c r="E2580" s="7" t="n">
        <v>1</v>
      </c>
    </row>
    <row r="2581" spans="1:13">
      <c r="A2581" t="s">
        <v>4</v>
      </c>
      <c r="B2581" s="4" t="s">
        <v>5</v>
      </c>
      <c r="C2581" s="4" t="s">
        <v>7</v>
      </c>
      <c r="D2581" s="4" t="s">
        <v>11</v>
      </c>
    </row>
    <row r="2582" spans="1:13">
      <c r="A2582" t="n">
        <v>24196</v>
      </c>
      <c r="B2582" s="16" t="n">
        <v>58</v>
      </c>
      <c r="C2582" s="7" t="n">
        <v>254</v>
      </c>
      <c r="D2582" s="7" t="n">
        <v>0</v>
      </c>
    </row>
    <row r="2583" spans="1:13">
      <c r="A2583" t="s">
        <v>4</v>
      </c>
      <c r="B2583" s="4" t="s">
        <v>5</v>
      </c>
      <c r="C2583" s="4" t="s">
        <v>7</v>
      </c>
    </row>
    <row r="2584" spans="1:13">
      <c r="A2584" t="n">
        <v>24200</v>
      </c>
      <c r="B2584" s="37" t="n">
        <v>116</v>
      </c>
      <c r="C2584" s="7" t="n">
        <v>0</v>
      </c>
    </row>
    <row r="2585" spans="1:13">
      <c r="A2585" t="s">
        <v>4</v>
      </c>
      <c r="B2585" s="4" t="s">
        <v>5</v>
      </c>
      <c r="C2585" s="4" t="s">
        <v>7</v>
      </c>
      <c r="D2585" s="4" t="s">
        <v>11</v>
      </c>
    </row>
    <row r="2586" spans="1:13">
      <c r="A2586" t="n">
        <v>24202</v>
      </c>
      <c r="B2586" s="37" t="n">
        <v>116</v>
      </c>
      <c r="C2586" s="7" t="n">
        <v>2</v>
      </c>
      <c r="D2586" s="7" t="n">
        <v>1</v>
      </c>
    </row>
    <row r="2587" spans="1:13">
      <c r="A2587" t="s">
        <v>4</v>
      </c>
      <c r="B2587" s="4" t="s">
        <v>5</v>
      </c>
      <c r="C2587" s="4" t="s">
        <v>7</v>
      </c>
      <c r="D2587" s="4" t="s">
        <v>13</v>
      </c>
    </row>
    <row r="2588" spans="1:13">
      <c r="A2588" t="n">
        <v>24206</v>
      </c>
      <c r="B2588" s="37" t="n">
        <v>116</v>
      </c>
      <c r="C2588" s="7" t="n">
        <v>5</v>
      </c>
      <c r="D2588" s="7" t="n">
        <v>1125515264</v>
      </c>
    </row>
    <row r="2589" spans="1:13">
      <c r="A2589" t="s">
        <v>4</v>
      </c>
      <c r="B2589" s="4" t="s">
        <v>5</v>
      </c>
      <c r="C2589" s="4" t="s">
        <v>7</v>
      </c>
      <c r="D2589" s="4" t="s">
        <v>11</v>
      </c>
    </row>
    <row r="2590" spans="1:13">
      <c r="A2590" t="n">
        <v>24212</v>
      </c>
      <c r="B2590" s="37" t="n">
        <v>116</v>
      </c>
      <c r="C2590" s="7" t="n">
        <v>6</v>
      </c>
      <c r="D2590" s="7" t="n">
        <v>1</v>
      </c>
    </row>
    <row r="2591" spans="1:13">
      <c r="A2591" t="s">
        <v>4</v>
      </c>
      <c r="B2591" s="4" t="s">
        <v>5</v>
      </c>
      <c r="C2591" s="4" t="s">
        <v>7</v>
      </c>
      <c r="D2591" s="4" t="s">
        <v>7</v>
      </c>
      <c r="E2591" s="4" t="s">
        <v>12</v>
      </c>
      <c r="F2591" s="4" t="s">
        <v>12</v>
      </c>
      <c r="G2591" s="4" t="s">
        <v>12</v>
      </c>
      <c r="H2591" s="4" t="s">
        <v>11</v>
      </c>
    </row>
    <row r="2592" spans="1:13">
      <c r="A2592" t="n">
        <v>24216</v>
      </c>
      <c r="B2592" s="36" t="n">
        <v>45</v>
      </c>
      <c r="C2592" s="7" t="n">
        <v>2</v>
      </c>
      <c r="D2592" s="7" t="n">
        <v>3</v>
      </c>
      <c r="E2592" s="7" t="n">
        <v>465.890014648438</v>
      </c>
      <c r="F2592" s="7" t="n">
        <v>4.36999988555908</v>
      </c>
      <c r="G2592" s="7" t="n">
        <v>-422.570007324219</v>
      </c>
      <c r="H2592" s="7" t="n">
        <v>0</v>
      </c>
    </row>
    <row r="2593" spans="1:8">
      <c r="A2593" t="s">
        <v>4</v>
      </c>
      <c r="B2593" s="4" t="s">
        <v>5</v>
      </c>
      <c r="C2593" s="4" t="s">
        <v>7</v>
      </c>
      <c r="D2593" s="4" t="s">
        <v>7</v>
      </c>
      <c r="E2593" s="4" t="s">
        <v>12</v>
      </c>
      <c r="F2593" s="4" t="s">
        <v>12</v>
      </c>
      <c r="G2593" s="4" t="s">
        <v>12</v>
      </c>
      <c r="H2593" s="4" t="s">
        <v>11</v>
      </c>
      <c r="I2593" s="4" t="s">
        <v>7</v>
      </c>
    </row>
    <row r="2594" spans="1:8">
      <c r="A2594" t="n">
        <v>24233</v>
      </c>
      <c r="B2594" s="36" t="n">
        <v>45</v>
      </c>
      <c r="C2594" s="7" t="n">
        <v>4</v>
      </c>
      <c r="D2594" s="7" t="n">
        <v>3</v>
      </c>
      <c r="E2594" s="7" t="n">
        <v>5.40999984741211</v>
      </c>
      <c r="F2594" s="7" t="n">
        <v>331.299987792969</v>
      </c>
      <c r="G2594" s="7" t="n">
        <v>0</v>
      </c>
      <c r="H2594" s="7" t="n">
        <v>0</v>
      </c>
      <c r="I2594" s="7" t="n">
        <v>1</v>
      </c>
    </row>
    <row r="2595" spans="1:8">
      <c r="A2595" t="s">
        <v>4</v>
      </c>
      <c r="B2595" s="4" t="s">
        <v>5</v>
      </c>
      <c r="C2595" s="4" t="s">
        <v>7</v>
      </c>
      <c r="D2595" s="4" t="s">
        <v>7</v>
      </c>
      <c r="E2595" s="4" t="s">
        <v>12</v>
      </c>
      <c r="F2595" s="4" t="s">
        <v>11</v>
      </c>
    </row>
    <row r="2596" spans="1:8">
      <c r="A2596" t="n">
        <v>24251</v>
      </c>
      <c r="B2596" s="36" t="n">
        <v>45</v>
      </c>
      <c r="C2596" s="7" t="n">
        <v>5</v>
      </c>
      <c r="D2596" s="7" t="n">
        <v>3</v>
      </c>
      <c r="E2596" s="7" t="n">
        <v>1.70000004768372</v>
      </c>
      <c r="F2596" s="7" t="n">
        <v>0</v>
      </c>
    </row>
    <row r="2597" spans="1:8">
      <c r="A2597" t="s">
        <v>4</v>
      </c>
      <c r="B2597" s="4" t="s">
        <v>5</v>
      </c>
      <c r="C2597" s="4" t="s">
        <v>7</v>
      </c>
      <c r="D2597" s="4" t="s">
        <v>7</v>
      </c>
      <c r="E2597" s="4" t="s">
        <v>12</v>
      </c>
      <c r="F2597" s="4" t="s">
        <v>11</v>
      </c>
    </row>
    <row r="2598" spans="1:8">
      <c r="A2598" t="n">
        <v>24260</v>
      </c>
      <c r="B2598" s="36" t="n">
        <v>45</v>
      </c>
      <c r="C2598" s="7" t="n">
        <v>11</v>
      </c>
      <c r="D2598" s="7" t="n">
        <v>3</v>
      </c>
      <c r="E2598" s="7" t="n">
        <v>40</v>
      </c>
      <c r="F2598" s="7" t="n">
        <v>0</v>
      </c>
    </row>
    <row r="2599" spans="1:8">
      <c r="A2599" t="s">
        <v>4</v>
      </c>
      <c r="B2599" s="4" t="s">
        <v>5</v>
      </c>
      <c r="C2599" s="4" t="s">
        <v>7</v>
      </c>
      <c r="D2599" s="4" t="s">
        <v>7</v>
      </c>
      <c r="E2599" s="4" t="s">
        <v>12</v>
      </c>
      <c r="F2599" s="4" t="s">
        <v>12</v>
      </c>
      <c r="G2599" s="4" t="s">
        <v>12</v>
      </c>
      <c r="H2599" s="4" t="s">
        <v>11</v>
      </c>
      <c r="I2599" s="4" t="s">
        <v>7</v>
      </c>
    </row>
    <row r="2600" spans="1:8">
      <c r="A2600" t="n">
        <v>24269</v>
      </c>
      <c r="B2600" s="36" t="n">
        <v>45</v>
      </c>
      <c r="C2600" s="7" t="n">
        <v>4</v>
      </c>
      <c r="D2600" s="7" t="n">
        <v>3</v>
      </c>
      <c r="E2600" s="7" t="n">
        <v>6.61999988555908</v>
      </c>
      <c r="F2600" s="7" t="n">
        <v>1.16999995708466</v>
      </c>
      <c r="G2600" s="7" t="n">
        <v>0</v>
      </c>
      <c r="H2600" s="7" t="n">
        <v>20000</v>
      </c>
      <c r="I2600" s="7" t="n">
        <v>1</v>
      </c>
    </row>
    <row r="2601" spans="1:8">
      <c r="A2601" t="s">
        <v>4</v>
      </c>
      <c r="B2601" s="4" t="s">
        <v>5</v>
      </c>
      <c r="C2601" s="4" t="s">
        <v>7</v>
      </c>
      <c r="D2601" s="4" t="s">
        <v>11</v>
      </c>
    </row>
    <row r="2602" spans="1:8">
      <c r="A2602" t="n">
        <v>24287</v>
      </c>
      <c r="B2602" s="16" t="n">
        <v>58</v>
      </c>
      <c r="C2602" s="7" t="n">
        <v>255</v>
      </c>
      <c r="D2602" s="7" t="n">
        <v>0</v>
      </c>
    </row>
    <row r="2603" spans="1:8">
      <c r="A2603" t="s">
        <v>4</v>
      </c>
      <c r="B2603" s="4" t="s">
        <v>5</v>
      </c>
      <c r="C2603" s="4" t="s">
        <v>7</v>
      </c>
      <c r="D2603" s="4" t="s">
        <v>7</v>
      </c>
      <c r="E2603" s="4" t="s">
        <v>7</v>
      </c>
      <c r="F2603" s="4" t="s">
        <v>7</v>
      </c>
    </row>
    <row r="2604" spans="1:8">
      <c r="A2604" t="n">
        <v>24291</v>
      </c>
      <c r="B2604" s="6" t="n">
        <v>14</v>
      </c>
      <c r="C2604" s="7" t="n">
        <v>0</v>
      </c>
      <c r="D2604" s="7" t="n">
        <v>1</v>
      </c>
      <c r="E2604" s="7" t="n">
        <v>0</v>
      </c>
      <c r="F2604" s="7" t="n">
        <v>0</v>
      </c>
    </row>
    <row r="2605" spans="1:8">
      <c r="A2605" t="s">
        <v>4</v>
      </c>
      <c r="B2605" s="4" t="s">
        <v>5</v>
      </c>
      <c r="C2605" s="4" t="s">
        <v>7</v>
      </c>
      <c r="D2605" s="4" t="s">
        <v>11</v>
      </c>
      <c r="E2605" s="4" t="s">
        <v>8</v>
      </c>
    </row>
    <row r="2606" spans="1:8">
      <c r="A2606" t="n">
        <v>24296</v>
      </c>
      <c r="B2606" s="29" t="n">
        <v>51</v>
      </c>
      <c r="C2606" s="7" t="n">
        <v>4</v>
      </c>
      <c r="D2606" s="7" t="n">
        <v>7007</v>
      </c>
      <c r="E2606" s="7" t="s">
        <v>133</v>
      </c>
    </row>
    <row r="2607" spans="1:8">
      <c r="A2607" t="s">
        <v>4</v>
      </c>
      <c r="B2607" s="4" t="s">
        <v>5</v>
      </c>
      <c r="C2607" s="4" t="s">
        <v>11</v>
      </c>
    </row>
    <row r="2608" spans="1:8">
      <c r="A2608" t="n">
        <v>24309</v>
      </c>
      <c r="B2608" s="23" t="n">
        <v>16</v>
      </c>
      <c r="C2608" s="7" t="n">
        <v>0</v>
      </c>
    </row>
    <row r="2609" spans="1:9">
      <c r="A2609" t="s">
        <v>4</v>
      </c>
      <c r="B2609" s="4" t="s">
        <v>5</v>
      </c>
      <c r="C2609" s="4" t="s">
        <v>11</v>
      </c>
      <c r="D2609" s="4" t="s">
        <v>7</v>
      </c>
      <c r="E2609" s="4" t="s">
        <v>13</v>
      </c>
      <c r="F2609" s="4" t="s">
        <v>115</v>
      </c>
      <c r="G2609" s="4" t="s">
        <v>7</v>
      </c>
      <c r="H2609" s="4" t="s">
        <v>7</v>
      </c>
      <c r="I2609" s="4" t="s">
        <v>7</v>
      </c>
      <c r="J2609" s="4" t="s">
        <v>13</v>
      </c>
      <c r="K2609" s="4" t="s">
        <v>115</v>
      </c>
      <c r="L2609" s="4" t="s">
        <v>7</v>
      </c>
      <c r="M2609" s="4" t="s">
        <v>7</v>
      </c>
      <c r="N2609" s="4" t="s">
        <v>7</v>
      </c>
      <c r="O2609" s="4" t="s">
        <v>13</v>
      </c>
      <c r="P2609" s="4" t="s">
        <v>115</v>
      </c>
      <c r="Q2609" s="4" t="s">
        <v>7</v>
      </c>
      <c r="R2609" s="4" t="s">
        <v>7</v>
      </c>
    </row>
    <row r="2610" spans="1:9">
      <c r="A2610" t="n">
        <v>24312</v>
      </c>
      <c r="B2610" s="56" t="n">
        <v>26</v>
      </c>
      <c r="C2610" s="7" t="n">
        <v>7007</v>
      </c>
      <c r="D2610" s="7" t="n">
        <v>17</v>
      </c>
      <c r="E2610" s="7" t="n">
        <v>38311</v>
      </c>
      <c r="F2610" s="7" t="s">
        <v>134</v>
      </c>
      <c r="G2610" s="7" t="n">
        <v>2</v>
      </c>
      <c r="H2610" s="7" t="n">
        <v>3</v>
      </c>
      <c r="I2610" s="7" t="n">
        <v>17</v>
      </c>
      <c r="J2610" s="7" t="n">
        <v>38312</v>
      </c>
      <c r="K2610" s="7" t="s">
        <v>135</v>
      </c>
      <c r="L2610" s="7" t="n">
        <v>2</v>
      </c>
      <c r="M2610" s="7" t="n">
        <v>3</v>
      </c>
      <c r="N2610" s="7" t="n">
        <v>17</v>
      </c>
      <c r="O2610" s="7" t="n">
        <v>38313</v>
      </c>
      <c r="P2610" s="7" t="s">
        <v>136</v>
      </c>
      <c r="Q2610" s="7" t="n">
        <v>2</v>
      </c>
      <c r="R2610" s="7" t="n">
        <v>0</v>
      </c>
    </row>
    <row r="2611" spans="1:9">
      <c r="A2611" t="s">
        <v>4</v>
      </c>
      <c r="B2611" s="4" t="s">
        <v>5</v>
      </c>
    </row>
    <row r="2612" spans="1:9">
      <c r="A2612" t="n">
        <v>24638</v>
      </c>
      <c r="B2612" s="57" t="n">
        <v>28</v>
      </c>
    </row>
    <row r="2613" spans="1:9">
      <c r="A2613" t="s">
        <v>4</v>
      </c>
      <c r="B2613" s="4" t="s">
        <v>5</v>
      </c>
      <c r="C2613" s="4" t="s">
        <v>11</v>
      </c>
      <c r="D2613" s="4" t="s">
        <v>7</v>
      </c>
    </row>
    <row r="2614" spans="1:9">
      <c r="A2614" t="n">
        <v>24639</v>
      </c>
      <c r="B2614" s="58" t="n">
        <v>89</v>
      </c>
      <c r="C2614" s="7" t="n">
        <v>65533</v>
      </c>
      <c r="D2614" s="7" t="n">
        <v>1</v>
      </c>
    </row>
    <row r="2615" spans="1:9">
      <c r="A2615" t="s">
        <v>4</v>
      </c>
      <c r="B2615" s="4" t="s">
        <v>5</v>
      </c>
      <c r="C2615" s="4" t="s">
        <v>13</v>
      </c>
    </row>
    <row r="2616" spans="1:9">
      <c r="A2616" t="n">
        <v>24643</v>
      </c>
      <c r="B2616" s="59" t="n">
        <v>15</v>
      </c>
      <c r="C2616" s="7" t="n">
        <v>256</v>
      </c>
    </row>
    <row r="2617" spans="1:9">
      <c r="A2617" t="s">
        <v>4</v>
      </c>
      <c r="B2617" s="4" t="s">
        <v>5</v>
      </c>
      <c r="C2617" s="4" t="s">
        <v>7</v>
      </c>
      <c r="D2617" s="4" t="s">
        <v>11</v>
      </c>
      <c r="E2617" s="4" t="s">
        <v>11</v>
      </c>
      <c r="F2617" s="4" t="s">
        <v>7</v>
      </c>
    </row>
    <row r="2618" spans="1:9">
      <c r="A2618" t="n">
        <v>24648</v>
      </c>
      <c r="B2618" s="54" t="n">
        <v>25</v>
      </c>
      <c r="C2618" s="7" t="n">
        <v>1</v>
      </c>
      <c r="D2618" s="7" t="n">
        <v>120</v>
      </c>
      <c r="E2618" s="7" t="n">
        <v>250</v>
      </c>
      <c r="F2618" s="7" t="n">
        <v>1</v>
      </c>
    </row>
    <row r="2619" spans="1:9">
      <c r="A2619" t="s">
        <v>4</v>
      </c>
      <c r="B2619" s="4" t="s">
        <v>5</v>
      </c>
      <c r="C2619" s="4" t="s">
        <v>8</v>
      </c>
      <c r="D2619" s="4" t="s">
        <v>11</v>
      </c>
    </row>
    <row r="2620" spans="1:9">
      <c r="A2620" t="n">
        <v>24655</v>
      </c>
      <c r="B2620" s="55" t="n">
        <v>29</v>
      </c>
      <c r="C2620" s="7" t="s">
        <v>130</v>
      </c>
      <c r="D2620" s="7" t="n">
        <v>65533</v>
      </c>
    </row>
    <row r="2621" spans="1:9">
      <c r="A2621" t="s">
        <v>4</v>
      </c>
      <c r="B2621" s="4" t="s">
        <v>5</v>
      </c>
      <c r="C2621" s="4" t="s">
        <v>7</v>
      </c>
      <c r="D2621" s="4" t="s">
        <v>11</v>
      </c>
      <c r="E2621" s="4" t="s">
        <v>8</v>
      </c>
    </row>
    <row r="2622" spans="1:9">
      <c r="A2622" t="n">
        <v>24674</v>
      </c>
      <c r="B2622" s="29" t="n">
        <v>51</v>
      </c>
      <c r="C2622" s="7" t="n">
        <v>4</v>
      </c>
      <c r="D2622" s="7" t="n">
        <v>7039</v>
      </c>
      <c r="E2622" s="7" t="s">
        <v>137</v>
      </c>
    </row>
    <row r="2623" spans="1:9">
      <c r="A2623" t="s">
        <v>4</v>
      </c>
      <c r="B2623" s="4" t="s">
        <v>5</v>
      </c>
      <c r="C2623" s="4" t="s">
        <v>11</v>
      </c>
    </row>
    <row r="2624" spans="1:9">
      <c r="A2624" t="n">
        <v>24688</v>
      </c>
      <c r="B2624" s="23" t="n">
        <v>16</v>
      </c>
      <c r="C2624" s="7" t="n">
        <v>0</v>
      </c>
    </row>
    <row r="2625" spans="1:18">
      <c r="A2625" t="s">
        <v>4</v>
      </c>
      <c r="B2625" s="4" t="s">
        <v>5</v>
      </c>
      <c r="C2625" s="4" t="s">
        <v>11</v>
      </c>
      <c r="D2625" s="4" t="s">
        <v>7</v>
      </c>
      <c r="E2625" s="4" t="s">
        <v>13</v>
      </c>
      <c r="F2625" s="4" t="s">
        <v>115</v>
      </c>
      <c r="G2625" s="4" t="s">
        <v>7</v>
      </c>
      <c r="H2625" s="4" t="s">
        <v>7</v>
      </c>
    </row>
    <row r="2626" spans="1:18">
      <c r="A2626" t="n">
        <v>24691</v>
      </c>
      <c r="B2626" s="56" t="n">
        <v>26</v>
      </c>
      <c r="C2626" s="7" t="n">
        <v>7039</v>
      </c>
      <c r="D2626" s="7" t="n">
        <v>17</v>
      </c>
      <c r="E2626" s="7" t="n">
        <v>64818</v>
      </c>
      <c r="F2626" s="7" t="s">
        <v>138</v>
      </c>
      <c r="G2626" s="7" t="n">
        <v>2</v>
      </c>
      <c r="H2626" s="7" t="n">
        <v>0</v>
      </c>
    </row>
    <row r="2627" spans="1:18">
      <c r="A2627" t="s">
        <v>4</v>
      </c>
      <c r="B2627" s="4" t="s">
        <v>5</v>
      </c>
    </row>
    <row r="2628" spans="1:18">
      <c r="A2628" t="n">
        <v>24725</v>
      </c>
      <c r="B2628" s="57" t="n">
        <v>28</v>
      </c>
    </row>
    <row r="2629" spans="1:18">
      <c r="A2629" t="s">
        <v>4</v>
      </c>
      <c r="B2629" s="4" t="s">
        <v>5</v>
      </c>
      <c r="C2629" s="4" t="s">
        <v>11</v>
      </c>
    </row>
    <row r="2630" spans="1:18">
      <c r="A2630" t="n">
        <v>24726</v>
      </c>
      <c r="B2630" s="23" t="n">
        <v>16</v>
      </c>
      <c r="C2630" s="7" t="n">
        <v>500</v>
      </c>
    </row>
    <row r="2631" spans="1:18">
      <c r="A2631" t="s">
        <v>4</v>
      </c>
      <c r="B2631" s="4" t="s">
        <v>5</v>
      </c>
      <c r="C2631" s="4" t="s">
        <v>7</v>
      </c>
      <c r="D2631" s="4" t="s">
        <v>12</v>
      </c>
      <c r="E2631" s="4" t="s">
        <v>12</v>
      </c>
      <c r="F2631" s="4" t="s">
        <v>12</v>
      </c>
    </row>
    <row r="2632" spans="1:18">
      <c r="A2632" t="n">
        <v>24729</v>
      </c>
      <c r="B2632" s="36" t="n">
        <v>45</v>
      </c>
      <c r="C2632" s="7" t="n">
        <v>9</v>
      </c>
      <c r="D2632" s="7" t="n">
        <v>0.0500000007450581</v>
      </c>
      <c r="E2632" s="7" t="n">
        <v>0.0500000007450581</v>
      </c>
      <c r="F2632" s="7" t="n">
        <v>0.200000002980232</v>
      </c>
    </row>
    <row r="2633" spans="1:18">
      <c r="A2633" t="s">
        <v>4</v>
      </c>
      <c r="B2633" s="4" t="s">
        <v>5</v>
      </c>
      <c r="C2633" s="4" t="s">
        <v>7</v>
      </c>
      <c r="D2633" s="4" t="s">
        <v>11</v>
      </c>
      <c r="E2633" s="4" t="s">
        <v>11</v>
      </c>
      <c r="F2633" s="4" t="s">
        <v>7</v>
      </c>
    </row>
    <row r="2634" spans="1:18">
      <c r="A2634" t="n">
        <v>24743</v>
      </c>
      <c r="B2634" s="54" t="n">
        <v>25</v>
      </c>
      <c r="C2634" s="7" t="n">
        <v>1</v>
      </c>
      <c r="D2634" s="7" t="n">
        <v>60</v>
      </c>
      <c r="E2634" s="7" t="n">
        <v>280</v>
      </c>
      <c r="F2634" s="7" t="n">
        <v>1</v>
      </c>
    </row>
    <row r="2635" spans="1:18">
      <c r="A2635" t="s">
        <v>4</v>
      </c>
      <c r="B2635" s="4" t="s">
        <v>5</v>
      </c>
      <c r="C2635" s="4" t="s">
        <v>7</v>
      </c>
      <c r="D2635" s="4" t="s">
        <v>11</v>
      </c>
      <c r="E2635" s="4" t="s">
        <v>8</v>
      </c>
    </row>
    <row r="2636" spans="1:18">
      <c r="A2636" t="n">
        <v>24750</v>
      </c>
      <c r="B2636" s="29" t="n">
        <v>51</v>
      </c>
      <c r="C2636" s="7" t="n">
        <v>4</v>
      </c>
      <c r="D2636" s="7" t="n">
        <v>7039</v>
      </c>
      <c r="E2636" s="7" t="s">
        <v>139</v>
      </c>
    </row>
    <row r="2637" spans="1:18">
      <c r="A2637" t="s">
        <v>4</v>
      </c>
      <c r="B2637" s="4" t="s">
        <v>5</v>
      </c>
      <c r="C2637" s="4" t="s">
        <v>11</v>
      </c>
    </row>
    <row r="2638" spans="1:18">
      <c r="A2638" t="n">
        <v>24763</v>
      </c>
      <c r="B2638" s="23" t="n">
        <v>16</v>
      </c>
      <c r="C2638" s="7" t="n">
        <v>0</v>
      </c>
    </row>
    <row r="2639" spans="1:18">
      <c r="A2639" t="s">
        <v>4</v>
      </c>
      <c r="B2639" s="4" t="s">
        <v>5</v>
      </c>
      <c r="C2639" s="4" t="s">
        <v>11</v>
      </c>
      <c r="D2639" s="4" t="s">
        <v>7</v>
      </c>
      <c r="E2639" s="4" t="s">
        <v>13</v>
      </c>
      <c r="F2639" s="4" t="s">
        <v>115</v>
      </c>
      <c r="G2639" s="4" t="s">
        <v>7</v>
      </c>
      <c r="H2639" s="4" t="s">
        <v>7</v>
      </c>
    </row>
    <row r="2640" spans="1:18">
      <c r="A2640" t="n">
        <v>24766</v>
      </c>
      <c r="B2640" s="56" t="n">
        <v>26</v>
      </c>
      <c r="C2640" s="7" t="n">
        <v>7039</v>
      </c>
      <c r="D2640" s="7" t="n">
        <v>17</v>
      </c>
      <c r="E2640" s="7" t="n">
        <v>64819</v>
      </c>
      <c r="F2640" s="7" t="s">
        <v>140</v>
      </c>
      <c r="G2640" s="7" t="n">
        <v>2</v>
      </c>
      <c r="H2640" s="7" t="n">
        <v>0</v>
      </c>
    </row>
    <row r="2641" spans="1:8">
      <c r="A2641" t="s">
        <v>4</v>
      </c>
      <c r="B2641" s="4" t="s">
        <v>5</v>
      </c>
    </row>
    <row r="2642" spans="1:8">
      <c r="A2642" t="n">
        <v>24891</v>
      </c>
      <c r="B2642" s="57" t="n">
        <v>28</v>
      </c>
    </row>
    <row r="2643" spans="1:8">
      <c r="A2643" t="s">
        <v>4</v>
      </c>
      <c r="B2643" s="4" t="s">
        <v>5</v>
      </c>
      <c r="C2643" s="4" t="s">
        <v>8</v>
      </c>
      <c r="D2643" s="4" t="s">
        <v>11</v>
      </c>
    </row>
    <row r="2644" spans="1:8">
      <c r="A2644" t="n">
        <v>24892</v>
      </c>
      <c r="B2644" s="55" t="n">
        <v>29</v>
      </c>
      <c r="C2644" s="7" t="s">
        <v>16</v>
      </c>
      <c r="D2644" s="7" t="n">
        <v>65533</v>
      </c>
    </row>
    <row r="2645" spans="1:8">
      <c r="A2645" t="s">
        <v>4</v>
      </c>
      <c r="B2645" s="4" t="s">
        <v>5</v>
      </c>
      <c r="C2645" s="4" t="s">
        <v>7</v>
      </c>
      <c r="D2645" s="4" t="s">
        <v>11</v>
      </c>
      <c r="E2645" s="4" t="s">
        <v>11</v>
      </c>
      <c r="F2645" s="4" t="s">
        <v>7</v>
      </c>
    </row>
    <row r="2646" spans="1:8">
      <c r="A2646" t="n">
        <v>24896</v>
      </c>
      <c r="B2646" s="54" t="n">
        <v>25</v>
      </c>
      <c r="C2646" s="7" t="n">
        <v>1</v>
      </c>
      <c r="D2646" s="7" t="n">
        <v>65535</v>
      </c>
      <c r="E2646" s="7" t="n">
        <v>65535</v>
      </c>
      <c r="F2646" s="7" t="n">
        <v>0</v>
      </c>
    </row>
    <row r="2647" spans="1:8">
      <c r="A2647" t="s">
        <v>4</v>
      </c>
      <c r="B2647" s="4" t="s">
        <v>5</v>
      </c>
      <c r="C2647" s="4" t="s">
        <v>11</v>
      </c>
    </row>
    <row r="2648" spans="1:8">
      <c r="A2648" t="n">
        <v>24903</v>
      </c>
      <c r="B2648" s="23" t="n">
        <v>16</v>
      </c>
      <c r="C2648" s="7" t="n">
        <v>300</v>
      </c>
    </row>
    <row r="2649" spans="1:8">
      <c r="A2649" t="s">
        <v>4</v>
      </c>
      <c r="B2649" s="4" t="s">
        <v>5</v>
      </c>
      <c r="C2649" s="4" t="s">
        <v>7</v>
      </c>
      <c r="D2649" s="4" t="s">
        <v>12</v>
      </c>
      <c r="E2649" s="4" t="s">
        <v>12</v>
      </c>
      <c r="F2649" s="4" t="s">
        <v>12</v>
      </c>
    </row>
    <row r="2650" spans="1:8">
      <c r="A2650" t="n">
        <v>24906</v>
      </c>
      <c r="B2650" s="36" t="n">
        <v>45</v>
      </c>
      <c r="C2650" s="7" t="n">
        <v>9</v>
      </c>
      <c r="D2650" s="7" t="n">
        <v>0.0199999995529652</v>
      </c>
      <c r="E2650" s="7" t="n">
        <v>0.0199999995529652</v>
      </c>
      <c r="F2650" s="7" t="n">
        <v>0.5</v>
      </c>
    </row>
    <row r="2651" spans="1:8">
      <c r="A2651" t="s">
        <v>4</v>
      </c>
      <c r="B2651" s="4" t="s">
        <v>5</v>
      </c>
      <c r="C2651" s="4" t="s">
        <v>8</v>
      </c>
      <c r="D2651" s="4" t="s">
        <v>11</v>
      </c>
    </row>
    <row r="2652" spans="1:8">
      <c r="A2652" t="n">
        <v>24920</v>
      </c>
      <c r="B2652" s="55" t="n">
        <v>29</v>
      </c>
      <c r="C2652" s="7" t="s">
        <v>29</v>
      </c>
      <c r="D2652" s="7" t="n">
        <v>65533</v>
      </c>
    </row>
    <row r="2653" spans="1:8">
      <c r="A2653" t="s">
        <v>4</v>
      </c>
      <c r="B2653" s="4" t="s">
        <v>5</v>
      </c>
      <c r="C2653" s="4" t="s">
        <v>7</v>
      </c>
      <c r="D2653" s="4" t="s">
        <v>11</v>
      </c>
      <c r="E2653" s="4" t="s">
        <v>8</v>
      </c>
    </row>
    <row r="2654" spans="1:8">
      <c r="A2654" t="n">
        <v>24949</v>
      </c>
      <c r="B2654" s="29" t="n">
        <v>51</v>
      </c>
      <c r="C2654" s="7" t="n">
        <v>4</v>
      </c>
      <c r="D2654" s="7" t="n">
        <v>7007</v>
      </c>
      <c r="E2654" s="7" t="s">
        <v>141</v>
      </c>
    </row>
    <row r="2655" spans="1:8">
      <c r="A2655" t="s">
        <v>4</v>
      </c>
      <c r="B2655" s="4" t="s">
        <v>5</v>
      </c>
      <c r="C2655" s="4" t="s">
        <v>11</v>
      </c>
    </row>
    <row r="2656" spans="1:8">
      <c r="A2656" t="n">
        <v>24964</v>
      </c>
      <c r="B2656" s="23" t="n">
        <v>16</v>
      </c>
      <c r="C2656" s="7" t="n">
        <v>0</v>
      </c>
    </row>
    <row r="2657" spans="1:6">
      <c r="A2657" t="s">
        <v>4</v>
      </c>
      <c r="B2657" s="4" t="s">
        <v>5</v>
      </c>
      <c r="C2657" s="4" t="s">
        <v>11</v>
      </c>
      <c r="D2657" s="4" t="s">
        <v>7</v>
      </c>
      <c r="E2657" s="4" t="s">
        <v>13</v>
      </c>
      <c r="F2657" s="4" t="s">
        <v>115</v>
      </c>
      <c r="G2657" s="4" t="s">
        <v>7</v>
      </c>
      <c r="H2657" s="4" t="s">
        <v>7</v>
      </c>
    </row>
    <row r="2658" spans="1:6">
      <c r="A2658" t="n">
        <v>24967</v>
      </c>
      <c r="B2658" s="56" t="n">
        <v>26</v>
      </c>
      <c r="C2658" s="7" t="n">
        <v>7007</v>
      </c>
      <c r="D2658" s="7" t="n">
        <v>17</v>
      </c>
      <c r="E2658" s="7" t="n">
        <v>38314</v>
      </c>
      <c r="F2658" s="7" t="s">
        <v>142</v>
      </c>
      <c r="G2658" s="7" t="n">
        <v>2</v>
      </c>
      <c r="H2658" s="7" t="n">
        <v>0</v>
      </c>
    </row>
    <row r="2659" spans="1:6">
      <c r="A2659" t="s">
        <v>4</v>
      </c>
      <c r="B2659" s="4" t="s">
        <v>5</v>
      </c>
    </row>
    <row r="2660" spans="1:6">
      <c r="A2660" t="n">
        <v>24985</v>
      </c>
      <c r="B2660" s="57" t="n">
        <v>28</v>
      </c>
    </row>
    <row r="2661" spans="1:6">
      <c r="A2661" t="s">
        <v>4</v>
      </c>
      <c r="B2661" s="4" t="s">
        <v>5</v>
      </c>
      <c r="C2661" s="4" t="s">
        <v>11</v>
      </c>
      <c r="D2661" s="4" t="s">
        <v>7</v>
      </c>
    </row>
    <row r="2662" spans="1:6">
      <c r="A2662" t="n">
        <v>24986</v>
      </c>
      <c r="B2662" s="58" t="n">
        <v>89</v>
      </c>
      <c r="C2662" s="7" t="n">
        <v>65533</v>
      </c>
      <c r="D2662" s="7" t="n">
        <v>1</v>
      </c>
    </row>
    <row r="2663" spans="1:6">
      <c r="A2663" t="s">
        <v>4</v>
      </c>
      <c r="B2663" s="4" t="s">
        <v>5</v>
      </c>
      <c r="C2663" s="4" t="s">
        <v>7</v>
      </c>
      <c r="D2663" s="4" t="s">
        <v>11</v>
      </c>
      <c r="E2663" s="4" t="s">
        <v>12</v>
      </c>
      <c r="F2663" s="4" t="s">
        <v>11</v>
      </c>
      <c r="G2663" s="4" t="s">
        <v>13</v>
      </c>
      <c r="H2663" s="4" t="s">
        <v>13</v>
      </c>
      <c r="I2663" s="4" t="s">
        <v>11</v>
      </c>
      <c r="J2663" s="4" t="s">
        <v>11</v>
      </c>
      <c r="K2663" s="4" t="s">
        <v>13</v>
      </c>
      <c r="L2663" s="4" t="s">
        <v>13</v>
      </c>
      <c r="M2663" s="4" t="s">
        <v>13</v>
      </c>
      <c r="N2663" s="4" t="s">
        <v>13</v>
      </c>
      <c r="O2663" s="4" t="s">
        <v>8</v>
      </c>
    </row>
    <row r="2664" spans="1:6">
      <c r="A2664" t="n">
        <v>24990</v>
      </c>
      <c r="B2664" s="10" t="n">
        <v>50</v>
      </c>
      <c r="C2664" s="7" t="n">
        <v>0</v>
      </c>
      <c r="D2664" s="7" t="n">
        <v>8146</v>
      </c>
      <c r="E2664" s="7" t="n">
        <v>1</v>
      </c>
      <c r="F2664" s="7" t="n">
        <v>500</v>
      </c>
      <c r="G2664" s="7" t="n">
        <v>0</v>
      </c>
      <c r="H2664" s="7" t="n">
        <v>0</v>
      </c>
      <c r="I2664" s="7" t="n">
        <v>0</v>
      </c>
      <c r="J2664" s="7" t="n">
        <v>65533</v>
      </c>
      <c r="K2664" s="7" t="n">
        <v>0</v>
      </c>
      <c r="L2664" s="7" t="n">
        <v>0</v>
      </c>
      <c r="M2664" s="7" t="n">
        <v>0</v>
      </c>
      <c r="N2664" s="7" t="n">
        <v>0</v>
      </c>
      <c r="O2664" s="7" t="s">
        <v>16</v>
      </c>
    </row>
    <row r="2665" spans="1:6">
      <c r="A2665" t="s">
        <v>4</v>
      </c>
      <c r="B2665" s="4" t="s">
        <v>5</v>
      </c>
      <c r="C2665" s="4" t="s">
        <v>7</v>
      </c>
      <c r="D2665" s="4" t="s">
        <v>11</v>
      </c>
      <c r="E2665" s="4" t="s">
        <v>12</v>
      </c>
    </row>
    <row r="2666" spans="1:6">
      <c r="A2666" t="n">
        <v>25029</v>
      </c>
      <c r="B2666" s="16" t="n">
        <v>58</v>
      </c>
      <c r="C2666" s="7" t="n">
        <v>101</v>
      </c>
      <c r="D2666" s="7" t="n">
        <v>500</v>
      </c>
      <c r="E2666" s="7" t="n">
        <v>1</v>
      </c>
    </row>
    <row r="2667" spans="1:6">
      <c r="A2667" t="s">
        <v>4</v>
      </c>
      <c r="B2667" s="4" t="s">
        <v>5</v>
      </c>
      <c r="C2667" s="4" t="s">
        <v>7</v>
      </c>
      <c r="D2667" s="4" t="s">
        <v>11</v>
      </c>
    </row>
    <row r="2668" spans="1:6">
      <c r="A2668" t="n">
        <v>25037</v>
      </c>
      <c r="B2668" s="16" t="n">
        <v>58</v>
      </c>
      <c r="C2668" s="7" t="n">
        <v>254</v>
      </c>
      <c r="D2668" s="7" t="n">
        <v>0</v>
      </c>
    </row>
    <row r="2669" spans="1:6">
      <c r="A2669" t="s">
        <v>4</v>
      </c>
      <c r="B2669" s="4" t="s">
        <v>5</v>
      </c>
      <c r="C2669" s="4" t="s">
        <v>7</v>
      </c>
      <c r="D2669" s="4" t="s">
        <v>7</v>
      </c>
      <c r="E2669" s="4" t="s">
        <v>12</v>
      </c>
      <c r="F2669" s="4" t="s">
        <v>12</v>
      </c>
      <c r="G2669" s="4" t="s">
        <v>12</v>
      </c>
      <c r="H2669" s="4" t="s">
        <v>11</v>
      </c>
    </row>
    <row r="2670" spans="1:6">
      <c r="A2670" t="n">
        <v>25041</v>
      </c>
      <c r="B2670" s="36" t="n">
        <v>45</v>
      </c>
      <c r="C2670" s="7" t="n">
        <v>2</v>
      </c>
      <c r="D2670" s="7" t="n">
        <v>3</v>
      </c>
      <c r="E2670" s="7" t="n">
        <v>-0.100000001490116</v>
      </c>
      <c r="F2670" s="7" t="n">
        <v>-98.8499984741211</v>
      </c>
      <c r="G2670" s="7" t="n">
        <v>-0.349999994039536</v>
      </c>
      <c r="H2670" s="7" t="n">
        <v>0</v>
      </c>
    </row>
    <row r="2671" spans="1:6">
      <c r="A2671" t="s">
        <v>4</v>
      </c>
      <c r="B2671" s="4" t="s">
        <v>5</v>
      </c>
      <c r="C2671" s="4" t="s">
        <v>7</v>
      </c>
      <c r="D2671" s="4" t="s">
        <v>7</v>
      </c>
      <c r="E2671" s="4" t="s">
        <v>12</v>
      </c>
      <c r="F2671" s="4" t="s">
        <v>12</v>
      </c>
      <c r="G2671" s="4" t="s">
        <v>12</v>
      </c>
      <c r="H2671" s="4" t="s">
        <v>11</v>
      </c>
      <c r="I2671" s="4" t="s">
        <v>7</v>
      </c>
    </row>
    <row r="2672" spans="1:6">
      <c r="A2672" t="n">
        <v>25058</v>
      </c>
      <c r="B2672" s="36" t="n">
        <v>45</v>
      </c>
      <c r="C2672" s="7" t="n">
        <v>4</v>
      </c>
      <c r="D2672" s="7" t="n">
        <v>3</v>
      </c>
      <c r="E2672" s="7" t="n">
        <v>1.00999999046326</v>
      </c>
      <c r="F2672" s="7" t="n">
        <v>24.4899997711182</v>
      </c>
      <c r="G2672" s="7" t="n">
        <v>356</v>
      </c>
      <c r="H2672" s="7" t="n">
        <v>0</v>
      </c>
      <c r="I2672" s="7" t="n">
        <v>1</v>
      </c>
    </row>
    <row r="2673" spans="1:15">
      <c r="A2673" t="s">
        <v>4</v>
      </c>
      <c r="B2673" s="4" t="s">
        <v>5</v>
      </c>
      <c r="C2673" s="4" t="s">
        <v>7</v>
      </c>
      <c r="D2673" s="4" t="s">
        <v>7</v>
      </c>
      <c r="E2673" s="4" t="s">
        <v>12</v>
      </c>
      <c r="F2673" s="4" t="s">
        <v>11</v>
      </c>
    </row>
    <row r="2674" spans="1:15">
      <c r="A2674" t="n">
        <v>25076</v>
      </c>
      <c r="B2674" s="36" t="n">
        <v>45</v>
      </c>
      <c r="C2674" s="7" t="n">
        <v>5</v>
      </c>
      <c r="D2674" s="7" t="n">
        <v>3</v>
      </c>
      <c r="E2674" s="7" t="n">
        <v>1.20000004768372</v>
      </c>
      <c r="F2674" s="7" t="n">
        <v>0</v>
      </c>
    </row>
    <row r="2675" spans="1:15">
      <c r="A2675" t="s">
        <v>4</v>
      </c>
      <c r="B2675" s="4" t="s">
        <v>5</v>
      </c>
      <c r="C2675" s="4" t="s">
        <v>7</v>
      </c>
      <c r="D2675" s="4" t="s">
        <v>7</v>
      </c>
      <c r="E2675" s="4" t="s">
        <v>12</v>
      </c>
      <c r="F2675" s="4" t="s">
        <v>11</v>
      </c>
    </row>
    <row r="2676" spans="1:15">
      <c r="A2676" t="n">
        <v>25085</v>
      </c>
      <c r="B2676" s="36" t="n">
        <v>45</v>
      </c>
      <c r="C2676" s="7" t="n">
        <v>11</v>
      </c>
      <c r="D2676" s="7" t="n">
        <v>3</v>
      </c>
      <c r="E2676" s="7" t="n">
        <v>40.5999984741211</v>
      </c>
      <c r="F2676" s="7" t="n">
        <v>0</v>
      </c>
    </row>
    <row r="2677" spans="1:15">
      <c r="A2677" t="s">
        <v>4</v>
      </c>
      <c r="B2677" s="4" t="s">
        <v>5</v>
      </c>
      <c r="C2677" s="4" t="s">
        <v>7</v>
      </c>
      <c r="D2677" s="4" t="s">
        <v>7</v>
      </c>
      <c r="E2677" s="4" t="s">
        <v>12</v>
      </c>
      <c r="F2677" s="4" t="s">
        <v>11</v>
      </c>
    </row>
    <row r="2678" spans="1:15">
      <c r="A2678" t="n">
        <v>25094</v>
      </c>
      <c r="B2678" s="36" t="n">
        <v>45</v>
      </c>
      <c r="C2678" s="7" t="n">
        <v>5</v>
      </c>
      <c r="D2678" s="7" t="n">
        <v>3</v>
      </c>
      <c r="E2678" s="7" t="n">
        <v>1.39999997615814</v>
      </c>
      <c r="F2678" s="7" t="n">
        <v>10000</v>
      </c>
    </row>
    <row r="2679" spans="1:15">
      <c r="A2679" t="s">
        <v>4</v>
      </c>
      <c r="B2679" s="4" t="s">
        <v>5</v>
      </c>
      <c r="C2679" s="4" t="s">
        <v>7</v>
      </c>
      <c r="D2679" s="4" t="s">
        <v>8</v>
      </c>
      <c r="E2679" s="4" t="s">
        <v>11</v>
      </c>
    </row>
    <row r="2680" spans="1:15">
      <c r="A2680" t="n">
        <v>25103</v>
      </c>
      <c r="B2680" s="41" t="n">
        <v>94</v>
      </c>
      <c r="C2680" s="7" t="n">
        <v>1</v>
      </c>
      <c r="D2680" s="7" t="s">
        <v>81</v>
      </c>
      <c r="E2680" s="7" t="n">
        <v>512</v>
      </c>
    </row>
    <row r="2681" spans="1:15">
      <c r="A2681" t="s">
        <v>4</v>
      </c>
      <c r="B2681" s="4" t="s">
        <v>5</v>
      </c>
      <c r="C2681" s="4" t="s">
        <v>7</v>
      </c>
      <c r="D2681" s="4" t="s">
        <v>7</v>
      </c>
      <c r="E2681" s="4" t="s">
        <v>13</v>
      </c>
      <c r="F2681" s="4" t="s">
        <v>7</v>
      </c>
      <c r="G2681" s="4" t="s">
        <v>7</v>
      </c>
    </row>
    <row r="2682" spans="1:15">
      <c r="A2682" t="n">
        <v>25116</v>
      </c>
      <c r="B2682" s="42" t="n">
        <v>8</v>
      </c>
      <c r="C2682" s="7" t="n">
        <v>5</v>
      </c>
      <c r="D2682" s="7" t="n">
        <v>0</v>
      </c>
      <c r="E2682" s="7" t="n">
        <v>7</v>
      </c>
      <c r="F2682" s="7" t="n">
        <v>19</v>
      </c>
      <c r="G2682" s="7" t="n">
        <v>1</v>
      </c>
    </row>
    <row r="2683" spans="1:15">
      <c r="A2683" t="s">
        <v>4</v>
      </c>
      <c r="B2683" s="4" t="s">
        <v>5</v>
      </c>
      <c r="C2683" s="4" t="s">
        <v>7</v>
      </c>
      <c r="D2683" s="4" t="s">
        <v>11</v>
      </c>
      <c r="E2683" s="4" t="s">
        <v>8</v>
      </c>
      <c r="F2683" s="4" t="s">
        <v>8</v>
      </c>
      <c r="G2683" s="4" t="s">
        <v>7</v>
      </c>
    </row>
    <row r="2684" spans="1:15">
      <c r="A2684" t="n">
        <v>25125</v>
      </c>
      <c r="B2684" s="33" t="n">
        <v>32</v>
      </c>
      <c r="C2684" s="7" t="n">
        <v>0</v>
      </c>
      <c r="D2684" s="7" t="n">
        <v>7039</v>
      </c>
      <c r="E2684" s="7" t="s">
        <v>16</v>
      </c>
      <c r="F2684" s="7" t="s">
        <v>105</v>
      </c>
      <c r="G2684" s="7" t="n">
        <v>0</v>
      </c>
    </row>
    <row r="2685" spans="1:15">
      <c r="A2685" t="s">
        <v>4</v>
      </c>
      <c r="B2685" s="4" t="s">
        <v>5</v>
      </c>
      <c r="C2685" s="4" t="s">
        <v>7</v>
      </c>
      <c r="D2685" s="4" t="s">
        <v>11</v>
      </c>
      <c r="E2685" s="4" t="s">
        <v>8</v>
      </c>
      <c r="F2685" s="4" t="s">
        <v>8</v>
      </c>
      <c r="G2685" s="4" t="s">
        <v>8</v>
      </c>
      <c r="H2685" s="4" t="s">
        <v>8</v>
      </c>
    </row>
    <row r="2686" spans="1:15">
      <c r="A2686" t="n">
        <v>25140</v>
      </c>
      <c r="B2686" s="29" t="n">
        <v>51</v>
      </c>
      <c r="C2686" s="7" t="n">
        <v>3</v>
      </c>
      <c r="D2686" s="7" t="n">
        <v>7039</v>
      </c>
      <c r="E2686" s="7" t="s">
        <v>143</v>
      </c>
      <c r="F2686" s="7" t="s">
        <v>144</v>
      </c>
      <c r="G2686" s="7" t="s">
        <v>56</v>
      </c>
      <c r="H2686" s="7" t="s">
        <v>57</v>
      </c>
    </row>
    <row r="2687" spans="1:15">
      <c r="A2687" t="s">
        <v>4</v>
      </c>
      <c r="B2687" s="4" t="s">
        <v>5</v>
      </c>
      <c r="C2687" s="4" t="s">
        <v>7</v>
      </c>
      <c r="D2687" s="4" t="s">
        <v>8</v>
      </c>
      <c r="E2687" s="4" t="s">
        <v>11</v>
      </c>
    </row>
    <row r="2688" spans="1:15">
      <c r="A2688" t="n">
        <v>25153</v>
      </c>
      <c r="B2688" s="41" t="n">
        <v>94</v>
      </c>
      <c r="C2688" s="7" t="n">
        <v>0</v>
      </c>
      <c r="D2688" s="7" t="s">
        <v>107</v>
      </c>
      <c r="E2688" s="7" t="n">
        <v>1</v>
      </c>
    </row>
    <row r="2689" spans="1:8">
      <c r="A2689" t="s">
        <v>4</v>
      </c>
      <c r="B2689" s="4" t="s">
        <v>5</v>
      </c>
      <c r="C2689" s="4" t="s">
        <v>7</v>
      </c>
      <c r="D2689" s="4" t="s">
        <v>8</v>
      </c>
      <c r="E2689" s="4" t="s">
        <v>11</v>
      </c>
    </row>
    <row r="2690" spans="1:8">
      <c r="A2690" t="n">
        <v>25165</v>
      </c>
      <c r="B2690" s="41" t="n">
        <v>94</v>
      </c>
      <c r="C2690" s="7" t="n">
        <v>0</v>
      </c>
      <c r="D2690" s="7" t="s">
        <v>107</v>
      </c>
      <c r="E2690" s="7" t="n">
        <v>2</v>
      </c>
    </row>
    <row r="2691" spans="1:8">
      <c r="A2691" t="s">
        <v>4</v>
      </c>
      <c r="B2691" s="4" t="s">
        <v>5</v>
      </c>
      <c r="C2691" s="4" t="s">
        <v>7</v>
      </c>
      <c r="D2691" s="4" t="s">
        <v>8</v>
      </c>
      <c r="E2691" s="4" t="s">
        <v>11</v>
      </c>
    </row>
    <row r="2692" spans="1:8">
      <c r="A2692" t="n">
        <v>25177</v>
      </c>
      <c r="B2692" s="41" t="n">
        <v>94</v>
      </c>
      <c r="C2692" s="7" t="n">
        <v>1</v>
      </c>
      <c r="D2692" s="7" t="s">
        <v>107</v>
      </c>
      <c r="E2692" s="7" t="n">
        <v>4</v>
      </c>
    </row>
    <row r="2693" spans="1:8">
      <c r="A2693" t="s">
        <v>4</v>
      </c>
      <c r="B2693" s="4" t="s">
        <v>5</v>
      </c>
      <c r="C2693" s="4" t="s">
        <v>7</v>
      </c>
      <c r="D2693" s="4" t="s">
        <v>11</v>
      </c>
    </row>
    <row r="2694" spans="1:8">
      <c r="A2694" t="n">
        <v>25189</v>
      </c>
      <c r="B2694" s="16" t="n">
        <v>58</v>
      </c>
      <c r="C2694" s="7" t="n">
        <v>255</v>
      </c>
      <c r="D2694" s="7" t="n">
        <v>0</v>
      </c>
    </row>
    <row r="2695" spans="1:8">
      <c r="A2695" t="s">
        <v>4</v>
      </c>
      <c r="B2695" s="4" t="s">
        <v>5</v>
      </c>
      <c r="C2695" s="4" t="s">
        <v>8</v>
      </c>
      <c r="D2695" s="4" t="s">
        <v>11</v>
      </c>
    </row>
    <row r="2696" spans="1:8">
      <c r="A2696" t="n">
        <v>25193</v>
      </c>
      <c r="B2696" s="55" t="n">
        <v>29</v>
      </c>
      <c r="C2696" s="7" t="s">
        <v>31</v>
      </c>
      <c r="D2696" s="7" t="n">
        <v>65533</v>
      </c>
    </row>
    <row r="2697" spans="1:8">
      <c r="A2697" t="s">
        <v>4</v>
      </c>
      <c r="B2697" s="4" t="s">
        <v>5</v>
      </c>
      <c r="C2697" s="4" t="s">
        <v>7</v>
      </c>
      <c r="D2697" s="4" t="s">
        <v>11</v>
      </c>
      <c r="E2697" s="4" t="s">
        <v>8</v>
      </c>
    </row>
    <row r="2698" spans="1:8">
      <c r="A2698" t="n">
        <v>25212</v>
      </c>
      <c r="B2698" s="29" t="n">
        <v>51</v>
      </c>
      <c r="C2698" s="7" t="n">
        <v>4</v>
      </c>
      <c r="D2698" s="7" t="n">
        <v>7039</v>
      </c>
      <c r="E2698" s="7" t="s">
        <v>145</v>
      </c>
    </row>
    <row r="2699" spans="1:8">
      <c r="A2699" t="s">
        <v>4</v>
      </c>
      <c r="B2699" s="4" t="s">
        <v>5</v>
      </c>
      <c r="C2699" s="4" t="s">
        <v>11</v>
      </c>
    </row>
    <row r="2700" spans="1:8">
      <c r="A2700" t="n">
        <v>25225</v>
      </c>
      <c r="B2700" s="23" t="n">
        <v>16</v>
      </c>
      <c r="C2700" s="7" t="n">
        <v>0</v>
      </c>
    </row>
    <row r="2701" spans="1:8">
      <c r="A2701" t="s">
        <v>4</v>
      </c>
      <c r="B2701" s="4" t="s">
        <v>5</v>
      </c>
      <c r="C2701" s="4" t="s">
        <v>11</v>
      </c>
      <c r="D2701" s="4" t="s">
        <v>7</v>
      </c>
      <c r="E2701" s="4" t="s">
        <v>13</v>
      </c>
      <c r="F2701" s="4" t="s">
        <v>115</v>
      </c>
      <c r="G2701" s="4" t="s">
        <v>7</v>
      </c>
      <c r="H2701" s="4" t="s">
        <v>7</v>
      </c>
      <c r="I2701" s="4" t="s">
        <v>7</v>
      </c>
      <c r="J2701" s="4" t="s">
        <v>13</v>
      </c>
      <c r="K2701" s="4" t="s">
        <v>115</v>
      </c>
      <c r="L2701" s="4" t="s">
        <v>7</v>
      </c>
      <c r="M2701" s="4" t="s">
        <v>7</v>
      </c>
    </row>
    <row r="2702" spans="1:8">
      <c r="A2702" t="n">
        <v>25228</v>
      </c>
      <c r="B2702" s="56" t="n">
        <v>26</v>
      </c>
      <c r="C2702" s="7" t="n">
        <v>7039</v>
      </c>
      <c r="D2702" s="7" t="n">
        <v>17</v>
      </c>
      <c r="E2702" s="7" t="n">
        <v>64820</v>
      </c>
      <c r="F2702" s="7" t="s">
        <v>146</v>
      </c>
      <c r="G2702" s="7" t="n">
        <v>2</v>
      </c>
      <c r="H2702" s="7" t="n">
        <v>3</v>
      </c>
      <c r="I2702" s="7" t="n">
        <v>17</v>
      </c>
      <c r="J2702" s="7" t="n">
        <v>64821</v>
      </c>
      <c r="K2702" s="7" t="s">
        <v>147</v>
      </c>
      <c r="L2702" s="7" t="n">
        <v>2</v>
      </c>
      <c r="M2702" s="7" t="n">
        <v>0</v>
      </c>
    </row>
    <row r="2703" spans="1:8">
      <c r="A2703" t="s">
        <v>4</v>
      </c>
      <c r="B2703" s="4" t="s">
        <v>5</v>
      </c>
    </row>
    <row r="2704" spans="1:8">
      <c r="A2704" t="n">
        <v>25398</v>
      </c>
      <c r="B2704" s="57" t="n">
        <v>28</v>
      </c>
    </row>
    <row r="2705" spans="1:13">
      <c r="A2705" t="s">
        <v>4</v>
      </c>
      <c r="B2705" s="4" t="s">
        <v>5</v>
      </c>
      <c r="C2705" s="4" t="s">
        <v>11</v>
      </c>
    </row>
    <row r="2706" spans="1:13">
      <c r="A2706" t="n">
        <v>25399</v>
      </c>
      <c r="B2706" s="23" t="n">
        <v>16</v>
      </c>
      <c r="C2706" s="7" t="n">
        <v>500</v>
      </c>
    </row>
    <row r="2707" spans="1:13">
      <c r="A2707" t="s">
        <v>4</v>
      </c>
      <c r="B2707" s="4" t="s">
        <v>5</v>
      </c>
      <c r="C2707" s="4" t="s">
        <v>7</v>
      </c>
      <c r="D2707" s="4" t="s">
        <v>12</v>
      </c>
      <c r="E2707" s="4" t="s">
        <v>12</v>
      </c>
      <c r="F2707" s="4" t="s">
        <v>12</v>
      </c>
    </row>
    <row r="2708" spans="1:13">
      <c r="A2708" t="n">
        <v>25402</v>
      </c>
      <c r="B2708" s="36" t="n">
        <v>45</v>
      </c>
      <c r="C2708" s="7" t="n">
        <v>9</v>
      </c>
      <c r="D2708" s="7" t="n">
        <v>0.0199999995529652</v>
      </c>
      <c r="E2708" s="7" t="n">
        <v>0.0199999995529652</v>
      </c>
      <c r="F2708" s="7" t="n">
        <v>0.5</v>
      </c>
    </row>
    <row r="2709" spans="1:13">
      <c r="A2709" t="s">
        <v>4</v>
      </c>
      <c r="B2709" s="4" t="s">
        <v>5</v>
      </c>
      <c r="C2709" s="4" t="s">
        <v>8</v>
      </c>
      <c r="D2709" s="4" t="s">
        <v>11</v>
      </c>
    </row>
    <row r="2710" spans="1:13">
      <c r="A2710" t="n">
        <v>25416</v>
      </c>
      <c r="B2710" s="55" t="n">
        <v>29</v>
      </c>
      <c r="C2710" s="7" t="s">
        <v>31</v>
      </c>
      <c r="D2710" s="7" t="n">
        <v>65533</v>
      </c>
    </row>
    <row r="2711" spans="1:13">
      <c r="A2711" t="s">
        <v>4</v>
      </c>
      <c r="B2711" s="4" t="s">
        <v>5</v>
      </c>
      <c r="C2711" s="4" t="s">
        <v>7</v>
      </c>
      <c r="D2711" s="4" t="s">
        <v>11</v>
      </c>
      <c r="E2711" s="4" t="s">
        <v>8</v>
      </c>
    </row>
    <row r="2712" spans="1:13">
      <c r="A2712" t="n">
        <v>25435</v>
      </c>
      <c r="B2712" s="29" t="n">
        <v>51</v>
      </c>
      <c r="C2712" s="7" t="n">
        <v>4</v>
      </c>
      <c r="D2712" s="7" t="n">
        <v>7039</v>
      </c>
      <c r="E2712" s="7" t="s">
        <v>139</v>
      </c>
    </row>
    <row r="2713" spans="1:13">
      <c r="A2713" t="s">
        <v>4</v>
      </c>
      <c r="B2713" s="4" t="s">
        <v>5</v>
      </c>
      <c r="C2713" s="4" t="s">
        <v>11</v>
      </c>
    </row>
    <row r="2714" spans="1:13">
      <c r="A2714" t="n">
        <v>25448</v>
      </c>
      <c r="B2714" s="23" t="n">
        <v>16</v>
      </c>
      <c r="C2714" s="7" t="n">
        <v>0</v>
      </c>
    </row>
    <row r="2715" spans="1:13">
      <c r="A2715" t="s">
        <v>4</v>
      </c>
      <c r="B2715" s="4" t="s">
        <v>5</v>
      </c>
      <c r="C2715" s="4" t="s">
        <v>11</v>
      </c>
      <c r="D2715" s="4" t="s">
        <v>7</v>
      </c>
      <c r="E2715" s="4" t="s">
        <v>13</v>
      </c>
      <c r="F2715" s="4" t="s">
        <v>115</v>
      </c>
      <c r="G2715" s="4" t="s">
        <v>7</v>
      </c>
      <c r="H2715" s="4" t="s">
        <v>7</v>
      </c>
    </row>
    <row r="2716" spans="1:13">
      <c r="A2716" t="n">
        <v>25451</v>
      </c>
      <c r="B2716" s="56" t="n">
        <v>26</v>
      </c>
      <c r="C2716" s="7" t="n">
        <v>7039</v>
      </c>
      <c r="D2716" s="7" t="n">
        <v>17</v>
      </c>
      <c r="E2716" s="7" t="n">
        <v>64822</v>
      </c>
      <c r="F2716" s="7" t="s">
        <v>148</v>
      </c>
      <c r="G2716" s="7" t="n">
        <v>2</v>
      </c>
      <c r="H2716" s="7" t="n">
        <v>0</v>
      </c>
    </row>
    <row r="2717" spans="1:13">
      <c r="A2717" t="s">
        <v>4</v>
      </c>
      <c r="B2717" s="4" t="s">
        <v>5</v>
      </c>
    </row>
    <row r="2718" spans="1:13">
      <c r="A2718" t="n">
        <v>25552</v>
      </c>
      <c r="B2718" s="57" t="n">
        <v>28</v>
      </c>
    </row>
    <row r="2719" spans="1:13">
      <c r="A2719" t="s">
        <v>4</v>
      </c>
      <c r="B2719" s="4" t="s">
        <v>5</v>
      </c>
      <c r="C2719" s="4" t="s">
        <v>11</v>
      </c>
      <c r="D2719" s="4" t="s">
        <v>7</v>
      </c>
    </row>
    <row r="2720" spans="1:13">
      <c r="A2720" t="n">
        <v>25553</v>
      </c>
      <c r="B2720" s="58" t="n">
        <v>89</v>
      </c>
      <c r="C2720" s="7" t="n">
        <v>65533</v>
      </c>
      <c r="D2720" s="7" t="n">
        <v>1</v>
      </c>
    </row>
    <row r="2721" spans="1:8">
      <c r="A2721" t="s">
        <v>4</v>
      </c>
      <c r="B2721" s="4" t="s">
        <v>5</v>
      </c>
      <c r="C2721" s="4" t="s">
        <v>7</v>
      </c>
      <c r="D2721" s="4" t="s">
        <v>11</v>
      </c>
      <c r="E2721" s="4" t="s">
        <v>11</v>
      </c>
    </row>
    <row r="2722" spans="1:8">
      <c r="A2722" t="n">
        <v>25557</v>
      </c>
      <c r="B2722" s="10" t="n">
        <v>50</v>
      </c>
      <c r="C2722" s="7" t="n">
        <v>1</v>
      </c>
      <c r="D2722" s="7" t="n">
        <v>8146</v>
      </c>
      <c r="E2722" s="7" t="n">
        <v>500</v>
      </c>
    </row>
    <row r="2723" spans="1:8">
      <c r="A2723" t="s">
        <v>4</v>
      </c>
      <c r="B2723" s="4" t="s">
        <v>5</v>
      </c>
      <c r="C2723" s="4" t="s">
        <v>7</v>
      </c>
      <c r="D2723" s="4" t="s">
        <v>11</v>
      </c>
      <c r="E2723" s="4" t="s">
        <v>12</v>
      </c>
    </row>
    <row r="2724" spans="1:8">
      <c r="A2724" t="n">
        <v>25563</v>
      </c>
      <c r="B2724" s="16" t="n">
        <v>58</v>
      </c>
      <c r="C2724" s="7" t="n">
        <v>101</v>
      </c>
      <c r="D2724" s="7" t="n">
        <v>500</v>
      </c>
      <c r="E2724" s="7" t="n">
        <v>1</v>
      </c>
    </row>
    <row r="2725" spans="1:8">
      <c r="A2725" t="s">
        <v>4</v>
      </c>
      <c r="B2725" s="4" t="s">
        <v>5</v>
      </c>
      <c r="C2725" s="4" t="s">
        <v>7</v>
      </c>
      <c r="D2725" s="4" t="s">
        <v>11</v>
      </c>
    </row>
    <row r="2726" spans="1:8">
      <c r="A2726" t="n">
        <v>25571</v>
      </c>
      <c r="B2726" s="16" t="n">
        <v>58</v>
      </c>
      <c r="C2726" s="7" t="n">
        <v>254</v>
      </c>
      <c r="D2726" s="7" t="n">
        <v>0</v>
      </c>
    </row>
    <row r="2727" spans="1:8">
      <c r="A2727" t="s">
        <v>4</v>
      </c>
      <c r="B2727" s="4" t="s">
        <v>5</v>
      </c>
      <c r="C2727" s="4" t="s">
        <v>7</v>
      </c>
      <c r="D2727" s="4" t="s">
        <v>7</v>
      </c>
      <c r="E2727" s="4" t="s">
        <v>12</v>
      </c>
      <c r="F2727" s="4" t="s">
        <v>12</v>
      </c>
      <c r="G2727" s="4" t="s">
        <v>12</v>
      </c>
      <c r="H2727" s="4" t="s">
        <v>11</v>
      </c>
    </row>
    <row r="2728" spans="1:8">
      <c r="A2728" t="n">
        <v>25575</v>
      </c>
      <c r="B2728" s="36" t="n">
        <v>45</v>
      </c>
      <c r="C2728" s="7" t="n">
        <v>2</v>
      </c>
      <c r="D2728" s="7" t="n">
        <v>3</v>
      </c>
      <c r="E2728" s="7" t="n">
        <v>437.630004882813</v>
      </c>
      <c r="F2728" s="7" t="n">
        <v>4.53999996185303</v>
      </c>
      <c r="G2728" s="7" t="n">
        <v>-399.25</v>
      </c>
      <c r="H2728" s="7" t="n">
        <v>0</v>
      </c>
    </row>
    <row r="2729" spans="1:8">
      <c r="A2729" t="s">
        <v>4</v>
      </c>
      <c r="B2729" s="4" t="s">
        <v>5</v>
      </c>
      <c r="C2729" s="4" t="s">
        <v>7</v>
      </c>
      <c r="D2729" s="4" t="s">
        <v>7</v>
      </c>
      <c r="E2729" s="4" t="s">
        <v>12</v>
      </c>
      <c r="F2729" s="4" t="s">
        <v>12</v>
      </c>
      <c r="G2729" s="4" t="s">
        <v>12</v>
      </c>
      <c r="H2729" s="4" t="s">
        <v>11</v>
      </c>
      <c r="I2729" s="4" t="s">
        <v>7</v>
      </c>
    </row>
    <row r="2730" spans="1:8">
      <c r="A2730" t="n">
        <v>25592</v>
      </c>
      <c r="B2730" s="36" t="n">
        <v>45</v>
      </c>
      <c r="C2730" s="7" t="n">
        <v>4</v>
      </c>
      <c r="D2730" s="7" t="n">
        <v>3</v>
      </c>
      <c r="E2730" s="7" t="n">
        <v>348.299987792969</v>
      </c>
      <c r="F2730" s="7" t="n">
        <v>156.699996948242</v>
      </c>
      <c r="G2730" s="7" t="n">
        <v>344</v>
      </c>
      <c r="H2730" s="7" t="n">
        <v>0</v>
      </c>
      <c r="I2730" s="7" t="n">
        <v>1</v>
      </c>
    </row>
    <row r="2731" spans="1:8">
      <c r="A2731" t="s">
        <v>4</v>
      </c>
      <c r="B2731" s="4" t="s">
        <v>5</v>
      </c>
      <c r="C2731" s="4" t="s">
        <v>7</v>
      </c>
      <c r="D2731" s="4" t="s">
        <v>7</v>
      </c>
      <c r="E2731" s="4" t="s">
        <v>12</v>
      </c>
      <c r="F2731" s="4" t="s">
        <v>11</v>
      </c>
    </row>
    <row r="2732" spans="1:8">
      <c r="A2732" t="n">
        <v>25610</v>
      </c>
      <c r="B2732" s="36" t="n">
        <v>45</v>
      </c>
      <c r="C2732" s="7" t="n">
        <v>5</v>
      </c>
      <c r="D2732" s="7" t="n">
        <v>3</v>
      </c>
      <c r="E2732" s="7" t="n">
        <v>8.80000019073486</v>
      </c>
      <c r="F2732" s="7" t="n">
        <v>0</v>
      </c>
    </row>
    <row r="2733" spans="1:8">
      <c r="A2733" t="s">
        <v>4</v>
      </c>
      <c r="B2733" s="4" t="s">
        <v>5</v>
      </c>
      <c r="C2733" s="4" t="s">
        <v>7</v>
      </c>
      <c r="D2733" s="4" t="s">
        <v>7</v>
      </c>
      <c r="E2733" s="4" t="s">
        <v>12</v>
      </c>
      <c r="F2733" s="4" t="s">
        <v>11</v>
      </c>
    </row>
    <row r="2734" spans="1:8">
      <c r="A2734" t="n">
        <v>25619</v>
      </c>
      <c r="B2734" s="36" t="n">
        <v>45</v>
      </c>
      <c r="C2734" s="7" t="n">
        <v>11</v>
      </c>
      <c r="D2734" s="7" t="n">
        <v>3</v>
      </c>
      <c r="E2734" s="7" t="n">
        <v>40.5999984741211</v>
      </c>
      <c r="F2734" s="7" t="n">
        <v>0</v>
      </c>
    </row>
    <row r="2735" spans="1:8">
      <c r="A2735" t="s">
        <v>4</v>
      </c>
      <c r="B2735" s="4" t="s">
        <v>5</v>
      </c>
      <c r="C2735" s="4" t="s">
        <v>7</v>
      </c>
      <c r="D2735" s="4" t="s">
        <v>11</v>
      </c>
      <c r="E2735" s="4" t="s">
        <v>11</v>
      </c>
      <c r="F2735" s="4" t="s">
        <v>13</v>
      </c>
    </row>
    <row r="2736" spans="1:8">
      <c r="A2736" t="n">
        <v>25628</v>
      </c>
      <c r="B2736" s="49" t="n">
        <v>84</v>
      </c>
      <c r="C2736" s="7" t="n">
        <v>0</v>
      </c>
      <c r="D2736" s="7" t="n">
        <v>0</v>
      </c>
      <c r="E2736" s="7" t="n">
        <v>0</v>
      </c>
      <c r="F2736" s="7" t="n">
        <v>1053609165</v>
      </c>
    </row>
    <row r="2737" spans="1:9">
      <c r="A2737" t="s">
        <v>4</v>
      </c>
      <c r="B2737" s="4" t="s">
        <v>5</v>
      </c>
      <c r="C2737" s="4" t="s">
        <v>7</v>
      </c>
      <c r="D2737" s="4" t="s">
        <v>7</v>
      </c>
      <c r="E2737" s="4" t="s">
        <v>12</v>
      </c>
      <c r="F2737" s="4" t="s">
        <v>12</v>
      </c>
      <c r="G2737" s="4" t="s">
        <v>12</v>
      </c>
      <c r="H2737" s="4" t="s">
        <v>11</v>
      </c>
    </row>
    <row r="2738" spans="1:9">
      <c r="A2738" t="n">
        <v>25638</v>
      </c>
      <c r="B2738" s="36" t="n">
        <v>45</v>
      </c>
      <c r="C2738" s="7" t="n">
        <v>2</v>
      </c>
      <c r="D2738" s="7" t="n">
        <v>3</v>
      </c>
      <c r="E2738" s="7" t="n">
        <v>440.660003662109</v>
      </c>
      <c r="F2738" s="7" t="n">
        <v>4.30000019073486</v>
      </c>
      <c r="G2738" s="7" t="n">
        <v>-401.850006103516</v>
      </c>
      <c r="H2738" s="7" t="n">
        <v>2000</v>
      </c>
    </row>
    <row r="2739" spans="1:9">
      <c r="A2739" t="s">
        <v>4</v>
      </c>
      <c r="B2739" s="4" t="s">
        <v>5</v>
      </c>
      <c r="C2739" s="4" t="s">
        <v>7</v>
      </c>
      <c r="D2739" s="4" t="s">
        <v>7</v>
      </c>
      <c r="E2739" s="4" t="s">
        <v>12</v>
      </c>
      <c r="F2739" s="4" t="s">
        <v>12</v>
      </c>
      <c r="G2739" s="4" t="s">
        <v>12</v>
      </c>
      <c r="H2739" s="4" t="s">
        <v>11</v>
      </c>
      <c r="I2739" s="4" t="s">
        <v>7</v>
      </c>
    </row>
    <row r="2740" spans="1:9">
      <c r="A2740" t="n">
        <v>25655</v>
      </c>
      <c r="B2740" s="36" t="n">
        <v>45</v>
      </c>
      <c r="C2740" s="7" t="n">
        <v>4</v>
      </c>
      <c r="D2740" s="7" t="n">
        <v>3</v>
      </c>
      <c r="E2740" s="7" t="n">
        <v>345.410003662109</v>
      </c>
      <c r="F2740" s="7" t="n">
        <v>163.589996337891</v>
      </c>
      <c r="G2740" s="7" t="n">
        <v>344</v>
      </c>
      <c r="H2740" s="7" t="n">
        <v>2000</v>
      </c>
      <c r="I2740" s="7" t="n">
        <v>1</v>
      </c>
    </row>
    <row r="2741" spans="1:9">
      <c r="A2741" t="s">
        <v>4</v>
      </c>
      <c r="B2741" s="4" t="s">
        <v>5</v>
      </c>
      <c r="C2741" s="4" t="s">
        <v>7</v>
      </c>
      <c r="D2741" s="4" t="s">
        <v>7</v>
      </c>
      <c r="E2741" s="4" t="s">
        <v>12</v>
      </c>
      <c r="F2741" s="4" t="s">
        <v>11</v>
      </c>
    </row>
    <row r="2742" spans="1:9">
      <c r="A2742" t="n">
        <v>25673</v>
      </c>
      <c r="B2742" s="36" t="n">
        <v>45</v>
      </c>
      <c r="C2742" s="7" t="n">
        <v>5</v>
      </c>
      <c r="D2742" s="7" t="n">
        <v>3</v>
      </c>
      <c r="E2742" s="7" t="n">
        <v>11.5</v>
      </c>
      <c r="F2742" s="7" t="n">
        <v>2000</v>
      </c>
    </row>
    <row r="2743" spans="1:9">
      <c r="A2743" t="s">
        <v>4</v>
      </c>
      <c r="B2743" s="4" t="s">
        <v>5</v>
      </c>
      <c r="C2743" s="4" t="s">
        <v>7</v>
      </c>
      <c r="D2743" s="4" t="s">
        <v>7</v>
      </c>
      <c r="E2743" s="4" t="s">
        <v>13</v>
      </c>
      <c r="F2743" s="4" t="s">
        <v>7</v>
      </c>
      <c r="G2743" s="4" t="s">
        <v>7</v>
      </c>
    </row>
    <row r="2744" spans="1:9">
      <c r="A2744" t="n">
        <v>25682</v>
      </c>
      <c r="B2744" s="42" t="n">
        <v>8</v>
      </c>
      <c r="C2744" s="7" t="n">
        <v>5</v>
      </c>
      <c r="D2744" s="7" t="n">
        <v>0</v>
      </c>
      <c r="E2744" s="7" t="n">
        <v>0</v>
      </c>
      <c r="F2744" s="7" t="n">
        <v>19</v>
      </c>
      <c r="G2744" s="7" t="n">
        <v>1</v>
      </c>
    </row>
    <row r="2745" spans="1:9">
      <c r="A2745" t="s">
        <v>4</v>
      </c>
      <c r="B2745" s="4" t="s">
        <v>5</v>
      </c>
      <c r="C2745" s="4" t="s">
        <v>11</v>
      </c>
      <c r="D2745" s="4" t="s">
        <v>13</v>
      </c>
    </row>
    <row r="2746" spans="1:9">
      <c r="A2746" t="n">
        <v>25691</v>
      </c>
      <c r="B2746" s="25" t="n">
        <v>43</v>
      </c>
      <c r="C2746" s="7" t="n">
        <v>1000</v>
      </c>
      <c r="D2746" s="7" t="n">
        <v>128</v>
      </c>
    </row>
    <row r="2747" spans="1:9">
      <c r="A2747" t="s">
        <v>4</v>
      </c>
      <c r="B2747" s="4" t="s">
        <v>5</v>
      </c>
      <c r="C2747" s="4" t="s">
        <v>11</v>
      </c>
      <c r="D2747" s="4" t="s">
        <v>13</v>
      </c>
    </row>
    <row r="2748" spans="1:9">
      <c r="A2748" t="n">
        <v>25698</v>
      </c>
      <c r="B2748" s="25" t="n">
        <v>43</v>
      </c>
      <c r="C2748" s="7" t="n">
        <v>1000</v>
      </c>
      <c r="D2748" s="7" t="n">
        <v>32</v>
      </c>
    </row>
    <row r="2749" spans="1:9">
      <c r="A2749" t="s">
        <v>4</v>
      </c>
      <c r="B2749" s="4" t="s">
        <v>5</v>
      </c>
      <c r="C2749" s="4" t="s">
        <v>11</v>
      </c>
      <c r="D2749" s="4" t="s">
        <v>13</v>
      </c>
    </row>
    <row r="2750" spans="1:9">
      <c r="A2750" t="n">
        <v>25705</v>
      </c>
      <c r="B2750" s="25" t="n">
        <v>43</v>
      </c>
      <c r="C2750" s="7" t="n">
        <v>1001</v>
      </c>
      <c r="D2750" s="7" t="n">
        <v>128</v>
      </c>
    </row>
    <row r="2751" spans="1:9">
      <c r="A2751" t="s">
        <v>4</v>
      </c>
      <c r="B2751" s="4" t="s">
        <v>5</v>
      </c>
      <c r="C2751" s="4" t="s">
        <v>11</v>
      </c>
      <c r="D2751" s="4" t="s">
        <v>13</v>
      </c>
    </row>
    <row r="2752" spans="1:9">
      <c r="A2752" t="n">
        <v>25712</v>
      </c>
      <c r="B2752" s="25" t="n">
        <v>43</v>
      </c>
      <c r="C2752" s="7" t="n">
        <v>1001</v>
      </c>
      <c r="D2752" s="7" t="n">
        <v>32</v>
      </c>
    </row>
    <row r="2753" spans="1:9">
      <c r="A2753" t="s">
        <v>4</v>
      </c>
      <c r="B2753" s="4" t="s">
        <v>5</v>
      </c>
      <c r="C2753" s="4" t="s">
        <v>7</v>
      </c>
      <c r="D2753" s="4" t="s">
        <v>11</v>
      </c>
    </row>
    <row r="2754" spans="1:9">
      <c r="A2754" t="n">
        <v>25719</v>
      </c>
      <c r="B2754" s="16" t="n">
        <v>58</v>
      </c>
      <c r="C2754" s="7" t="n">
        <v>255</v>
      </c>
      <c r="D2754" s="7" t="n">
        <v>0</v>
      </c>
    </row>
    <row r="2755" spans="1:9">
      <c r="A2755" t="s">
        <v>4</v>
      </c>
      <c r="B2755" s="4" t="s">
        <v>5</v>
      </c>
      <c r="C2755" s="4" t="s">
        <v>11</v>
      </c>
      <c r="D2755" s="4" t="s">
        <v>7</v>
      </c>
      <c r="E2755" s="4" t="s">
        <v>7</v>
      </c>
      <c r="F2755" s="4" t="s">
        <v>8</v>
      </c>
    </row>
    <row r="2756" spans="1:9">
      <c r="A2756" t="n">
        <v>25723</v>
      </c>
      <c r="B2756" s="17" t="n">
        <v>47</v>
      </c>
      <c r="C2756" s="7" t="n">
        <v>1560</v>
      </c>
      <c r="D2756" s="7" t="n">
        <v>0</v>
      </c>
      <c r="E2756" s="7" t="n">
        <v>0</v>
      </c>
      <c r="F2756" s="7" t="s">
        <v>103</v>
      </c>
    </row>
    <row r="2757" spans="1:9">
      <c r="A2757" t="s">
        <v>4</v>
      </c>
      <c r="B2757" s="4" t="s">
        <v>5</v>
      </c>
      <c r="C2757" s="4" t="s">
        <v>11</v>
      </c>
      <c r="D2757" s="4" t="s">
        <v>13</v>
      </c>
      <c r="E2757" s="4" t="s">
        <v>7</v>
      </c>
    </row>
    <row r="2758" spans="1:9">
      <c r="A2758" t="n">
        <v>25740</v>
      </c>
      <c r="B2758" s="52" t="n">
        <v>35</v>
      </c>
      <c r="C2758" s="7" t="n">
        <v>1560</v>
      </c>
      <c r="D2758" s="7" t="n">
        <v>0</v>
      </c>
      <c r="E2758" s="7" t="n">
        <v>0</v>
      </c>
    </row>
    <row r="2759" spans="1:9">
      <c r="A2759" t="s">
        <v>4</v>
      </c>
      <c r="B2759" s="4" t="s">
        <v>5</v>
      </c>
      <c r="C2759" s="4" t="s">
        <v>7</v>
      </c>
      <c r="D2759" s="4" t="s">
        <v>11</v>
      </c>
      <c r="E2759" s="4" t="s">
        <v>11</v>
      </c>
      <c r="F2759" s="4" t="s">
        <v>13</v>
      </c>
    </row>
    <row r="2760" spans="1:9">
      <c r="A2760" t="n">
        <v>25748</v>
      </c>
      <c r="B2760" s="49" t="n">
        <v>84</v>
      </c>
      <c r="C2760" s="7" t="n">
        <v>1</v>
      </c>
      <c r="D2760" s="7" t="n">
        <v>0</v>
      </c>
      <c r="E2760" s="7" t="n">
        <v>1000</v>
      </c>
      <c r="F2760" s="7" t="n">
        <v>0</v>
      </c>
    </row>
    <row r="2761" spans="1:9">
      <c r="A2761" t="s">
        <v>4</v>
      </c>
      <c r="B2761" s="4" t="s">
        <v>5</v>
      </c>
      <c r="C2761" s="4" t="s">
        <v>11</v>
      </c>
    </row>
    <row r="2762" spans="1:9">
      <c r="A2762" t="n">
        <v>25758</v>
      </c>
      <c r="B2762" s="23" t="n">
        <v>16</v>
      </c>
      <c r="C2762" s="7" t="n">
        <v>1500</v>
      </c>
    </row>
    <row r="2763" spans="1:9">
      <c r="A2763" t="s">
        <v>4</v>
      </c>
      <c r="B2763" s="4" t="s">
        <v>5</v>
      </c>
      <c r="C2763" s="4" t="s">
        <v>7</v>
      </c>
      <c r="D2763" s="4" t="s">
        <v>11</v>
      </c>
      <c r="E2763" s="4" t="s">
        <v>12</v>
      </c>
    </row>
    <row r="2764" spans="1:9">
      <c r="A2764" t="n">
        <v>25761</v>
      </c>
      <c r="B2764" s="16" t="n">
        <v>58</v>
      </c>
      <c r="C2764" s="7" t="n">
        <v>101</v>
      </c>
      <c r="D2764" s="7" t="n">
        <v>500</v>
      </c>
      <c r="E2764" s="7" t="n">
        <v>1</v>
      </c>
    </row>
    <row r="2765" spans="1:9">
      <c r="A2765" t="s">
        <v>4</v>
      </c>
      <c r="B2765" s="4" t="s">
        <v>5</v>
      </c>
      <c r="C2765" s="4" t="s">
        <v>7</v>
      </c>
      <c r="D2765" s="4" t="s">
        <v>11</v>
      </c>
    </row>
    <row r="2766" spans="1:9">
      <c r="A2766" t="n">
        <v>25769</v>
      </c>
      <c r="B2766" s="16" t="n">
        <v>58</v>
      </c>
      <c r="C2766" s="7" t="n">
        <v>254</v>
      </c>
      <c r="D2766" s="7" t="n">
        <v>0</v>
      </c>
    </row>
    <row r="2767" spans="1:9">
      <c r="A2767" t="s">
        <v>4</v>
      </c>
      <c r="B2767" s="4" t="s">
        <v>5</v>
      </c>
      <c r="C2767" s="4" t="s">
        <v>11</v>
      </c>
      <c r="D2767" s="4" t="s">
        <v>13</v>
      </c>
    </row>
    <row r="2768" spans="1:9">
      <c r="A2768" t="n">
        <v>25773</v>
      </c>
      <c r="B2768" s="50" t="n">
        <v>44</v>
      </c>
      <c r="C2768" s="7" t="n">
        <v>1000</v>
      </c>
      <c r="D2768" s="7" t="n">
        <v>128</v>
      </c>
    </row>
    <row r="2769" spans="1:6">
      <c r="A2769" t="s">
        <v>4</v>
      </c>
      <c r="B2769" s="4" t="s">
        <v>5</v>
      </c>
      <c r="C2769" s="4" t="s">
        <v>11</v>
      </c>
      <c r="D2769" s="4" t="s">
        <v>13</v>
      </c>
    </row>
    <row r="2770" spans="1:6">
      <c r="A2770" t="n">
        <v>25780</v>
      </c>
      <c r="B2770" s="50" t="n">
        <v>44</v>
      </c>
      <c r="C2770" s="7" t="n">
        <v>1000</v>
      </c>
      <c r="D2770" s="7" t="n">
        <v>32</v>
      </c>
    </row>
    <row r="2771" spans="1:6">
      <c r="A2771" t="s">
        <v>4</v>
      </c>
      <c r="B2771" s="4" t="s">
        <v>5</v>
      </c>
      <c r="C2771" s="4" t="s">
        <v>11</v>
      </c>
      <c r="D2771" s="4" t="s">
        <v>13</v>
      </c>
    </row>
    <row r="2772" spans="1:6">
      <c r="A2772" t="n">
        <v>25787</v>
      </c>
      <c r="B2772" s="50" t="n">
        <v>44</v>
      </c>
      <c r="C2772" s="7" t="n">
        <v>1001</v>
      </c>
      <c r="D2772" s="7" t="n">
        <v>128</v>
      </c>
    </row>
    <row r="2773" spans="1:6">
      <c r="A2773" t="s">
        <v>4</v>
      </c>
      <c r="B2773" s="4" t="s">
        <v>5</v>
      </c>
      <c r="C2773" s="4" t="s">
        <v>11</v>
      </c>
      <c r="D2773" s="4" t="s">
        <v>13</v>
      </c>
    </row>
    <row r="2774" spans="1:6">
      <c r="A2774" t="n">
        <v>25794</v>
      </c>
      <c r="B2774" s="50" t="n">
        <v>44</v>
      </c>
      <c r="C2774" s="7" t="n">
        <v>1001</v>
      </c>
      <c r="D2774" s="7" t="n">
        <v>32</v>
      </c>
    </row>
    <row r="2775" spans="1:6">
      <c r="A2775" t="s">
        <v>4</v>
      </c>
      <c r="B2775" s="4" t="s">
        <v>5</v>
      </c>
      <c r="C2775" s="4" t="s">
        <v>7</v>
      </c>
    </row>
    <row r="2776" spans="1:6">
      <c r="A2776" t="n">
        <v>25801</v>
      </c>
      <c r="B2776" s="37" t="n">
        <v>116</v>
      </c>
      <c r="C2776" s="7" t="n">
        <v>0</v>
      </c>
    </row>
    <row r="2777" spans="1:6">
      <c r="A2777" t="s">
        <v>4</v>
      </c>
      <c r="B2777" s="4" t="s">
        <v>5</v>
      </c>
      <c r="C2777" s="4" t="s">
        <v>7</v>
      </c>
      <c r="D2777" s="4" t="s">
        <v>11</v>
      </c>
    </row>
    <row r="2778" spans="1:6">
      <c r="A2778" t="n">
        <v>25803</v>
      </c>
      <c r="B2778" s="37" t="n">
        <v>116</v>
      </c>
      <c r="C2778" s="7" t="n">
        <v>2</v>
      </c>
      <c r="D2778" s="7" t="n">
        <v>1</v>
      </c>
    </row>
    <row r="2779" spans="1:6">
      <c r="A2779" t="s">
        <v>4</v>
      </c>
      <c r="B2779" s="4" t="s">
        <v>5</v>
      </c>
      <c r="C2779" s="4" t="s">
        <v>7</v>
      </c>
      <c r="D2779" s="4" t="s">
        <v>13</v>
      </c>
    </row>
    <row r="2780" spans="1:6">
      <c r="A2780" t="n">
        <v>25807</v>
      </c>
      <c r="B2780" s="37" t="n">
        <v>116</v>
      </c>
      <c r="C2780" s="7" t="n">
        <v>5</v>
      </c>
      <c r="D2780" s="7" t="n">
        <v>1112014848</v>
      </c>
    </row>
    <row r="2781" spans="1:6">
      <c r="A2781" t="s">
        <v>4</v>
      </c>
      <c r="B2781" s="4" t="s">
        <v>5</v>
      </c>
      <c r="C2781" s="4" t="s">
        <v>7</v>
      </c>
      <c r="D2781" s="4" t="s">
        <v>11</v>
      </c>
    </row>
    <row r="2782" spans="1:6">
      <c r="A2782" t="n">
        <v>25813</v>
      </c>
      <c r="B2782" s="37" t="n">
        <v>116</v>
      </c>
      <c r="C2782" s="7" t="n">
        <v>6</v>
      </c>
      <c r="D2782" s="7" t="n">
        <v>1</v>
      </c>
    </row>
    <row r="2783" spans="1:6">
      <c r="A2783" t="s">
        <v>4</v>
      </c>
      <c r="B2783" s="4" t="s">
        <v>5</v>
      </c>
      <c r="C2783" s="4" t="s">
        <v>7</v>
      </c>
      <c r="D2783" s="4" t="s">
        <v>7</v>
      </c>
      <c r="E2783" s="4" t="s">
        <v>12</v>
      </c>
      <c r="F2783" s="4" t="s">
        <v>12</v>
      </c>
      <c r="G2783" s="4" t="s">
        <v>12</v>
      </c>
      <c r="H2783" s="4" t="s">
        <v>11</v>
      </c>
    </row>
    <row r="2784" spans="1:6">
      <c r="A2784" t="n">
        <v>25817</v>
      </c>
      <c r="B2784" s="36" t="n">
        <v>45</v>
      </c>
      <c r="C2784" s="7" t="n">
        <v>2</v>
      </c>
      <c r="D2784" s="7" t="n">
        <v>3</v>
      </c>
      <c r="E2784" s="7" t="n">
        <v>466.260009765625</v>
      </c>
      <c r="F2784" s="7" t="n">
        <v>3.82999992370605</v>
      </c>
      <c r="G2784" s="7" t="n">
        <v>-422.809997558594</v>
      </c>
      <c r="H2784" s="7" t="n">
        <v>0</v>
      </c>
    </row>
    <row r="2785" spans="1:8">
      <c r="A2785" t="s">
        <v>4</v>
      </c>
      <c r="B2785" s="4" t="s">
        <v>5</v>
      </c>
      <c r="C2785" s="4" t="s">
        <v>7</v>
      </c>
      <c r="D2785" s="4" t="s">
        <v>7</v>
      </c>
      <c r="E2785" s="4" t="s">
        <v>12</v>
      </c>
      <c r="F2785" s="4" t="s">
        <v>12</v>
      </c>
      <c r="G2785" s="4" t="s">
        <v>12</v>
      </c>
      <c r="H2785" s="4" t="s">
        <v>11</v>
      </c>
      <c r="I2785" s="4" t="s">
        <v>7</v>
      </c>
    </row>
    <row r="2786" spans="1:8">
      <c r="A2786" t="n">
        <v>25834</v>
      </c>
      <c r="B2786" s="36" t="n">
        <v>45</v>
      </c>
      <c r="C2786" s="7" t="n">
        <v>4</v>
      </c>
      <c r="D2786" s="7" t="n">
        <v>3</v>
      </c>
      <c r="E2786" s="7" t="n">
        <v>21.4799995422363</v>
      </c>
      <c r="F2786" s="7" t="n">
        <v>321.160003662109</v>
      </c>
      <c r="G2786" s="7" t="n">
        <v>0</v>
      </c>
      <c r="H2786" s="7" t="n">
        <v>0</v>
      </c>
      <c r="I2786" s="7" t="n">
        <v>1</v>
      </c>
    </row>
    <row r="2787" spans="1:8">
      <c r="A2787" t="s">
        <v>4</v>
      </c>
      <c r="B2787" s="4" t="s">
        <v>5</v>
      </c>
      <c r="C2787" s="4" t="s">
        <v>7</v>
      </c>
      <c r="D2787" s="4" t="s">
        <v>7</v>
      </c>
      <c r="E2787" s="4" t="s">
        <v>12</v>
      </c>
      <c r="F2787" s="4" t="s">
        <v>11</v>
      </c>
    </row>
    <row r="2788" spans="1:8">
      <c r="A2788" t="n">
        <v>25852</v>
      </c>
      <c r="B2788" s="36" t="n">
        <v>45</v>
      </c>
      <c r="C2788" s="7" t="n">
        <v>5</v>
      </c>
      <c r="D2788" s="7" t="n">
        <v>3</v>
      </c>
      <c r="E2788" s="7" t="n">
        <v>4.09999990463257</v>
      </c>
      <c r="F2788" s="7" t="n">
        <v>0</v>
      </c>
    </row>
    <row r="2789" spans="1:8">
      <c r="A2789" t="s">
        <v>4</v>
      </c>
      <c r="B2789" s="4" t="s">
        <v>5</v>
      </c>
      <c r="C2789" s="4" t="s">
        <v>7</v>
      </c>
      <c r="D2789" s="4" t="s">
        <v>7</v>
      </c>
      <c r="E2789" s="4" t="s">
        <v>12</v>
      </c>
      <c r="F2789" s="4" t="s">
        <v>11</v>
      </c>
    </row>
    <row r="2790" spans="1:8">
      <c r="A2790" t="n">
        <v>25861</v>
      </c>
      <c r="B2790" s="36" t="n">
        <v>45</v>
      </c>
      <c r="C2790" s="7" t="n">
        <v>11</v>
      </c>
      <c r="D2790" s="7" t="n">
        <v>3</v>
      </c>
      <c r="E2790" s="7" t="n">
        <v>40</v>
      </c>
      <c r="F2790" s="7" t="n">
        <v>0</v>
      </c>
    </row>
    <row r="2791" spans="1:8">
      <c r="A2791" t="s">
        <v>4</v>
      </c>
      <c r="B2791" s="4" t="s">
        <v>5</v>
      </c>
      <c r="C2791" s="4" t="s">
        <v>11</v>
      </c>
      <c r="D2791" s="4" t="s">
        <v>7</v>
      </c>
      <c r="E2791" s="4" t="s">
        <v>8</v>
      </c>
      <c r="F2791" s="4" t="s">
        <v>12</v>
      </c>
      <c r="G2791" s="4" t="s">
        <v>12</v>
      </c>
      <c r="H2791" s="4" t="s">
        <v>12</v>
      </c>
    </row>
    <row r="2792" spans="1:8">
      <c r="A2792" t="n">
        <v>25870</v>
      </c>
      <c r="B2792" s="40" t="n">
        <v>48</v>
      </c>
      <c r="C2792" s="7" t="n">
        <v>1560</v>
      </c>
      <c r="D2792" s="7" t="n">
        <v>0</v>
      </c>
      <c r="E2792" s="7" t="s">
        <v>24</v>
      </c>
      <c r="F2792" s="7" t="n">
        <v>-1</v>
      </c>
      <c r="G2792" s="7" t="n">
        <v>1</v>
      </c>
      <c r="H2792" s="7" t="n">
        <v>1.40129846432482e-45</v>
      </c>
    </row>
    <row r="2793" spans="1:8">
      <c r="A2793" t="s">
        <v>4</v>
      </c>
      <c r="B2793" s="4" t="s">
        <v>5</v>
      </c>
      <c r="C2793" s="4" t="s">
        <v>7</v>
      </c>
      <c r="D2793" s="4" t="s">
        <v>11</v>
      </c>
    </row>
    <row r="2794" spans="1:8">
      <c r="A2794" t="n">
        <v>25894</v>
      </c>
      <c r="B2794" s="16" t="n">
        <v>58</v>
      </c>
      <c r="C2794" s="7" t="n">
        <v>255</v>
      </c>
      <c r="D2794" s="7" t="n">
        <v>0</v>
      </c>
    </row>
    <row r="2795" spans="1:8">
      <c r="A2795" t="s">
        <v>4</v>
      </c>
      <c r="B2795" s="4" t="s">
        <v>5</v>
      </c>
      <c r="C2795" s="4" t="s">
        <v>11</v>
      </c>
    </row>
    <row r="2796" spans="1:8">
      <c r="A2796" t="n">
        <v>25898</v>
      </c>
      <c r="B2796" s="23" t="n">
        <v>16</v>
      </c>
      <c r="C2796" s="7" t="n">
        <v>1000</v>
      </c>
    </row>
    <row r="2797" spans="1:8">
      <c r="A2797" t="s">
        <v>4</v>
      </c>
      <c r="B2797" s="4" t="s">
        <v>5</v>
      </c>
      <c r="C2797" s="4" t="s">
        <v>8</v>
      </c>
      <c r="D2797" s="4" t="s">
        <v>11</v>
      </c>
    </row>
    <row r="2798" spans="1:8">
      <c r="A2798" t="n">
        <v>25901</v>
      </c>
      <c r="B2798" s="55" t="n">
        <v>29</v>
      </c>
      <c r="C2798" s="7" t="s">
        <v>16</v>
      </c>
      <c r="D2798" s="7" t="n">
        <v>65533</v>
      </c>
    </row>
    <row r="2799" spans="1:8">
      <c r="A2799" t="s">
        <v>4</v>
      </c>
      <c r="B2799" s="4" t="s">
        <v>5</v>
      </c>
      <c r="C2799" s="4" t="s">
        <v>7</v>
      </c>
      <c r="D2799" s="4" t="s">
        <v>11</v>
      </c>
      <c r="E2799" s="4" t="s">
        <v>8</v>
      </c>
    </row>
    <row r="2800" spans="1:8">
      <c r="A2800" t="n">
        <v>25905</v>
      </c>
      <c r="B2800" s="29" t="n">
        <v>51</v>
      </c>
      <c r="C2800" s="7" t="n">
        <v>4</v>
      </c>
      <c r="D2800" s="7" t="n">
        <v>7007</v>
      </c>
      <c r="E2800" s="7" t="s">
        <v>149</v>
      </c>
    </row>
    <row r="2801" spans="1:9">
      <c r="A2801" t="s">
        <v>4</v>
      </c>
      <c r="B2801" s="4" t="s">
        <v>5</v>
      </c>
      <c r="C2801" s="4" t="s">
        <v>11</v>
      </c>
    </row>
    <row r="2802" spans="1:9">
      <c r="A2802" t="n">
        <v>25919</v>
      </c>
      <c r="B2802" s="23" t="n">
        <v>16</v>
      </c>
      <c r="C2802" s="7" t="n">
        <v>0</v>
      </c>
    </row>
    <row r="2803" spans="1:9">
      <c r="A2803" t="s">
        <v>4</v>
      </c>
      <c r="B2803" s="4" t="s">
        <v>5</v>
      </c>
      <c r="C2803" s="4" t="s">
        <v>11</v>
      </c>
      <c r="D2803" s="4" t="s">
        <v>7</v>
      </c>
      <c r="E2803" s="4" t="s">
        <v>13</v>
      </c>
      <c r="F2803" s="4" t="s">
        <v>115</v>
      </c>
      <c r="G2803" s="4" t="s">
        <v>7</v>
      </c>
      <c r="H2803" s="4" t="s">
        <v>7</v>
      </c>
      <c r="I2803" s="4" t="s">
        <v>7</v>
      </c>
      <c r="J2803" s="4" t="s">
        <v>13</v>
      </c>
      <c r="K2803" s="4" t="s">
        <v>115</v>
      </c>
      <c r="L2803" s="4" t="s">
        <v>7</v>
      </c>
      <c r="M2803" s="4" t="s">
        <v>7</v>
      </c>
    </row>
    <row r="2804" spans="1:9">
      <c r="A2804" t="n">
        <v>25922</v>
      </c>
      <c r="B2804" s="56" t="n">
        <v>26</v>
      </c>
      <c r="C2804" s="7" t="n">
        <v>7007</v>
      </c>
      <c r="D2804" s="7" t="n">
        <v>17</v>
      </c>
      <c r="E2804" s="7" t="n">
        <v>38315</v>
      </c>
      <c r="F2804" s="7" t="s">
        <v>150</v>
      </c>
      <c r="G2804" s="7" t="n">
        <v>2</v>
      </c>
      <c r="H2804" s="7" t="n">
        <v>3</v>
      </c>
      <c r="I2804" s="7" t="n">
        <v>17</v>
      </c>
      <c r="J2804" s="7" t="n">
        <v>38316</v>
      </c>
      <c r="K2804" s="7" t="s">
        <v>151</v>
      </c>
      <c r="L2804" s="7" t="n">
        <v>2</v>
      </c>
      <c r="M2804" s="7" t="n">
        <v>0</v>
      </c>
    </row>
    <row r="2805" spans="1:9">
      <c r="A2805" t="s">
        <v>4</v>
      </c>
      <c r="B2805" s="4" t="s">
        <v>5</v>
      </c>
    </row>
    <row r="2806" spans="1:9">
      <c r="A2806" t="n">
        <v>26057</v>
      </c>
      <c r="B2806" s="57" t="n">
        <v>28</v>
      </c>
    </row>
    <row r="2807" spans="1:9">
      <c r="A2807" t="s">
        <v>4</v>
      </c>
      <c r="B2807" s="4" t="s">
        <v>5</v>
      </c>
      <c r="C2807" s="4" t="s">
        <v>7</v>
      </c>
      <c r="D2807" s="4" t="s">
        <v>11</v>
      </c>
      <c r="E2807" s="4" t="s">
        <v>8</v>
      </c>
      <c r="F2807" s="4" t="s">
        <v>8</v>
      </c>
      <c r="G2807" s="4" t="s">
        <v>8</v>
      </c>
      <c r="H2807" s="4" t="s">
        <v>8</v>
      </c>
    </row>
    <row r="2808" spans="1:9">
      <c r="A2808" t="n">
        <v>26058</v>
      </c>
      <c r="B2808" s="29" t="n">
        <v>51</v>
      </c>
      <c r="C2808" s="7" t="n">
        <v>3</v>
      </c>
      <c r="D2808" s="7" t="n">
        <v>7007</v>
      </c>
      <c r="E2808" s="7" t="s">
        <v>152</v>
      </c>
      <c r="F2808" s="7" t="s">
        <v>55</v>
      </c>
      <c r="G2808" s="7" t="s">
        <v>56</v>
      </c>
      <c r="H2808" s="7" t="s">
        <v>57</v>
      </c>
    </row>
    <row r="2809" spans="1:9">
      <c r="A2809" t="s">
        <v>4</v>
      </c>
      <c r="B2809" s="4" t="s">
        <v>5</v>
      </c>
      <c r="C2809" s="4" t="s">
        <v>7</v>
      </c>
      <c r="D2809" s="4" t="s">
        <v>7</v>
      </c>
      <c r="E2809" s="4" t="s">
        <v>12</v>
      </c>
      <c r="F2809" s="4" t="s">
        <v>12</v>
      </c>
      <c r="G2809" s="4" t="s">
        <v>12</v>
      </c>
      <c r="H2809" s="4" t="s">
        <v>11</v>
      </c>
    </row>
    <row r="2810" spans="1:9">
      <c r="A2810" t="n">
        <v>26071</v>
      </c>
      <c r="B2810" s="36" t="n">
        <v>45</v>
      </c>
      <c r="C2810" s="7" t="n">
        <v>2</v>
      </c>
      <c r="D2810" s="7" t="n">
        <v>3</v>
      </c>
      <c r="E2810" s="7" t="n">
        <v>465.470001220703</v>
      </c>
      <c r="F2810" s="7" t="n">
        <v>4.34999990463257</v>
      </c>
      <c r="G2810" s="7" t="n">
        <v>-422.790008544922</v>
      </c>
      <c r="H2810" s="7" t="n">
        <v>2500</v>
      </c>
    </row>
    <row r="2811" spans="1:9">
      <c r="A2811" t="s">
        <v>4</v>
      </c>
      <c r="B2811" s="4" t="s">
        <v>5</v>
      </c>
      <c r="C2811" s="4" t="s">
        <v>7</v>
      </c>
      <c r="D2811" s="4" t="s">
        <v>7</v>
      </c>
      <c r="E2811" s="4" t="s">
        <v>12</v>
      </c>
      <c r="F2811" s="4" t="s">
        <v>12</v>
      </c>
      <c r="G2811" s="4" t="s">
        <v>12</v>
      </c>
      <c r="H2811" s="4" t="s">
        <v>11</v>
      </c>
      <c r="I2811" s="4" t="s">
        <v>7</v>
      </c>
    </row>
    <row r="2812" spans="1:9">
      <c r="A2812" t="n">
        <v>26088</v>
      </c>
      <c r="B2812" s="36" t="n">
        <v>45</v>
      </c>
      <c r="C2812" s="7" t="n">
        <v>4</v>
      </c>
      <c r="D2812" s="7" t="n">
        <v>3</v>
      </c>
      <c r="E2812" s="7" t="n">
        <v>350.589996337891</v>
      </c>
      <c r="F2812" s="7" t="n">
        <v>346.950012207031</v>
      </c>
      <c r="G2812" s="7" t="n">
        <v>350</v>
      </c>
      <c r="H2812" s="7" t="n">
        <v>2500</v>
      </c>
      <c r="I2812" s="7" t="n">
        <v>1</v>
      </c>
    </row>
    <row r="2813" spans="1:9">
      <c r="A2813" t="s">
        <v>4</v>
      </c>
      <c r="B2813" s="4" t="s">
        <v>5</v>
      </c>
      <c r="C2813" s="4" t="s">
        <v>7</v>
      </c>
      <c r="D2813" s="4" t="s">
        <v>7</v>
      </c>
      <c r="E2813" s="4" t="s">
        <v>12</v>
      </c>
      <c r="F2813" s="4" t="s">
        <v>11</v>
      </c>
    </row>
    <row r="2814" spans="1:9">
      <c r="A2814" t="n">
        <v>26106</v>
      </c>
      <c r="B2814" s="36" t="n">
        <v>45</v>
      </c>
      <c r="C2814" s="7" t="n">
        <v>5</v>
      </c>
      <c r="D2814" s="7" t="n">
        <v>3</v>
      </c>
      <c r="E2814" s="7" t="n">
        <v>1.70000004768372</v>
      </c>
      <c r="F2814" s="7" t="n">
        <v>2500</v>
      </c>
    </row>
    <row r="2815" spans="1:9">
      <c r="A2815" t="s">
        <v>4</v>
      </c>
      <c r="B2815" s="4" t="s">
        <v>5</v>
      </c>
      <c r="C2815" s="4" t="s">
        <v>7</v>
      </c>
      <c r="D2815" s="4" t="s">
        <v>11</v>
      </c>
      <c r="E2815" s="4" t="s">
        <v>11</v>
      </c>
      <c r="F2815" s="4" t="s">
        <v>13</v>
      </c>
    </row>
    <row r="2816" spans="1:9">
      <c r="A2816" t="n">
        <v>26115</v>
      </c>
      <c r="B2816" s="49" t="n">
        <v>84</v>
      </c>
      <c r="C2816" s="7" t="n">
        <v>0</v>
      </c>
      <c r="D2816" s="7" t="n">
        <v>0</v>
      </c>
      <c r="E2816" s="7" t="n">
        <v>500</v>
      </c>
      <c r="F2816" s="7" t="n">
        <v>1053609165</v>
      </c>
    </row>
    <row r="2817" spans="1:13">
      <c r="A2817" t="s">
        <v>4</v>
      </c>
      <c r="B2817" s="4" t="s">
        <v>5</v>
      </c>
      <c r="C2817" s="4" t="s">
        <v>7</v>
      </c>
      <c r="D2817" s="4" t="s">
        <v>11</v>
      </c>
      <c r="E2817" s="4" t="s">
        <v>8</v>
      </c>
      <c r="F2817" s="4" t="s">
        <v>8</v>
      </c>
      <c r="G2817" s="4" t="s">
        <v>13</v>
      </c>
      <c r="H2817" s="4" t="s">
        <v>13</v>
      </c>
      <c r="I2817" s="4" t="s">
        <v>13</v>
      </c>
      <c r="J2817" s="4" t="s">
        <v>13</v>
      </c>
      <c r="K2817" s="4" t="s">
        <v>13</v>
      </c>
      <c r="L2817" s="4" t="s">
        <v>13</v>
      </c>
      <c r="M2817" s="4" t="s">
        <v>13</v>
      </c>
      <c r="N2817" s="4" t="s">
        <v>13</v>
      </c>
      <c r="O2817" s="4" t="s">
        <v>13</v>
      </c>
    </row>
    <row r="2818" spans="1:13">
      <c r="A2818" t="n">
        <v>26125</v>
      </c>
      <c r="B2818" s="32" t="n">
        <v>37</v>
      </c>
      <c r="C2818" s="7" t="n">
        <v>0</v>
      </c>
      <c r="D2818" s="7" t="n">
        <v>7007</v>
      </c>
      <c r="E2818" s="7" t="s">
        <v>59</v>
      </c>
      <c r="F2818" s="7" t="s">
        <v>153</v>
      </c>
      <c r="G2818" s="7" t="n">
        <v>0</v>
      </c>
      <c r="H2818" s="7" t="n">
        <v>0</v>
      </c>
      <c r="I2818" s="7" t="n">
        <v>0</v>
      </c>
      <c r="J2818" s="7" t="n">
        <v>0</v>
      </c>
      <c r="K2818" s="7" t="n">
        <v>0</v>
      </c>
      <c r="L2818" s="7" t="n">
        <v>0</v>
      </c>
      <c r="M2818" s="7" t="n">
        <v>1065353216</v>
      </c>
      <c r="N2818" s="7" t="n">
        <v>1065353216</v>
      </c>
      <c r="O2818" s="7" t="n">
        <v>1065353216</v>
      </c>
    </row>
    <row r="2819" spans="1:13">
      <c r="A2819" t="s">
        <v>4</v>
      </c>
      <c r="B2819" s="4" t="s">
        <v>5</v>
      </c>
      <c r="C2819" s="4" t="s">
        <v>7</v>
      </c>
      <c r="D2819" s="4" t="s">
        <v>11</v>
      </c>
      <c r="E2819" s="4" t="s">
        <v>8</v>
      </c>
      <c r="F2819" s="4" t="s">
        <v>8</v>
      </c>
      <c r="G2819" s="4" t="s">
        <v>7</v>
      </c>
    </row>
    <row r="2820" spans="1:13">
      <c r="A2820" t="n">
        <v>26188</v>
      </c>
      <c r="B2820" s="33" t="n">
        <v>32</v>
      </c>
      <c r="C2820" s="7" t="n">
        <v>0</v>
      </c>
      <c r="D2820" s="7" t="n">
        <v>7007</v>
      </c>
      <c r="E2820" s="7" t="s">
        <v>16</v>
      </c>
      <c r="F2820" s="7" t="s">
        <v>153</v>
      </c>
      <c r="G2820" s="7" t="n">
        <v>1</v>
      </c>
    </row>
    <row r="2821" spans="1:13">
      <c r="A2821" t="s">
        <v>4</v>
      </c>
      <c r="B2821" s="4" t="s">
        <v>5</v>
      </c>
      <c r="C2821" s="4" t="s">
        <v>11</v>
      </c>
      <c r="D2821" s="4" t="s">
        <v>7</v>
      </c>
      <c r="E2821" s="4" t="s">
        <v>7</v>
      </c>
      <c r="F2821" s="4" t="s">
        <v>8</v>
      </c>
    </row>
    <row r="2822" spans="1:13">
      <c r="A2822" t="n">
        <v>26206</v>
      </c>
      <c r="B2822" s="17" t="n">
        <v>47</v>
      </c>
      <c r="C2822" s="7" t="n">
        <v>7007</v>
      </c>
      <c r="D2822" s="7" t="n">
        <v>0</v>
      </c>
      <c r="E2822" s="7" t="n">
        <v>0</v>
      </c>
      <c r="F2822" s="7" t="s">
        <v>100</v>
      </c>
    </row>
    <row r="2823" spans="1:13">
      <c r="A2823" t="s">
        <v>4</v>
      </c>
      <c r="B2823" s="4" t="s">
        <v>5</v>
      </c>
      <c r="C2823" s="4" t="s">
        <v>11</v>
      </c>
    </row>
    <row r="2824" spans="1:13">
      <c r="A2824" t="n">
        <v>26221</v>
      </c>
      <c r="B2824" s="23" t="n">
        <v>16</v>
      </c>
      <c r="C2824" s="7" t="n">
        <v>2000</v>
      </c>
    </row>
    <row r="2825" spans="1:13">
      <c r="A2825" t="s">
        <v>4</v>
      </c>
      <c r="B2825" s="4" t="s">
        <v>5</v>
      </c>
      <c r="C2825" s="4" t="s">
        <v>7</v>
      </c>
      <c r="D2825" s="4" t="s">
        <v>11</v>
      </c>
      <c r="E2825" s="4" t="s">
        <v>11</v>
      </c>
      <c r="F2825" s="4" t="s">
        <v>13</v>
      </c>
    </row>
    <row r="2826" spans="1:13">
      <c r="A2826" t="n">
        <v>26224</v>
      </c>
      <c r="B2826" s="49" t="n">
        <v>84</v>
      </c>
      <c r="C2826" s="7" t="n">
        <v>1</v>
      </c>
      <c r="D2826" s="7" t="n">
        <v>0</v>
      </c>
      <c r="E2826" s="7" t="n">
        <v>500</v>
      </c>
      <c r="F2826" s="7" t="n">
        <v>0</v>
      </c>
    </row>
    <row r="2827" spans="1:13">
      <c r="A2827" t="s">
        <v>4</v>
      </c>
      <c r="B2827" s="4" t="s">
        <v>5</v>
      </c>
      <c r="C2827" s="4" t="s">
        <v>11</v>
      </c>
    </row>
    <row r="2828" spans="1:13">
      <c r="A2828" t="n">
        <v>26234</v>
      </c>
      <c r="B2828" s="23" t="n">
        <v>16</v>
      </c>
      <c r="C2828" s="7" t="n">
        <v>500</v>
      </c>
    </row>
    <row r="2829" spans="1:13">
      <c r="A2829" t="s">
        <v>4</v>
      </c>
      <c r="B2829" s="4" t="s">
        <v>5</v>
      </c>
      <c r="C2829" s="4" t="s">
        <v>7</v>
      </c>
      <c r="D2829" s="4" t="s">
        <v>12</v>
      </c>
      <c r="E2829" s="4" t="s">
        <v>12</v>
      </c>
      <c r="F2829" s="4" t="s">
        <v>12</v>
      </c>
    </row>
    <row r="2830" spans="1:13">
      <c r="A2830" t="n">
        <v>26237</v>
      </c>
      <c r="B2830" s="36" t="n">
        <v>45</v>
      </c>
      <c r="C2830" s="7" t="n">
        <v>9</v>
      </c>
      <c r="D2830" s="7" t="n">
        <v>0.0199999995529652</v>
      </c>
      <c r="E2830" s="7" t="n">
        <v>0.0199999995529652</v>
      </c>
      <c r="F2830" s="7" t="n">
        <v>0.5</v>
      </c>
    </row>
    <row r="2831" spans="1:13">
      <c r="A2831" t="s">
        <v>4</v>
      </c>
      <c r="B2831" s="4" t="s">
        <v>5</v>
      </c>
      <c r="C2831" s="4" t="s">
        <v>7</v>
      </c>
      <c r="D2831" s="4" t="s">
        <v>11</v>
      </c>
      <c r="E2831" s="4" t="s">
        <v>8</v>
      </c>
    </row>
    <row r="2832" spans="1:13">
      <c r="A2832" t="n">
        <v>26251</v>
      </c>
      <c r="B2832" s="29" t="n">
        <v>51</v>
      </c>
      <c r="C2832" s="7" t="n">
        <v>4</v>
      </c>
      <c r="D2832" s="7" t="n">
        <v>7007</v>
      </c>
      <c r="E2832" s="7" t="s">
        <v>154</v>
      </c>
    </row>
    <row r="2833" spans="1:15">
      <c r="A2833" t="s">
        <v>4</v>
      </c>
      <c r="B2833" s="4" t="s">
        <v>5</v>
      </c>
      <c r="C2833" s="4" t="s">
        <v>11</v>
      </c>
    </row>
    <row r="2834" spans="1:15">
      <c r="A2834" t="n">
        <v>26264</v>
      </c>
      <c r="B2834" s="23" t="n">
        <v>16</v>
      </c>
      <c r="C2834" s="7" t="n">
        <v>0</v>
      </c>
    </row>
    <row r="2835" spans="1:15">
      <c r="A2835" t="s">
        <v>4</v>
      </c>
      <c r="B2835" s="4" t="s">
        <v>5</v>
      </c>
      <c r="C2835" s="4" t="s">
        <v>11</v>
      </c>
      <c r="D2835" s="4" t="s">
        <v>7</v>
      </c>
      <c r="E2835" s="4" t="s">
        <v>13</v>
      </c>
      <c r="F2835" s="4" t="s">
        <v>115</v>
      </c>
      <c r="G2835" s="4" t="s">
        <v>7</v>
      </c>
      <c r="H2835" s="4" t="s">
        <v>7</v>
      </c>
      <c r="I2835" s="4" t="s">
        <v>7</v>
      </c>
      <c r="J2835" s="4" t="s">
        <v>13</v>
      </c>
      <c r="K2835" s="4" t="s">
        <v>115</v>
      </c>
      <c r="L2835" s="4" t="s">
        <v>7</v>
      </c>
      <c r="M2835" s="4" t="s">
        <v>7</v>
      </c>
    </row>
    <row r="2836" spans="1:15">
      <c r="A2836" t="n">
        <v>26267</v>
      </c>
      <c r="B2836" s="56" t="n">
        <v>26</v>
      </c>
      <c r="C2836" s="7" t="n">
        <v>7007</v>
      </c>
      <c r="D2836" s="7" t="n">
        <v>17</v>
      </c>
      <c r="E2836" s="7" t="n">
        <v>38317</v>
      </c>
      <c r="F2836" s="7" t="s">
        <v>155</v>
      </c>
      <c r="G2836" s="7" t="n">
        <v>2</v>
      </c>
      <c r="H2836" s="7" t="n">
        <v>3</v>
      </c>
      <c r="I2836" s="7" t="n">
        <v>17</v>
      </c>
      <c r="J2836" s="7" t="n">
        <v>38318</v>
      </c>
      <c r="K2836" s="7" t="s">
        <v>156</v>
      </c>
      <c r="L2836" s="7" t="n">
        <v>2</v>
      </c>
      <c r="M2836" s="7" t="n">
        <v>0</v>
      </c>
    </row>
    <row r="2837" spans="1:15">
      <c r="A2837" t="s">
        <v>4</v>
      </c>
      <c r="B2837" s="4" t="s">
        <v>5</v>
      </c>
    </row>
    <row r="2838" spans="1:15">
      <c r="A2838" t="n">
        <v>26394</v>
      </c>
      <c r="B2838" s="57" t="n">
        <v>28</v>
      </c>
    </row>
    <row r="2839" spans="1:15">
      <c r="A2839" t="s">
        <v>4</v>
      </c>
      <c r="B2839" s="4" t="s">
        <v>5</v>
      </c>
      <c r="C2839" s="4" t="s">
        <v>11</v>
      </c>
      <c r="D2839" s="4" t="s">
        <v>7</v>
      </c>
    </row>
    <row r="2840" spans="1:15">
      <c r="A2840" t="n">
        <v>26395</v>
      </c>
      <c r="B2840" s="58" t="n">
        <v>89</v>
      </c>
      <c r="C2840" s="7" t="n">
        <v>65533</v>
      </c>
      <c r="D2840" s="7" t="n">
        <v>1</v>
      </c>
    </row>
    <row r="2841" spans="1:15">
      <c r="A2841" t="s">
        <v>4</v>
      </c>
      <c r="B2841" s="4" t="s">
        <v>5</v>
      </c>
      <c r="C2841" s="4" t="s">
        <v>7</v>
      </c>
      <c r="D2841" s="4" t="s">
        <v>11</v>
      </c>
      <c r="E2841" s="4" t="s">
        <v>12</v>
      </c>
    </row>
    <row r="2842" spans="1:15">
      <c r="A2842" t="n">
        <v>26399</v>
      </c>
      <c r="B2842" s="16" t="n">
        <v>58</v>
      </c>
      <c r="C2842" s="7" t="n">
        <v>101</v>
      </c>
      <c r="D2842" s="7" t="n">
        <v>500</v>
      </c>
      <c r="E2842" s="7" t="n">
        <v>1</v>
      </c>
    </row>
    <row r="2843" spans="1:15">
      <c r="A2843" t="s">
        <v>4</v>
      </c>
      <c r="B2843" s="4" t="s">
        <v>5</v>
      </c>
      <c r="C2843" s="4" t="s">
        <v>7</v>
      </c>
      <c r="D2843" s="4" t="s">
        <v>11</v>
      </c>
    </row>
    <row r="2844" spans="1:15">
      <c r="A2844" t="n">
        <v>26407</v>
      </c>
      <c r="B2844" s="16" t="n">
        <v>58</v>
      </c>
      <c r="C2844" s="7" t="n">
        <v>254</v>
      </c>
      <c r="D2844" s="7" t="n">
        <v>0</v>
      </c>
    </row>
    <row r="2845" spans="1:15">
      <c r="A2845" t="s">
        <v>4</v>
      </c>
      <c r="B2845" s="4" t="s">
        <v>5</v>
      </c>
      <c r="C2845" s="4" t="s">
        <v>7</v>
      </c>
    </row>
    <row r="2846" spans="1:15">
      <c r="A2846" t="n">
        <v>26411</v>
      </c>
      <c r="B2846" s="37" t="n">
        <v>116</v>
      </c>
      <c r="C2846" s="7" t="n">
        <v>0</v>
      </c>
    </row>
    <row r="2847" spans="1:15">
      <c r="A2847" t="s">
        <v>4</v>
      </c>
      <c r="B2847" s="4" t="s">
        <v>5</v>
      </c>
      <c r="C2847" s="4" t="s">
        <v>7</v>
      </c>
      <c r="D2847" s="4" t="s">
        <v>11</v>
      </c>
    </row>
    <row r="2848" spans="1:15">
      <c r="A2848" t="n">
        <v>26413</v>
      </c>
      <c r="B2848" s="37" t="n">
        <v>116</v>
      </c>
      <c r="C2848" s="7" t="n">
        <v>2</v>
      </c>
      <c r="D2848" s="7" t="n">
        <v>1</v>
      </c>
    </row>
    <row r="2849" spans="1:13">
      <c r="A2849" t="s">
        <v>4</v>
      </c>
      <c r="B2849" s="4" t="s">
        <v>5</v>
      </c>
      <c r="C2849" s="4" t="s">
        <v>7</v>
      </c>
      <c r="D2849" s="4" t="s">
        <v>13</v>
      </c>
    </row>
    <row r="2850" spans="1:13">
      <c r="A2850" t="n">
        <v>26417</v>
      </c>
      <c r="B2850" s="37" t="n">
        <v>116</v>
      </c>
      <c r="C2850" s="7" t="n">
        <v>5</v>
      </c>
      <c r="D2850" s="7" t="n">
        <v>1133903872</v>
      </c>
    </row>
    <row r="2851" spans="1:13">
      <c r="A2851" t="s">
        <v>4</v>
      </c>
      <c r="B2851" s="4" t="s">
        <v>5</v>
      </c>
      <c r="C2851" s="4" t="s">
        <v>7</v>
      </c>
      <c r="D2851" s="4" t="s">
        <v>11</v>
      </c>
    </row>
    <row r="2852" spans="1:13">
      <c r="A2852" t="n">
        <v>26423</v>
      </c>
      <c r="B2852" s="37" t="n">
        <v>116</v>
      </c>
      <c r="C2852" s="7" t="n">
        <v>6</v>
      </c>
      <c r="D2852" s="7" t="n">
        <v>1</v>
      </c>
    </row>
    <row r="2853" spans="1:13">
      <c r="A2853" t="s">
        <v>4</v>
      </c>
      <c r="B2853" s="4" t="s">
        <v>5</v>
      </c>
      <c r="C2853" s="4" t="s">
        <v>7</v>
      </c>
      <c r="D2853" s="4" t="s">
        <v>7</v>
      </c>
      <c r="E2853" s="4" t="s">
        <v>12</v>
      </c>
      <c r="F2853" s="4" t="s">
        <v>12</v>
      </c>
      <c r="G2853" s="4" t="s">
        <v>12</v>
      </c>
      <c r="H2853" s="4" t="s">
        <v>11</v>
      </c>
    </row>
    <row r="2854" spans="1:13">
      <c r="A2854" t="n">
        <v>26427</v>
      </c>
      <c r="B2854" s="36" t="n">
        <v>45</v>
      </c>
      <c r="C2854" s="7" t="n">
        <v>2</v>
      </c>
      <c r="D2854" s="7" t="n">
        <v>3</v>
      </c>
      <c r="E2854" s="7" t="n">
        <v>463.910003662109</v>
      </c>
      <c r="F2854" s="7" t="n">
        <v>3.82999992370605</v>
      </c>
      <c r="G2854" s="7" t="n">
        <v>-422.489990234375</v>
      </c>
      <c r="H2854" s="7" t="n">
        <v>0</v>
      </c>
    </row>
    <row r="2855" spans="1:13">
      <c r="A2855" t="s">
        <v>4</v>
      </c>
      <c r="B2855" s="4" t="s">
        <v>5</v>
      </c>
      <c r="C2855" s="4" t="s">
        <v>7</v>
      </c>
      <c r="D2855" s="4" t="s">
        <v>7</v>
      </c>
      <c r="E2855" s="4" t="s">
        <v>12</v>
      </c>
      <c r="F2855" s="4" t="s">
        <v>12</v>
      </c>
      <c r="G2855" s="4" t="s">
        <v>12</v>
      </c>
      <c r="H2855" s="4" t="s">
        <v>11</v>
      </c>
      <c r="I2855" s="4" t="s">
        <v>7</v>
      </c>
    </row>
    <row r="2856" spans="1:13">
      <c r="A2856" t="n">
        <v>26444</v>
      </c>
      <c r="B2856" s="36" t="n">
        <v>45</v>
      </c>
      <c r="C2856" s="7" t="n">
        <v>4</v>
      </c>
      <c r="D2856" s="7" t="n">
        <v>3</v>
      </c>
      <c r="E2856" s="7" t="n">
        <v>7.26999998092651</v>
      </c>
      <c r="F2856" s="7" t="n">
        <v>140.080001831055</v>
      </c>
      <c r="G2856" s="7" t="n">
        <v>0</v>
      </c>
      <c r="H2856" s="7" t="n">
        <v>0</v>
      </c>
      <c r="I2856" s="7" t="n">
        <v>1</v>
      </c>
    </row>
    <row r="2857" spans="1:13">
      <c r="A2857" t="s">
        <v>4</v>
      </c>
      <c r="B2857" s="4" t="s">
        <v>5</v>
      </c>
      <c r="C2857" s="4" t="s">
        <v>7</v>
      </c>
      <c r="D2857" s="4" t="s">
        <v>7</v>
      </c>
      <c r="E2857" s="4" t="s">
        <v>12</v>
      </c>
      <c r="F2857" s="4" t="s">
        <v>11</v>
      </c>
    </row>
    <row r="2858" spans="1:13">
      <c r="A2858" t="n">
        <v>26462</v>
      </c>
      <c r="B2858" s="36" t="n">
        <v>45</v>
      </c>
      <c r="C2858" s="7" t="n">
        <v>5</v>
      </c>
      <c r="D2858" s="7" t="n">
        <v>3</v>
      </c>
      <c r="E2858" s="7" t="n">
        <v>28.5</v>
      </c>
      <c r="F2858" s="7" t="n">
        <v>0</v>
      </c>
    </row>
    <row r="2859" spans="1:13">
      <c r="A2859" t="s">
        <v>4</v>
      </c>
      <c r="B2859" s="4" t="s">
        <v>5</v>
      </c>
      <c r="C2859" s="4" t="s">
        <v>7</v>
      </c>
      <c r="D2859" s="4" t="s">
        <v>7</v>
      </c>
      <c r="E2859" s="4" t="s">
        <v>12</v>
      </c>
      <c r="F2859" s="4" t="s">
        <v>11</v>
      </c>
    </row>
    <row r="2860" spans="1:13">
      <c r="A2860" t="n">
        <v>26471</v>
      </c>
      <c r="B2860" s="36" t="n">
        <v>45</v>
      </c>
      <c r="C2860" s="7" t="n">
        <v>11</v>
      </c>
      <c r="D2860" s="7" t="n">
        <v>3</v>
      </c>
      <c r="E2860" s="7" t="n">
        <v>40</v>
      </c>
      <c r="F2860" s="7" t="n">
        <v>0</v>
      </c>
    </row>
    <row r="2861" spans="1:13">
      <c r="A2861" t="s">
        <v>4</v>
      </c>
      <c r="B2861" s="4" t="s">
        <v>5</v>
      </c>
      <c r="C2861" s="4" t="s">
        <v>7</v>
      </c>
      <c r="D2861" s="4" t="s">
        <v>7</v>
      </c>
      <c r="E2861" s="4" t="s">
        <v>12</v>
      </c>
      <c r="F2861" s="4" t="s">
        <v>11</v>
      </c>
    </row>
    <row r="2862" spans="1:13">
      <c r="A2862" t="n">
        <v>26480</v>
      </c>
      <c r="B2862" s="36" t="n">
        <v>45</v>
      </c>
      <c r="C2862" s="7" t="n">
        <v>5</v>
      </c>
      <c r="D2862" s="7" t="n">
        <v>3</v>
      </c>
      <c r="E2862" s="7" t="n">
        <v>50.2000007629395</v>
      </c>
      <c r="F2862" s="7" t="n">
        <v>8000</v>
      </c>
    </row>
    <row r="2863" spans="1:13">
      <c r="A2863" t="s">
        <v>4</v>
      </c>
      <c r="B2863" s="4" t="s">
        <v>5</v>
      </c>
      <c r="C2863" s="4" t="s">
        <v>7</v>
      </c>
      <c r="D2863" s="4" t="s">
        <v>11</v>
      </c>
    </row>
    <row r="2864" spans="1:13">
      <c r="A2864" t="n">
        <v>26489</v>
      </c>
      <c r="B2864" s="16" t="n">
        <v>58</v>
      </c>
      <c r="C2864" s="7" t="n">
        <v>255</v>
      </c>
      <c r="D2864" s="7" t="n">
        <v>0</v>
      </c>
    </row>
    <row r="2865" spans="1:9">
      <c r="A2865" t="s">
        <v>4</v>
      </c>
      <c r="B2865" s="4" t="s">
        <v>5</v>
      </c>
      <c r="C2865" s="4" t="s">
        <v>11</v>
      </c>
    </row>
    <row r="2866" spans="1:9">
      <c r="A2866" t="n">
        <v>26493</v>
      </c>
      <c r="B2866" s="23" t="n">
        <v>16</v>
      </c>
      <c r="C2866" s="7" t="n">
        <v>500</v>
      </c>
    </row>
    <row r="2867" spans="1:9">
      <c r="A2867" t="s">
        <v>4</v>
      </c>
      <c r="B2867" s="4" t="s">
        <v>5</v>
      </c>
      <c r="C2867" s="4" t="s">
        <v>7</v>
      </c>
      <c r="D2867" s="4" t="s">
        <v>12</v>
      </c>
      <c r="E2867" s="4" t="s">
        <v>12</v>
      </c>
      <c r="F2867" s="4" t="s">
        <v>12</v>
      </c>
    </row>
    <row r="2868" spans="1:9">
      <c r="A2868" t="n">
        <v>26496</v>
      </c>
      <c r="B2868" s="36" t="n">
        <v>45</v>
      </c>
      <c r="C2868" s="7" t="n">
        <v>9</v>
      </c>
      <c r="D2868" s="7" t="n">
        <v>0.0500000007450581</v>
      </c>
      <c r="E2868" s="7" t="n">
        <v>0.0500000007450581</v>
      </c>
      <c r="F2868" s="7" t="n">
        <v>0.5</v>
      </c>
    </row>
    <row r="2869" spans="1:9">
      <c r="A2869" t="s">
        <v>4</v>
      </c>
      <c r="B2869" s="4" t="s">
        <v>5</v>
      </c>
      <c r="C2869" s="4" t="s">
        <v>7</v>
      </c>
      <c r="D2869" s="4" t="s">
        <v>11</v>
      </c>
      <c r="E2869" s="4" t="s">
        <v>11</v>
      </c>
      <c r="F2869" s="4" t="s">
        <v>7</v>
      </c>
    </row>
    <row r="2870" spans="1:9">
      <c r="A2870" t="n">
        <v>26510</v>
      </c>
      <c r="B2870" s="54" t="n">
        <v>25</v>
      </c>
      <c r="C2870" s="7" t="n">
        <v>1</v>
      </c>
      <c r="D2870" s="7" t="n">
        <v>65535</v>
      </c>
      <c r="E2870" s="7" t="n">
        <v>140</v>
      </c>
      <c r="F2870" s="7" t="n">
        <v>5</v>
      </c>
    </row>
    <row r="2871" spans="1:9">
      <c r="A2871" t="s">
        <v>4</v>
      </c>
      <c r="B2871" s="4" t="s">
        <v>5</v>
      </c>
      <c r="C2871" s="4" t="s">
        <v>8</v>
      </c>
      <c r="D2871" s="4" t="s">
        <v>11</v>
      </c>
    </row>
    <row r="2872" spans="1:9">
      <c r="A2872" t="n">
        <v>26517</v>
      </c>
      <c r="B2872" s="55" t="n">
        <v>29</v>
      </c>
      <c r="C2872" s="7" t="s">
        <v>157</v>
      </c>
      <c r="D2872" s="7" t="n">
        <v>65533</v>
      </c>
    </row>
    <row r="2873" spans="1:9">
      <c r="A2873" t="s">
        <v>4</v>
      </c>
      <c r="B2873" s="4" t="s">
        <v>5</v>
      </c>
      <c r="C2873" s="4" t="s">
        <v>7</v>
      </c>
      <c r="D2873" s="4" t="s">
        <v>11</v>
      </c>
      <c r="E2873" s="4" t="s">
        <v>8</v>
      </c>
    </row>
    <row r="2874" spans="1:9">
      <c r="A2874" t="n">
        <v>26533</v>
      </c>
      <c r="B2874" s="29" t="n">
        <v>51</v>
      </c>
      <c r="C2874" s="7" t="n">
        <v>4</v>
      </c>
      <c r="D2874" s="7" t="n">
        <v>7007</v>
      </c>
      <c r="E2874" s="7" t="s">
        <v>114</v>
      </c>
    </row>
    <row r="2875" spans="1:9">
      <c r="A2875" t="s">
        <v>4</v>
      </c>
      <c r="B2875" s="4" t="s">
        <v>5</v>
      </c>
      <c r="C2875" s="4" t="s">
        <v>11</v>
      </c>
    </row>
    <row r="2876" spans="1:9">
      <c r="A2876" t="n">
        <v>26546</v>
      </c>
      <c r="B2876" s="23" t="n">
        <v>16</v>
      </c>
      <c r="C2876" s="7" t="n">
        <v>0</v>
      </c>
    </row>
    <row r="2877" spans="1:9">
      <c r="A2877" t="s">
        <v>4</v>
      </c>
      <c r="B2877" s="4" t="s">
        <v>5</v>
      </c>
      <c r="C2877" s="4" t="s">
        <v>11</v>
      </c>
      <c r="D2877" s="4" t="s">
        <v>7</v>
      </c>
      <c r="E2877" s="4" t="s">
        <v>13</v>
      </c>
      <c r="F2877" s="4" t="s">
        <v>115</v>
      </c>
      <c r="G2877" s="4" t="s">
        <v>7</v>
      </c>
      <c r="H2877" s="4" t="s">
        <v>7</v>
      </c>
      <c r="I2877" s="4" t="s">
        <v>7</v>
      </c>
    </row>
    <row r="2878" spans="1:9">
      <c r="A2878" t="n">
        <v>26549</v>
      </c>
      <c r="B2878" s="56" t="n">
        <v>26</v>
      </c>
      <c r="C2878" s="7" t="n">
        <v>7007</v>
      </c>
      <c r="D2878" s="7" t="n">
        <v>17</v>
      </c>
      <c r="E2878" s="7" t="n">
        <v>64823</v>
      </c>
      <c r="F2878" s="7" t="s">
        <v>158</v>
      </c>
      <c r="G2878" s="7" t="n">
        <v>8</v>
      </c>
      <c r="H2878" s="7" t="n">
        <v>2</v>
      </c>
      <c r="I2878" s="7" t="n">
        <v>0</v>
      </c>
    </row>
    <row r="2879" spans="1:9">
      <c r="A2879" t="s">
        <v>4</v>
      </c>
      <c r="B2879" s="4" t="s">
        <v>5</v>
      </c>
      <c r="C2879" s="4" t="s">
        <v>11</v>
      </c>
    </row>
    <row r="2880" spans="1:9">
      <c r="A2880" t="n">
        <v>26581</v>
      </c>
      <c r="B2880" s="23" t="n">
        <v>16</v>
      </c>
      <c r="C2880" s="7" t="n">
        <v>3000</v>
      </c>
    </row>
    <row r="2881" spans="1:9">
      <c r="A2881" t="s">
        <v>4</v>
      </c>
      <c r="B2881" s="4" t="s">
        <v>5</v>
      </c>
      <c r="C2881" s="4" t="s">
        <v>11</v>
      </c>
      <c r="D2881" s="4" t="s">
        <v>7</v>
      </c>
    </row>
    <row r="2882" spans="1:9">
      <c r="A2882" t="n">
        <v>26584</v>
      </c>
      <c r="B2882" s="58" t="n">
        <v>89</v>
      </c>
      <c r="C2882" s="7" t="n">
        <v>7007</v>
      </c>
      <c r="D2882" s="7" t="n">
        <v>0</v>
      </c>
    </row>
    <row r="2883" spans="1:9">
      <c r="A2883" t="s">
        <v>4</v>
      </c>
      <c r="B2883" s="4" t="s">
        <v>5</v>
      </c>
      <c r="C2883" s="4" t="s">
        <v>7</v>
      </c>
      <c r="D2883" s="4" t="s">
        <v>11</v>
      </c>
      <c r="E2883" s="4" t="s">
        <v>11</v>
      </c>
      <c r="F2883" s="4" t="s">
        <v>7</v>
      </c>
    </row>
    <row r="2884" spans="1:9">
      <c r="A2884" t="n">
        <v>26588</v>
      </c>
      <c r="B2884" s="54" t="n">
        <v>25</v>
      </c>
      <c r="C2884" s="7" t="n">
        <v>1</v>
      </c>
      <c r="D2884" s="7" t="n">
        <v>65535</v>
      </c>
      <c r="E2884" s="7" t="n">
        <v>65535</v>
      </c>
      <c r="F2884" s="7" t="n">
        <v>0</v>
      </c>
    </row>
    <row r="2885" spans="1:9">
      <c r="A2885" t="s">
        <v>4</v>
      </c>
      <c r="B2885" s="4" t="s">
        <v>5</v>
      </c>
      <c r="C2885" s="4" t="s">
        <v>7</v>
      </c>
      <c r="D2885" s="4" t="s">
        <v>11</v>
      </c>
      <c r="E2885" s="4" t="s">
        <v>7</v>
      </c>
    </row>
    <row r="2886" spans="1:9">
      <c r="A2886" t="n">
        <v>26595</v>
      </c>
      <c r="B2886" s="60" t="n">
        <v>49</v>
      </c>
      <c r="C2886" s="7" t="n">
        <v>1</v>
      </c>
      <c r="D2886" s="7" t="n">
        <v>4000</v>
      </c>
      <c r="E2886" s="7" t="n">
        <v>0</v>
      </c>
    </row>
    <row r="2887" spans="1:9">
      <c r="A2887" t="s">
        <v>4</v>
      </c>
      <c r="B2887" s="4" t="s">
        <v>5</v>
      </c>
      <c r="C2887" s="4" t="s">
        <v>7</v>
      </c>
      <c r="D2887" s="4" t="s">
        <v>11</v>
      </c>
    </row>
    <row r="2888" spans="1:9">
      <c r="A2888" t="n">
        <v>26600</v>
      </c>
      <c r="B2888" s="60" t="n">
        <v>49</v>
      </c>
      <c r="C2888" s="7" t="n">
        <v>6</v>
      </c>
      <c r="D2888" s="7" t="n">
        <v>1</v>
      </c>
    </row>
    <row r="2889" spans="1:9">
      <c r="A2889" t="s">
        <v>4</v>
      </c>
      <c r="B2889" s="4" t="s">
        <v>5</v>
      </c>
      <c r="C2889" s="4" t="s">
        <v>7</v>
      </c>
      <c r="D2889" s="4" t="s">
        <v>11</v>
      </c>
      <c r="E2889" s="4" t="s">
        <v>12</v>
      </c>
    </row>
    <row r="2890" spans="1:9">
      <c r="A2890" t="n">
        <v>26604</v>
      </c>
      <c r="B2890" s="16" t="n">
        <v>58</v>
      </c>
      <c r="C2890" s="7" t="n">
        <v>0</v>
      </c>
      <c r="D2890" s="7" t="n">
        <v>1000</v>
      </c>
      <c r="E2890" s="7" t="n">
        <v>1</v>
      </c>
    </row>
    <row r="2891" spans="1:9">
      <c r="A2891" t="s">
        <v>4</v>
      </c>
      <c r="B2891" s="4" t="s">
        <v>5</v>
      </c>
      <c r="C2891" s="4" t="s">
        <v>7</v>
      </c>
      <c r="D2891" s="4" t="s">
        <v>11</v>
      </c>
    </row>
    <row r="2892" spans="1:9">
      <c r="A2892" t="n">
        <v>26612</v>
      </c>
      <c r="B2892" s="16" t="n">
        <v>58</v>
      </c>
      <c r="C2892" s="7" t="n">
        <v>255</v>
      </c>
      <c r="D2892" s="7" t="n">
        <v>0</v>
      </c>
    </row>
    <row r="2893" spans="1:9">
      <c r="A2893" t="s">
        <v>4</v>
      </c>
      <c r="B2893" s="4" t="s">
        <v>5</v>
      </c>
      <c r="C2893" s="4" t="s">
        <v>8</v>
      </c>
      <c r="D2893" s="4" t="s">
        <v>11</v>
      </c>
    </row>
    <row r="2894" spans="1:9">
      <c r="A2894" t="n">
        <v>26616</v>
      </c>
      <c r="B2894" s="55" t="n">
        <v>29</v>
      </c>
      <c r="C2894" s="7" t="s">
        <v>16</v>
      </c>
      <c r="D2894" s="7" t="n">
        <v>65533</v>
      </c>
    </row>
    <row r="2895" spans="1:9">
      <c r="A2895" t="s">
        <v>4</v>
      </c>
      <c r="B2895" s="4" t="s">
        <v>5</v>
      </c>
      <c r="C2895" s="4" t="s">
        <v>7</v>
      </c>
      <c r="D2895" s="4" t="s">
        <v>7</v>
      </c>
    </row>
    <row r="2896" spans="1:9">
      <c r="A2896" t="n">
        <v>26620</v>
      </c>
      <c r="B2896" s="60" t="n">
        <v>49</v>
      </c>
      <c r="C2896" s="7" t="n">
        <v>2</v>
      </c>
      <c r="D2896" s="7" t="n">
        <v>0</v>
      </c>
    </row>
    <row r="2897" spans="1:6">
      <c r="A2897" t="s">
        <v>4</v>
      </c>
      <c r="B2897" s="4" t="s">
        <v>5</v>
      </c>
      <c r="C2897" s="4" t="s">
        <v>7</v>
      </c>
      <c r="D2897" s="4" t="s">
        <v>11</v>
      </c>
      <c r="E2897" s="4" t="s">
        <v>7</v>
      </c>
    </row>
    <row r="2898" spans="1:6">
      <c r="A2898" t="n">
        <v>26623</v>
      </c>
      <c r="B2898" s="24" t="n">
        <v>39</v>
      </c>
      <c r="C2898" s="7" t="n">
        <v>11</v>
      </c>
      <c r="D2898" s="7" t="n">
        <v>65533</v>
      </c>
      <c r="E2898" s="7" t="n">
        <v>200</v>
      </c>
    </row>
    <row r="2899" spans="1:6">
      <c r="A2899" t="s">
        <v>4</v>
      </c>
      <c r="B2899" s="4" t="s">
        <v>5</v>
      </c>
      <c r="C2899" s="4" t="s">
        <v>7</v>
      </c>
      <c r="D2899" s="4" t="s">
        <v>11</v>
      </c>
      <c r="E2899" s="4" t="s">
        <v>7</v>
      </c>
    </row>
    <row r="2900" spans="1:6">
      <c r="A2900" t="n">
        <v>26628</v>
      </c>
      <c r="B2900" s="24" t="n">
        <v>39</v>
      </c>
      <c r="C2900" s="7" t="n">
        <v>11</v>
      </c>
      <c r="D2900" s="7" t="n">
        <v>65533</v>
      </c>
      <c r="E2900" s="7" t="n">
        <v>201</v>
      </c>
    </row>
    <row r="2901" spans="1:6">
      <c r="A2901" t="s">
        <v>4</v>
      </c>
      <c r="B2901" s="4" t="s">
        <v>5</v>
      </c>
      <c r="C2901" s="4" t="s">
        <v>7</v>
      </c>
      <c r="D2901" s="4" t="s">
        <v>11</v>
      </c>
      <c r="E2901" s="4" t="s">
        <v>7</v>
      </c>
    </row>
    <row r="2902" spans="1:6">
      <c r="A2902" t="n">
        <v>26633</v>
      </c>
      <c r="B2902" s="24" t="n">
        <v>39</v>
      </c>
      <c r="C2902" s="7" t="n">
        <v>11</v>
      </c>
      <c r="D2902" s="7" t="n">
        <v>65533</v>
      </c>
      <c r="E2902" s="7" t="n">
        <v>202</v>
      </c>
    </row>
    <row r="2903" spans="1:6">
      <c r="A2903" t="s">
        <v>4</v>
      </c>
      <c r="B2903" s="4" t="s">
        <v>5</v>
      </c>
      <c r="C2903" s="4" t="s">
        <v>7</v>
      </c>
      <c r="D2903" s="4" t="s">
        <v>11</v>
      </c>
      <c r="E2903" s="4" t="s">
        <v>7</v>
      </c>
    </row>
    <row r="2904" spans="1:6">
      <c r="A2904" t="n">
        <v>26638</v>
      </c>
      <c r="B2904" s="24" t="n">
        <v>39</v>
      </c>
      <c r="C2904" s="7" t="n">
        <v>11</v>
      </c>
      <c r="D2904" s="7" t="n">
        <v>65533</v>
      </c>
      <c r="E2904" s="7" t="n">
        <v>203</v>
      </c>
    </row>
    <row r="2905" spans="1:6">
      <c r="A2905" t="s">
        <v>4</v>
      </c>
      <c r="B2905" s="4" t="s">
        <v>5</v>
      </c>
      <c r="C2905" s="4" t="s">
        <v>7</v>
      </c>
      <c r="D2905" s="4" t="s">
        <v>11</v>
      </c>
      <c r="E2905" s="4" t="s">
        <v>7</v>
      </c>
    </row>
    <row r="2906" spans="1:6">
      <c r="A2906" t="n">
        <v>26643</v>
      </c>
      <c r="B2906" s="24" t="n">
        <v>39</v>
      </c>
      <c r="C2906" s="7" t="n">
        <v>11</v>
      </c>
      <c r="D2906" s="7" t="n">
        <v>65533</v>
      </c>
      <c r="E2906" s="7" t="n">
        <v>204</v>
      </c>
    </row>
    <row r="2907" spans="1:6">
      <c r="A2907" t="s">
        <v>4</v>
      </c>
      <c r="B2907" s="4" t="s">
        <v>5</v>
      </c>
      <c r="C2907" s="4" t="s">
        <v>7</v>
      </c>
      <c r="D2907" s="4" t="s">
        <v>11</v>
      </c>
      <c r="E2907" s="4" t="s">
        <v>7</v>
      </c>
    </row>
    <row r="2908" spans="1:6">
      <c r="A2908" t="n">
        <v>26648</v>
      </c>
      <c r="B2908" s="24" t="n">
        <v>39</v>
      </c>
      <c r="C2908" s="7" t="n">
        <v>11</v>
      </c>
      <c r="D2908" s="7" t="n">
        <v>65533</v>
      </c>
      <c r="E2908" s="7" t="n">
        <v>205</v>
      </c>
    </row>
    <row r="2909" spans="1:6">
      <c r="A2909" t="s">
        <v>4</v>
      </c>
      <c r="B2909" s="4" t="s">
        <v>5</v>
      </c>
      <c r="C2909" s="4" t="s">
        <v>7</v>
      </c>
      <c r="D2909" s="4" t="s">
        <v>11</v>
      </c>
      <c r="E2909" s="4" t="s">
        <v>7</v>
      </c>
    </row>
    <row r="2910" spans="1:6">
      <c r="A2910" t="n">
        <v>26653</v>
      </c>
      <c r="B2910" s="24" t="n">
        <v>39</v>
      </c>
      <c r="C2910" s="7" t="n">
        <v>11</v>
      </c>
      <c r="D2910" s="7" t="n">
        <v>65533</v>
      </c>
      <c r="E2910" s="7" t="n">
        <v>206</v>
      </c>
    </row>
    <row r="2911" spans="1:6">
      <c r="A2911" t="s">
        <v>4</v>
      </c>
      <c r="B2911" s="4" t="s">
        <v>5</v>
      </c>
      <c r="C2911" s="4" t="s">
        <v>11</v>
      </c>
      <c r="D2911" s="4" t="s">
        <v>12</v>
      </c>
      <c r="E2911" s="4" t="s">
        <v>12</v>
      </c>
      <c r="F2911" s="4" t="s">
        <v>12</v>
      </c>
      <c r="G2911" s="4" t="s">
        <v>12</v>
      </c>
    </row>
    <row r="2912" spans="1:6">
      <c r="A2912" t="n">
        <v>26658</v>
      </c>
      <c r="B2912" s="35" t="n">
        <v>46</v>
      </c>
      <c r="C2912" s="7" t="n">
        <v>61456</v>
      </c>
      <c r="D2912" s="7" t="n">
        <v>0</v>
      </c>
      <c r="E2912" s="7" t="n">
        <v>0</v>
      </c>
      <c r="F2912" s="7" t="n">
        <v>0</v>
      </c>
      <c r="G2912" s="7" t="n">
        <v>0</v>
      </c>
    </row>
    <row r="2913" spans="1:7">
      <c r="A2913" t="s">
        <v>4</v>
      </c>
      <c r="B2913" s="4" t="s">
        <v>5</v>
      </c>
      <c r="C2913" s="4" t="s">
        <v>7</v>
      </c>
      <c r="D2913" s="4" t="s">
        <v>11</v>
      </c>
    </row>
    <row r="2914" spans="1:7">
      <c r="A2914" t="n">
        <v>26677</v>
      </c>
      <c r="B2914" s="9" t="n">
        <v>162</v>
      </c>
      <c r="C2914" s="7" t="n">
        <v>1</v>
      </c>
      <c r="D2914" s="7" t="n">
        <v>0</v>
      </c>
    </row>
    <row r="2915" spans="1:7">
      <c r="A2915" t="s">
        <v>4</v>
      </c>
      <c r="B2915" s="4" t="s">
        <v>5</v>
      </c>
    </row>
    <row r="2916" spans="1:7">
      <c r="A2916" t="n">
        <v>26681</v>
      </c>
      <c r="B2916" s="5" t="n">
        <v>1</v>
      </c>
    </row>
    <row r="2917" spans="1:7" s="3" customFormat="1" customHeight="0">
      <c r="A2917" s="3" t="s">
        <v>2</v>
      </c>
      <c r="B2917" s="3" t="s">
        <v>159</v>
      </c>
    </row>
    <row r="2918" spans="1:7">
      <c r="A2918" t="s">
        <v>4</v>
      </c>
      <c r="B2918" s="4" t="s">
        <v>5</v>
      </c>
      <c r="C2918" s="4" t="s">
        <v>7</v>
      </c>
      <c r="D2918" s="4" t="s">
        <v>13</v>
      </c>
      <c r="E2918" s="4" t="s">
        <v>7</v>
      </c>
      <c r="F2918" s="4" t="s">
        <v>18</v>
      </c>
    </row>
    <row r="2919" spans="1:7">
      <c r="A2919" t="n">
        <v>26684</v>
      </c>
      <c r="B2919" s="12" t="n">
        <v>5</v>
      </c>
      <c r="C2919" s="7" t="n">
        <v>0</v>
      </c>
      <c r="D2919" s="7" t="n">
        <v>1</v>
      </c>
      <c r="E2919" s="7" t="n">
        <v>1</v>
      </c>
      <c r="F2919" s="13" t="n">
        <f t="normal" ca="1">A2927</f>
        <v>0</v>
      </c>
    </row>
    <row r="2920" spans="1:7">
      <c r="A2920" t="s">
        <v>4</v>
      </c>
      <c r="B2920" s="4" t="s">
        <v>5</v>
      </c>
      <c r="C2920" s="4" t="s">
        <v>11</v>
      </c>
    </row>
    <row r="2921" spans="1:7">
      <c r="A2921" t="n">
        <v>26695</v>
      </c>
      <c r="B2921" s="23" t="n">
        <v>16</v>
      </c>
      <c r="C2921" s="7" t="n">
        <v>500</v>
      </c>
    </row>
    <row r="2922" spans="1:7">
      <c r="A2922" t="s">
        <v>4</v>
      </c>
      <c r="B2922" s="4" t="s">
        <v>5</v>
      </c>
      <c r="C2922" s="4" t="s">
        <v>7</v>
      </c>
      <c r="D2922" s="4" t="s">
        <v>11</v>
      </c>
      <c r="E2922" s="4" t="s">
        <v>11</v>
      </c>
      <c r="F2922" s="4" t="s">
        <v>11</v>
      </c>
      <c r="G2922" s="4" t="s">
        <v>11</v>
      </c>
      <c r="H2922" s="4" t="s">
        <v>11</v>
      </c>
      <c r="I2922" s="4" t="s">
        <v>8</v>
      </c>
      <c r="J2922" s="4" t="s">
        <v>12</v>
      </c>
      <c r="K2922" s="4" t="s">
        <v>12</v>
      </c>
      <c r="L2922" s="4" t="s">
        <v>12</v>
      </c>
      <c r="M2922" s="4" t="s">
        <v>13</v>
      </c>
      <c r="N2922" s="4" t="s">
        <v>13</v>
      </c>
      <c r="O2922" s="4" t="s">
        <v>12</v>
      </c>
      <c r="P2922" s="4" t="s">
        <v>12</v>
      </c>
      <c r="Q2922" s="4" t="s">
        <v>12</v>
      </c>
      <c r="R2922" s="4" t="s">
        <v>12</v>
      </c>
      <c r="S2922" s="4" t="s">
        <v>7</v>
      </c>
    </row>
    <row r="2923" spans="1:7">
      <c r="A2923" t="n">
        <v>26698</v>
      </c>
      <c r="B2923" s="24" t="n">
        <v>39</v>
      </c>
      <c r="C2923" s="7" t="n">
        <v>12</v>
      </c>
      <c r="D2923" s="7" t="n">
        <v>65533</v>
      </c>
      <c r="E2923" s="7" t="n">
        <v>202</v>
      </c>
      <c r="F2923" s="7" t="n">
        <v>0</v>
      </c>
      <c r="G2923" s="7" t="n">
        <v>65534</v>
      </c>
      <c r="H2923" s="7" t="n">
        <v>259</v>
      </c>
      <c r="I2923" s="7" t="s">
        <v>112</v>
      </c>
      <c r="J2923" s="7" t="n">
        <v>0</v>
      </c>
      <c r="K2923" s="7" t="n">
        <v>0</v>
      </c>
      <c r="L2923" s="7" t="n">
        <v>0</v>
      </c>
      <c r="M2923" s="7" t="n">
        <v>0</v>
      </c>
      <c r="N2923" s="7" t="n">
        <v>0</v>
      </c>
      <c r="O2923" s="7" t="n">
        <v>0</v>
      </c>
      <c r="P2923" s="7" t="n">
        <v>1</v>
      </c>
      <c r="Q2923" s="7" t="n">
        <v>1</v>
      </c>
      <c r="R2923" s="7" t="n">
        <v>2</v>
      </c>
      <c r="S2923" s="7" t="n">
        <v>255</v>
      </c>
    </row>
    <row r="2924" spans="1:7">
      <c r="A2924" t="s">
        <v>4</v>
      </c>
      <c r="B2924" s="4" t="s">
        <v>5</v>
      </c>
      <c r="C2924" s="4" t="s">
        <v>18</v>
      </c>
    </row>
    <row r="2925" spans="1:7">
      <c r="A2925" t="n">
        <v>26757</v>
      </c>
      <c r="B2925" s="14" t="n">
        <v>3</v>
      </c>
      <c r="C2925" s="13" t="n">
        <f t="normal" ca="1">A2919</f>
        <v>0</v>
      </c>
    </row>
    <row r="2926" spans="1:7">
      <c r="A2926" t="s">
        <v>4</v>
      </c>
      <c r="B2926" s="4" t="s">
        <v>5</v>
      </c>
    </row>
    <row r="2927" spans="1:7">
      <c r="A2927" t="n">
        <v>26762</v>
      </c>
      <c r="B2927" s="5" t="n">
        <v>1</v>
      </c>
    </row>
    <row r="2928" spans="1:7" s="3" customFormat="1" customHeight="0">
      <c r="A2928" s="3" t="s">
        <v>2</v>
      </c>
      <c r="B2928" s="3" t="s">
        <v>160</v>
      </c>
    </row>
    <row r="2929" spans="1:19">
      <c r="A2929" t="s">
        <v>4</v>
      </c>
      <c r="B2929" s="4" t="s">
        <v>5</v>
      </c>
      <c r="C2929" s="4" t="s">
        <v>7</v>
      </c>
      <c r="D2929" s="4" t="s">
        <v>13</v>
      </c>
      <c r="E2929" s="4" t="s">
        <v>7</v>
      </c>
      <c r="F2929" s="4" t="s">
        <v>18</v>
      </c>
    </row>
    <row r="2930" spans="1:19">
      <c r="A2930" t="n">
        <v>26764</v>
      </c>
      <c r="B2930" s="12" t="n">
        <v>5</v>
      </c>
      <c r="C2930" s="7" t="n">
        <v>0</v>
      </c>
      <c r="D2930" s="7" t="n">
        <v>1</v>
      </c>
      <c r="E2930" s="7" t="n">
        <v>1</v>
      </c>
      <c r="F2930" s="13" t="n">
        <f t="normal" ca="1">A2944</f>
        <v>0</v>
      </c>
    </row>
    <row r="2931" spans="1:19">
      <c r="A2931" t="s">
        <v>4</v>
      </c>
      <c r="B2931" s="4" t="s">
        <v>5</v>
      </c>
      <c r="C2931" s="4" t="s">
        <v>11</v>
      </c>
      <c r="D2931" s="4" t="s">
        <v>11</v>
      </c>
    </row>
    <row r="2932" spans="1:19">
      <c r="A2932" t="n">
        <v>26775</v>
      </c>
      <c r="B2932" s="61" t="n">
        <v>17</v>
      </c>
      <c r="C2932" s="7" t="n">
        <v>500</v>
      </c>
      <c r="D2932" s="7" t="n">
        <v>2300</v>
      </c>
    </row>
    <row r="2933" spans="1:19">
      <c r="A2933" t="s">
        <v>4</v>
      </c>
      <c r="B2933" s="4" t="s">
        <v>5</v>
      </c>
      <c r="C2933" s="4" t="s">
        <v>11</v>
      </c>
      <c r="D2933" s="4" t="s">
        <v>8</v>
      </c>
      <c r="E2933" s="4" t="s">
        <v>7</v>
      </c>
      <c r="F2933" s="4" t="s">
        <v>7</v>
      </c>
      <c r="G2933" s="4" t="s">
        <v>7</v>
      </c>
      <c r="H2933" s="4" t="s">
        <v>7</v>
      </c>
      <c r="I2933" s="4" t="s">
        <v>7</v>
      </c>
      <c r="J2933" s="4" t="s">
        <v>12</v>
      </c>
      <c r="K2933" s="4" t="s">
        <v>12</v>
      </c>
      <c r="L2933" s="4" t="s">
        <v>12</v>
      </c>
      <c r="M2933" s="4" t="s">
        <v>12</v>
      </c>
      <c r="N2933" s="4" t="s">
        <v>7</v>
      </c>
    </row>
    <row r="2934" spans="1:19">
      <c r="A2934" t="n">
        <v>26780</v>
      </c>
      <c r="B2934" s="44" t="n">
        <v>34</v>
      </c>
      <c r="C2934" s="7" t="n">
        <v>65534</v>
      </c>
      <c r="D2934" s="7" t="s">
        <v>111</v>
      </c>
      <c r="E2934" s="7" t="n">
        <v>0</v>
      </c>
      <c r="F2934" s="7" t="n">
        <v>1</v>
      </c>
      <c r="G2934" s="7" t="n">
        <v>0</v>
      </c>
      <c r="H2934" s="7" t="n">
        <v>0</v>
      </c>
      <c r="I2934" s="7" t="n">
        <v>0</v>
      </c>
      <c r="J2934" s="7" t="n">
        <v>0</v>
      </c>
      <c r="K2934" s="7" t="n">
        <v>-1</v>
      </c>
      <c r="L2934" s="7" t="n">
        <v>-1</v>
      </c>
      <c r="M2934" s="7" t="n">
        <v>-1</v>
      </c>
      <c r="N2934" s="7" t="n">
        <v>0</v>
      </c>
    </row>
    <row r="2935" spans="1:19">
      <c r="A2935" t="s">
        <v>4</v>
      </c>
      <c r="B2935" s="4" t="s">
        <v>5</v>
      </c>
      <c r="C2935" s="4" t="s">
        <v>7</v>
      </c>
      <c r="D2935" s="4" t="s">
        <v>11</v>
      </c>
      <c r="E2935" s="4" t="s">
        <v>11</v>
      </c>
      <c r="F2935" s="4" t="s">
        <v>11</v>
      </c>
      <c r="G2935" s="4" t="s">
        <v>11</v>
      </c>
      <c r="H2935" s="4" t="s">
        <v>11</v>
      </c>
      <c r="I2935" s="4" t="s">
        <v>8</v>
      </c>
      <c r="J2935" s="4" t="s">
        <v>12</v>
      </c>
      <c r="K2935" s="4" t="s">
        <v>12</v>
      </c>
      <c r="L2935" s="4" t="s">
        <v>12</v>
      </c>
      <c r="M2935" s="4" t="s">
        <v>13</v>
      </c>
      <c r="N2935" s="4" t="s">
        <v>13</v>
      </c>
      <c r="O2935" s="4" t="s">
        <v>12</v>
      </c>
      <c r="P2935" s="4" t="s">
        <v>12</v>
      </c>
      <c r="Q2935" s="4" t="s">
        <v>12</v>
      </c>
      <c r="R2935" s="4" t="s">
        <v>12</v>
      </c>
      <c r="S2935" s="4" t="s">
        <v>7</v>
      </c>
    </row>
    <row r="2936" spans="1:19">
      <c r="A2936" t="n">
        <v>26813</v>
      </c>
      <c r="B2936" s="24" t="n">
        <v>39</v>
      </c>
      <c r="C2936" s="7" t="n">
        <v>12</v>
      </c>
      <c r="D2936" s="7" t="n">
        <v>65533</v>
      </c>
      <c r="E2936" s="7" t="n">
        <v>202</v>
      </c>
      <c r="F2936" s="7" t="n">
        <v>0</v>
      </c>
      <c r="G2936" s="7" t="n">
        <v>65534</v>
      </c>
      <c r="H2936" s="7" t="n">
        <v>259</v>
      </c>
      <c r="I2936" s="7" t="s">
        <v>112</v>
      </c>
      <c r="J2936" s="7" t="n">
        <v>0</v>
      </c>
      <c r="K2936" s="7" t="n">
        <v>0</v>
      </c>
      <c r="L2936" s="7" t="n">
        <v>0</v>
      </c>
      <c r="M2936" s="7" t="n">
        <v>0</v>
      </c>
      <c r="N2936" s="7" t="n">
        <v>0</v>
      </c>
      <c r="O2936" s="7" t="n">
        <v>0</v>
      </c>
      <c r="P2936" s="7" t="n">
        <v>1</v>
      </c>
      <c r="Q2936" s="7" t="n">
        <v>1</v>
      </c>
      <c r="R2936" s="7" t="n">
        <v>2</v>
      </c>
      <c r="S2936" s="7" t="n">
        <v>255</v>
      </c>
    </row>
    <row r="2937" spans="1:19">
      <c r="A2937" t="s">
        <v>4</v>
      </c>
      <c r="B2937" s="4" t="s">
        <v>5</v>
      </c>
      <c r="C2937" s="4" t="s">
        <v>11</v>
      </c>
      <c r="D2937" s="4" t="s">
        <v>11</v>
      </c>
    </row>
    <row r="2938" spans="1:19">
      <c r="A2938" t="n">
        <v>26872</v>
      </c>
      <c r="B2938" s="61" t="n">
        <v>17</v>
      </c>
      <c r="C2938" s="7" t="n">
        <v>500</v>
      </c>
      <c r="D2938" s="7" t="n">
        <v>2000</v>
      </c>
    </row>
    <row r="2939" spans="1:19">
      <c r="A2939" t="s">
        <v>4</v>
      </c>
      <c r="B2939" s="4" t="s">
        <v>5</v>
      </c>
      <c r="C2939" s="4" t="s">
        <v>7</v>
      </c>
      <c r="D2939" s="4" t="s">
        <v>11</v>
      </c>
      <c r="E2939" s="4" t="s">
        <v>11</v>
      </c>
      <c r="F2939" s="4" t="s">
        <v>11</v>
      </c>
      <c r="G2939" s="4" t="s">
        <v>11</v>
      </c>
      <c r="H2939" s="4" t="s">
        <v>11</v>
      </c>
      <c r="I2939" s="4" t="s">
        <v>8</v>
      </c>
      <c r="J2939" s="4" t="s">
        <v>12</v>
      </c>
      <c r="K2939" s="4" t="s">
        <v>12</v>
      </c>
      <c r="L2939" s="4" t="s">
        <v>12</v>
      </c>
      <c r="M2939" s="4" t="s">
        <v>13</v>
      </c>
      <c r="N2939" s="4" t="s">
        <v>13</v>
      </c>
      <c r="O2939" s="4" t="s">
        <v>12</v>
      </c>
      <c r="P2939" s="4" t="s">
        <v>12</v>
      </c>
      <c r="Q2939" s="4" t="s">
        <v>12</v>
      </c>
      <c r="R2939" s="4" t="s">
        <v>12</v>
      </c>
      <c r="S2939" s="4" t="s">
        <v>7</v>
      </c>
    </row>
    <row r="2940" spans="1:19">
      <c r="A2940" t="n">
        <v>26877</v>
      </c>
      <c r="B2940" s="24" t="n">
        <v>39</v>
      </c>
      <c r="C2940" s="7" t="n">
        <v>12</v>
      </c>
      <c r="D2940" s="7" t="n">
        <v>65533</v>
      </c>
      <c r="E2940" s="7" t="n">
        <v>204</v>
      </c>
      <c r="F2940" s="7" t="n">
        <v>0</v>
      </c>
      <c r="G2940" s="7" t="n">
        <v>65534</v>
      </c>
      <c r="H2940" s="7" t="n">
        <v>3</v>
      </c>
      <c r="I2940" s="7" t="s">
        <v>16</v>
      </c>
      <c r="J2940" s="7" t="n">
        <v>-0.850000023841858</v>
      </c>
      <c r="K2940" s="7" t="n">
        <v>1.14999997615814</v>
      </c>
      <c r="L2940" s="7" t="n">
        <v>3.59999990463257</v>
      </c>
      <c r="M2940" s="7" t="n">
        <v>0</v>
      </c>
      <c r="N2940" s="7" t="n">
        <v>0</v>
      </c>
      <c r="O2940" s="7" t="n">
        <v>0</v>
      </c>
      <c r="P2940" s="7" t="n">
        <v>1</v>
      </c>
      <c r="Q2940" s="7" t="n">
        <v>1</v>
      </c>
      <c r="R2940" s="7" t="n">
        <v>2</v>
      </c>
      <c r="S2940" s="7" t="n">
        <v>255</v>
      </c>
    </row>
    <row r="2941" spans="1:19">
      <c r="A2941" t="s">
        <v>4</v>
      </c>
      <c r="B2941" s="4" t="s">
        <v>5</v>
      </c>
      <c r="C2941" s="4" t="s">
        <v>18</v>
      </c>
    </row>
    <row r="2942" spans="1:19">
      <c r="A2942" t="n">
        <v>26927</v>
      </c>
      <c r="B2942" s="14" t="n">
        <v>3</v>
      </c>
      <c r="C2942" s="13" t="n">
        <f t="normal" ca="1">A2930</f>
        <v>0</v>
      </c>
    </row>
    <row r="2943" spans="1:19">
      <c r="A2943" t="s">
        <v>4</v>
      </c>
      <c r="B2943" s="4" t="s">
        <v>5</v>
      </c>
    </row>
    <row r="2944" spans="1:19">
      <c r="A2944" t="n">
        <v>26932</v>
      </c>
      <c r="B2944" s="5" t="n">
        <v>1</v>
      </c>
    </row>
    <row r="2945" spans="1:19" s="3" customFormat="1" customHeight="0">
      <c r="A2945" s="3" t="s">
        <v>2</v>
      </c>
      <c r="B2945" s="3" t="s">
        <v>161</v>
      </c>
    </row>
    <row r="2946" spans="1:19">
      <c r="A2946" t="s">
        <v>4</v>
      </c>
      <c r="B2946" s="4" t="s">
        <v>5</v>
      </c>
      <c r="C2946" s="4" t="s">
        <v>7</v>
      </c>
      <c r="D2946" s="4" t="s">
        <v>13</v>
      </c>
      <c r="E2946" s="4" t="s">
        <v>7</v>
      </c>
      <c r="F2946" s="4" t="s">
        <v>18</v>
      </c>
    </row>
    <row r="2947" spans="1:19">
      <c r="A2947" t="n">
        <v>26936</v>
      </c>
      <c r="B2947" s="12" t="n">
        <v>5</v>
      </c>
      <c r="C2947" s="7" t="n">
        <v>0</v>
      </c>
      <c r="D2947" s="7" t="n">
        <v>1</v>
      </c>
      <c r="E2947" s="7" t="n">
        <v>1</v>
      </c>
      <c r="F2947" s="13" t="n">
        <f t="normal" ca="1">A2959</f>
        <v>0</v>
      </c>
    </row>
    <row r="2948" spans="1:19">
      <c r="A2948" t="s">
        <v>4</v>
      </c>
      <c r="B2948" s="4" t="s">
        <v>5</v>
      </c>
      <c r="C2948" s="4" t="s">
        <v>11</v>
      </c>
      <c r="D2948" s="4" t="s">
        <v>11</v>
      </c>
    </row>
    <row r="2949" spans="1:19">
      <c r="A2949" t="n">
        <v>26947</v>
      </c>
      <c r="B2949" s="61" t="n">
        <v>17</v>
      </c>
      <c r="C2949" s="7" t="n">
        <v>500</v>
      </c>
      <c r="D2949" s="7" t="n">
        <v>2300</v>
      </c>
    </row>
    <row r="2950" spans="1:19">
      <c r="A2950" t="s">
        <v>4</v>
      </c>
      <c r="B2950" s="4" t="s">
        <v>5</v>
      </c>
      <c r="C2950" s="4" t="s">
        <v>11</v>
      </c>
      <c r="D2950" s="4" t="s">
        <v>8</v>
      </c>
      <c r="E2950" s="4" t="s">
        <v>7</v>
      </c>
      <c r="F2950" s="4" t="s">
        <v>7</v>
      </c>
      <c r="G2950" s="4" t="s">
        <v>7</v>
      </c>
      <c r="H2950" s="4" t="s">
        <v>7</v>
      </c>
      <c r="I2950" s="4" t="s">
        <v>7</v>
      </c>
      <c r="J2950" s="4" t="s">
        <v>12</v>
      </c>
      <c r="K2950" s="4" t="s">
        <v>12</v>
      </c>
      <c r="L2950" s="4" t="s">
        <v>12</v>
      </c>
      <c r="M2950" s="4" t="s">
        <v>12</v>
      </c>
      <c r="N2950" s="4" t="s">
        <v>7</v>
      </c>
    </row>
    <row r="2951" spans="1:19">
      <c r="A2951" t="n">
        <v>26952</v>
      </c>
      <c r="B2951" s="44" t="n">
        <v>34</v>
      </c>
      <c r="C2951" s="7" t="n">
        <v>1641</v>
      </c>
      <c r="D2951" s="7" t="s">
        <v>162</v>
      </c>
      <c r="E2951" s="7" t="n">
        <v>1</v>
      </c>
      <c r="F2951" s="7" t="n">
        <v>0</v>
      </c>
      <c r="G2951" s="7" t="n">
        <v>0</v>
      </c>
      <c r="H2951" s="7" t="n">
        <v>0</v>
      </c>
      <c r="I2951" s="7" t="n">
        <v>0</v>
      </c>
      <c r="J2951" s="7" t="n">
        <v>0</v>
      </c>
      <c r="K2951" s="7" t="n">
        <v>-1</v>
      </c>
      <c r="L2951" s="7" t="n">
        <v>-1</v>
      </c>
      <c r="M2951" s="7" t="n">
        <v>-1</v>
      </c>
      <c r="N2951" s="7" t="n">
        <v>0</v>
      </c>
    </row>
    <row r="2952" spans="1:19">
      <c r="A2952" t="s">
        <v>4</v>
      </c>
      <c r="B2952" s="4" t="s">
        <v>5</v>
      </c>
      <c r="C2952" s="4" t="s">
        <v>7</v>
      </c>
      <c r="D2952" s="4" t="s">
        <v>11</v>
      </c>
      <c r="E2952" s="4" t="s">
        <v>11</v>
      </c>
      <c r="F2952" s="4" t="s">
        <v>11</v>
      </c>
      <c r="G2952" s="4" t="s">
        <v>11</v>
      </c>
      <c r="H2952" s="4" t="s">
        <v>11</v>
      </c>
      <c r="I2952" s="4" t="s">
        <v>8</v>
      </c>
      <c r="J2952" s="4" t="s">
        <v>12</v>
      </c>
      <c r="K2952" s="4" t="s">
        <v>12</v>
      </c>
      <c r="L2952" s="4" t="s">
        <v>12</v>
      </c>
      <c r="M2952" s="4" t="s">
        <v>13</v>
      </c>
      <c r="N2952" s="4" t="s">
        <v>13</v>
      </c>
      <c r="O2952" s="4" t="s">
        <v>12</v>
      </c>
      <c r="P2952" s="4" t="s">
        <v>12</v>
      </c>
      <c r="Q2952" s="4" t="s">
        <v>12</v>
      </c>
      <c r="R2952" s="4" t="s">
        <v>12</v>
      </c>
      <c r="S2952" s="4" t="s">
        <v>7</v>
      </c>
    </row>
    <row r="2953" spans="1:19">
      <c r="A2953" t="n">
        <v>26982</v>
      </c>
      <c r="B2953" s="24" t="n">
        <v>39</v>
      </c>
      <c r="C2953" s="7" t="n">
        <v>12</v>
      </c>
      <c r="D2953" s="7" t="n">
        <v>65533</v>
      </c>
      <c r="E2953" s="7" t="n">
        <v>204</v>
      </c>
      <c r="F2953" s="7" t="n">
        <v>0</v>
      </c>
      <c r="G2953" s="7" t="n">
        <v>65534</v>
      </c>
      <c r="H2953" s="7" t="n">
        <v>259</v>
      </c>
      <c r="I2953" s="7" t="s">
        <v>108</v>
      </c>
      <c r="J2953" s="7" t="n">
        <v>0</v>
      </c>
      <c r="K2953" s="7" t="n">
        <v>0</v>
      </c>
      <c r="L2953" s="7" t="n">
        <v>0</v>
      </c>
      <c r="M2953" s="7" t="n">
        <v>0</v>
      </c>
      <c r="N2953" s="7" t="n">
        <v>0</v>
      </c>
      <c r="O2953" s="7" t="n">
        <v>0</v>
      </c>
      <c r="P2953" s="7" t="n">
        <v>1</v>
      </c>
      <c r="Q2953" s="7" t="n">
        <v>1</v>
      </c>
      <c r="R2953" s="7" t="n">
        <v>1</v>
      </c>
      <c r="S2953" s="7" t="n">
        <v>2</v>
      </c>
    </row>
    <row r="2954" spans="1:19">
      <c r="A2954" t="s">
        <v>4</v>
      </c>
      <c r="B2954" s="4" t="s">
        <v>5</v>
      </c>
      <c r="C2954" s="4" t="s">
        <v>7</v>
      </c>
      <c r="D2954" s="4" t="s">
        <v>11</v>
      </c>
      <c r="E2954" s="4" t="s">
        <v>11</v>
      </c>
      <c r="F2954" s="4" t="s">
        <v>11</v>
      </c>
      <c r="G2954" s="4" t="s">
        <v>11</v>
      </c>
      <c r="H2954" s="4" t="s">
        <v>11</v>
      </c>
      <c r="I2954" s="4" t="s">
        <v>8</v>
      </c>
      <c r="J2954" s="4" t="s">
        <v>12</v>
      </c>
      <c r="K2954" s="4" t="s">
        <v>12</v>
      </c>
      <c r="L2954" s="4" t="s">
        <v>12</v>
      </c>
      <c r="M2954" s="4" t="s">
        <v>13</v>
      </c>
      <c r="N2954" s="4" t="s">
        <v>13</v>
      </c>
      <c r="O2954" s="4" t="s">
        <v>12</v>
      </c>
      <c r="P2954" s="4" t="s">
        <v>12</v>
      </c>
      <c r="Q2954" s="4" t="s">
        <v>12</v>
      </c>
      <c r="R2954" s="4" t="s">
        <v>12</v>
      </c>
      <c r="S2954" s="4" t="s">
        <v>7</v>
      </c>
    </row>
    <row r="2955" spans="1:19">
      <c r="A2955" t="n">
        <v>27043</v>
      </c>
      <c r="B2955" s="24" t="n">
        <v>39</v>
      </c>
      <c r="C2955" s="7" t="n">
        <v>12</v>
      </c>
      <c r="D2955" s="7" t="n">
        <v>65533</v>
      </c>
      <c r="E2955" s="7" t="n">
        <v>204</v>
      </c>
      <c r="F2955" s="7" t="n">
        <v>0</v>
      </c>
      <c r="G2955" s="7" t="n">
        <v>65534</v>
      </c>
      <c r="H2955" s="7" t="n">
        <v>259</v>
      </c>
      <c r="I2955" s="7" t="s">
        <v>109</v>
      </c>
      <c r="J2955" s="7" t="n">
        <v>0</v>
      </c>
      <c r="K2955" s="7" t="n">
        <v>0</v>
      </c>
      <c r="L2955" s="7" t="n">
        <v>0</v>
      </c>
      <c r="M2955" s="7" t="n">
        <v>0</v>
      </c>
      <c r="N2955" s="7" t="n">
        <v>0</v>
      </c>
      <c r="O2955" s="7" t="n">
        <v>0</v>
      </c>
      <c r="P2955" s="7" t="n">
        <v>1</v>
      </c>
      <c r="Q2955" s="7" t="n">
        <v>1</v>
      </c>
      <c r="R2955" s="7" t="n">
        <v>1</v>
      </c>
      <c r="S2955" s="7" t="n">
        <v>3</v>
      </c>
    </row>
    <row r="2956" spans="1:19">
      <c r="A2956" t="s">
        <v>4</v>
      </c>
      <c r="B2956" s="4" t="s">
        <v>5</v>
      </c>
      <c r="C2956" s="4" t="s">
        <v>18</v>
      </c>
    </row>
    <row r="2957" spans="1:19">
      <c r="A2957" t="n">
        <v>27104</v>
      </c>
      <c r="B2957" s="14" t="n">
        <v>3</v>
      </c>
      <c r="C2957" s="13" t="n">
        <f t="normal" ca="1">A2947</f>
        <v>0</v>
      </c>
    </row>
    <row r="2958" spans="1:19">
      <c r="A2958" t="s">
        <v>4</v>
      </c>
      <c r="B2958" s="4" t="s">
        <v>5</v>
      </c>
    </row>
    <row r="2959" spans="1:19">
      <c r="A2959" t="n">
        <v>27109</v>
      </c>
      <c r="B2959" s="5" t="n">
        <v>1</v>
      </c>
    </row>
    <row r="2960" spans="1:19" s="3" customFormat="1" customHeight="0">
      <c r="A2960" s="3" t="s">
        <v>2</v>
      </c>
      <c r="B2960" s="3" t="s">
        <v>163</v>
      </c>
    </row>
    <row r="2961" spans="1:19">
      <c r="A2961" t="s">
        <v>4</v>
      </c>
      <c r="B2961" s="4" t="s">
        <v>5</v>
      </c>
      <c r="C2961" s="4" t="s">
        <v>7</v>
      </c>
      <c r="D2961" s="4" t="s">
        <v>11</v>
      </c>
      <c r="E2961" s="4" t="s">
        <v>12</v>
      </c>
      <c r="F2961" s="4" t="s">
        <v>11</v>
      </c>
      <c r="G2961" s="4" t="s">
        <v>13</v>
      </c>
      <c r="H2961" s="4" t="s">
        <v>13</v>
      </c>
      <c r="I2961" s="4" t="s">
        <v>11</v>
      </c>
      <c r="J2961" s="4" t="s">
        <v>11</v>
      </c>
      <c r="K2961" s="4" t="s">
        <v>13</v>
      </c>
      <c r="L2961" s="4" t="s">
        <v>13</v>
      </c>
      <c r="M2961" s="4" t="s">
        <v>13</v>
      </c>
      <c r="N2961" s="4" t="s">
        <v>13</v>
      </c>
      <c r="O2961" s="4" t="s">
        <v>8</v>
      </c>
    </row>
    <row r="2962" spans="1:19">
      <c r="A2962" t="n">
        <v>27112</v>
      </c>
      <c r="B2962" s="10" t="n">
        <v>50</v>
      </c>
      <c r="C2962" s="7" t="n">
        <v>0</v>
      </c>
      <c r="D2962" s="7" t="n">
        <v>2009</v>
      </c>
      <c r="E2962" s="7" t="n">
        <v>0.800000011920929</v>
      </c>
      <c r="F2962" s="7" t="n">
        <v>100</v>
      </c>
      <c r="G2962" s="7" t="n">
        <v>0</v>
      </c>
      <c r="H2962" s="7" t="n">
        <v>0</v>
      </c>
      <c r="I2962" s="7" t="n">
        <v>0</v>
      </c>
      <c r="J2962" s="7" t="n">
        <v>65533</v>
      </c>
      <c r="K2962" s="7" t="n">
        <v>0</v>
      </c>
      <c r="L2962" s="7" t="n">
        <v>0</v>
      </c>
      <c r="M2962" s="7" t="n">
        <v>0</v>
      </c>
      <c r="N2962" s="7" t="n">
        <v>0</v>
      </c>
      <c r="O2962" s="7" t="s">
        <v>16</v>
      </c>
    </row>
    <row r="2963" spans="1:19">
      <c r="A2963" t="s">
        <v>4</v>
      </c>
      <c r="B2963" s="4" t="s">
        <v>5</v>
      </c>
      <c r="C2963" s="4" t="s">
        <v>11</v>
      </c>
    </row>
    <row r="2964" spans="1:19">
      <c r="A2964" t="n">
        <v>27151</v>
      </c>
      <c r="B2964" s="23" t="n">
        <v>16</v>
      </c>
      <c r="C2964" s="7" t="n">
        <v>500</v>
      </c>
    </row>
    <row r="2965" spans="1:19">
      <c r="A2965" t="s">
        <v>4</v>
      </c>
      <c r="B2965" s="4" t="s">
        <v>5</v>
      </c>
      <c r="C2965" s="4" t="s">
        <v>7</v>
      </c>
      <c r="D2965" s="4" t="s">
        <v>11</v>
      </c>
      <c r="E2965" s="4" t="s">
        <v>11</v>
      </c>
    </row>
    <row r="2966" spans="1:19">
      <c r="A2966" t="n">
        <v>27154</v>
      </c>
      <c r="B2966" s="10" t="n">
        <v>50</v>
      </c>
      <c r="C2966" s="7" t="n">
        <v>1</v>
      </c>
      <c r="D2966" s="7" t="n">
        <v>2009</v>
      </c>
      <c r="E2966" s="7" t="n">
        <v>100</v>
      </c>
    </row>
    <row r="2967" spans="1:19">
      <c r="A2967" t="s">
        <v>4</v>
      </c>
      <c r="B2967" s="4" t="s">
        <v>5</v>
      </c>
    </row>
    <row r="2968" spans="1:19">
      <c r="A2968" t="n">
        <v>27160</v>
      </c>
      <c r="B2968" s="5" t="n">
        <v>1</v>
      </c>
    </row>
    <row r="2969" spans="1:19" s="3" customFormat="1" customHeight="0">
      <c r="A2969" s="3" t="s">
        <v>2</v>
      </c>
      <c r="B2969" s="3" t="s">
        <v>164</v>
      </c>
    </row>
    <row r="2970" spans="1:19">
      <c r="A2970" t="s">
        <v>4</v>
      </c>
      <c r="B2970" s="4" t="s">
        <v>5</v>
      </c>
      <c r="C2970" s="4" t="s">
        <v>7</v>
      </c>
      <c r="D2970" s="4" t="s">
        <v>7</v>
      </c>
      <c r="E2970" s="4" t="s">
        <v>7</v>
      </c>
      <c r="F2970" s="4" t="s">
        <v>7</v>
      </c>
    </row>
    <row r="2971" spans="1:19">
      <c r="A2971" t="n">
        <v>27164</v>
      </c>
      <c r="B2971" s="6" t="n">
        <v>14</v>
      </c>
      <c r="C2971" s="7" t="n">
        <v>2</v>
      </c>
      <c r="D2971" s="7" t="n">
        <v>0</v>
      </c>
      <c r="E2971" s="7" t="n">
        <v>0</v>
      </c>
      <c r="F2971" s="7" t="n">
        <v>0</v>
      </c>
    </row>
    <row r="2972" spans="1:19">
      <c r="A2972" t="s">
        <v>4</v>
      </c>
      <c r="B2972" s="4" t="s">
        <v>5</v>
      </c>
      <c r="C2972" s="4" t="s">
        <v>7</v>
      </c>
      <c r="D2972" s="15" t="s">
        <v>21</v>
      </c>
      <c r="E2972" s="4" t="s">
        <v>5</v>
      </c>
      <c r="F2972" s="4" t="s">
        <v>7</v>
      </c>
      <c r="G2972" s="4" t="s">
        <v>11</v>
      </c>
      <c r="H2972" s="15" t="s">
        <v>22</v>
      </c>
      <c r="I2972" s="4" t="s">
        <v>7</v>
      </c>
      <c r="J2972" s="4" t="s">
        <v>13</v>
      </c>
      <c r="K2972" s="4" t="s">
        <v>7</v>
      </c>
      <c r="L2972" s="4" t="s">
        <v>7</v>
      </c>
      <c r="M2972" s="15" t="s">
        <v>21</v>
      </c>
      <c r="N2972" s="4" t="s">
        <v>5</v>
      </c>
      <c r="O2972" s="4" t="s">
        <v>7</v>
      </c>
      <c r="P2972" s="4" t="s">
        <v>11</v>
      </c>
      <c r="Q2972" s="15" t="s">
        <v>22</v>
      </c>
      <c r="R2972" s="4" t="s">
        <v>7</v>
      </c>
      <c r="S2972" s="4" t="s">
        <v>13</v>
      </c>
      <c r="T2972" s="4" t="s">
        <v>7</v>
      </c>
      <c r="U2972" s="4" t="s">
        <v>7</v>
      </c>
      <c r="V2972" s="4" t="s">
        <v>7</v>
      </c>
      <c r="W2972" s="4" t="s">
        <v>18</v>
      </c>
    </row>
    <row r="2973" spans="1:19">
      <c r="A2973" t="n">
        <v>27169</v>
      </c>
      <c r="B2973" s="12" t="n">
        <v>5</v>
      </c>
      <c r="C2973" s="7" t="n">
        <v>28</v>
      </c>
      <c r="D2973" s="15" t="s">
        <v>3</v>
      </c>
      <c r="E2973" s="9" t="n">
        <v>162</v>
      </c>
      <c r="F2973" s="7" t="n">
        <v>3</v>
      </c>
      <c r="G2973" s="7" t="n">
        <v>16421</v>
      </c>
      <c r="H2973" s="15" t="s">
        <v>3</v>
      </c>
      <c r="I2973" s="7" t="n">
        <v>0</v>
      </c>
      <c r="J2973" s="7" t="n">
        <v>1</v>
      </c>
      <c r="K2973" s="7" t="n">
        <v>2</v>
      </c>
      <c r="L2973" s="7" t="n">
        <v>28</v>
      </c>
      <c r="M2973" s="15" t="s">
        <v>3</v>
      </c>
      <c r="N2973" s="9" t="n">
        <v>162</v>
      </c>
      <c r="O2973" s="7" t="n">
        <v>3</v>
      </c>
      <c r="P2973" s="7" t="n">
        <v>16421</v>
      </c>
      <c r="Q2973" s="15" t="s">
        <v>3</v>
      </c>
      <c r="R2973" s="7" t="n">
        <v>0</v>
      </c>
      <c r="S2973" s="7" t="n">
        <v>2</v>
      </c>
      <c r="T2973" s="7" t="n">
        <v>2</v>
      </c>
      <c r="U2973" s="7" t="n">
        <v>11</v>
      </c>
      <c r="V2973" s="7" t="n">
        <v>1</v>
      </c>
      <c r="W2973" s="13" t="n">
        <f t="normal" ca="1">A2977</f>
        <v>0</v>
      </c>
    </row>
    <row r="2974" spans="1:19">
      <c r="A2974" t="s">
        <v>4</v>
      </c>
      <c r="B2974" s="4" t="s">
        <v>5</v>
      </c>
      <c r="C2974" s="4" t="s">
        <v>7</v>
      </c>
      <c r="D2974" s="4" t="s">
        <v>11</v>
      </c>
      <c r="E2974" s="4" t="s">
        <v>12</v>
      </c>
    </row>
    <row r="2975" spans="1:19">
      <c r="A2975" t="n">
        <v>27198</v>
      </c>
      <c r="B2975" s="16" t="n">
        <v>58</v>
      </c>
      <c r="C2975" s="7" t="n">
        <v>0</v>
      </c>
      <c r="D2975" s="7" t="n">
        <v>0</v>
      </c>
      <c r="E2975" s="7" t="n">
        <v>1</v>
      </c>
    </row>
    <row r="2976" spans="1:19">
      <c r="A2976" t="s">
        <v>4</v>
      </c>
      <c r="B2976" s="4" t="s">
        <v>5</v>
      </c>
      <c r="C2976" s="4" t="s">
        <v>7</v>
      </c>
      <c r="D2976" s="15" t="s">
        <v>21</v>
      </c>
      <c r="E2976" s="4" t="s">
        <v>5</v>
      </c>
      <c r="F2976" s="4" t="s">
        <v>7</v>
      </c>
      <c r="G2976" s="4" t="s">
        <v>11</v>
      </c>
      <c r="H2976" s="15" t="s">
        <v>22</v>
      </c>
      <c r="I2976" s="4" t="s">
        <v>7</v>
      </c>
      <c r="J2976" s="4" t="s">
        <v>13</v>
      </c>
      <c r="K2976" s="4" t="s">
        <v>7</v>
      </c>
      <c r="L2976" s="4" t="s">
        <v>7</v>
      </c>
      <c r="M2976" s="15" t="s">
        <v>21</v>
      </c>
      <c r="N2976" s="4" t="s">
        <v>5</v>
      </c>
      <c r="O2976" s="4" t="s">
        <v>7</v>
      </c>
      <c r="P2976" s="4" t="s">
        <v>11</v>
      </c>
      <c r="Q2976" s="15" t="s">
        <v>22</v>
      </c>
      <c r="R2976" s="4" t="s">
        <v>7</v>
      </c>
      <c r="S2976" s="4" t="s">
        <v>13</v>
      </c>
      <c r="T2976" s="4" t="s">
        <v>7</v>
      </c>
      <c r="U2976" s="4" t="s">
        <v>7</v>
      </c>
      <c r="V2976" s="4" t="s">
        <v>7</v>
      </c>
      <c r="W2976" s="4" t="s">
        <v>18</v>
      </c>
    </row>
    <row r="2977" spans="1:23">
      <c r="A2977" t="n">
        <v>27206</v>
      </c>
      <c r="B2977" s="12" t="n">
        <v>5</v>
      </c>
      <c r="C2977" s="7" t="n">
        <v>28</v>
      </c>
      <c r="D2977" s="15" t="s">
        <v>3</v>
      </c>
      <c r="E2977" s="9" t="n">
        <v>162</v>
      </c>
      <c r="F2977" s="7" t="n">
        <v>3</v>
      </c>
      <c r="G2977" s="7" t="n">
        <v>16421</v>
      </c>
      <c r="H2977" s="15" t="s">
        <v>3</v>
      </c>
      <c r="I2977" s="7" t="n">
        <v>0</v>
      </c>
      <c r="J2977" s="7" t="n">
        <v>1</v>
      </c>
      <c r="K2977" s="7" t="n">
        <v>3</v>
      </c>
      <c r="L2977" s="7" t="n">
        <v>28</v>
      </c>
      <c r="M2977" s="15" t="s">
        <v>3</v>
      </c>
      <c r="N2977" s="9" t="n">
        <v>162</v>
      </c>
      <c r="O2977" s="7" t="n">
        <v>3</v>
      </c>
      <c r="P2977" s="7" t="n">
        <v>16421</v>
      </c>
      <c r="Q2977" s="15" t="s">
        <v>3</v>
      </c>
      <c r="R2977" s="7" t="n">
        <v>0</v>
      </c>
      <c r="S2977" s="7" t="n">
        <v>2</v>
      </c>
      <c r="T2977" s="7" t="n">
        <v>3</v>
      </c>
      <c r="U2977" s="7" t="n">
        <v>9</v>
      </c>
      <c r="V2977" s="7" t="n">
        <v>1</v>
      </c>
      <c r="W2977" s="13" t="n">
        <f t="normal" ca="1">A2987</f>
        <v>0</v>
      </c>
    </row>
    <row r="2978" spans="1:23">
      <c r="A2978" t="s">
        <v>4</v>
      </c>
      <c r="B2978" s="4" t="s">
        <v>5</v>
      </c>
      <c r="C2978" s="4" t="s">
        <v>7</v>
      </c>
      <c r="D2978" s="15" t="s">
        <v>21</v>
      </c>
      <c r="E2978" s="4" t="s">
        <v>5</v>
      </c>
      <c r="F2978" s="4" t="s">
        <v>11</v>
      </c>
      <c r="G2978" s="4" t="s">
        <v>7</v>
      </c>
      <c r="H2978" s="4" t="s">
        <v>7</v>
      </c>
      <c r="I2978" s="4" t="s">
        <v>8</v>
      </c>
      <c r="J2978" s="15" t="s">
        <v>22</v>
      </c>
      <c r="K2978" s="4" t="s">
        <v>7</v>
      </c>
      <c r="L2978" s="4" t="s">
        <v>7</v>
      </c>
      <c r="M2978" s="15" t="s">
        <v>21</v>
      </c>
      <c r="N2978" s="4" t="s">
        <v>5</v>
      </c>
      <c r="O2978" s="4" t="s">
        <v>7</v>
      </c>
      <c r="P2978" s="15" t="s">
        <v>22</v>
      </c>
      <c r="Q2978" s="4" t="s">
        <v>7</v>
      </c>
      <c r="R2978" s="4" t="s">
        <v>13</v>
      </c>
      <c r="S2978" s="4" t="s">
        <v>7</v>
      </c>
      <c r="T2978" s="4" t="s">
        <v>7</v>
      </c>
      <c r="U2978" s="4" t="s">
        <v>7</v>
      </c>
      <c r="V2978" s="15" t="s">
        <v>21</v>
      </c>
      <c r="W2978" s="4" t="s">
        <v>5</v>
      </c>
      <c r="X2978" s="4" t="s">
        <v>7</v>
      </c>
      <c r="Y2978" s="15" t="s">
        <v>22</v>
      </c>
      <c r="Z2978" s="4" t="s">
        <v>7</v>
      </c>
      <c r="AA2978" s="4" t="s">
        <v>13</v>
      </c>
      <c r="AB2978" s="4" t="s">
        <v>7</v>
      </c>
      <c r="AC2978" s="4" t="s">
        <v>7</v>
      </c>
      <c r="AD2978" s="4" t="s">
        <v>7</v>
      </c>
      <c r="AE2978" s="4" t="s">
        <v>18</v>
      </c>
    </row>
    <row r="2979" spans="1:23">
      <c r="A2979" t="n">
        <v>27235</v>
      </c>
      <c r="B2979" s="12" t="n">
        <v>5</v>
      </c>
      <c r="C2979" s="7" t="n">
        <v>28</v>
      </c>
      <c r="D2979" s="15" t="s">
        <v>3</v>
      </c>
      <c r="E2979" s="17" t="n">
        <v>47</v>
      </c>
      <c r="F2979" s="7" t="n">
        <v>61456</v>
      </c>
      <c r="G2979" s="7" t="n">
        <v>2</v>
      </c>
      <c r="H2979" s="7" t="n">
        <v>0</v>
      </c>
      <c r="I2979" s="7" t="s">
        <v>23</v>
      </c>
      <c r="J2979" s="15" t="s">
        <v>3</v>
      </c>
      <c r="K2979" s="7" t="n">
        <v>8</v>
      </c>
      <c r="L2979" s="7" t="n">
        <v>28</v>
      </c>
      <c r="M2979" s="15" t="s">
        <v>3</v>
      </c>
      <c r="N2979" s="18" t="n">
        <v>74</v>
      </c>
      <c r="O2979" s="7" t="n">
        <v>65</v>
      </c>
      <c r="P2979" s="15" t="s">
        <v>3</v>
      </c>
      <c r="Q2979" s="7" t="n">
        <v>0</v>
      </c>
      <c r="R2979" s="7" t="n">
        <v>1</v>
      </c>
      <c r="S2979" s="7" t="n">
        <v>3</v>
      </c>
      <c r="T2979" s="7" t="n">
        <v>9</v>
      </c>
      <c r="U2979" s="7" t="n">
        <v>28</v>
      </c>
      <c r="V2979" s="15" t="s">
        <v>3</v>
      </c>
      <c r="W2979" s="18" t="n">
        <v>74</v>
      </c>
      <c r="X2979" s="7" t="n">
        <v>65</v>
      </c>
      <c r="Y2979" s="15" t="s">
        <v>3</v>
      </c>
      <c r="Z2979" s="7" t="n">
        <v>0</v>
      </c>
      <c r="AA2979" s="7" t="n">
        <v>2</v>
      </c>
      <c r="AB2979" s="7" t="n">
        <v>3</v>
      </c>
      <c r="AC2979" s="7" t="n">
        <v>9</v>
      </c>
      <c r="AD2979" s="7" t="n">
        <v>1</v>
      </c>
      <c r="AE2979" s="13" t="n">
        <f t="normal" ca="1">A2983</f>
        <v>0</v>
      </c>
    </row>
    <row r="2980" spans="1:23">
      <c r="A2980" t="s">
        <v>4</v>
      </c>
      <c r="B2980" s="4" t="s">
        <v>5</v>
      </c>
      <c r="C2980" s="4" t="s">
        <v>11</v>
      </c>
      <c r="D2980" s="4" t="s">
        <v>7</v>
      </c>
      <c r="E2980" s="4" t="s">
        <v>7</v>
      </c>
      <c r="F2980" s="4" t="s">
        <v>8</v>
      </c>
    </row>
    <row r="2981" spans="1:23">
      <c r="A2981" t="n">
        <v>27283</v>
      </c>
      <c r="B2981" s="17" t="n">
        <v>47</v>
      </c>
      <c r="C2981" s="7" t="n">
        <v>61456</v>
      </c>
      <c r="D2981" s="7" t="n">
        <v>0</v>
      </c>
      <c r="E2981" s="7" t="n">
        <v>0</v>
      </c>
      <c r="F2981" s="7" t="s">
        <v>24</v>
      </c>
    </row>
    <row r="2982" spans="1:23">
      <c r="A2982" t="s">
        <v>4</v>
      </c>
      <c r="B2982" s="4" t="s">
        <v>5</v>
      </c>
      <c r="C2982" s="4" t="s">
        <v>7</v>
      </c>
      <c r="D2982" s="4" t="s">
        <v>11</v>
      </c>
      <c r="E2982" s="4" t="s">
        <v>12</v>
      </c>
    </row>
    <row r="2983" spans="1:23">
      <c r="A2983" t="n">
        <v>27296</v>
      </c>
      <c r="B2983" s="16" t="n">
        <v>58</v>
      </c>
      <c r="C2983" s="7" t="n">
        <v>0</v>
      </c>
      <c r="D2983" s="7" t="n">
        <v>300</v>
      </c>
      <c r="E2983" s="7" t="n">
        <v>1</v>
      </c>
    </row>
    <row r="2984" spans="1:23">
      <c r="A2984" t="s">
        <v>4</v>
      </c>
      <c r="B2984" s="4" t="s">
        <v>5</v>
      </c>
      <c r="C2984" s="4" t="s">
        <v>7</v>
      </c>
      <c r="D2984" s="4" t="s">
        <v>11</v>
      </c>
    </row>
    <row r="2985" spans="1:23">
      <c r="A2985" t="n">
        <v>27304</v>
      </c>
      <c r="B2985" s="16" t="n">
        <v>58</v>
      </c>
      <c r="C2985" s="7" t="n">
        <v>255</v>
      </c>
      <c r="D2985" s="7" t="n">
        <v>0</v>
      </c>
    </row>
    <row r="2986" spans="1:23">
      <c r="A2986" t="s">
        <v>4</v>
      </c>
      <c r="B2986" s="4" t="s">
        <v>5</v>
      </c>
      <c r="C2986" s="4" t="s">
        <v>7</v>
      </c>
      <c r="D2986" s="4" t="s">
        <v>7</v>
      </c>
      <c r="E2986" s="4" t="s">
        <v>7</v>
      </c>
      <c r="F2986" s="4" t="s">
        <v>7</v>
      </c>
    </row>
    <row r="2987" spans="1:23">
      <c r="A2987" t="n">
        <v>27308</v>
      </c>
      <c r="B2987" s="6" t="n">
        <v>14</v>
      </c>
      <c r="C2987" s="7" t="n">
        <v>0</v>
      </c>
      <c r="D2987" s="7" t="n">
        <v>0</v>
      </c>
      <c r="E2987" s="7" t="n">
        <v>0</v>
      </c>
      <c r="F2987" s="7" t="n">
        <v>64</v>
      </c>
    </row>
    <row r="2988" spans="1:23">
      <c r="A2988" t="s">
        <v>4</v>
      </c>
      <c r="B2988" s="4" t="s">
        <v>5</v>
      </c>
      <c r="C2988" s="4" t="s">
        <v>7</v>
      </c>
      <c r="D2988" s="4" t="s">
        <v>11</v>
      </c>
    </row>
    <row r="2989" spans="1:23">
      <c r="A2989" t="n">
        <v>27313</v>
      </c>
      <c r="B2989" s="19" t="n">
        <v>22</v>
      </c>
      <c r="C2989" s="7" t="n">
        <v>0</v>
      </c>
      <c r="D2989" s="7" t="n">
        <v>16421</v>
      </c>
    </row>
    <row r="2990" spans="1:23">
      <c r="A2990" t="s">
        <v>4</v>
      </c>
      <c r="B2990" s="4" t="s">
        <v>5</v>
      </c>
      <c r="C2990" s="4" t="s">
        <v>7</v>
      </c>
      <c r="D2990" s="4" t="s">
        <v>11</v>
      </c>
    </row>
    <row r="2991" spans="1:23">
      <c r="A2991" t="n">
        <v>27317</v>
      </c>
      <c r="B2991" s="16" t="n">
        <v>58</v>
      </c>
      <c r="C2991" s="7" t="n">
        <v>5</v>
      </c>
      <c r="D2991" s="7" t="n">
        <v>300</v>
      </c>
    </row>
    <row r="2992" spans="1:23">
      <c r="A2992" t="s">
        <v>4</v>
      </c>
      <c r="B2992" s="4" t="s">
        <v>5</v>
      </c>
      <c r="C2992" s="4" t="s">
        <v>12</v>
      </c>
      <c r="D2992" s="4" t="s">
        <v>11</v>
      </c>
    </row>
    <row r="2993" spans="1:31">
      <c r="A2993" t="n">
        <v>27321</v>
      </c>
      <c r="B2993" s="20" t="n">
        <v>103</v>
      </c>
      <c r="C2993" s="7" t="n">
        <v>0</v>
      </c>
      <c r="D2993" s="7" t="n">
        <v>300</v>
      </c>
    </row>
    <row r="2994" spans="1:31">
      <c r="A2994" t="s">
        <v>4</v>
      </c>
      <c r="B2994" s="4" t="s">
        <v>5</v>
      </c>
      <c r="C2994" s="4" t="s">
        <v>7</v>
      </c>
    </row>
    <row r="2995" spans="1:31">
      <c r="A2995" t="n">
        <v>27328</v>
      </c>
      <c r="B2995" s="21" t="n">
        <v>64</v>
      </c>
      <c r="C2995" s="7" t="n">
        <v>7</v>
      </c>
    </row>
    <row r="2996" spans="1:31">
      <c r="A2996" t="s">
        <v>4</v>
      </c>
      <c r="B2996" s="4" t="s">
        <v>5</v>
      </c>
      <c r="C2996" s="4" t="s">
        <v>7</v>
      </c>
      <c r="D2996" s="4" t="s">
        <v>11</v>
      </c>
    </row>
    <row r="2997" spans="1:31">
      <c r="A2997" t="n">
        <v>27330</v>
      </c>
      <c r="B2997" s="22" t="n">
        <v>72</v>
      </c>
      <c r="C2997" s="7" t="n">
        <v>5</v>
      </c>
      <c r="D2997" s="7" t="n">
        <v>0</v>
      </c>
    </row>
    <row r="2998" spans="1:31">
      <c r="A2998" t="s">
        <v>4</v>
      </c>
      <c r="B2998" s="4" t="s">
        <v>5</v>
      </c>
      <c r="C2998" s="4" t="s">
        <v>7</v>
      </c>
      <c r="D2998" s="15" t="s">
        <v>21</v>
      </c>
      <c r="E2998" s="4" t="s">
        <v>5</v>
      </c>
      <c r="F2998" s="4" t="s">
        <v>7</v>
      </c>
      <c r="G2998" s="4" t="s">
        <v>11</v>
      </c>
      <c r="H2998" s="15" t="s">
        <v>22</v>
      </c>
      <c r="I2998" s="4" t="s">
        <v>7</v>
      </c>
      <c r="J2998" s="4" t="s">
        <v>13</v>
      </c>
      <c r="K2998" s="4" t="s">
        <v>7</v>
      </c>
      <c r="L2998" s="4" t="s">
        <v>7</v>
      </c>
      <c r="M2998" s="4" t="s">
        <v>18</v>
      </c>
    </row>
    <row r="2999" spans="1:31">
      <c r="A2999" t="n">
        <v>27334</v>
      </c>
      <c r="B2999" s="12" t="n">
        <v>5</v>
      </c>
      <c r="C2999" s="7" t="n">
        <v>28</v>
      </c>
      <c r="D2999" s="15" t="s">
        <v>3</v>
      </c>
      <c r="E2999" s="9" t="n">
        <v>162</v>
      </c>
      <c r="F2999" s="7" t="n">
        <v>4</v>
      </c>
      <c r="G2999" s="7" t="n">
        <v>16421</v>
      </c>
      <c r="H2999" s="15" t="s">
        <v>3</v>
      </c>
      <c r="I2999" s="7" t="n">
        <v>0</v>
      </c>
      <c r="J2999" s="7" t="n">
        <v>1</v>
      </c>
      <c r="K2999" s="7" t="n">
        <v>2</v>
      </c>
      <c r="L2999" s="7" t="n">
        <v>1</v>
      </c>
      <c r="M2999" s="13" t="n">
        <f t="normal" ca="1">A3005</f>
        <v>0</v>
      </c>
    </row>
    <row r="3000" spans="1:31">
      <c r="A3000" t="s">
        <v>4</v>
      </c>
      <c r="B3000" s="4" t="s">
        <v>5</v>
      </c>
      <c r="C3000" s="4" t="s">
        <v>7</v>
      </c>
      <c r="D3000" s="4" t="s">
        <v>8</v>
      </c>
    </row>
    <row r="3001" spans="1:31">
      <c r="A3001" t="n">
        <v>27351</v>
      </c>
      <c r="B3001" s="8" t="n">
        <v>2</v>
      </c>
      <c r="C3001" s="7" t="n">
        <v>10</v>
      </c>
      <c r="D3001" s="7" t="s">
        <v>25</v>
      </c>
    </row>
    <row r="3002" spans="1:31">
      <c r="A3002" t="s">
        <v>4</v>
      </c>
      <c r="B3002" s="4" t="s">
        <v>5</v>
      </c>
      <c r="C3002" s="4" t="s">
        <v>11</v>
      </c>
    </row>
    <row r="3003" spans="1:31">
      <c r="A3003" t="n">
        <v>27368</v>
      </c>
      <c r="B3003" s="23" t="n">
        <v>16</v>
      </c>
      <c r="C3003" s="7" t="n">
        <v>0</v>
      </c>
    </row>
    <row r="3004" spans="1:31">
      <c r="A3004" t="s">
        <v>4</v>
      </c>
      <c r="B3004" s="4" t="s">
        <v>5</v>
      </c>
      <c r="C3004" s="4" t="s">
        <v>7</v>
      </c>
      <c r="D3004" s="4" t="s">
        <v>11</v>
      </c>
      <c r="E3004" s="4" t="s">
        <v>7</v>
      </c>
      <c r="F3004" s="4" t="s">
        <v>8</v>
      </c>
    </row>
    <row r="3005" spans="1:31">
      <c r="A3005" t="n">
        <v>27371</v>
      </c>
      <c r="B3005" s="24" t="n">
        <v>39</v>
      </c>
      <c r="C3005" s="7" t="n">
        <v>10</v>
      </c>
      <c r="D3005" s="7" t="n">
        <v>65533</v>
      </c>
      <c r="E3005" s="7" t="n">
        <v>200</v>
      </c>
      <c r="F3005" s="7" t="s">
        <v>165</v>
      </c>
    </row>
    <row r="3006" spans="1:31">
      <c r="A3006" t="s">
        <v>4</v>
      </c>
      <c r="B3006" s="4" t="s">
        <v>5</v>
      </c>
      <c r="C3006" s="4" t="s">
        <v>11</v>
      </c>
      <c r="D3006" s="4" t="s">
        <v>13</v>
      </c>
    </row>
    <row r="3007" spans="1:31">
      <c r="A3007" t="n">
        <v>27395</v>
      </c>
      <c r="B3007" s="25" t="n">
        <v>43</v>
      </c>
      <c r="C3007" s="7" t="n">
        <v>61456</v>
      </c>
      <c r="D3007" s="7" t="n">
        <v>1</v>
      </c>
    </row>
    <row r="3008" spans="1:31">
      <c r="A3008" t="s">
        <v>4</v>
      </c>
      <c r="B3008" s="4" t="s">
        <v>5</v>
      </c>
      <c r="C3008" s="4" t="s">
        <v>11</v>
      </c>
      <c r="D3008" s="4" t="s">
        <v>8</v>
      </c>
      <c r="E3008" s="4" t="s">
        <v>8</v>
      </c>
      <c r="F3008" s="4" t="s">
        <v>8</v>
      </c>
      <c r="G3008" s="4" t="s">
        <v>7</v>
      </c>
      <c r="H3008" s="4" t="s">
        <v>13</v>
      </c>
      <c r="I3008" s="4" t="s">
        <v>12</v>
      </c>
      <c r="J3008" s="4" t="s">
        <v>12</v>
      </c>
      <c r="K3008" s="4" t="s">
        <v>12</v>
      </c>
      <c r="L3008" s="4" t="s">
        <v>12</v>
      </c>
      <c r="M3008" s="4" t="s">
        <v>12</v>
      </c>
      <c r="N3008" s="4" t="s">
        <v>12</v>
      </c>
      <c r="O3008" s="4" t="s">
        <v>12</v>
      </c>
      <c r="P3008" s="4" t="s">
        <v>8</v>
      </c>
      <c r="Q3008" s="4" t="s">
        <v>8</v>
      </c>
      <c r="R3008" s="4" t="s">
        <v>13</v>
      </c>
      <c r="S3008" s="4" t="s">
        <v>7</v>
      </c>
      <c r="T3008" s="4" t="s">
        <v>13</v>
      </c>
      <c r="U3008" s="4" t="s">
        <v>13</v>
      </c>
      <c r="V3008" s="4" t="s">
        <v>11</v>
      </c>
    </row>
    <row r="3009" spans="1:22">
      <c r="A3009" t="n">
        <v>27402</v>
      </c>
      <c r="B3009" s="26" t="n">
        <v>19</v>
      </c>
      <c r="C3009" s="7" t="n">
        <v>7007</v>
      </c>
      <c r="D3009" s="7" t="s">
        <v>28</v>
      </c>
      <c r="E3009" s="7" t="s">
        <v>29</v>
      </c>
      <c r="F3009" s="7" t="s">
        <v>16</v>
      </c>
      <c r="G3009" s="7" t="n">
        <v>0</v>
      </c>
      <c r="H3009" s="7" t="n">
        <v>1</v>
      </c>
      <c r="I3009" s="7" t="n">
        <v>0</v>
      </c>
      <c r="J3009" s="7" t="n">
        <v>0</v>
      </c>
      <c r="K3009" s="7" t="n">
        <v>0</v>
      </c>
      <c r="L3009" s="7" t="n">
        <v>0</v>
      </c>
      <c r="M3009" s="7" t="n">
        <v>1</v>
      </c>
      <c r="N3009" s="7" t="n">
        <v>1.60000002384186</v>
      </c>
      <c r="O3009" s="7" t="n">
        <v>0.0900000035762787</v>
      </c>
      <c r="P3009" s="7" t="s">
        <v>16</v>
      </c>
      <c r="Q3009" s="7" t="s">
        <v>16</v>
      </c>
      <c r="R3009" s="7" t="n">
        <v>-1</v>
      </c>
      <c r="S3009" s="7" t="n">
        <v>0</v>
      </c>
      <c r="T3009" s="7" t="n">
        <v>0</v>
      </c>
      <c r="U3009" s="7" t="n">
        <v>0</v>
      </c>
      <c r="V3009" s="7" t="n">
        <v>0</v>
      </c>
    </row>
    <row r="3010" spans="1:22">
      <c r="A3010" t="s">
        <v>4</v>
      </c>
      <c r="B3010" s="4" t="s">
        <v>5</v>
      </c>
      <c r="C3010" s="4" t="s">
        <v>11</v>
      </c>
      <c r="D3010" s="4" t="s">
        <v>8</v>
      </c>
      <c r="E3010" s="4" t="s">
        <v>8</v>
      </c>
      <c r="F3010" s="4" t="s">
        <v>8</v>
      </c>
      <c r="G3010" s="4" t="s">
        <v>7</v>
      </c>
      <c r="H3010" s="4" t="s">
        <v>13</v>
      </c>
      <c r="I3010" s="4" t="s">
        <v>12</v>
      </c>
      <c r="J3010" s="4" t="s">
        <v>12</v>
      </c>
      <c r="K3010" s="4" t="s">
        <v>12</v>
      </c>
      <c r="L3010" s="4" t="s">
        <v>12</v>
      </c>
      <c r="M3010" s="4" t="s">
        <v>12</v>
      </c>
      <c r="N3010" s="4" t="s">
        <v>12</v>
      </c>
      <c r="O3010" s="4" t="s">
        <v>12</v>
      </c>
      <c r="P3010" s="4" t="s">
        <v>8</v>
      </c>
      <c r="Q3010" s="4" t="s">
        <v>8</v>
      </c>
      <c r="R3010" s="4" t="s">
        <v>13</v>
      </c>
      <c r="S3010" s="4" t="s">
        <v>7</v>
      </c>
      <c r="T3010" s="4" t="s">
        <v>13</v>
      </c>
      <c r="U3010" s="4" t="s">
        <v>13</v>
      </c>
      <c r="V3010" s="4" t="s">
        <v>11</v>
      </c>
    </row>
    <row r="3011" spans="1:22">
      <c r="A3011" t="n">
        <v>27491</v>
      </c>
      <c r="B3011" s="26" t="n">
        <v>19</v>
      </c>
      <c r="C3011" s="7" t="n">
        <v>7039</v>
      </c>
      <c r="D3011" s="7" t="s">
        <v>30</v>
      </c>
      <c r="E3011" s="7" t="s">
        <v>31</v>
      </c>
      <c r="F3011" s="7" t="s">
        <v>16</v>
      </c>
      <c r="G3011" s="7" t="n">
        <v>0</v>
      </c>
      <c r="H3011" s="7" t="n">
        <v>1</v>
      </c>
      <c r="I3011" s="7" t="n">
        <v>0</v>
      </c>
      <c r="J3011" s="7" t="n">
        <v>0</v>
      </c>
      <c r="K3011" s="7" t="n">
        <v>0</v>
      </c>
      <c r="L3011" s="7" t="n">
        <v>0</v>
      </c>
      <c r="M3011" s="7" t="n">
        <v>1</v>
      </c>
      <c r="N3011" s="7" t="n">
        <v>1.60000002384186</v>
      </c>
      <c r="O3011" s="7" t="n">
        <v>0.0900000035762787</v>
      </c>
      <c r="P3011" s="7" t="s">
        <v>16</v>
      </c>
      <c r="Q3011" s="7" t="s">
        <v>16</v>
      </c>
      <c r="R3011" s="7" t="n">
        <v>-1</v>
      </c>
      <c r="S3011" s="7" t="n">
        <v>0</v>
      </c>
      <c r="T3011" s="7" t="n">
        <v>0</v>
      </c>
      <c r="U3011" s="7" t="n">
        <v>0</v>
      </c>
      <c r="V3011" s="7" t="n">
        <v>0</v>
      </c>
    </row>
    <row r="3012" spans="1:22">
      <c r="A3012" t="s">
        <v>4</v>
      </c>
      <c r="B3012" s="4" t="s">
        <v>5</v>
      </c>
      <c r="C3012" s="4" t="s">
        <v>11</v>
      </c>
      <c r="D3012" s="4" t="s">
        <v>8</v>
      </c>
      <c r="E3012" s="4" t="s">
        <v>8</v>
      </c>
      <c r="F3012" s="4" t="s">
        <v>8</v>
      </c>
      <c r="G3012" s="4" t="s">
        <v>7</v>
      </c>
      <c r="H3012" s="4" t="s">
        <v>13</v>
      </c>
      <c r="I3012" s="4" t="s">
        <v>12</v>
      </c>
      <c r="J3012" s="4" t="s">
        <v>12</v>
      </c>
      <c r="K3012" s="4" t="s">
        <v>12</v>
      </c>
      <c r="L3012" s="4" t="s">
        <v>12</v>
      </c>
      <c r="M3012" s="4" t="s">
        <v>12</v>
      </c>
      <c r="N3012" s="4" t="s">
        <v>12</v>
      </c>
      <c r="O3012" s="4" t="s">
        <v>12</v>
      </c>
      <c r="P3012" s="4" t="s">
        <v>8</v>
      </c>
      <c r="Q3012" s="4" t="s">
        <v>8</v>
      </c>
      <c r="R3012" s="4" t="s">
        <v>13</v>
      </c>
      <c r="S3012" s="4" t="s">
        <v>7</v>
      </c>
      <c r="T3012" s="4" t="s">
        <v>13</v>
      </c>
      <c r="U3012" s="4" t="s">
        <v>13</v>
      </c>
      <c r="V3012" s="4" t="s">
        <v>11</v>
      </c>
    </row>
    <row r="3013" spans="1:22">
      <c r="A3013" t="n">
        <v>27570</v>
      </c>
      <c r="B3013" s="26" t="n">
        <v>19</v>
      </c>
      <c r="C3013" s="7" t="n">
        <v>1650</v>
      </c>
      <c r="D3013" s="7" t="s">
        <v>32</v>
      </c>
      <c r="E3013" s="7" t="s">
        <v>33</v>
      </c>
      <c r="F3013" s="7" t="s">
        <v>16</v>
      </c>
      <c r="G3013" s="7" t="n">
        <v>0</v>
      </c>
      <c r="H3013" s="7" t="n">
        <v>1</v>
      </c>
      <c r="I3013" s="7" t="n">
        <v>0</v>
      </c>
      <c r="J3013" s="7" t="n">
        <v>0</v>
      </c>
      <c r="K3013" s="7" t="n">
        <v>0</v>
      </c>
      <c r="L3013" s="7" t="n">
        <v>0</v>
      </c>
      <c r="M3013" s="7" t="n">
        <v>1</v>
      </c>
      <c r="N3013" s="7" t="n">
        <v>1.60000002384186</v>
      </c>
      <c r="O3013" s="7" t="n">
        <v>0.0900000035762787</v>
      </c>
      <c r="P3013" s="7" t="s">
        <v>16</v>
      </c>
      <c r="Q3013" s="7" t="s">
        <v>16</v>
      </c>
      <c r="R3013" s="7" t="n">
        <v>-1</v>
      </c>
      <c r="S3013" s="7" t="n">
        <v>0</v>
      </c>
      <c r="T3013" s="7" t="n">
        <v>0</v>
      </c>
      <c r="U3013" s="7" t="n">
        <v>0</v>
      </c>
      <c r="V3013" s="7" t="n">
        <v>0</v>
      </c>
    </row>
    <row r="3014" spans="1:22">
      <c r="A3014" t="s">
        <v>4</v>
      </c>
      <c r="B3014" s="4" t="s">
        <v>5</v>
      </c>
      <c r="C3014" s="4" t="s">
        <v>11</v>
      </c>
      <c r="D3014" s="4" t="s">
        <v>8</v>
      </c>
      <c r="E3014" s="4" t="s">
        <v>8</v>
      </c>
      <c r="F3014" s="4" t="s">
        <v>8</v>
      </c>
      <c r="G3014" s="4" t="s">
        <v>7</v>
      </c>
      <c r="H3014" s="4" t="s">
        <v>13</v>
      </c>
      <c r="I3014" s="4" t="s">
        <v>12</v>
      </c>
      <c r="J3014" s="4" t="s">
        <v>12</v>
      </c>
      <c r="K3014" s="4" t="s">
        <v>12</v>
      </c>
      <c r="L3014" s="4" t="s">
        <v>12</v>
      </c>
      <c r="M3014" s="4" t="s">
        <v>12</v>
      </c>
      <c r="N3014" s="4" t="s">
        <v>12</v>
      </c>
      <c r="O3014" s="4" t="s">
        <v>12</v>
      </c>
      <c r="P3014" s="4" t="s">
        <v>8</v>
      </c>
      <c r="Q3014" s="4" t="s">
        <v>8</v>
      </c>
      <c r="R3014" s="4" t="s">
        <v>13</v>
      </c>
      <c r="S3014" s="4" t="s">
        <v>7</v>
      </c>
      <c r="T3014" s="4" t="s">
        <v>13</v>
      </c>
      <c r="U3014" s="4" t="s">
        <v>13</v>
      </c>
      <c r="V3014" s="4" t="s">
        <v>11</v>
      </c>
    </row>
    <row r="3015" spans="1:22">
      <c r="A3015" t="n">
        <v>27641</v>
      </c>
      <c r="B3015" s="26" t="n">
        <v>19</v>
      </c>
      <c r="C3015" s="7" t="n">
        <v>1651</v>
      </c>
      <c r="D3015" s="7" t="s">
        <v>98</v>
      </c>
      <c r="E3015" s="7" t="s">
        <v>99</v>
      </c>
      <c r="F3015" s="7" t="s">
        <v>16</v>
      </c>
      <c r="G3015" s="7" t="n">
        <v>0</v>
      </c>
      <c r="H3015" s="7" t="n">
        <v>1</v>
      </c>
      <c r="I3015" s="7" t="n">
        <v>0</v>
      </c>
      <c r="J3015" s="7" t="n">
        <v>0</v>
      </c>
      <c r="K3015" s="7" t="n">
        <v>0</v>
      </c>
      <c r="L3015" s="7" t="n">
        <v>0</v>
      </c>
      <c r="M3015" s="7" t="n">
        <v>1</v>
      </c>
      <c r="N3015" s="7" t="n">
        <v>1.60000002384186</v>
      </c>
      <c r="O3015" s="7" t="n">
        <v>0.0900000035762787</v>
      </c>
      <c r="P3015" s="7" t="s">
        <v>16</v>
      </c>
      <c r="Q3015" s="7" t="s">
        <v>16</v>
      </c>
      <c r="R3015" s="7" t="n">
        <v>-1</v>
      </c>
      <c r="S3015" s="7" t="n">
        <v>0</v>
      </c>
      <c r="T3015" s="7" t="n">
        <v>0</v>
      </c>
      <c r="U3015" s="7" t="n">
        <v>0</v>
      </c>
      <c r="V3015" s="7" t="n">
        <v>0</v>
      </c>
    </row>
    <row r="3016" spans="1:22">
      <c r="A3016" t="s">
        <v>4</v>
      </c>
      <c r="B3016" s="4" t="s">
        <v>5</v>
      </c>
      <c r="C3016" s="4" t="s">
        <v>11</v>
      </c>
      <c r="D3016" s="4" t="s">
        <v>8</v>
      </c>
      <c r="E3016" s="4" t="s">
        <v>8</v>
      </c>
      <c r="F3016" s="4" t="s">
        <v>8</v>
      </c>
      <c r="G3016" s="4" t="s">
        <v>7</v>
      </c>
      <c r="H3016" s="4" t="s">
        <v>13</v>
      </c>
      <c r="I3016" s="4" t="s">
        <v>12</v>
      </c>
      <c r="J3016" s="4" t="s">
        <v>12</v>
      </c>
      <c r="K3016" s="4" t="s">
        <v>12</v>
      </c>
      <c r="L3016" s="4" t="s">
        <v>12</v>
      </c>
      <c r="M3016" s="4" t="s">
        <v>12</v>
      </c>
      <c r="N3016" s="4" t="s">
        <v>12</v>
      </c>
      <c r="O3016" s="4" t="s">
        <v>12</v>
      </c>
      <c r="P3016" s="4" t="s">
        <v>8</v>
      </c>
      <c r="Q3016" s="4" t="s">
        <v>8</v>
      </c>
      <c r="R3016" s="4" t="s">
        <v>13</v>
      </c>
      <c r="S3016" s="4" t="s">
        <v>7</v>
      </c>
      <c r="T3016" s="4" t="s">
        <v>13</v>
      </c>
      <c r="U3016" s="4" t="s">
        <v>13</v>
      </c>
      <c r="V3016" s="4" t="s">
        <v>11</v>
      </c>
    </row>
    <row r="3017" spans="1:22">
      <c r="A3017" t="n">
        <v>27722</v>
      </c>
      <c r="B3017" s="26" t="n">
        <v>19</v>
      </c>
      <c r="C3017" s="7" t="n">
        <v>1652</v>
      </c>
      <c r="D3017" s="7" t="s">
        <v>98</v>
      </c>
      <c r="E3017" s="7" t="s">
        <v>99</v>
      </c>
      <c r="F3017" s="7" t="s">
        <v>16</v>
      </c>
      <c r="G3017" s="7" t="n">
        <v>0</v>
      </c>
      <c r="H3017" s="7" t="n">
        <v>1</v>
      </c>
      <c r="I3017" s="7" t="n">
        <v>0</v>
      </c>
      <c r="J3017" s="7" t="n">
        <v>0</v>
      </c>
      <c r="K3017" s="7" t="n">
        <v>0</v>
      </c>
      <c r="L3017" s="7" t="n">
        <v>0</v>
      </c>
      <c r="M3017" s="7" t="n">
        <v>1</v>
      </c>
      <c r="N3017" s="7" t="n">
        <v>1.60000002384186</v>
      </c>
      <c r="O3017" s="7" t="n">
        <v>0.0900000035762787</v>
      </c>
      <c r="P3017" s="7" t="s">
        <v>16</v>
      </c>
      <c r="Q3017" s="7" t="s">
        <v>16</v>
      </c>
      <c r="R3017" s="7" t="n">
        <v>-1</v>
      </c>
      <c r="S3017" s="7" t="n">
        <v>0</v>
      </c>
      <c r="T3017" s="7" t="n">
        <v>0</v>
      </c>
      <c r="U3017" s="7" t="n">
        <v>0</v>
      </c>
      <c r="V3017" s="7" t="n">
        <v>0</v>
      </c>
    </row>
    <row r="3018" spans="1:22">
      <c r="A3018" t="s">
        <v>4</v>
      </c>
      <c r="B3018" s="4" t="s">
        <v>5</v>
      </c>
      <c r="C3018" s="4" t="s">
        <v>11</v>
      </c>
      <c r="D3018" s="4" t="s">
        <v>8</v>
      </c>
      <c r="E3018" s="4" t="s">
        <v>8</v>
      </c>
      <c r="F3018" s="4" t="s">
        <v>8</v>
      </c>
      <c r="G3018" s="4" t="s">
        <v>7</v>
      </c>
      <c r="H3018" s="4" t="s">
        <v>13</v>
      </c>
      <c r="I3018" s="4" t="s">
        <v>12</v>
      </c>
      <c r="J3018" s="4" t="s">
        <v>12</v>
      </c>
      <c r="K3018" s="4" t="s">
        <v>12</v>
      </c>
      <c r="L3018" s="4" t="s">
        <v>12</v>
      </c>
      <c r="M3018" s="4" t="s">
        <v>12</v>
      </c>
      <c r="N3018" s="4" t="s">
        <v>12</v>
      </c>
      <c r="O3018" s="4" t="s">
        <v>12</v>
      </c>
      <c r="P3018" s="4" t="s">
        <v>8</v>
      </c>
      <c r="Q3018" s="4" t="s">
        <v>8</v>
      </c>
      <c r="R3018" s="4" t="s">
        <v>13</v>
      </c>
      <c r="S3018" s="4" t="s">
        <v>7</v>
      </c>
      <c r="T3018" s="4" t="s">
        <v>13</v>
      </c>
      <c r="U3018" s="4" t="s">
        <v>13</v>
      </c>
      <c r="V3018" s="4" t="s">
        <v>11</v>
      </c>
    </row>
    <row r="3019" spans="1:22">
      <c r="A3019" t="n">
        <v>27803</v>
      </c>
      <c r="B3019" s="26" t="n">
        <v>19</v>
      </c>
      <c r="C3019" s="7" t="n">
        <v>1653</v>
      </c>
      <c r="D3019" s="7" t="s">
        <v>166</v>
      </c>
      <c r="E3019" s="7" t="s">
        <v>167</v>
      </c>
      <c r="F3019" s="7" t="s">
        <v>16</v>
      </c>
      <c r="G3019" s="7" t="n">
        <v>0</v>
      </c>
      <c r="H3019" s="7" t="n">
        <v>1</v>
      </c>
      <c r="I3019" s="7" t="n">
        <v>0</v>
      </c>
      <c r="J3019" s="7" t="n">
        <v>0</v>
      </c>
      <c r="K3019" s="7" t="n">
        <v>0</v>
      </c>
      <c r="L3019" s="7" t="n">
        <v>0</v>
      </c>
      <c r="M3019" s="7" t="n">
        <v>1</v>
      </c>
      <c r="N3019" s="7" t="n">
        <v>1.60000002384186</v>
      </c>
      <c r="O3019" s="7" t="n">
        <v>0.0900000035762787</v>
      </c>
      <c r="P3019" s="7" t="s">
        <v>16</v>
      </c>
      <c r="Q3019" s="7" t="s">
        <v>16</v>
      </c>
      <c r="R3019" s="7" t="n">
        <v>-1</v>
      </c>
      <c r="S3019" s="7" t="n">
        <v>0</v>
      </c>
      <c r="T3019" s="7" t="n">
        <v>0</v>
      </c>
      <c r="U3019" s="7" t="n">
        <v>0</v>
      </c>
      <c r="V3019" s="7" t="n">
        <v>0</v>
      </c>
    </row>
    <row r="3020" spans="1:22">
      <c r="A3020" t="s">
        <v>4</v>
      </c>
      <c r="B3020" s="4" t="s">
        <v>5</v>
      </c>
      <c r="C3020" s="4" t="s">
        <v>11</v>
      </c>
      <c r="D3020" s="4" t="s">
        <v>8</v>
      </c>
      <c r="E3020" s="4" t="s">
        <v>8</v>
      </c>
      <c r="F3020" s="4" t="s">
        <v>8</v>
      </c>
      <c r="G3020" s="4" t="s">
        <v>7</v>
      </c>
      <c r="H3020" s="4" t="s">
        <v>13</v>
      </c>
      <c r="I3020" s="4" t="s">
        <v>12</v>
      </c>
      <c r="J3020" s="4" t="s">
        <v>12</v>
      </c>
      <c r="K3020" s="4" t="s">
        <v>12</v>
      </c>
      <c r="L3020" s="4" t="s">
        <v>12</v>
      </c>
      <c r="M3020" s="4" t="s">
        <v>12</v>
      </c>
      <c r="N3020" s="4" t="s">
        <v>12</v>
      </c>
      <c r="O3020" s="4" t="s">
        <v>12</v>
      </c>
      <c r="P3020" s="4" t="s">
        <v>8</v>
      </c>
      <c r="Q3020" s="4" t="s">
        <v>8</v>
      </c>
      <c r="R3020" s="4" t="s">
        <v>13</v>
      </c>
      <c r="S3020" s="4" t="s">
        <v>7</v>
      </c>
      <c r="T3020" s="4" t="s">
        <v>13</v>
      </c>
      <c r="U3020" s="4" t="s">
        <v>13</v>
      </c>
      <c r="V3020" s="4" t="s">
        <v>11</v>
      </c>
    </row>
    <row r="3021" spans="1:22">
      <c r="A3021" t="n">
        <v>27882</v>
      </c>
      <c r="B3021" s="26" t="n">
        <v>19</v>
      </c>
      <c r="C3021" s="7" t="n">
        <v>1654</v>
      </c>
      <c r="D3021" s="7" t="s">
        <v>32</v>
      </c>
      <c r="E3021" s="7" t="s">
        <v>33</v>
      </c>
      <c r="F3021" s="7" t="s">
        <v>16</v>
      </c>
      <c r="G3021" s="7" t="n">
        <v>0</v>
      </c>
      <c r="H3021" s="7" t="n">
        <v>1</v>
      </c>
      <c r="I3021" s="7" t="n">
        <v>0</v>
      </c>
      <c r="J3021" s="7" t="n">
        <v>0</v>
      </c>
      <c r="K3021" s="7" t="n">
        <v>0</v>
      </c>
      <c r="L3021" s="7" t="n">
        <v>0</v>
      </c>
      <c r="M3021" s="7" t="n">
        <v>1</v>
      </c>
      <c r="N3021" s="7" t="n">
        <v>1.60000002384186</v>
      </c>
      <c r="O3021" s="7" t="n">
        <v>0.0900000035762787</v>
      </c>
      <c r="P3021" s="7" t="s">
        <v>16</v>
      </c>
      <c r="Q3021" s="7" t="s">
        <v>16</v>
      </c>
      <c r="R3021" s="7" t="n">
        <v>-1</v>
      </c>
      <c r="S3021" s="7" t="n">
        <v>0</v>
      </c>
      <c r="T3021" s="7" t="n">
        <v>0</v>
      </c>
      <c r="U3021" s="7" t="n">
        <v>0</v>
      </c>
      <c r="V3021" s="7" t="n">
        <v>0</v>
      </c>
    </row>
    <row r="3022" spans="1:22">
      <c r="A3022" t="s">
        <v>4</v>
      </c>
      <c r="B3022" s="4" t="s">
        <v>5</v>
      </c>
      <c r="C3022" s="4" t="s">
        <v>11</v>
      </c>
      <c r="D3022" s="4" t="s">
        <v>8</v>
      </c>
      <c r="E3022" s="4" t="s">
        <v>8</v>
      </c>
      <c r="F3022" s="4" t="s">
        <v>8</v>
      </c>
      <c r="G3022" s="4" t="s">
        <v>7</v>
      </c>
      <c r="H3022" s="4" t="s">
        <v>13</v>
      </c>
      <c r="I3022" s="4" t="s">
        <v>12</v>
      </c>
      <c r="J3022" s="4" t="s">
        <v>12</v>
      </c>
      <c r="K3022" s="4" t="s">
        <v>12</v>
      </c>
      <c r="L3022" s="4" t="s">
        <v>12</v>
      </c>
      <c r="M3022" s="4" t="s">
        <v>12</v>
      </c>
      <c r="N3022" s="4" t="s">
        <v>12</v>
      </c>
      <c r="O3022" s="4" t="s">
        <v>12</v>
      </c>
      <c r="P3022" s="4" t="s">
        <v>8</v>
      </c>
      <c r="Q3022" s="4" t="s">
        <v>8</v>
      </c>
      <c r="R3022" s="4" t="s">
        <v>13</v>
      </c>
      <c r="S3022" s="4" t="s">
        <v>7</v>
      </c>
      <c r="T3022" s="4" t="s">
        <v>13</v>
      </c>
      <c r="U3022" s="4" t="s">
        <v>13</v>
      </c>
      <c r="V3022" s="4" t="s">
        <v>11</v>
      </c>
    </row>
    <row r="3023" spans="1:22">
      <c r="A3023" t="n">
        <v>27953</v>
      </c>
      <c r="B3023" s="26" t="n">
        <v>19</v>
      </c>
      <c r="C3023" s="7" t="n">
        <v>1655</v>
      </c>
      <c r="D3023" s="7" t="s">
        <v>98</v>
      </c>
      <c r="E3023" s="7" t="s">
        <v>99</v>
      </c>
      <c r="F3023" s="7" t="s">
        <v>16</v>
      </c>
      <c r="G3023" s="7" t="n">
        <v>0</v>
      </c>
      <c r="H3023" s="7" t="n">
        <v>1</v>
      </c>
      <c r="I3023" s="7" t="n">
        <v>0</v>
      </c>
      <c r="J3023" s="7" t="n">
        <v>0</v>
      </c>
      <c r="K3023" s="7" t="n">
        <v>0</v>
      </c>
      <c r="L3023" s="7" t="n">
        <v>0</v>
      </c>
      <c r="M3023" s="7" t="n">
        <v>1</v>
      </c>
      <c r="N3023" s="7" t="n">
        <v>1.60000002384186</v>
      </c>
      <c r="O3023" s="7" t="n">
        <v>0.0900000035762787</v>
      </c>
      <c r="P3023" s="7" t="s">
        <v>16</v>
      </c>
      <c r="Q3023" s="7" t="s">
        <v>16</v>
      </c>
      <c r="R3023" s="7" t="n">
        <v>-1</v>
      </c>
      <c r="S3023" s="7" t="n">
        <v>0</v>
      </c>
      <c r="T3023" s="7" t="n">
        <v>0</v>
      </c>
      <c r="U3023" s="7" t="n">
        <v>0</v>
      </c>
      <c r="V3023" s="7" t="n">
        <v>0</v>
      </c>
    </row>
    <row r="3024" spans="1:22">
      <c r="A3024" t="s">
        <v>4</v>
      </c>
      <c r="B3024" s="4" t="s">
        <v>5</v>
      </c>
      <c r="C3024" s="4" t="s">
        <v>11</v>
      </c>
      <c r="D3024" s="4" t="s">
        <v>8</v>
      </c>
      <c r="E3024" s="4" t="s">
        <v>8</v>
      </c>
      <c r="F3024" s="4" t="s">
        <v>8</v>
      </c>
      <c r="G3024" s="4" t="s">
        <v>7</v>
      </c>
      <c r="H3024" s="4" t="s">
        <v>13</v>
      </c>
      <c r="I3024" s="4" t="s">
        <v>12</v>
      </c>
      <c r="J3024" s="4" t="s">
        <v>12</v>
      </c>
      <c r="K3024" s="4" t="s">
        <v>12</v>
      </c>
      <c r="L3024" s="4" t="s">
        <v>12</v>
      </c>
      <c r="M3024" s="4" t="s">
        <v>12</v>
      </c>
      <c r="N3024" s="4" t="s">
        <v>12</v>
      </c>
      <c r="O3024" s="4" t="s">
        <v>12</v>
      </c>
      <c r="P3024" s="4" t="s">
        <v>8</v>
      </c>
      <c r="Q3024" s="4" t="s">
        <v>8</v>
      </c>
      <c r="R3024" s="4" t="s">
        <v>13</v>
      </c>
      <c r="S3024" s="4" t="s">
        <v>7</v>
      </c>
      <c r="T3024" s="4" t="s">
        <v>13</v>
      </c>
      <c r="U3024" s="4" t="s">
        <v>13</v>
      </c>
      <c r="V3024" s="4" t="s">
        <v>11</v>
      </c>
    </row>
    <row r="3025" spans="1:22">
      <c r="A3025" t="n">
        <v>28034</v>
      </c>
      <c r="B3025" s="26" t="n">
        <v>19</v>
      </c>
      <c r="C3025" s="7" t="n">
        <v>1656</v>
      </c>
      <c r="D3025" s="7" t="s">
        <v>34</v>
      </c>
      <c r="E3025" s="7" t="s">
        <v>35</v>
      </c>
      <c r="F3025" s="7" t="s">
        <v>16</v>
      </c>
      <c r="G3025" s="7" t="n">
        <v>0</v>
      </c>
      <c r="H3025" s="7" t="n">
        <v>1</v>
      </c>
      <c r="I3025" s="7" t="n">
        <v>0</v>
      </c>
      <c r="J3025" s="7" t="n">
        <v>0</v>
      </c>
      <c r="K3025" s="7" t="n">
        <v>0</v>
      </c>
      <c r="L3025" s="7" t="n">
        <v>0</v>
      </c>
      <c r="M3025" s="7" t="n">
        <v>1</v>
      </c>
      <c r="N3025" s="7" t="n">
        <v>1.60000002384186</v>
      </c>
      <c r="O3025" s="7" t="n">
        <v>0.0900000035762787</v>
      </c>
      <c r="P3025" s="7" t="s">
        <v>16</v>
      </c>
      <c r="Q3025" s="7" t="s">
        <v>16</v>
      </c>
      <c r="R3025" s="7" t="n">
        <v>-1</v>
      </c>
      <c r="S3025" s="7" t="n">
        <v>0</v>
      </c>
      <c r="T3025" s="7" t="n">
        <v>0</v>
      </c>
      <c r="U3025" s="7" t="n">
        <v>0</v>
      </c>
      <c r="V3025" s="7" t="n">
        <v>0</v>
      </c>
    </row>
    <row r="3026" spans="1:22">
      <c r="A3026" t="s">
        <v>4</v>
      </c>
      <c r="B3026" s="4" t="s">
        <v>5</v>
      </c>
      <c r="C3026" s="4" t="s">
        <v>11</v>
      </c>
      <c r="D3026" s="4" t="s">
        <v>8</v>
      </c>
      <c r="E3026" s="4" t="s">
        <v>8</v>
      </c>
      <c r="F3026" s="4" t="s">
        <v>8</v>
      </c>
      <c r="G3026" s="4" t="s">
        <v>7</v>
      </c>
      <c r="H3026" s="4" t="s">
        <v>13</v>
      </c>
      <c r="I3026" s="4" t="s">
        <v>12</v>
      </c>
      <c r="J3026" s="4" t="s">
        <v>12</v>
      </c>
      <c r="K3026" s="4" t="s">
        <v>12</v>
      </c>
      <c r="L3026" s="4" t="s">
        <v>12</v>
      </c>
      <c r="M3026" s="4" t="s">
        <v>12</v>
      </c>
      <c r="N3026" s="4" t="s">
        <v>12</v>
      </c>
      <c r="O3026" s="4" t="s">
        <v>12</v>
      </c>
      <c r="P3026" s="4" t="s">
        <v>8</v>
      </c>
      <c r="Q3026" s="4" t="s">
        <v>8</v>
      </c>
      <c r="R3026" s="4" t="s">
        <v>13</v>
      </c>
      <c r="S3026" s="4" t="s">
        <v>7</v>
      </c>
      <c r="T3026" s="4" t="s">
        <v>13</v>
      </c>
      <c r="U3026" s="4" t="s">
        <v>13</v>
      </c>
      <c r="V3026" s="4" t="s">
        <v>11</v>
      </c>
    </row>
    <row r="3027" spans="1:22">
      <c r="A3027" t="n">
        <v>28108</v>
      </c>
      <c r="B3027" s="26" t="n">
        <v>19</v>
      </c>
      <c r="C3027" s="7" t="n">
        <v>1657</v>
      </c>
      <c r="D3027" s="7" t="s">
        <v>166</v>
      </c>
      <c r="E3027" s="7" t="s">
        <v>167</v>
      </c>
      <c r="F3027" s="7" t="s">
        <v>16</v>
      </c>
      <c r="G3027" s="7" t="n">
        <v>0</v>
      </c>
      <c r="H3027" s="7" t="n">
        <v>1</v>
      </c>
      <c r="I3027" s="7" t="n">
        <v>0</v>
      </c>
      <c r="J3027" s="7" t="n">
        <v>0</v>
      </c>
      <c r="K3027" s="7" t="n">
        <v>0</v>
      </c>
      <c r="L3027" s="7" t="n">
        <v>0</v>
      </c>
      <c r="M3027" s="7" t="n">
        <v>1</v>
      </c>
      <c r="N3027" s="7" t="n">
        <v>1.60000002384186</v>
      </c>
      <c r="O3027" s="7" t="n">
        <v>0.0900000035762787</v>
      </c>
      <c r="P3027" s="7" t="s">
        <v>16</v>
      </c>
      <c r="Q3027" s="7" t="s">
        <v>16</v>
      </c>
      <c r="R3027" s="7" t="n">
        <v>-1</v>
      </c>
      <c r="S3027" s="7" t="n">
        <v>0</v>
      </c>
      <c r="T3027" s="7" t="n">
        <v>0</v>
      </c>
      <c r="U3027" s="7" t="n">
        <v>0</v>
      </c>
      <c r="V3027" s="7" t="n">
        <v>0</v>
      </c>
    </row>
    <row r="3028" spans="1:22">
      <c r="A3028" t="s">
        <v>4</v>
      </c>
      <c r="B3028" s="4" t="s">
        <v>5</v>
      </c>
      <c r="C3028" s="4" t="s">
        <v>11</v>
      </c>
      <c r="D3028" s="4" t="s">
        <v>8</v>
      </c>
      <c r="E3028" s="4" t="s">
        <v>8</v>
      </c>
      <c r="F3028" s="4" t="s">
        <v>8</v>
      </c>
      <c r="G3028" s="4" t="s">
        <v>7</v>
      </c>
      <c r="H3028" s="4" t="s">
        <v>13</v>
      </c>
      <c r="I3028" s="4" t="s">
        <v>12</v>
      </c>
      <c r="J3028" s="4" t="s">
        <v>12</v>
      </c>
      <c r="K3028" s="4" t="s">
        <v>12</v>
      </c>
      <c r="L3028" s="4" t="s">
        <v>12</v>
      </c>
      <c r="M3028" s="4" t="s">
        <v>12</v>
      </c>
      <c r="N3028" s="4" t="s">
        <v>12</v>
      </c>
      <c r="O3028" s="4" t="s">
        <v>12</v>
      </c>
      <c r="P3028" s="4" t="s">
        <v>8</v>
      </c>
      <c r="Q3028" s="4" t="s">
        <v>8</v>
      </c>
      <c r="R3028" s="4" t="s">
        <v>13</v>
      </c>
      <c r="S3028" s="4" t="s">
        <v>7</v>
      </c>
      <c r="T3028" s="4" t="s">
        <v>13</v>
      </c>
      <c r="U3028" s="4" t="s">
        <v>13</v>
      </c>
      <c r="V3028" s="4" t="s">
        <v>11</v>
      </c>
    </row>
    <row r="3029" spans="1:22">
      <c r="A3029" t="n">
        <v>28187</v>
      </c>
      <c r="B3029" s="26" t="n">
        <v>19</v>
      </c>
      <c r="C3029" s="7" t="n">
        <v>1658</v>
      </c>
      <c r="D3029" s="7" t="s">
        <v>166</v>
      </c>
      <c r="E3029" s="7" t="s">
        <v>167</v>
      </c>
      <c r="F3029" s="7" t="s">
        <v>16</v>
      </c>
      <c r="G3029" s="7" t="n">
        <v>0</v>
      </c>
      <c r="H3029" s="7" t="n">
        <v>1</v>
      </c>
      <c r="I3029" s="7" t="n">
        <v>0</v>
      </c>
      <c r="J3029" s="7" t="n">
        <v>0</v>
      </c>
      <c r="K3029" s="7" t="n">
        <v>0</v>
      </c>
      <c r="L3029" s="7" t="n">
        <v>0</v>
      </c>
      <c r="M3029" s="7" t="n">
        <v>1</v>
      </c>
      <c r="N3029" s="7" t="n">
        <v>1.60000002384186</v>
      </c>
      <c r="O3029" s="7" t="n">
        <v>0.0900000035762787</v>
      </c>
      <c r="P3029" s="7" t="s">
        <v>16</v>
      </c>
      <c r="Q3029" s="7" t="s">
        <v>16</v>
      </c>
      <c r="R3029" s="7" t="n">
        <v>-1</v>
      </c>
      <c r="S3029" s="7" t="n">
        <v>0</v>
      </c>
      <c r="T3029" s="7" t="n">
        <v>0</v>
      </c>
      <c r="U3029" s="7" t="n">
        <v>0</v>
      </c>
      <c r="V3029" s="7" t="n">
        <v>0</v>
      </c>
    </row>
    <row r="3030" spans="1:22">
      <c r="A3030" t="s">
        <v>4</v>
      </c>
      <c r="B3030" s="4" t="s">
        <v>5</v>
      </c>
      <c r="C3030" s="4" t="s">
        <v>11</v>
      </c>
      <c r="D3030" s="4" t="s">
        <v>8</v>
      </c>
      <c r="E3030" s="4" t="s">
        <v>8</v>
      </c>
      <c r="F3030" s="4" t="s">
        <v>8</v>
      </c>
      <c r="G3030" s="4" t="s">
        <v>7</v>
      </c>
      <c r="H3030" s="4" t="s">
        <v>13</v>
      </c>
      <c r="I3030" s="4" t="s">
        <v>12</v>
      </c>
      <c r="J3030" s="4" t="s">
        <v>12</v>
      </c>
      <c r="K3030" s="4" t="s">
        <v>12</v>
      </c>
      <c r="L3030" s="4" t="s">
        <v>12</v>
      </c>
      <c r="M3030" s="4" t="s">
        <v>12</v>
      </c>
      <c r="N3030" s="4" t="s">
        <v>12</v>
      </c>
      <c r="O3030" s="4" t="s">
        <v>12</v>
      </c>
      <c r="P3030" s="4" t="s">
        <v>8</v>
      </c>
      <c r="Q3030" s="4" t="s">
        <v>8</v>
      </c>
      <c r="R3030" s="4" t="s">
        <v>13</v>
      </c>
      <c r="S3030" s="4" t="s">
        <v>7</v>
      </c>
      <c r="T3030" s="4" t="s">
        <v>13</v>
      </c>
      <c r="U3030" s="4" t="s">
        <v>13</v>
      </c>
      <c r="V3030" s="4" t="s">
        <v>11</v>
      </c>
    </row>
    <row r="3031" spans="1:22">
      <c r="A3031" t="n">
        <v>28266</v>
      </c>
      <c r="B3031" s="26" t="n">
        <v>19</v>
      </c>
      <c r="C3031" s="7" t="n">
        <v>1659</v>
      </c>
      <c r="D3031" s="7" t="s">
        <v>32</v>
      </c>
      <c r="E3031" s="7" t="s">
        <v>33</v>
      </c>
      <c r="F3031" s="7" t="s">
        <v>16</v>
      </c>
      <c r="G3031" s="7" t="n">
        <v>0</v>
      </c>
      <c r="H3031" s="7" t="n">
        <v>1</v>
      </c>
      <c r="I3031" s="7" t="n">
        <v>0</v>
      </c>
      <c r="J3031" s="7" t="n">
        <v>0</v>
      </c>
      <c r="K3031" s="7" t="n">
        <v>0</v>
      </c>
      <c r="L3031" s="7" t="n">
        <v>0</v>
      </c>
      <c r="M3031" s="7" t="n">
        <v>1</v>
      </c>
      <c r="N3031" s="7" t="n">
        <v>1.60000002384186</v>
      </c>
      <c r="O3031" s="7" t="n">
        <v>0.0900000035762787</v>
      </c>
      <c r="P3031" s="7" t="s">
        <v>16</v>
      </c>
      <c r="Q3031" s="7" t="s">
        <v>16</v>
      </c>
      <c r="R3031" s="7" t="n">
        <v>-1</v>
      </c>
      <c r="S3031" s="7" t="n">
        <v>0</v>
      </c>
      <c r="T3031" s="7" t="n">
        <v>0</v>
      </c>
      <c r="U3031" s="7" t="n">
        <v>0</v>
      </c>
      <c r="V3031" s="7" t="n">
        <v>0</v>
      </c>
    </row>
    <row r="3032" spans="1:22">
      <c r="A3032" t="s">
        <v>4</v>
      </c>
      <c r="B3032" s="4" t="s">
        <v>5</v>
      </c>
      <c r="C3032" s="4" t="s">
        <v>11</v>
      </c>
      <c r="D3032" s="4" t="s">
        <v>8</v>
      </c>
      <c r="E3032" s="4" t="s">
        <v>8</v>
      </c>
      <c r="F3032" s="4" t="s">
        <v>8</v>
      </c>
      <c r="G3032" s="4" t="s">
        <v>7</v>
      </c>
      <c r="H3032" s="4" t="s">
        <v>13</v>
      </c>
      <c r="I3032" s="4" t="s">
        <v>12</v>
      </c>
      <c r="J3032" s="4" t="s">
        <v>12</v>
      </c>
      <c r="K3032" s="4" t="s">
        <v>12</v>
      </c>
      <c r="L3032" s="4" t="s">
        <v>12</v>
      </c>
      <c r="M3032" s="4" t="s">
        <v>12</v>
      </c>
      <c r="N3032" s="4" t="s">
        <v>12</v>
      </c>
      <c r="O3032" s="4" t="s">
        <v>12</v>
      </c>
      <c r="P3032" s="4" t="s">
        <v>8</v>
      </c>
      <c r="Q3032" s="4" t="s">
        <v>8</v>
      </c>
      <c r="R3032" s="4" t="s">
        <v>13</v>
      </c>
      <c r="S3032" s="4" t="s">
        <v>7</v>
      </c>
      <c r="T3032" s="4" t="s">
        <v>13</v>
      </c>
      <c r="U3032" s="4" t="s">
        <v>13</v>
      </c>
      <c r="V3032" s="4" t="s">
        <v>11</v>
      </c>
    </row>
    <row r="3033" spans="1:22">
      <c r="A3033" t="n">
        <v>28337</v>
      </c>
      <c r="B3033" s="26" t="n">
        <v>19</v>
      </c>
      <c r="C3033" s="7" t="n">
        <v>1560</v>
      </c>
      <c r="D3033" s="7" t="s">
        <v>36</v>
      </c>
      <c r="E3033" s="7" t="s">
        <v>37</v>
      </c>
      <c r="F3033" s="7" t="s">
        <v>16</v>
      </c>
      <c r="G3033" s="7" t="n">
        <v>0</v>
      </c>
      <c r="H3033" s="7" t="n">
        <v>1</v>
      </c>
      <c r="I3033" s="7" t="n">
        <v>0</v>
      </c>
      <c r="J3033" s="7" t="n">
        <v>0</v>
      </c>
      <c r="K3033" s="7" t="n">
        <v>0</v>
      </c>
      <c r="L3033" s="7" t="n">
        <v>0</v>
      </c>
      <c r="M3033" s="7" t="n">
        <v>1</v>
      </c>
      <c r="N3033" s="7" t="n">
        <v>1.60000002384186</v>
      </c>
      <c r="O3033" s="7" t="n">
        <v>0.0900000035762787</v>
      </c>
      <c r="P3033" s="7" t="s">
        <v>38</v>
      </c>
      <c r="Q3033" s="7" t="s">
        <v>16</v>
      </c>
      <c r="R3033" s="7" t="n">
        <v>-1</v>
      </c>
      <c r="S3033" s="7" t="n">
        <v>0</v>
      </c>
      <c r="T3033" s="7" t="n">
        <v>0</v>
      </c>
      <c r="U3033" s="7" t="n">
        <v>0</v>
      </c>
      <c r="V3033" s="7" t="n">
        <v>0</v>
      </c>
    </row>
    <row r="3034" spans="1:22">
      <c r="A3034" t="s">
        <v>4</v>
      </c>
      <c r="B3034" s="4" t="s">
        <v>5</v>
      </c>
      <c r="C3034" s="4" t="s">
        <v>11</v>
      </c>
      <c r="D3034" s="4" t="s">
        <v>8</v>
      </c>
      <c r="E3034" s="4" t="s">
        <v>8</v>
      </c>
      <c r="F3034" s="4" t="s">
        <v>8</v>
      </c>
      <c r="G3034" s="4" t="s">
        <v>7</v>
      </c>
      <c r="H3034" s="4" t="s">
        <v>13</v>
      </c>
      <c r="I3034" s="4" t="s">
        <v>12</v>
      </c>
      <c r="J3034" s="4" t="s">
        <v>12</v>
      </c>
      <c r="K3034" s="4" t="s">
        <v>12</v>
      </c>
      <c r="L3034" s="4" t="s">
        <v>12</v>
      </c>
      <c r="M3034" s="4" t="s">
        <v>12</v>
      </c>
      <c r="N3034" s="4" t="s">
        <v>12</v>
      </c>
      <c r="O3034" s="4" t="s">
        <v>12</v>
      </c>
      <c r="P3034" s="4" t="s">
        <v>8</v>
      </c>
      <c r="Q3034" s="4" t="s">
        <v>8</v>
      </c>
      <c r="R3034" s="4" t="s">
        <v>13</v>
      </c>
      <c r="S3034" s="4" t="s">
        <v>7</v>
      </c>
      <c r="T3034" s="4" t="s">
        <v>13</v>
      </c>
      <c r="U3034" s="4" t="s">
        <v>13</v>
      </c>
      <c r="V3034" s="4" t="s">
        <v>11</v>
      </c>
    </row>
    <row r="3035" spans="1:22">
      <c r="A3035" t="n">
        <v>28431</v>
      </c>
      <c r="B3035" s="26" t="n">
        <v>19</v>
      </c>
      <c r="C3035" s="7" t="n">
        <v>1561</v>
      </c>
      <c r="D3035" s="7" t="s">
        <v>39</v>
      </c>
      <c r="E3035" s="7" t="s">
        <v>40</v>
      </c>
      <c r="F3035" s="7" t="s">
        <v>16</v>
      </c>
      <c r="G3035" s="7" t="n">
        <v>0</v>
      </c>
      <c r="H3035" s="7" t="n">
        <v>1</v>
      </c>
      <c r="I3035" s="7" t="n">
        <v>0</v>
      </c>
      <c r="J3035" s="7" t="n">
        <v>0</v>
      </c>
      <c r="K3035" s="7" t="n">
        <v>0</v>
      </c>
      <c r="L3035" s="7" t="n">
        <v>0</v>
      </c>
      <c r="M3035" s="7" t="n">
        <v>1</v>
      </c>
      <c r="N3035" s="7" t="n">
        <v>1.60000002384186</v>
      </c>
      <c r="O3035" s="7" t="n">
        <v>0.0900000035762787</v>
      </c>
      <c r="P3035" s="7" t="s">
        <v>41</v>
      </c>
      <c r="Q3035" s="7" t="s">
        <v>16</v>
      </c>
      <c r="R3035" s="7" t="n">
        <v>-1</v>
      </c>
      <c r="S3035" s="7" t="n">
        <v>0</v>
      </c>
      <c r="T3035" s="7" t="n">
        <v>0</v>
      </c>
      <c r="U3035" s="7" t="n">
        <v>0</v>
      </c>
      <c r="V3035" s="7" t="n">
        <v>0</v>
      </c>
    </row>
    <row r="3036" spans="1:22">
      <c r="A3036" t="s">
        <v>4</v>
      </c>
      <c r="B3036" s="4" t="s">
        <v>5</v>
      </c>
      <c r="C3036" s="4" t="s">
        <v>11</v>
      </c>
      <c r="D3036" s="4" t="s">
        <v>8</v>
      </c>
      <c r="E3036" s="4" t="s">
        <v>8</v>
      </c>
      <c r="F3036" s="4" t="s">
        <v>8</v>
      </c>
      <c r="G3036" s="4" t="s">
        <v>7</v>
      </c>
      <c r="H3036" s="4" t="s">
        <v>13</v>
      </c>
      <c r="I3036" s="4" t="s">
        <v>12</v>
      </c>
      <c r="J3036" s="4" t="s">
        <v>12</v>
      </c>
      <c r="K3036" s="4" t="s">
        <v>12</v>
      </c>
      <c r="L3036" s="4" t="s">
        <v>12</v>
      </c>
      <c r="M3036" s="4" t="s">
        <v>12</v>
      </c>
      <c r="N3036" s="4" t="s">
        <v>12</v>
      </c>
      <c r="O3036" s="4" t="s">
        <v>12</v>
      </c>
      <c r="P3036" s="4" t="s">
        <v>8</v>
      </c>
      <c r="Q3036" s="4" t="s">
        <v>8</v>
      </c>
      <c r="R3036" s="4" t="s">
        <v>13</v>
      </c>
      <c r="S3036" s="4" t="s">
        <v>7</v>
      </c>
      <c r="T3036" s="4" t="s">
        <v>13</v>
      </c>
      <c r="U3036" s="4" t="s">
        <v>13</v>
      </c>
      <c r="V3036" s="4" t="s">
        <v>11</v>
      </c>
    </row>
    <row r="3037" spans="1:22">
      <c r="A3037" t="n">
        <v>28515</v>
      </c>
      <c r="B3037" s="26" t="n">
        <v>19</v>
      </c>
      <c r="C3037" s="7" t="n">
        <v>1562</v>
      </c>
      <c r="D3037" s="7" t="s">
        <v>39</v>
      </c>
      <c r="E3037" s="7" t="s">
        <v>40</v>
      </c>
      <c r="F3037" s="7" t="s">
        <v>16</v>
      </c>
      <c r="G3037" s="7" t="n">
        <v>0</v>
      </c>
      <c r="H3037" s="7" t="n">
        <v>1</v>
      </c>
      <c r="I3037" s="7" t="n">
        <v>0</v>
      </c>
      <c r="J3037" s="7" t="n">
        <v>0</v>
      </c>
      <c r="K3037" s="7" t="n">
        <v>0</v>
      </c>
      <c r="L3037" s="7" t="n">
        <v>0</v>
      </c>
      <c r="M3037" s="7" t="n">
        <v>1</v>
      </c>
      <c r="N3037" s="7" t="n">
        <v>1.60000002384186</v>
      </c>
      <c r="O3037" s="7" t="n">
        <v>0.0900000035762787</v>
      </c>
      <c r="P3037" s="7" t="s">
        <v>41</v>
      </c>
      <c r="Q3037" s="7" t="s">
        <v>16</v>
      </c>
      <c r="R3037" s="7" t="n">
        <v>-1</v>
      </c>
      <c r="S3037" s="7" t="n">
        <v>0</v>
      </c>
      <c r="T3037" s="7" t="n">
        <v>0</v>
      </c>
      <c r="U3037" s="7" t="n">
        <v>0</v>
      </c>
      <c r="V3037" s="7" t="n">
        <v>0</v>
      </c>
    </row>
    <row r="3038" spans="1:22">
      <c r="A3038" t="s">
        <v>4</v>
      </c>
      <c r="B3038" s="4" t="s">
        <v>5</v>
      </c>
      <c r="C3038" s="4" t="s">
        <v>11</v>
      </c>
      <c r="D3038" s="4" t="s">
        <v>8</v>
      </c>
      <c r="E3038" s="4" t="s">
        <v>8</v>
      </c>
      <c r="F3038" s="4" t="s">
        <v>8</v>
      </c>
      <c r="G3038" s="4" t="s">
        <v>7</v>
      </c>
      <c r="H3038" s="4" t="s">
        <v>13</v>
      </c>
      <c r="I3038" s="4" t="s">
        <v>12</v>
      </c>
      <c r="J3038" s="4" t="s">
        <v>12</v>
      </c>
      <c r="K3038" s="4" t="s">
        <v>12</v>
      </c>
      <c r="L3038" s="4" t="s">
        <v>12</v>
      </c>
      <c r="M3038" s="4" t="s">
        <v>12</v>
      </c>
      <c r="N3038" s="4" t="s">
        <v>12</v>
      </c>
      <c r="O3038" s="4" t="s">
        <v>12</v>
      </c>
      <c r="P3038" s="4" t="s">
        <v>8</v>
      </c>
      <c r="Q3038" s="4" t="s">
        <v>8</v>
      </c>
      <c r="R3038" s="4" t="s">
        <v>13</v>
      </c>
      <c r="S3038" s="4" t="s">
        <v>7</v>
      </c>
      <c r="T3038" s="4" t="s">
        <v>13</v>
      </c>
      <c r="U3038" s="4" t="s">
        <v>13</v>
      </c>
      <c r="V3038" s="4" t="s">
        <v>11</v>
      </c>
    </row>
    <row r="3039" spans="1:22">
      <c r="A3039" t="n">
        <v>28599</v>
      </c>
      <c r="B3039" s="26" t="n">
        <v>19</v>
      </c>
      <c r="C3039" s="7" t="n">
        <v>1563</v>
      </c>
      <c r="D3039" s="7" t="s">
        <v>39</v>
      </c>
      <c r="E3039" s="7" t="s">
        <v>40</v>
      </c>
      <c r="F3039" s="7" t="s">
        <v>16</v>
      </c>
      <c r="G3039" s="7" t="n">
        <v>0</v>
      </c>
      <c r="H3039" s="7" t="n">
        <v>1</v>
      </c>
      <c r="I3039" s="7" t="n">
        <v>0</v>
      </c>
      <c r="J3039" s="7" t="n">
        <v>0</v>
      </c>
      <c r="K3039" s="7" t="n">
        <v>0</v>
      </c>
      <c r="L3039" s="7" t="n">
        <v>0</v>
      </c>
      <c r="M3039" s="7" t="n">
        <v>1</v>
      </c>
      <c r="N3039" s="7" t="n">
        <v>1.60000002384186</v>
      </c>
      <c r="O3039" s="7" t="n">
        <v>0.0900000035762787</v>
      </c>
      <c r="P3039" s="7" t="s">
        <v>41</v>
      </c>
      <c r="Q3039" s="7" t="s">
        <v>16</v>
      </c>
      <c r="R3039" s="7" t="n">
        <v>-1</v>
      </c>
      <c r="S3039" s="7" t="n">
        <v>0</v>
      </c>
      <c r="T3039" s="7" t="n">
        <v>0</v>
      </c>
      <c r="U3039" s="7" t="n">
        <v>0</v>
      </c>
      <c r="V3039" s="7" t="n">
        <v>0</v>
      </c>
    </row>
    <row r="3040" spans="1:22">
      <c r="A3040" t="s">
        <v>4</v>
      </c>
      <c r="B3040" s="4" t="s">
        <v>5</v>
      </c>
      <c r="C3040" s="4" t="s">
        <v>11</v>
      </c>
      <c r="D3040" s="4" t="s">
        <v>8</v>
      </c>
      <c r="E3040" s="4" t="s">
        <v>8</v>
      </c>
      <c r="F3040" s="4" t="s">
        <v>8</v>
      </c>
      <c r="G3040" s="4" t="s">
        <v>7</v>
      </c>
      <c r="H3040" s="4" t="s">
        <v>13</v>
      </c>
      <c r="I3040" s="4" t="s">
        <v>12</v>
      </c>
      <c r="J3040" s="4" t="s">
        <v>12</v>
      </c>
      <c r="K3040" s="4" t="s">
        <v>12</v>
      </c>
      <c r="L3040" s="4" t="s">
        <v>12</v>
      </c>
      <c r="M3040" s="4" t="s">
        <v>12</v>
      </c>
      <c r="N3040" s="4" t="s">
        <v>12</v>
      </c>
      <c r="O3040" s="4" t="s">
        <v>12</v>
      </c>
      <c r="P3040" s="4" t="s">
        <v>8</v>
      </c>
      <c r="Q3040" s="4" t="s">
        <v>8</v>
      </c>
      <c r="R3040" s="4" t="s">
        <v>13</v>
      </c>
      <c r="S3040" s="4" t="s">
        <v>7</v>
      </c>
      <c r="T3040" s="4" t="s">
        <v>13</v>
      </c>
      <c r="U3040" s="4" t="s">
        <v>13</v>
      </c>
      <c r="V3040" s="4" t="s">
        <v>11</v>
      </c>
    </row>
    <row r="3041" spans="1:22">
      <c r="A3041" t="n">
        <v>28683</v>
      </c>
      <c r="B3041" s="26" t="n">
        <v>19</v>
      </c>
      <c r="C3041" s="7" t="n">
        <v>1564</v>
      </c>
      <c r="D3041" s="7" t="s">
        <v>39</v>
      </c>
      <c r="E3041" s="7" t="s">
        <v>40</v>
      </c>
      <c r="F3041" s="7" t="s">
        <v>16</v>
      </c>
      <c r="G3041" s="7" t="n">
        <v>0</v>
      </c>
      <c r="H3041" s="7" t="n">
        <v>1</v>
      </c>
      <c r="I3041" s="7" t="n">
        <v>0</v>
      </c>
      <c r="J3041" s="7" t="n">
        <v>0</v>
      </c>
      <c r="K3041" s="7" t="n">
        <v>0</v>
      </c>
      <c r="L3041" s="7" t="n">
        <v>0</v>
      </c>
      <c r="M3041" s="7" t="n">
        <v>1</v>
      </c>
      <c r="N3041" s="7" t="n">
        <v>1.60000002384186</v>
      </c>
      <c r="O3041" s="7" t="n">
        <v>0.0900000035762787</v>
      </c>
      <c r="P3041" s="7" t="s">
        <v>41</v>
      </c>
      <c r="Q3041" s="7" t="s">
        <v>16</v>
      </c>
      <c r="R3041" s="7" t="n">
        <v>-1</v>
      </c>
      <c r="S3041" s="7" t="n">
        <v>0</v>
      </c>
      <c r="T3041" s="7" t="n">
        <v>0</v>
      </c>
      <c r="U3041" s="7" t="n">
        <v>0</v>
      </c>
      <c r="V3041" s="7" t="n">
        <v>0</v>
      </c>
    </row>
    <row r="3042" spans="1:22">
      <c r="A3042" t="s">
        <v>4</v>
      </c>
      <c r="B3042" s="4" t="s">
        <v>5</v>
      </c>
      <c r="C3042" s="4" t="s">
        <v>11</v>
      </c>
      <c r="D3042" s="4" t="s">
        <v>8</v>
      </c>
      <c r="E3042" s="4" t="s">
        <v>8</v>
      </c>
      <c r="F3042" s="4" t="s">
        <v>8</v>
      </c>
      <c r="G3042" s="4" t="s">
        <v>7</v>
      </c>
      <c r="H3042" s="4" t="s">
        <v>13</v>
      </c>
      <c r="I3042" s="4" t="s">
        <v>12</v>
      </c>
      <c r="J3042" s="4" t="s">
        <v>12</v>
      </c>
      <c r="K3042" s="4" t="s">
        <v>12</v>
      </c>
      <c r="L3042" s="4" t="s">
        <v>12</v>
      </c>
      <c r="M3042" s="4" t="s">
        <v>12</v>
      </c>
      <c r="N3042" s="4" t="s">
        <v>12</v>
      </c>
      <c r="O3042" s="4" t="s">
        <v>12</v>
      </c>
      <c r="P3042" s="4" t="s">
        <v>8</v>
      </c>
      <c r="Q3042" s="4" t="s">
        <v>8</v>
      </c>
      <c r="R3042" s="4" t="s">
        <v>13</v>
      </c>
      <c r="S3042" s="4" t="s">
        <v>7</v>
      </c>
      <c r="T3042" s="4" t="s">
        <v>13</v>
      </c>
      <c r="U3042" s="4" t="s">
        <v>13</v>
      </c>
      <c r="V3042" s="4" t="s">
        <v>11</v>
      </c>
    </row>
    <row r="3043" spans="1:22">
      <c r="A3043" t="n">
        <v>28767</v>
      </c>
      <c r="B3043" s="26" t="n">
        <v>19</v>
      </c>
      <c r="C3043" s="7" t="n">
        <v>1565</v>
      </c>
      <c r="D3043" s="7" t="s">
        <v>39</v>
      </c>
      <c r="E3043" s="7" t="s">
        <v>40</v>
      </c>
      <c r="F3043" s="7" t="s">
        <v>16</v>
      </c>
      <c r="G3043" s="7" t="n">
        <v>0</v>
      </c>
      <c r="H3043" s="7" t="n">
        <v>1</v>
      </c>
      <c r="I3043" s="7" t="n">
        <v>0</v>
      </c>
      <c r="J3043" s="7" t="n">
        <v>0</v>
      </c>
      <c r="K3043" s="7" t="n">
        <v>0</v>
      </c>
      <c r="L3043" s="7" t="n">
        <v>0</v>
      </c>
      <c r="M3043" s="7" t="n">
        <v>1</v>
      </c>
      <c r="N3043" s="7" t="n">
        <v>1.60000002384186</v>
      </c>
      <c r="O3043" s="7" t="n">
        <v>0.0900000035762787</v>
      </c>
      <c r="P3043" s="7" t="s">
        <v>41</v>
      </c>
      <c r="Q3043" s="7" t="s">
        <v>16</v>
      </c>
      <c r="R3043" s="7" t="n">
        <v>-1</v>
      </c>
      <c r="S3043" s="7" t="n">
        <v>0</v>
      </c>
      <c r="T3043" s="7" t="n">
        <v>0</v>
      </c>
      <c r="U3043" s="7" t="n">
        <v>0</v>
      </c>
      <c r="V3043" s="7" t="n">
        <v>0</v>
      </c>
    </row>
    <row r="3044" spans="1:22">
      <c r="A3044" t="s">
        <v>4</v>
      </c>
      <c r="B3044" s="4" t="s">
        <v>5</v>
      </c>
      <c r="C3044" s="4" t="s">
        <v>11</v>
      </c>
      <c r="D3044" s="4" t="s">
        <v>8</v>
      </c>
      <c r="E3044" s="4" t="s">
        <v>8</v>
      </c>
      <c r="F3044" s="4" t="s">
        <v>8</v>
      </c>
      <c r="G3044" s="4" t="s">
        <v>7</v>
      </c>
      <c r="H3044" s="4" t="s">
        <v>13</v>
      </c>
      <c r="I3044" s="4" t="s">
        <v>12</v>
      </c>
      <c r="J3044" s="4" t="s">
        <v>12</v>
      </c>
      <c r="K3044" s="4" t="s">
        <v>12</v>
      </c>
      <c r="L3044" s="4" t="s">
        <v>12</v>
      </c>
      <c r="M3044" s="4" t="s">
        <v>12</v>
      </c>
      <c r="N3044" s="4" t="s">
        <v>12</v>
      </c>
      <c r="O3044" s="4" t="s">
        <v>12</v>
      </c>
      <c r="P3044" s="4" t="s">
        <v>8</v>
      </c>
      <c r="Q3044" s="4" t="s">
        <v>8</v>
      </c>
      <c r="R3044" s="4" t="s">
        <v>13</v>
      </c>
      <c r="S3044" s="4" t="s">
        <v>7</v>
      </c>
      <c r="T3044" s="4" t="s">
        <v>13</v>
      </c>
      <c r="U3044" s="4" t="s">
        <v>13</v>
      </c>
      <c r="V3044" s="4" t="s">
        <v>11</v>
      </c>
    </row>
    <row r="3045" spans="1:22">
      <c r="A3045" t="n">
        <v>28851</v>
      </c>
      <c r="B3045" s="26" t="n">
        <v>19</v>
      </c>
      <c r="C3045" s="7" t="n">
        <v>1570</v>
      </c>
      <c r="D3045" s="7" t="s">
        <v>42</v>
      </c>
      <c r="E3045" s="7" t="s">
        <v>35</v>
      </c>
      <c r="F3045" s="7" t="s">
        <v>16</v>
      </c>
      <c r="G3045" s="7" t="n">
        <v>0</v>
      </c>
      <c r="H3045" s="7" t="n">
        <v>1</v>
      </c>
      <c r="I3045" s="7" t="n">
        <v>0</v>
      </c>
      <c r="J3045" s="7" t="n">
        <v>0</v>
      </c>
      <c r="K3045" s="7" t="n">
        <v>0</v>
      </c>
      <c r="L3045" s="7" t="n">
        <v>0</v>
      </c>
      <c r="M3045" s="7" t="n">
        <v>1</v>
      </c>
      <c r="N3045" s="7" t="n">
        <v>1.60000002384186</v>
      </c>
      <c r="O3045" s="7" t="n">
        <v>0.0900000035762787</v>
      </c>
      <c r="P3045" s="7" t="s">
        <v>16</v>
      </c>
      <c r="Q3045" s="7" t="s">
        <v>16</v>
      </c>
      <c r="R3045" s="7" t="n">
        <v>-1</v>
      </c>
      <c r="S3045" s="7" t="n">
        <v>0</v>
      </c>
      <c r="T3045" s="7" t="n">
        <v>0</v>
      </c>
      <c r="U3045" s="7" t="n">
        <v>0</v>
      </c>
      <c r="V3045" s="7" t="n">
        <v>0</v>
      </c>
    </row>
    <row r="3046" spans="1:22">
      <c r="A3046" t="s">
        <v>4</v>
      </c>
      <c r="B3046" s="4" t="s">
        <v>5</v>
      </c>
      <c r="C3046" s="4" t="s">
        <v>11</v>
      </c>
      <c r="D3046" s="4" t="s">
        <v>8</v>
      </c>
      <c r="E3046" s="4" t="s">
        <v>8</v>
      </c>
      <c r="F3046" s="4" t="s">
        <v>8</v>
      </c>
      <c r="G3046" s="4" t="s">
        <v>7</v>
      </c>
      <c r="H3046" s="4" t="s">
        <v>13</v>
      </c>
      <c r="I3046" s="4" t="s">
        <v>12</v>
      </c>
      <c r="J3046" s="4" t="s">
        <v>12</v>
      </c>
      <c r="K3046" s="4" t="s">
        <v>12</v>
      </c>
      <c r="L3046" s="4" t="s">
        <v>12</v>
      </c>
      <c r="M3046" s="4" t="s">
        <v>12</v>
      </c>
      <c r="N3046" s="4" t="s">
        <v>12</v>
      </c>
      <c r="O3046" s="4" t="s">
        <v>12</v>
      </c>
      <c r="P3046" s="4" t="s">
        <v>8</v>
      </c>
      <c r="Q3046" s="4" t="s">
        <v>8</v>
      </c>
      <c r="R3046" s="4" t="s">
        <v>13</v>
      </c>
      <c r="S3046" s="4" t="s">
        <v>7</v>
      </c>
      <c r="T3046" s="4" t="s">
        <v>13</v>
      </c>
      <c r="U3046" s="4" t="s">
        <v>13</v>
      </c>
      <c r="V3046" s="4" t="s">
        <v>11</v>
      </c>
    </row>
    <row r="3047" spans="1:22">
      <c r="A3047" t="n">
        <v>28925</v>
      </c>
      <c r="B3047" s="26" t="n">
        <v>19</v>
      </c>
      <c r="C3047" s="7" t="n">
        <v>1571</v>
      </c>
      <c r="D3047" s="7" t="s">
        <v>42</v>
      </c>
      <c r="E3047" s="7" t="s">
        <v>35</v>
      </c>
      <c r="F3047" s="7" t="s">
        <v>16</v>
      </c>
      <c r="G3047" s="7" t="n">
        <v>0</v>
      </c>
      <c r="H3047" s="7" t="n">
        <v>1</v>
      </c>
      <c r="I3047" s="7" t="n">
        <v>0</v>
      </c>
      <c r="J3047" s="7" t="n">
        <v>0</v>
      </c>
      <c r="K3047" s="7" t="n">
        <v>0</v>
      </c>
      <c r="L3047" s="7" t="n">
        <v>0</v>
      </c>
      <c r="M3047" s="7" t="n">
        <v>1</v>
      </c>
      <c r="N3047" s="7" t="n">
        <v>1.60000002384186</v>
      </c>
      <c r="O3047" s="7" t="n">
        <v>0.0900000035762787</v>
      </c>
      <c r="P3047" s="7" t="s">
        <v>16</v>
      </c>
      <c r="Q3047" s="7" t="s">
        <v>16</v>
      </c>
      <c r="R3047" s="7" t="n">
        <v>-1</v>
      </c>
      <c r="S3047" s="7" t="n">
        <v>0</v>
      </c>
      <c r="T3047" s="7" t="n">
        <v>0</v>
      </c>
      <c r="U3047" s="7" t="n">
        <v>0</v>
      </c>
      <c r="V3047" s="7" t="n">
        <v>0</v>
      </c>
    </row>
    <row r="3048" spans="1:22">
      <c r="A3048" t="s">
        <v>4</v>
      </c>
      <c r="B3048" s="4" t="s">
        <v>5</v>
      </c>
      <c r="C3048" s="4" t="s">
        <v>11</v>
      </c>
      <c r="D3048" s="4" t="s">
        <v>8</v>
      </c>
      <c r="E3048" s="4" t="s">
        <v>8</v>
      </c>
      <c r="F3048" s="4" t="s">
        <v>8</v>
      </c>
      <c r="G3048" s="4" t="s">
        <v>7</v>
      </c>
      <c r="H3048" s="4" t="s">
        <v>13</v>
      </c>
      <c r="I3048" s="4" t="s">
        <v>12</v>
      </c>
      <c r="J3048" s="4" t="s">
        <v>12</v>
      </c>
      <c r="K3048" s="4" t="s">
        <v>12</v>
      </c>
      <c r="L3048" s="4" t="s">
        <v>12</v>
      </c>
      <c r="M3048" s="4" t="s">
        <v>12</v>
      </c>
      <c r="N3048" s="4" t="s">
        <v>12</v>
      </c>
      <c r="O3048" s="4" t="s">
        <v>12</v>
      </c>
      <c r="P3048" s="4" t="s">
        <v>8</v>
      </c>
      <c r="Q3048" s="4" t="s">
        <v>8</v>
      </c>
      <c r="R3048" s="4" t="s">
        <v>13</v>
      </c>
      <c r="S3048" s="4" t="s">
        <v>7</v>
      </c>
      <c r="T3048" s="4" t="s">
        <v>13</v>
      </c>
      <c r="U3048" s="4" t="s">
        <v>13</v>
      </c>
      <c r="V3048" s="4" t="s">
        <v>11</v>
      </c>
    </row>
    <row r="3049" spans="1:22">
      <c r="A3049" t="n">
        <v>28999</v>
      </c>
      <c r="B3049" s="26" t="n">
        <v>19</v>
      </c>
      <c r="C3049" s="7" t="n">
        <v>1572</v>
      </c>
      <c r="D3049" s="7" t="s">
        <v>42</v>
      </c>
      <c r="E3049" s="7" t="s">
        <v>35</v>
      </c>
      <c r="F3049" s="7" t="s">
        <v>16</v>
      </c>
      <c r="G3049" s="7" t="n">
        <v>0</v>
      </c>
      <c r="H3049" s="7" t="n">
        <v>1</v>
      </c>
      <c r="I3049" s="7" t="n">
        <v>0</v>
      </c>
      <c r="J3049" s="7" t="n">
        <v>0</v>
      </c>
      <c r="K3049" s="7" t="n">
        <v>0</v>
      </c>
      <c r="L3049" s="7" t="n">
        <v>0</v>
      </c>
      <c r="M3049" s="7" t="n">
        <v>1</v>
      </c>
      <c r="N3049" s="7" t="n">
        <v>1.60000002384186</v>
      </c>
      <c r="O3049" s="7" t="n">
        <v>0.0900000035762787</v>
      </c>
      <c r="P3049" s="7" t="s">
        <v>16</v>
      </c>
      <c r="Q3049" s="7" t="s">
        <v>16</v>
      </c>
      <c r="R3049" s="7" t="n">
        <v>-1</v>
      </c>
      <c r="S3049" s="7" t="n">
        <v>0</v>
      </c>
      <c r="T3049" s="7" t="n">
        <v>0</v>
      </c>
      <c r="U3049" s="7" t="n">
        <v>0</v>
      </c>
      <c r="V3049" s="7" t="n">
        <v>0</v>
      </c>
    </row>
    <row r="3050" spans="1:22">
      <c r="A3050" t="s">
        <v>4</v>
      </c>
      <c r="B3050" s="4" t="s">
        <v>5</v>
      </c>
      <c r="C3050" s="4" t="s">
        <v>11</v>
      </c>
      <c r="D3050" s="4" t="s">
        <v>8</v>
      </c>
      <c r="E3050" s="4" t="s">
        <v>8</v>
      </c>
      <c r="F3050" s="4" t="s">
        <v>8</v>
      </c>
      <c r="G3050" s="4" t="s">
        <v>7</v>
      </c>
      <c r="H3050" s="4" t="s">
        <v>13</v>
      </c>
      <c r="I3050" s="4" t="s">
        <v>12</v>
      </c>
      <c r="J3050" s="4" t="s">
        <v>12</v>
      </c>
      <c r="K3050" s="4" t="s">
        <v>12</v>
      </c>
      <c r="L3050" s="4" t="s">
        <v>12</v>
      </c>
      <c r="M3050" s="4" t="s">
        <v>12</v>
      </c>
      <c r="N3050" s="4" t="s">
        <v>12</v>
      </c>
      <c r="O3050" s="4" t="s">
        <v>12</v>
      </c>
      <c r="P3050" s="4" t="s">
        <v>8</v>
      </c>
      <c r="Q3050" s="4" t="s">
        <v>8</v>
      </c>
      <c r="R3050" s="4" t="s">
        <v>13</v>
      </c>
      <c r="S3050" s="4" t="s">
        <v>7</v>
      </c>
      <c r="T3050" s="4" t="s">
        <v>13</v>
      </c>
      <c r="U3050" s="4" t="s">
        <v>13</v>
      </c>
      <c r="V3050" s="4" t="s">
        <v>11</v>
      </c>
    </row>
    <row r="3051" spans="1:22">
      <c r="A3051" t="n">
        <v>29073</v>
      </c>
      <c r="B3051" s="26" t="n">
        <v>19</v>
      </c>
      <c r="C3051" s="7" t="n">
        <v>1573</v>
      </c>
      <c r="D3051" s="7" t="s">
        <v>42</v>
      </c>
      <c r="E3051" s="7" t="s">
        <v>35</v>
      </c>
      <c r="F3051" s="7" t="s">
        <v>16</v>
      </c>
      <c r="G3051" s="7" t="n">
        <v>0</v>
      </c>
      <c r="H3051" s="7" t="n">
        <v>1</v>
      </c>
      <c r="I3051" s="7" t="n">
        <v>0</v>
      </c>
      <c r="J3051" s="7" t="n">
        <v>0</v>
      </c>
      <c r="K3051" s="7" t="n">
        <v>0</v>
      </c>
      <c r="L3051" s="7" t="n">
        <v>0</v>
      </c>
      <c r="M3051" s="7" t="n">
        <v>1</v>
      </c>
      <c r="N3051" s="7" t="n">
        <v>1.60000002384186</v>
      </c>
      <c r="O3051" s="7" t="n">
        <v>0.0900000035762787</v>
      </c>
      <c r="P3051" s="7" t="s">
        <v>16</v>
      </c>
      <c r="Q3051" s="7" t="s">
        <v>16</v>
      </c>
      <c r="R3051" s="7" t="n">
        <v>-1</v>
      </c>
      <c r="S3051" s="7" t="n">
        <v>0</v>
      </c>
      <c r="T3051" s="7" t="n">
        <v>0</v>
      </c>
      <c r="U3051" s="7" t="n">
        <v>0</v>
      </c>
      <c r="V3051" s="7" t="n">
        <v>0</v>
      </c>
    </row>
    <row r="3052" spans="1:22">
      <c r="A3052" t="s">
        <v>4</v>
      </c>
      <c r="B3052" s="4" t="s">
        <v>5</v>
      </c>
      <c r="C3052" s="4" t="s">
        <v>11</v>
      </c>
      <c r="D3052" s="4" t="s">
        <v>8</v>
      </c>
      <c r="E3052" s="4" t="s">
        <v>8</v>
      </c>
      <c r="F3052" s="4" t="s">
        <v>8</v>
      </c>
      <c r="G3052" s="4" t="s">
        <v>7</v>
      </c>
      <c r="H3052" s="4" t="s">
        <v>13</v>
      </c>
      <c r="I3052" s="4" t="s">
        <v>12</v>
      </c>
      <c r="J3052" s="4" t="s">
        <v>12</v>
      </c>
      <c r="K3052" s="4" t="s">
        <v>12</v>
      </c>
      <c r="L3052" s="4" t="s">
        <v>12</v>
      </c>
      <c r="M3052" s="4" t="s">
        <v>12</v>
      </c>
      <c r="N3052" s="4" t="s">
        <v>12</v>
      </c>
      <c r="O3052" s="4" t="s">
        <v>12</v>
      </c>
      <c r="P3052" s="4" t="s">
        <v>8</v>
      </c>
      <c r="Q3052" s="4" t="s">
        <v>8</v>
      </c>
      <c r="R3052" s="4" t="s">
        <v>13</v>
      </c>
      <c r="S3052" s="4" t="s">
        <v>7</v>
      </c>
      <c r="T3052" s="4" t="s">
        <v>13</v>
      </c>
      <c r="U3052" s="4" t="s">
        <v>13</v>
      </c>
      <c r="V3052" s="4" t="s">
        <v>11</v>
      </c>
    </row>
    <row r="3053" spans="1:22">
      <c r="A3053" t="n">
        <v>29147</v>
      </c>
      <c r="B3053" s="26" t="n">
        <v>19</v>
      </c>
      <c r="C3053" s="7" t="n">
        <v>1574</v>
      </c>
      <c r="D3053" s="7" t="s">
        <v>42</v>
      </c>
      <c r="E3053" s="7" t="s">
        <v>35</v>
      </c>
      <c r="F3053" s="7" t="s">
        <v>16</v>
      </c>
      <c r="G3053" s="7" t="n">
        <v>0</v>
      </c>
      <c r="H3053" s="7" t="n">
        <v>1</v>
      </c>
      <c r="I3053" s="7" t="n">
        <v>0</v>
      </c>
      <c r="J3053" s="7" t="n">
        <v>0</v>
      </c>
      <c r="K3053" s="7" t="n">
        <v>0</v>
      </c>
      <c r="L3053" s="7" t="n">
        <v>0</v>
      </c>
      <c r="M3053" s="7" t="n">
        <v>1</v>
      </c>
      <c r="N3053" s="7" t="n">
        <v>1.60000002384186</v>
      </c>
      <c r="O3053" s="7" t="n">
        <v>0.0900000035762787</v>
      </c>
      <c r="P3053" s="7" t="s">
        <v>16</v>
      </c>
      <c r="Q3053" s="7" t="s">
        <v>16</v>
      </c>
      <c r="R3053" s="7" t="n">
        <v>-1</v>
      </c>
      <c r="S3053" s="7" t="n">
        <v>0</v>
      </c>
      <c r="T3053" s="7" t="n">
        <v>0</v>
      </c>
      <c r="U3053" s="7" t="n">
        <v>0</v>
      </c>
      <c r="V3053" s="7" t="n">
        <v>0</v>
      </c>
    </row>
    <row r="3054" spans="1:22">
      <c r="A3054" t="s">
        <v>4</v>
      </c>
      <c r="B3054" s="4" t="s">
        <v>5</v>
      </c>
      <c r="C3054" s="4" t="s">
        <v>11</v>
      </c>
      <c r="D3054" s="4" t="s">
        <v>8</v>
      </c>
      <c r="E3054" s="4" t="s">
        <v>8</v>
      </c>
      <c r="F3054" s="4" t="s">
        <v>8</v>
      </c>
      <c r="G3054" s="4" t="s">
        <v>7</v>
      </c>
      <c r="H3054" s="4" t="s">
        <v>13</v>
      </c>
      <c r="I3054" s="4" t="s">
        <v>12</v>
      </c>
      <c r="J3054" s="4" t="s">
        <v>12</v>
      </c>
      <c r="K3054" s="4" t="s">
        <v>12</v>
      </c>
      <c r="L3054" s="4" t="s">
        <v>12</v>
      </c>
      <c r="M3054" s="4" t="s">
        <v>12</v>
      </c>
      <c r="N3054" s="4" t="s">
        <v>12</v>
      </c>
      <c r="O3054" s="4" t="s">
        <v>12</v>
      </c>
      <c r="P3054" s="4" t="s">
        <v>8</v>
      </c>
      <c r="Q3054" s="4" t="s">
        <v>8</v>
      </c>
      <c r="R3054" s="4" t="s">
        <v>13</v>
      </c>
      <c r="S3054" s="4" t="s">
        <v>7</v>
      </c>
      <c r="T3054" s="4" t="s">
        <v>13</v>
      </c>
      <c r="U3054" s="4" t="s">
        <v>13</v>
      </c>
      <c r="V3054" s="4" t="s">
        <v>11</v>
      </c>
    </row>
    <row r="3055" spans="1:22">
      <c r="A3055" t="n">
        <v>29221</v>
      </c>
      <c r="B3055" s="26" t="n">
        <v>19</v>
      </c>
      <c r="C3055" s="7" t="n">
        <v>1575</v>
      </c>
      <c r="D3055" s="7" t="s">
        <v>168</v>
      </c>
      <c r="E3055" s="7" t="s">
        <v>99</v>
      </c>
      <c r="F3055" s="7" t="s">
        <v>16</v>
      </c>
      <c r="G3055" s="7" t="n">
        <v>0</v>
      </c>
      <c r="H3055" s="7" t="n">
        <v>1</v>
      </c>
      <c r="I3055" s="7" t="n">
        <v>0</v>
      </c>
      <c r="J3055" s="7" t="n">
        <v>0</v>
      </c>
      <c r="K3055" s="7" t="n">
        <v>0</v>
      </c>
      <c r="L3055" s="7" t="n">
        <v>0</v>
      </c>
      <c r="M3055" s="7" t="n">
        <v>1</v>
      </c>
      <c r="N3055" s="7" t="n">
        <v>1.60000002384186</v>
      </c>
      <c r="O3055" s="7" t="n">
        <v>0.0900000035762787</v>
      </c>
      <c r="P3055" s="7" t="s">
        <v>16</v>
      </c>
      <c r="Q3055" s="7" t="s">
        <v>16</v>
      </c>
      <c r="R3055" s="7" t="n">
        <v>-1</v>
      </c>
      <c r="S3055" s="7" t="n">
        <v>0</v>
      </c>
      <c r="T3055" s="7" t="n">
        <v>0</v>
      </c>
      <c r="U3055" s="7" t="n">
        <v>0</v>
      </c>
      <c r="V3055" s="7" t="n">
        <v>0</v>
      </c>
    </row>
    <row r="3056" spans="1:22">
      <c r="A3056" t="s">
        <v>4</v>
      </c>
      <c r="B3056" s="4" t="s">
        <v>5</v>
      </c>
      <c r="C3056" s="4" t="s">
        <v>11</v>
      </c>
      <c r="D3056" s="4" t="s">
        <v>7</v>
      </c>
      <c r="E3056" s="4" t="s">
        <v>7</v>
      </c>
      <c r="F3056" s="4" t="s">
        <v>8</v>
      </c>
    </row>
    <row r="3057" spans="1:22">
      <c r="A3057" t="n">
        <v>29302</v>
      </c>
      <c r="B3057" s="27" t="n">
        <v>20</v>
      </c>
      <c r="C3057" s="7" t="n">
        <v>7007</v>
      </c>
      <c r="D3057" s="7" t="n">
        <v>3</v>
      </c>
      <c r="E3057" s="7" t="n">
        <v>10</v>
      </c>
      <c r="F3057" s="7" t="s">
        <v>43</v>
      </c>
    </row>
    <row r="3058" spans="1:22">
      <c r="A3058" t="s">
        <v>4</v>
      </c>
      <c r="B3058" s="4" t="s">
        <v>5</v>
      </c>
      <c r="C3058" s="4" t="s">
        <v>11</v>
      </c>
    </row>
    <row r="3059" spans="1:22">
      <c r="A3059" t="n">
        <v>29320</v>
      </c>
      <c r="B3059" s="23" t="n">
        <v>16</v>
      </c>
      <c r="C3059" s="7" t="n">
        <v>0</v>
      </c>
    </row>
    <row r="3060" spans="1:22">
      <c r="A3060" t="s">
        <v>4</v>
      </c>
      <c r="B3060" s="4" t="s">
        <v>5</v>
      </c>
      <c r="C3060" s="4" t="s">
        <v>11</v>
      </c>
      <c r="D3060" s="4" t="s">
        <v>7</v>
      </c>
      <c r="E3060" s="4" t="s">
        <v>7</v>
      </c>
      <c r="F3060" s="4" t="s">
        <v>8</v>
      </c>
    </row>
    <row r="3061" spans="1:22">
      <c r="A3061" t="n">
        <v>29323</v>
      </c>
      <c r="B3061" s="27" t="n">
        <v>20</v>
      </c>
      <c r="C3061" s="7" t="n">
        <v>7039</v>
      </c>
      <c r="D3061" s="7" t="n">
        <v>3</v>
      </c>
      <c r="E3061" s="7" t="n">
        <v>10</v>
      </c>
      <c r="F3061" s="7" t="s">
        <v>43</v>
      </c>
    </row>
    <row r="3062" spans="1:22">
      <c r="A3062" t="s">
        <v>4</v>
      </c>
      <c r="B3062" s="4" t="s">
        <v>5</v>
      </c>
      <c r="C3062" s="4" t="s">
        <v>11</v>
      </c>
    </row>
    <row r="3063" spans="1:22">
      <c r="A3063" t="n">
        <v>29341</v>
      </c>
      <c r="B3063" s="23" t="n">
        <v>16</v>
      </c>
      <c r="C3063" s="7" t="n">
        <v>0</v>
      </c>
    </row>
    <row r="3064" spans="1:22">
      <c r="A3064" t="s">
        <v>4</v>
      </c>
      <c r="B3064" s="4" t="s">
        <v>5</v>
      </c>
      <c r="C3064" s="4" t="s">
        <v>11</v>
      </c>
      <c r="D3064" s="4" t="s">
        <v>7</v>
      </c>
      <c r="E3064" s="4" t="s">
        <v>7</v>
      </c>
      <c r="F3064" s="4" t="s">
        <v>8</v>
      </c>
    </row>
    <row r="3065" spans="1:22">
      <c r="A3065" t="n">
        <v>29344</v>
      </c>
      <c r="B3065" s="27" t="n">
        <v>20</v>
      </c>
      <c r="C3065" s="7" t="n">
        <v>1650</v>
      </c>
      <c r="D3065" s="7" t="n">
        <v>3</v>
      </c>
      <c r="E3065" s="7" t="n">
        <v>10</v>
      </c>
      <c r="F3065" s="7" t="s">
        <v>43</v>
      </c>
    </row>
    <row r="3066" spans="1:22">
      <c r="A3066" t="s">
        <v>4</v>
      </c>
      <c r="B3066" s="4" t="s">
        <v>5</v>
      </c>
      <c r="C3066" s="4" t="s">
        <v>11</v>
      </c>
    </row>
    <row r="3067" spans="1:22">
      <c r="A3067" t="n">
        <v>29362</v>
      </c>
      <c r="B3067" s="23" t="n">
        <v>16</v>
      </c>
      <c r="C3067" s="7" t="n">
        <v>0</v>
      </c>
    </row>
    <row r="3068" spans="1:22">
      <c r="A3068" t="s">
        <v>4</v>
      </c>
      <c r="B3068" s="4" t="s">
        <v>5</v>
      </c>
      <c r="C3068" s="4" t="s">
        <v>11</v>
      </c>
      <c r="D3068" s="4" t="s">
        <v>7</v>
      </c>
      <c r="E3068" s="4" t="s">
        <v>7</v>
      </c>
      <c r="F3068" s="4" t="s">
        <v>8</v>
      </c>
    </row>
    <row r="3069" spans="1:22">
      <c r="A3069" t="n">
        <v>29365</v>
      </c>
      <c r="B3069" s="27" t="n">
        <v>20</v>
      </c>
      <c r="C3069" s="7" t="n">
        <v>1651</v>
      </c>
      <c r="D3069" s="7" t="n">
        <v>3</v>
      </c>
      <c r="E3069" s="7" t="n">
        <v>10</v>
      </c>
      <c r="F3069" s="7" t="s">
        <v>43</v>
      </c>
    </row>
    <row r="3070" spans="1:22">
      <c r="A3070" t="s">
        <v>4</v>
      </c>
      <c r="B3070" s="4" t="s">
        <v>5</v>
      </c>
      <c r="C3070" s="4" t="s">
        <v>11</v>
      </c>
    </row>
    <row r="3071" spans="1:22">
      <c r="A3071" t="n">
        <v>29383</v>
      </c>
      <c r="B3071" s="23" t="n">
        <v>16</v>
      </c>
      <c r="C3071" s="7" t="n">
        <v>0</v>
      </c>
    </row>
    <row r="3072" spans="1:22">
      <c r="A3072" t="s">
        <v>4</v>
      </c>
      <c r="B3072" s="4" t="s">
        <v>5</v>
      </c>
      <c r="C3072" s="4" t="s">
        <v>11</v>
      </c>
      <c r="D3072" s="4" t="s">
        <v>7</v>
      </c>
      <c r="E3072" s="4" t="s">
        <v>7</v>
      </c>
      <c r="F3072" s="4" t="s">
        <v>8</v>
      </c>
    </row>
    <row r="3073" spans="1:6">
      <c r="A3073" t="n">
        <v>29386</v>
      </c>
      <c r="B3073" s="27" t="n">
        <v>20</v>
      </c>
      <c r="C3073" s="7" t="n">
        <v>1652</v>
      </c>
      <c r="D3073" s="7" t="n">
        <v>3</v>
      </c>
      <c r="E3073" s="7" t="n">
        <v>10</v>
      </c>
      <c r="F3073" s="7" t="s">
        <v>43</v>
      </c>
    </row>
    <row r="3074" spans="1:6">
      <c r="A3074" t="s">
        <v>4</v>
      </c>
      <c r="B3074" s="4" t="s">
        <v>5</v>
      </c>
      <c r="C3074" s="4" t="s">
        <v>11</v>
      </c>
    </row>
    <row r="3075" spans="1:6">
      <c r="A3075" t="n">
        <v>29404</v>
      </c>
      <c r="B3075" s="23" t="n">
        <v>16</v>
      </c>
      <c r="C3075" s="7" t="n">
        <v>0</v>
      </c>
    </row>
    <row r="3076" spans="1:6">
      <c r="A3076" t="s">
        <v>4</v>
      </c>
      <c r="B3076" s="4" t="s">
        <v>5</v>
      </c>
      <c r="C3076" s="4" t="s">
        <v>11</v>
      </c>
      <c r="D3076" s="4" t="s">
        <v>7</v>
      </c>
      <c r="E3076" s="4" t="s">
        <v>7</v>
      </c>
      <c r="F3076" s="4" t="s">
        <v>8</v>
      </c>
    </row>
    <row r="3077" spans="1:6">
      <c r="A3077" t="n">
        <v>29407</v>
      </c>
      <c r="B3077" s="27" t="n">
        <v>20</v>
      </c>
      <c r="C3077" s="7" t="n">
        <v>1653</v>
      </c>
      <c r="D3077" s="7" t="n">
        <v>3</v>
      </c>
      <c r="E3077" s="7" t="n">
        <v>10</v>
      </c>
      <c r="F3077" s="7" t="s">
        <v>43</v>
      </c>
    </row>
    <row r="3078" spans="1:6">
      <c r="A3078" t="s">
        <v>4</v>
      </c>
      <c r="B3078" s="4" t="s">
        <v>5</v>
      </c>
      <c r="C3078" s="4" t="s">
        <v>11</v>
      </c>
    </row>
    <row r="3079" spans="1:6">
      <c r="A3079" t="n">
        <v>29425</v>
      </c>
      <c r="B3079" s="23" t="n">
        <v>16</v>
      </c>
      <c r="C3079" s="7" t="n">
        <v>0</v>
      </c>
    </row>
    <row r="3080" spans="1:6">
      <c r="A3080" t="s">
        <v>4</v>
      </c>
      <c r="B3080" s="4" t="s">
        <v>5</v>
      </c>
      <c r="C3080" s="4" t="s">
        <v>11</v>
      </c>
      <c r="D3080" s="4" t="s">
        <v>7</v>
      </c>
      <c r="E3080" s="4" t="s">
        <v>7</v>
      </c>
      <c r="F3080" s="4" t="s">
        <v>8</v>
      </c>
    </row>
    <row r="3081" spans="1:6">
      <c r="A3081" t="n">
        <v>29428</v>
      </c>
      <c r="B3081" s="27" t="n">
        <v>20</v>
      </c>
      <c r="C3081" s="7" t="n">
        <v>1654</v>
      </c>
      <c r="D3081" s="7" t="n">
        <v>3</v>
      </c>
      <c r="E3081" s="7" t="n">
        <v>10</v>
      </c>
      <c r="F3081" s="7" t="s">
        <v>43</v>
      </c>
    </row>
    <row r="3082" spans="1:6">
      <c r="A3082" t="s">
        <v>4</v>
      </c>
      <c r="B3082" s="4" t="s">
        <v>5</v>
      </c>
      <c r="C3082" s="4" t="s">
        <v>11</v>
      </c>
    </row>
    <row r="3083" spans="1:6">
      <c r="A3083" t="n">
        <v>29446</v>
      </c>
      <c r="B3083" s="23" t="n">
        <v>16</v>
      </c>
      <c r="C3083" s="7" t="n">
        <v>0</v>
      </c>
    </row>
    <row r="3084" spans="1:6">
      <c r="A3084" t="s">
        <v>4</v>
      </c>
      <c r="B3084" s="4" t="s">
        <v>5</v>
      </c>
      <c r="C3084" s="4" t="s">
        <v>11</v>
      </c>
      <c r="D3084" s="4" t="s">
        <v>7</v>
      </c>
      <c r="E3084" s="4" t="s">
        <v>7</v>
      </c>
      <c r="F3084" s="4" t="s">
        <v>8</v>
      </c>
    </row>
    <row r="3085" spans="1:6">
      <c r="A3085" t="n">
        <v>29449</v>
      </c>
      <c r="B3085" s="27" t="n">
        <v>20</v>
      </c>
      <c r="C3085" s="7" t="n">
        <v>1655</v>
      </c>
      <c r="D3085" s="7" t="n">
        <v>3</v>
      </c>
      <c r="E3085" s="7" t="n">
        <v>10</v>
      </c>
      <c r="F3085" s="7" t="s">
        <v>43</v>
      </c>
    </row>
    <row r="3086" spans="1:6">
      <c r="A3086" t="s">
        <v>4</v>
      </c>
      <c r="B3086" s="4" t="s">
        <v>5</v>
      </c>
      <c r="C3086" s="4" t="s">
        <v>11</v>
      </c>
    </row>
    <row r="3087" spans="1:6">
      <c r="A3087" t="n">
        <v>29467</v>
      </c>
      <c r="B3087" s="23" t="n">
        <v>16</v>
      </c>
      <c r="C3087" s="7" t="n">
        <v>0</v>
      </c>
    </row>
    <row r="3088" spans="1:6">
      <c r="A3088" t="s">
        <v>4</v>
      </c>
      <c r="B3088" s="4" t="s">
        <v>5</v>
      </c>
      <c r="C3088" s="4" t="s">
        <v>11</v>
      </c>
      <c r="D3088" s="4" t="s">
        <v>7</v>
      </c>
      <c r="E3088" s="4" t="s">
        <v>7</v>
      </c>
      <c r="F3088" s="4" t="s">
        <v>8</v>
      </c>
    </row>
    <row r="3089" spans="1:6">
      <c r="A3089" t="n">
        <v>29470</v>
      </c>
      <c r="B3089" s="27" t="n">
        <v>20</v>
      </c>
      <c r="C3089" s="7" t="n">
        <v>1656</v>
      </c>
      <c r="D3089" s="7" t="n">
        <v>3</v>
      </c>
      <c r="E3089" s="7" t="n">
        <v>10</v>
      </c>
      <c r="F3089" s="7" t="s">
        <v>43</v>
      </c>
    </row>
    <row r="3090" spans="1:6">
      <c r="A3090" t="s">
        <v>4</v>
      </c>
      <c r="B3090" s="4" t="s">
        <v>5</v>
      </c>
      <c r="C3090" s="4" t="s">
        <v>11</v>
      </c>
    </row>
    <row r="3091" spans="1:6">
      <c r="A3091" t="n">
        <v>29488</v>
      </c>
      <c r="B3091" s="23" t="n">
        <v>16</v>
      </c>
      <c r="C3091" s="7" t="n">
        <v>0</v>
      </c>
    </row>
    <row r="3092" spans="1:6">
      <c r="A3092" t="s">
        <v>4</v>
      </c>
      <c r="B3092" s="4" t="s">
        <v>5</v>
      </c>
      <c r="C3092" s="4" t="s">
        <v>11</v>
      </c>
      <c r="D3092" s="4" t="s">
        <v>7</v>
      </c>
      <c r="E3092" s="4" t="s">
        <v>7</v>
      </c>
      <c r="F3092" s="4" t="s">
        <v>8</v>
      </c>
    </row>
    <row r="3093" spans="1:6">
      <c r="A3093" t="n">
        <v>29491</v>
      </c>
      <c r="B3093" s="27" t="n">
        <v>20</v>
      </c>
      <c r="C3093" s="7" t="n">
        <v>1657</v>
      </c>
      <c r="D3093" s="7" t="n">
        <v>3</v>
      </c>
      <c r="E3093" s="7" t="n">
        <v>10</v>
      </c>
      <c r="F3093" s="7" t="s">
        <v>43</v>
      </c>
    </row>
    <row r="3094" spans="1:6">
      <c r="A3094" t="s">
        <v>4</v>
      </c>
      <c r="B3094" s="4" t="s">
        <v>5</v>
      </c>
      <c r="C3094" s="4" t="s">
        <v>11</v>
      </c>
    </row>
    <row r="3095" spans="1:6">
      <c r="A3095" t="n">
        <v>29509</v>
      </c>
      <c r="B3095" s="23" t="n">
        <v>16</v>
      </c>
      <c r="C3095" s="7" t="n">
        <v>0</v>
      </c>
    </row>
    <row r="3096" spans="1:6">
      <c r="A3096" t="s">
        <v>4</v>
      </c>
      <c r="B3096" s="4" t="s">
        <v>5</v>
      </c>
      <c r="C3096" s="4" t="s">
        <v>11</v>
      </c>
      <c r="D3096" s="4" t="s">
        <v>7</v>
      </c>
      <c r="E3096" s="4" t="s">
        <v>7</v>
      </c>
      <c r="F3096" s="4" t="s">
        <v>8</v>
      </c>
    </row>
    <row r="3097" spans="1:6">
      <c r="A3097" t="n">
        <v>29512</v>
      </c>
      <c r="B3097" s="27" t="n">
        <v>20</v>
      </c>
      <c r="C3097" s="7" t="n">
        <v>1658</v>
      </c>
      <c r="D3097" s="7" t="n">
        <v>3</v>
      </c>
      <c r="E3097" s="7" t="n">
        <v>10</v>
      </c>
      <c r="F3097" s="7" t="s">
        <v>43</v>
      </c>
    </row>
    <row r="3098" spans="1:6">
      <c r="A3098" t="s">
        <v>4</v>
      </c>
      <c r="B3098" s="4" t="s">
        <v>5</v>
      </c>
      <c r="C3098" s="4" t="s">
        <v>11</v>
      </c>
    </row>
    <row r="3099" spans="1:6">
      <c r="A3099" t="n">
        <v>29530</v>
      </c>
      <c r="B3099" s="23" t="n">
        <v>16</v>
      </c>
      <c r="C3099" s="7" t="n">
        <v>0</v>
      </c>
    </row>
    <row r="3100" spans="1:6">
      <c r="A3100" t="s">
        <v>4</v>
      </c>
      <c r="B3100" s="4" t="s">
        <v>5</v>
      </c>
      <c r="C3100" s="4" t="s">
        <v>11</v>
      </c>
      <c r="D3100" s="4" t="s">
        <v>7</v>
      </c>
      <c r="E3100" s="4" t="s">
        <v>7</v>
      </c>
      <c r="F3100" s="4" t="s">
        <v>8</v>
      </c>
    </row>
    <row r="3101" spans="1:6">
      <c r="A3101" t="n">
        <v>29533</v>
      </c>
      <c r="B3101" s="27" t="n">
        <v>20</v>
      </c>
      <c r="C3101" s="7" t="n">
        <v>1659</v>
      </c>
      <c r="D3101" s="7" t="n">
        <v>3</v>
      </c>
      <c r="E3101" s="7" t="n">
        <v>10</v>
      </c>
      <c r="F3101" s="7" t="s">
        <v>43</v>
      </c>
    </row>
    <row r="3102" spans="1:6">
      <c r="A3102" t="s">
        <v>4</v>
      </c>
      <c r="B3102" s="4" t="s">
        <v>5</v>
      </c>
      <c r="C3102" s="4" t="s">
        <v>11</v>
      </c>
    </row>
    <row r="3103" spans="1:6">
      <c r="A3103" t="n">
        <v>29551</v>
      </c>
      <c r="B3103" s="23" t="n">
        <v>16</v>
      </c>
      <c r="C3103" s="7" t="n">
        <v>0</v>
      </c>
    </row>
    <row r="3104" spans="1:6">
      <c r="A3104" t="s">
        <v>4</v>
      </c>
      <c r="B3104" s="4" t="s">
        <v>5</v>
      </c>
      <c r="C3104" s="4" t="s">
        <v>11</v>
      </c>
      <c r="D3104" s="4" t="s">
        <v>7</v>
      </c>
      <c r="E3104" s="4" t="s">
        <v>7</v>
      </c>
      <c r="F3104" s="4" t="s">
        <v>8</v>
      </c>
    </row>
    <row r="3105" spans="1:6">
      <c r="A3105" t="n">
        <v>29554</v>
      </c>
      <c r="B3105" s="27" t="n">
        <v>20</v>
      </c>
      <c r="C3105" s="7" t="n">
        <v>1560</v>
      </c>
      <c r="D3105" s="7" t="n">
        <v>3</v>
      </c>
      <c r="E3105" s="7" t="n">
        <v>10</v>
      </c>
      <c r="F3105" s="7" t="s">
        <v>43</v>
      </c>
    </row>
    <row r="3106" spans="1:6">
      <c r="A3106" t="s">
        <v>4</v>
      </c>
      <c r="B3106" s="4" t="s">
        <v>5</v>
      </c>
      <c r="C3106" s="4" t="s">
        <v>11</v>
      </c>
    </row>
    <row r="3107" spans="1:6">
      <c r="A3107" t="n">
        <v>29572</v>
      </c>
      <c r="B3107" s="23" t="n">
        <v>16</v>
      </c>
      <c r="C3107" s="7" t="n">
        <v>0</v>
      </c>
    </row>
    <row r="3108" spans="1:6">
      <c r="A3108" t="s">
        <v>4</v>
      </c>
      <c r="B3108" s="4" t="s">
        <v>5</v>
      </c>
      <c r="C3108" s="4" t="s">
        <v>11</v>
      </c>
      <c r="D3108" s="4" t="s">
        <v>7</v>
      </c>
      <c r="E3108" s="4" t="s">
        <v>7</v>
      </c>
      <c r="F3108" s="4" t="s">
        <v>8</v>
      </c>
    </row>
    <row r="3109" spans="1:6">
      <c r="A3109" t="n">
        <v>29575</v>
      </c>
      <c r="B3109" s="27" t="n">
        <v>20</v>
      </c>
      <c r="C3109" s="7" t="n">
        <v>1561</v>
      </c>
      <c r="D3109" s="7" t="n">
        <v>3</v>
      </c>
      <c r="E3109" s="7" t="n">
        <v>10</v>
      </c>
      <c r="F3109" s="7" t="s">
        <v>43</v>
      </c>
    </row>
    <row r="3110" spans="1:6">
      <c r="A3110" t="s">
        <v>4</v>
      </c>
      <c r="B3110" s="4" t="s">
        <v>5</v>
      </c>
      <c r="C3110" s="4" t="s">
        <v>11</v>
      </c>
    </row>
    <row r="3111" spans="1:6">
      <c r="A3111" t="n">
        <v>29593</v>
      </c>
      <c r="B3111" s="23" t="n">
        <v>16</v>
      </c>
      <c r="C3111" s="7" t="n">
        <v>0</v>
      </c>
    </row>
    <row r="3112" spans="1:6">
      <c r="A3112" t="s">
        <v>4</v>
      </c>
      <c r="B3112" s="4" t="s">
        <v>5</v>
      </c>
      <c r="C3112" s="4" t="s">
        <v>11</v>
      </c>
      <c r="D3112" s="4" t="s">
        <v>7</v>
      </c>
      <c r="E3112" s="4" t="s">
        <v>7</v>
      </c>
      <c r="F3112" s="4" t="s">
        <v>8</v>
      </c>
    </row>
    <row r="3113" spans="1:6">
      <c r="A3113" t="n">
        <v>29596</v>
      </c>
      <c r="B3113" s="27" t="n">
        <v>20</v>
      </c>
      <c r="C3113" s="7" t="n">
        <v>1562</v>
      </c>
      <c r="D3113" s="7" t="n">
        <v>3</v>
      </c>
      <c r="E3113" s="7" t="n">
        <v>10</v>
      </c>
      <c r="F3113" s="7" t="s">
        <v>43</v>
      </c>
    </row>
    <row r="3114" spans="1:6">
      <c r="A3114" t="s">
        <v>4</v>
      </c>
      <c r="B3114" s="4" t="s">
        <v>5</v>
      </c>
      <c r="C3114" s="4" t="s">
        <v>11</v>
      </c>
    </row>
    <row r="3115" spans="1:6">
      <c r="A3115" t="n">
        <v>29614</v>
      </c>
      <c r="B3115" s="23" t="n">
        <v>16</v>
      </c>
      <c r="C3115" s="7" t="n">
        <v>0</v>
      </c>
    </row>
    <row r="3116" spans="1:6">
      <c r="A3116" t="s">
        <v>4</v>
      </c>
      <c r="B3116" s="4" t="s">
        <v>5</v>
      </c>
      <c r="C3116" s="4" t="s">
        <v>11</v>
      </c>
      <c r="D3116" s="4" t="s">
        <v>7</v>
      </c>
      <c r="E3116" s="4" t="s">
        <v>7</v>
      </c>
      <c r="F3116" s="4" t="s">
        <v>8</v>
      </c>
    </row>
    <row r="3117" spans="1:6">
      <c r="A3117" t="n">
        <v>29617</v>
      </c>
      <c r="B3117" s="27" t="n">
        <v>20</v>
      </c>
      <c r="C3117" s="7" t="n">
        <v>1563</v>
      </c>
      <c r="D3117" s="7" t="n">
        <v>3</v>
      </c>
      <c r="E3117" s="7" t="n">
        <v>10</v>
      </c>
      <c r="F3117" s="7" t="s">
        <v>43</v>
      </c>
    </row>
    <row r="3118" spans="1:6">
      <c r="A3118" t="s">
        <v>4</v>
      </c>
      <c r="B3118" s="4" t="s">
        <v>5</v>
      </c>
      <c r="C3118" s="4" t="s">
        <v>11</v>
      </c>
    </row>
    <row r="3119" spans="1:6">
      <c r="A3119" t="n">
        <v>29635</v>
      </c>
      <c r="B3119" s="23" t="n">
        <v>16</v>
      </c>
      <c r="C3119" s="7" t="n">
        <v>0</v>
      </c>
    </row>
    <row r="3120" spans="1:6">
      <c r="A3120" t="s">
        <v>4</v>
      </c>
      <c r="B3120" s="4" t="s">
        <v>5</v>
      </c>
      <c r="C3120" s="4" t="s">
        <v>11</v>
      </c>
      <c r="D3120" s="4" t="s">
        <v>7</v>
      </c>
      <c r="E3120" s="4" t="s">
        <v>7</v>
      </c>
      <c r="F3120" s="4" t="s">
        <v>8</v>
      </c>
    </row>
    <row r="3121" spans="1:6">
      <c r="A3121" t="n">
        <v>29638</v>
      </c>
      <c r="B3121" s="27" t="n">
        <v>20</v>
      </c>
      <c r="C3121" s="7" t="n">
        <v>1564</v>
      </c>
      <c r="D3121" s="7" t="n">
        <v>3</v>
      </c>
      <c r="E3121" s="7" t="n">
        <v>10</v>
      </c>
      <c r="F3121" s="7" t="s">
        <v>43</v>
      </c>
    </row>
    <row r="3122" spans="1:6">
      <c r="A3122" t="s">
        <v>4</v>
      </c>
      <c r="B3122" s="4" t="s">
        <v>5</v>
      </c>
      <c r="C3122" s="4" t="s">
        <v>11</v>
      </c>
    </row>
    <row r="3123" spans="1:6">
      <c r="A3123" t="n">
        <v>29656</v>
      </c>
      <c r="B3123" s="23" t="n">
        <v>16</v>
      </c>
      <c r="C3123" s="7" t="n">
        <v>0</v>
      </c>
    </row>
    <row r="3124" spans="1:6">
      <c r="A3124" t="s">
        <v>4</v>
      </c>
      <c r="B3124" s="4" t="s">
        <v>5</v>
      </c>
      <c r="C3124" s="4" t="s">
        <v>11</v>
      </c>
      <c r="D3124" s="4" t="s">
        <v>7</v>
      </c>
      <c r="E3124" s="4" t="s">
        <v>7</v>
      </c>
      <c r="F3124" s="4" t="s">
        <v>8</v>
      </c>
    </row>
    <row r="3125" spans="1:6">
      <c r="A3125" t="n">
        <v>29659</v>
      </c>
      <c r="B3125" s="27" t="n">
        <v>20</v>
      </c>
      <c r="C3125" s="7" t="n">
        <v>1565</v>
      </c>
      <c r="D3125" s="7" t="n">
        <v>3</v>
      </c>
      <c r="E3125" s="7" t="n">
        <v>10</v>
      </c>
      <c r="F3125" s="7" t="s">
        <v>43</v>
      </c>
    </row>
    <row r="3126" spans="1:6">
      <c r="A3126" t="s">
        <v>4</v>
      </c>
      <c r="B3126" s="4" t="s">
        <v>5</v>
      </c>
      <c r="C3126" s="4" t="s">
        <v>11</v>
      </c>
    </row>
    <row r="3127" spans="1:6">
      <c r="A3127" t="n">
        <v>29677</v>
      </c>
      <c r="B3127" s="23" t="n">
        <v>16</v>
      </c>
      <c r="C3127" s="7" t="n">
        <v>0</v>
      </c>
    </row>
    <row r="3128" spans="1:6">
      <c r="A3128" t="s">
        <v>4</v>
      </c>
      <c r="B3128" s="4" t="s">
        <v>5</v>
      </c>
      <c r="C3128" s="4" t="s">
        <v>11</v>
      </c>
      <c r="D3128" s="4" t="s">
        <v>7</v>
      </c>
      <c r="E3128" s="4" t="s">
        <v>7</v>
      </c>
      <c r="F3128" s="4" t="s">
        <v>8</v>
      </c>
    </row>
    <row r="3129" spans="1:6">
      <c r="A3129" t="n">
        <v>29680</v>
      </c>
      <c r="B3129" s="27" t="n">
        <v>20</v>
      </c>
      <c r="C3129" s="7" t="n">
        <v>1570</v>
      </c>
      <c r="D3129" s="7" t="n">
        <v>3</v>
      </c>
      <c r="E3129" s="7" t="n">
        <v>10</v>
      </c>
      <c r="F3129" s="7" t="s">
        <v>43</v>
      </c>
    </row>
    <row r="3130" spans="1:6">
      <c r="A3130" t="s">
        <v>4</v>
      </c>
      <c r="B3130" s="4" t="s">
        <v>5</v>
      </c>
      <c r="C3130" s="4" t="s">
        <v>11</v>
      </c>
    </row>
    <row r="3131" spans="1:6">
      <c r="A3131" t="n">
        <v>29698</v>
      </c>
      <c r="B3131" s="23" t="n">
        <v>16</v>
      </c>
      <c r="C3131" s="7" t="n">
        <v>0</v>
      </c>
    </row>
    <row r="3132" spans="1:6">
      <c r="A3132" t="s">
        <v>4</v>
      </c>
      <c r="B3132" s="4" t="s">
        <v>5</v>
      </c>
      <c r="C3132" s="4" t="s">
        <v>11</v>
      </c>
      <c r="D3132" s="4" t="s">
        <v>7</v>
      </c>
      <c r="E3132" s="4" t="s">
        <v>7</v>
      </c>
      <c r="F3132" s="4" t="s">
        <v>8</v>
      </c>
    </row>
    <row r="3133" spans="1:6">
      <c r="A3133" t="n">
        <v>29701</v>
      </c>
      <c r="B3133" s="27" t="n">
        <v>20</v>
      </c>
      <c r="C3133" s="7" t="n">
        <v>1571</v>
      </c>
      <c r="D3133" s="7" t="n">
        <v>3</v>
      </c>
      <c r="E3133" s="7" t="n">
        <v>10</v>
      </c>
      <c r="F3133" s="7" t="s">
        <v>43</v>
      </c>
    </row>
    <row r="3134" spans="1:6">
      <c r="A3134" t="s">
        <v>4</v>
      </c>
      <c r="B3134" s="4" t="s">
        <v>5</v>
      </c>
      <c r="C3134" s="4" t="s">
        <v>11</v>
      </c>
    </row>
    <row r="3135" spans="1:6">
      <c r="A3135" t="n">
        <v>29719</v>
      </c>
      <c r="B3135" s="23" t="n">
        <v>16</v>
      </c>
      <c r="C3135" s="7" t="n">
        <v>0</v>
      </c>
    </row>
    <row r="3136" spans="1:6">
      <c r="A3136" t="s">
        <v>4</v>
      </c>
      <c r="B3136" s="4" t="s">
        <v>5</v>
      </c>
      <c r="C3136" s="4" t="s">
        <v>11</v>
      </c>
      <c r="D3136" s="4" t="s">
        <v>7</v>
      </c>
      <c r="E3136" s="4" t="s">
        <v>7</v>
      </c>
      <c r="F3136" s="4" t="s">
        <v>8</v>
      </c>
    </row>
    <row r="3137" spans="1:6">
      <c r="A3137" t="n">
        <v>29722</v>
      </c>
      <c r="B3137" s="27" t="n">
        <v>20</v>
      </c>
      <c r="C3137" s="7" t="n">
        <v>1572</v>
      </c>
      <c r="D3137" s="7" t="n">
        <v>3</v>
      </c>
      <c r="E3137" s="7" t="n">
        <v>10</v>
      </c>
      <c r="F3137" s="7" t="s">
        <v>43</v>
      </c>
    </row>
    <row r="3138" spans="1:6">
      <c r="A3138" t="s">
        <v>4</v>
      </c>
      <c r="B3138" s="4" t="s">
        <v>5</v>
      </c>
      <c r="C3138" s="4" t="s">
        <v>11</v>
      </c>
    </row>
    <row r="3139" spans="1:6">
      <c r="A3139" t="n">
        <v>29740</v>
      </c>
      <c r="B3139" s="23" t="n">
        <v>16</v>
      </c>
      <c r="C3139" s="7" t="n">
        <v>0</v>
      </c>
    </row>
    <row r="3140" spans="1:6">
      <c r="A3140" t="s">
        <v>4</v>
      </c>
      <c r="B3140" s="4" t="s">
        <v>5</v>
      </c>
      <c r="C3140" s="4" t="s">
        <v>11</v>
      </c>
      <c r="D3140" s="4" t="s">
        <v>7</v>
      </c>
      <c r="E3140" s="4" t="s">
        <v>7</v>
      </c>
      <c r="F3140" s="4" t="s">
        <v>8</v>
      </c>
    </row>
    <row r="3141" spans="1:6">
      <c r="A3141" t="n">
        <v>29743</v>
      </c>
      <c r="B3141" s="27" t="n">
        <v>20</v>
      </c>
      <c r="C3141" s="7" t="n">
        <v>1573</v>
      </c>
      <c r="D3141" s="7" t="n">
        <v>3</v>
      </c>
      <c r="E3141" s="7" t="n">
        <v>10</v>
      </c>
      <c r="F3141" s="7" t="s">
        <v>43</v>
      </c>
    </row>
    <row r="3142" spans="1:6">
      <c r="A3142" t="s">
        <v>4</v>
      </c>
      <c r="B3142" s="4" t="s">
        <v>5</v>
      </c>
      <c r="C3142" s="4" t="s">
        <v>11</v>
      </c>
    </row>
    <row r="3143" spans="1:6">
      <c r="A3143" t="n">
        <v>29761</v>
      </c>
      <c r="B3143" s="23" t="n">
        <v>16</v>
      </c>
      <c r="C3143" s="7" t="n">
        <v>0</v>
      </c>
    </row>
    <row r="3144" spans="1:6">
      <c r="A3144" t="s">
        <v>4</v>
      </c>
      <c r="B3144" s="4" t="s">
        <v>5</v>
      </c>
      <c r="C3144" s="4" t="s">
        <v>11</v>
      </c>
      <c r="D3144" s="4" t="s">
        <v>7</v>
      </c>
      <c r="E3144" s="4" t="s">
        <v>7</v>
      </c>
      <c r="F3144" s="4" t="s">
        <v>8</v>
      </c>
    </row>
    <row r="3145" spans="1:6">
      <c r="A3145" t="n">
        <v>29764</v>
      </c>
      <c r="B3145" s="27" t="n">
        <v>20</v>
      </c>
      <c r="C3145" s="7" t="n">
        <v>1574</v>
      </c>
      <c r="D3145" s="7" t="n">
        <v>3</v>
      </c>
      <c r="E3145" s="7" t="n">
        <v>10</v>
      </c>
      <c r="F3145" s="7" t="s">
        <v>43</v>
      </c>
    </row>
    <row r="3146" spans="1:6">
      <c r="A3146" t="s">
        <v>4</v>
      </c>
      <c r="B3146" s="4" t="s">
        <v>5</v>
      </c>
      <c r="C3146" s="4" t="s">
        <v>11</v>
      </c>
    </row>
    <row r="3147" spans="1:6">
      <c r="A3147" t="n">
        <v>29782</v>
      </c>
      <c r="B3147" s="23" t="n">
        <v>16</v>
      </c>
      <c r="C3147" s="7" t="n">
        <v>0</v>
      </c>
    </row>
    <row r="3148" spans="1:6">
      <c r="A3148" t="s">
        <v>4</v>
      </c>
      <c r="B3148" s="4" t="s">
        <v>5</v>
      </c>
      <c r="C3148" s="4" t="s">
        <v>11</v>
      </c>
      <c r="D3148" s="4" t="s">
        <v>7</v>
      </c>
      <c r="E3148" s="4" t="s">
        <v>7</v>
      </c>
      <c r="F3148" s="4" t="s">
        <v>8</v>
      </c>
    </row>
    <row r="3149" spans="1:6">
      <c r="A3149" t="n">
        <v>29785</v>
      </c>
      <c r="B3149" s="27" t="n">
        <v>20</v>
      </c>
      <c r="C3149" s="7" t="n">
        <v>1575</v>
      </c>
      <c r="D3149" s="7" t="n">
        <v>3</v>
      </c>
      <c r="E3149" s="7" t="n">
        <v>10</v>
      </c>
      <c r="F3149" s="7" t="s">
        <v>43</v>
      </c>
    </row>
    <row r="3150" spans="1:6">
      <c r="A3150" t="s">
        <v>4</v>
      </c>
      <c r="B3150" s="4" t="s">
        <v>5</v>
      </c>
      <c r="C3150" s="4" t="s">
        <v>11</v>
      </c>
    </row>
    <row r="3151" spans="1:6">
      <c r="A3151" t="n">
        <v>29803</v>
      </c>
      <c r="B3151" s="23" t="n">
        <v>16</v>
      </c>
      <c r="C3151" s="7" t="n">
        <v>0</v>
      </c>
    </row>
    <row r="3152" spans="1:6">
      <c r="A3152" t="s">
        <v>4</v>
      </c>
      <c r="B3152" s="4" t="s">
        <v>5</v>
      </c>
      <c r="C3152" s="4" t="s">
        <v>7</v>
      </c>
      <c r="D3152" s="4" t="s">
        <v>8</v>
      </c>
      <c r="E3152" s="4" t="s">
        <v>11</v>
      </c>
    </row>
    <row r="3153" spans="1:6">
      <c r="A3153" t="n">
        <v>29806</v>
      </c>
      <c r="B3153" s="41" t="n">
        <v>94</v>
      </c>
      <c r="C3153" s="7" t="n">
        <v>0</v>
      </c>
      <c r="D3153" s="7" t="s">
        <v>169</v>
      </c>
      <c r="E3153" s="7" t="n">
        <v>1</v>
      </c>
    </row>
    <row r="3154" spans="1:6">
      <c r="A3154" t="s">
        <v>4</v>
      </c>
      <c r="B3154" s="4" t="s">
        <v>5</v>
      </c>
      <c r="C3154" s="4" t="s">
        <v>7</v>
      </c>
      <c r="D3154" s="4" t="s">
        <v>8</v>
      </c>
      <c r="E3154" s="4" t="s">
        <v>11</v>
      </c>
    </row>
    <row r="3155" spans="1:6">
      <c r="A3155" t="n">
        <v>29823</v>
      </c>
      <c r="B3155" s="41" t="n">
        <v>94</v>
      </c>
      <c r="C3155" s="7" t="n">
        <v>0</v>
      </c>
      <c r="D3155" s="7" t="s">
        <v>169</v>
      </c>
      <c r="E3155" s="7" t="n">
        <v>2</v>
      </c>
    </row>
    <row r="3156" spans="1:6">
      <c r="A3156" t="s">
        <v>4</v>
      </c>
      <c r="B3156" s="4" t="s">
        <v>5</v>
      </c>
      <c r="C3156" s="4" t="s">
        <v>7</v>
      </c>
      <c r="D3156" s="4" t="s">
        <v>8</v>
      </c>
      <c r="E3156" s="4" t="s">
        <v>11</v>
      </c>
    </row>
    <row r="3157" spans="1:6">
      <c r="A3157" t="n">
        <v>29840</v>
      </c>
      <c r="B3157" s="41" t="n">
        <v>94</v>
      </c>
      <c r="C3157" s="7" t="n">
        <v>1</v>
      </c>
      <c r="D3157" s="7" t="s">
        <v>169</v>
      </c>
      <c r="E3157" s="7" t="n">
        <v>4</v>
      </c>
    </row>
    <row r="3158" spans="1:6">
      <c r="A3158" t="s">
        <v>4</v>
      </c>
      <c r="B3158" s="4" t="s">
        <v>5</v>
      </c>
      <c r="C3158" s="4" t="s">
        <v>7</v>
      </c>
      <c r="D3158" s="4" t="s">
        <v>8</v>
      </c>
    </row>
    <row r="3159" spans="1:6">
      <c r="A3159" t="n">
        <v>29857</v>
      </c>
      <c r="B3159" s="41" t="n">
        <v>94</v>
      </c>
      <c r="C3159" s="7" t="n">
        <v>5</v>
      </c>
      <c r="D3159" s="7" t="s">
        <v>169</v>
      </c>
    </row>
    <row r="3160" spans="1:6">
      <c r="A3160" t="s">
        <v>4</v>
      </c>
      <c r="B3160" s="4" t="s">
        <v>5</v>
      </c>
      <c r="C3160" s="4" t="s">
        <v>7</v>
      </c>
      <c r="D3160" s="4" t="s">
        <v>8</v>
      </c>
      <c r="E3160" s="4" t="s">
        <v>11</v>
      </c>
    </row>
    <row r="3161" spans="1:6">
      <c r="A3161" t="n">
        <v>29872</v>
      </c>
      <c r="B3161" s="41" t="n">
        <v>94</v>
      </c>
      <c r="C3161" s="7" t="n">
        <v>0</v>
      </c>
      <c r="D3161" s="7" t="s">
        <v>170</v>
      </c>
      <c r="E3161" s="7" t="n">
        <v>1</v>
      </c>
    </row>
    <row r="3162" spans="1:6">
      <c r="A3162" t="s">
        <v>4</v>
      </c>
      <c r="B3162" s="4" t="s">
        <v>5</v>
      </c>
      <c r="C3162" s="4" t="s">
        <v>7</v>
      </c>
      <c r="D3162" s="4" t="s">
        <v>8</v>
      </c>
      <c r="E3162" s="4" t="s">
        <v>11</v>
      </c>
    </row>
    <row r="3163" spans="1:6">
      <c r="A3163" t="n">
        <v>29890</v>
      </c>
      <c r="B3163" s="41" t="n">
        <v>94</v>
      </c>
      <c r="C3163" s="7" t="n">
        <v>0</v>
      </c>
      <c r="D3163" s="7" t="s">
        <v>170</v>
      </c>
      <c r="E3163" s="7" t="n">
        <v>2</v>
      </c>
    </row>
    <row r="3164" spans="1:6">
      <c r="A3164" t="s">
        <v>4</v>
      </c>
      <c r="B3164" s="4" t="s">
        <v>5</v>
      </c>
      <c r="C3164" s="4" t="s">
        <v>7</v>
      </c>
      <c r="D3164" s="4" t="s">
        <v>8</v>
      </c>
      <c r="E3164" s="4" t="s">
        <v>11</v>
      </c>
    </row>
    <row r="3165" spans="1:6">
      <c r="A3165" t="n">
        <v>29908</v>
      </c>
      <c r="B3165" s="41" t="n">
        <v>94</v>
      </c>
      <c r="C3165" s="7" t="n">
        <v>1</v>
      </c>
      <c r="D3165" s="7" t="s">
        <v>170</v>
      </c>
      <c r="E3165" s="7" t="n">
        <v>4</v>
      </c>
    </row>
    <row r="3166" spans="1:6">
      <c r="A3166" t="s">
        <v>4</v>
      </c>
      <c r="B3166" s="4" t="s">
        <v>5</v>
      </c>
      <c r="C3166" s="4" t="s">
        <v>7</v>
      </c>
      <c r="D3166" s="4" t="s">
        <v>8</v>
      </c>
    </row>
    <row r="3167" spans="1:6">
      <c r="A3167" t="n">
        <v>29926</v>
      </c>
      <c r="B3167" s="41" t="n">
        <v>94</v>
      </c>
      <c r="C3167" s="7" t="n">
        <v>5</v>
      </c>
      <c r="D3167" s="7" t="s">
        <v>170</v>
      </c>
    </row>
    <row r="3168" spans="1:6">
      <c r="A3168" t="s">
        <v>4</v>
      </c>
      <c r="B3168" s="4" t="s">
        <v>5</v>
      </c>
      <c r="C3168" s="4" t="s">
        <v>7</v>
      </c>
      <c r="D3168" s="4" t="s">
        <v>11</v>
      </c>
      <c r="E3168" s="4" t="s">
        <v>11</v>
      </c>
      <c r="F3168" s="4" t="s">
        <v>11</v>
      </c>
      <c r="G3168" s="4" t="s">
        <v>11</v>
      </c>
      <c r="H3168" s="4" t="s">
        <v>11</v>
      </c>
      <c r="I3168" s="4" t="s">
        <v>8</v>
      </c>
      <c r="J3168" s="4" t="s">
        <v>12</v>
      </c>
      <c r="K3168" s="4" t="s">
        <v>12</v>
      </c>
      <c r="L3168" s="4" t="s">
        <v>12</v>
      </c>
      <c r="M3168" s="4" t="s">
        <v>13</v>
      </c>
      <c r="N3168" s="4" t="s">
        <v>13</v>
      </c>
      <c r="O3168" s="4" t="s">
        <v>12</v>
      </c>
      <c r="P3168" s="4" t="s">
        <v>12</v>
      </c>
      <c r="Q3168" s="4" t="s">
        <v>12</v>
      </c>
      <c r="R3168" s="4" t="s">
        <v>12</v>
      </c>
      <c r="S3168" s="4" t="s">
        <v>7</v>
      </c>
    </row>
    <row r="3169" spans="1:19">
      <c r="A3169" t="n">
        <v>29942</v>
      </c>
      <c r="B3169" s="24" t="n">
        <v>39</v>
      </c>
      <c r="C3169" s="7" t="n">
        <v>12</v>
      </c>
      <c r="D3169" s="7" t="n">
        <v>65533</v>
      </c>
      <c r="E3169" s="7" t="n">
        <v>200</v>
      </c>
      <c r="F3169" s="7" t="n">
        <v>0</v>
      </c>
      <c r="G3169" s="7" t="n">
        <v>65533</v>
      </c>
      <c r="H3169" s="7" t="n">
        <v>259</v>
      </c>
      <c r="I3169" s="7" t="s">
        <v>16</v>
      </c>
      <c r="J3169" s="7" t="n">
        <v>445.070007324219</v>
      </c>
      <c r="K3169" s="7" t="n">
        <v>0.829999983310699</v>
      </c>
      <c r="L3169" s="7" t="n">
        <v>-393.649993896484</v>
      </c>
      <c r="M3169" s="7" t="n">
        <v>0</v>
      </c>
      <c r="N3169" s="7" t="n">
        <v>0</v>
      </c>
      <c r="O3169" s="7" t="n">
        <v>0</v>
      </c>
      <c r="P3169" s="7" t="n">
        <v>1</v>
      </c>
      <c r="Q3169" s="7" t="n">
        <v>1</v>
      </c>
      <c r="R3169" s="7" t="n">
        <v>1</v>
      </c>
      <c r="S3169" s="7" t="n">
        <v>255</v>
      </c>
    </row>
    <row r="3170" spans="1:19">
      <c r="A3170" t="s">
        <v>4</v>
      </c>
      <c r="B3170" s="4" t="s">
        <v>5</v>
      </c>
      <c r="C3170" s="4" t="s">
        <v>7</v>
      </c>
      <c r="D3170" s="4" t="s">
        <v>11</v>
      </c>
      <c r="E3170" s="4" t="s">
        <v>11</v>
      </c>
      <c r="F3170" s="4" t="s">
        <v>11</v>
      </c>
      <c r="G3170" s="4" t="s">
        <v>11</v>
      </c>
      <c r="H3170" s="4" t="s">
        <v>11</v>
      </c>
      <c r="I3170" s="4" t="s">
        <v>8</v>
      </c>
      <c r="J3170" s="4" t="s">
        <v>12</v>
      </c>
      <c r="K3170" s="4" t="s">
        <v>12</v>
      </c>
      <c r="L3170" s="4" t="s">
        <v>12</v>
      </c>
      <c r="M3170" s="4" t="s">
        <v>13</v>
      </c>
      <c r="N3170" s="4" t="s">
        <v>13</v>
      </c>
      <c r="O3170" s="4" t="s">
        <v>12</v>
      </c>
      <c r="P3170" s="4" t="s">
        <v>12</v>
      </c>
      <c r="Q3170" s="4" t="s">
        <v>12</v>
      </c>
      <c r="R3170" s="4" t="s">
        <v>12</v>
      </c>
      <c r="S3170" s="4" t="s">
        <v>7</v>
      </c>
    </row>
    <row r="3171" spans="1:19">
      <c r="A3171" t="n">
        <v>29992</v>
      </c>
      <c r="B3171" s="24" t="n">
        <v>39</v>
      </c>
      <c r="C3171" s="7" t="n">
        <v>12</v>
      </c>
      <c r="D3171" s="7" t="n">
        <v>65533</v>
      </c>
      <c r="E3171" s="7" t="n">
        <v>200</v>
      </c>
      <c r="F3171" s="7" t="n">
        <v>0</v>
      </c>
      <c r="G3171" s="7" t="n">
        <v>65533</v>
      </c>
      <c r="H3171" s="7" t="n">
        <v>259</v>
      </c>
      <c r="I3171" s="7" t="s">
        <v>16</v>
      </c>
      <c r="J3171" s="7" t="n">
        <v>443.299987792969</v>
      </c>
      <c r="K3171" s="7" t="n">
        <v>0.829999983310699</v>
      </c>
      <c r="L3171" s="7" t="n">
        <v>-411.239990234375</v>
      </c>
      <c r="M3171" s="7" t="n">
        <v>0</v>
      </c>
      <c r="N3171" s="7" t="n">
        <v>0</v>
      </c>
      <c r="O3171" s="7" t="n">
        <v>0</v>
      </c>
      <c r="P3171" s="7" t="n">
        <v>1</v>
      </c>
      <c r="Q3171" s="7" t="n">
        <v>1</v>
      </c>
      <c r="R3171" s="7" t="n">
        <v>1</v>
      </c>
      <c r="S3171" s="7" t="n">
        <v>255</v>
      </c>
    </row>
    <row r="3172" spans="1:19">
      <c r="A3172" t="s">
        <v>4</v>
      </c>
      <c r="B3172" s="4" t="s">
        <v>5</v>
      </c>
      <c r="C3172" s="4" t="s">
        <v>7</v>
      </c>
      <c r="D3172" s="4" t="s">
        <v>11</v>
      </c>
      <c r="E3172" s="4" t="s">
        <v>11</v>
      </c>
      <c r="F3172" s="4" t="s">
        <v>11</v>
      </c>
      <c r="G3172" s="4" t="s">
        <v>11</v>
      </c>
      <c r="H3172" s="4" t="s">
        <v>11</v>
      </c>
      <c r="I3172" s="4" t="s">
        <v>8</v>
      </c>
      <c r="J3172" s="4" t="s">
        <v>12</v>
      </c>
      <c r="K3172" s="4" t="s">
        <v>12</v>
      </c>
      <c r="L3172" s="4" t="s">
        <v>12</v>
      </c>
      <c r="M3172" s="4" t="s">
        <v>13</v>
      </c>
      <c r="N3172" s="4" t="s">
        <v>13</v>
      </c>
      <c r="O3172" s="4" t="s">
        <v>12</v>
      </c>
      <c r="P3172" s="4" t="s">
        <v>12</v>
      </c>
      <c r="Q3172" s="4" t="s">
        <v>12</v>
      </c>
      <c r="R3172" s="4" t="s">
        <v>12</v>
      </c>
      <c r="S3172" s="4" t="s">
        <v>7</v>
      </c>
    </row>
    <row r="3173" spans="1:19">
      <c r="A3173" t="n">
        <v>30042</v>
      </c>
      <c r="B3173" s="24" t="n">
        <v>39</v>
      </c>
      <c r="C3173" s="7" t="n">
        <v>12</v>
      </c>
      <c r="D3173" s="7" t="n">
        <v>65533</v>
      </c>
      <c r="E3173" s="7" t="n">
        <v>200</v>
      </c>
      <c r="F3173" s="7" t="n">
        <v>0</v>
      </c>
      <c r="G3173" s="7" t="n">
        <v>65533</v>
      </c>
      <c r="H3173" s="7" t="n">
        <v>259</v>
      </c>
      <c r="I3173" s="7" t="s">
        <v>16</v>
      </c>
      <c r="J3173" s="7" t="n">
        <v>423.589996337891</v>
      </c>
      <c r="K3173" s="7" t="n">
        <v>0.779999971389771</v>
      </c>
      <c r="L3173" s="7" t="n">
        <v>-398.049987792969</v>
      </c>
      <c r="M3173" s="7" t="n">
        <v>0</v>
      </c>
      <c r="N3173" s="7" t="n">
        <v>0</v>
      </c>
      <c r="O3173" s="7" t="n">
        <v>0</v>
      </c>
      <c r="P3173" s="7" t="n">
        <v>1</v>
      </c>
      <c r="Q3173" s="7" t="n">
        <v>1</v>
      </c>
      <c r="R3173" s="7" t="n">
        <v>1</v>
      </c>
      <c r="S3173" s="7" t="n">
        <v>255</v>
      </c>
    </row>
    <row r="3174" spans="1:19">
      <c r="A3174" t="s">
        <v>4</v>
      </c>
      <c r="B3174" s="4" t="s">
        <v>5</v>
      </c>
      <c r="C3174" s="4" t="s">
        <v>7</v>
      </c>
      <c r="D3174" s="4" t="s">
        <v>11</v>
      </c>
      <c r="E3174" s="4" t="s">
        <v>7</v>
      </c>
      <c r="F3174" s="4" t="s">
        <v>8</v>
      </c>
      <c r="G3174" s="4" t="s">
        <v>8</v>
      </c>
      <c r="H3174" s="4" t="s">
        <v>8</v>
      </c>
      <c r="I3174" s="4" t="s">
        <v>8</v>
      </c>
      <c r="J3174" s="4" t="s">
        <v>8</v>
      </c>
      <c r="K3174" s="4" t="s">
        <v>8</v>
      </c>
      <c r="L3174" s="4" t="s">
        <v>8</v>
      </c>
      <c r="M3174" s="4" t="s">
        <v>8</v>
      </c>
      <c r="N3174" s="4" t="s">
        <v>8</v>
      </c>
      <c r="O3174" s="4" t="s">
        <v>8</v>
      </c>
      <c r="P3174" s="4" t="s">
        <v>8</v>
      </c>
      <c r="Q3174" s="4" t="s">
        <v>8</v>
      </c>
      <c r="R3174" s="4" t="s">
        <v>8</v>
      </c>
      <c r="S3174" s="4" t="s">
        <v>8</v>
      </c>
      <c r="T3174" s="4" t="s">
        <v>8</v>
      </c>
      <c r="U3174" s="4" t="s">
        <v>8</v>
      </c>
    </row>
    <row r="3175" spans="1:19">
      <c r="A3175" t="n">
        <v>30092</v>
      </c>
      <c r="B3175" s="28" t="n">
        <v>36</v>
      </c>
      <c r="C3175" s="7" t="n">
        <v>8</v>
      </c>
      <c r="D3175" s="7" t="n">
        <v>7007</v>
      </c>
      <c r="E3175" s="7" t="n">
        <v>0</v>
      </c>
      <c r="F3175" s="7" t="s">
        <v>44</v>
      </c>
      <c r="G3175" s="7" t="s">
        <v>100</v>
      </c>
      <c r="H3175" s="7" t="s">
        <v>16</v>
      </c>
      <c r="I3175" s="7" t="s">
        <v>16</v>
      </c>
      <c r="J3175" s="7" t="s">
        <v>16</v>
      </c>
      <c r="K3175" s="7" t="s">
        <v>16</v>
      </c>
      <c r="L3175" s="7" t="s">
        <v>16</v>
      </c>
      <c r="M3175" s="7" t="s">
        <v>16</v>
      </c>
      <c r="N3175" s="7" t="s">
        <v>16</v>
      </c>
      <c r="O3175" s="7" t="s">
        <v>16</v>
      </c>
      <c r="P3175" s="7" t="s">
        <v>16</v>
      </c>
      <c r="Q3175" s="7" t="s">
        <v>16</v>
      </c>
      <c r="R3175" s="7" t="s">
        <v>16</v>
      </c>
      <c r="S3175" s="7" t="s">
        <v>16</v>
      </c>
      <c r="T3175" s="7" t="s">
        <v>16</v>
      </c>
      <c r="U3175" s="7" t="s">
        <v>16</v>
      </c>
    </row>
    <row r="3176" spans="1:19">
      <c r="A3176" t="s">
        <v>4</v>
      </c>
      <c r="B3176" s="4" t="s">
        <v>5</v>
      </c>
      <c r="C3176" s="4" t="s">
        <v>7</v>
      </c>
      <c r="D3176" s="4" t="s">
        <v>11</v>
      </c>
      <c r="E3176" s="4" t="s">
        <v>7</v>
      </c>
      <c r="F3176" s="4" t="s">
        <v>8</v>
      </c>
      <c r="G3176" s="4" t="s">
        <v>8</v>
      </c>
      <c r="H3176" s="4" t="s">
        <v>8</v>
      </c>
      <c r="I3176" s="4" t="s">
        <v>8</v>
      </c>
      <c r="J3176" s="4" t="s">
        <v>8</v>
      </c>
      <c r="K3176" s="4" t="s">
        <v>8</v>
      </c>
      <c r="L3176" s="4" t="s">
        <v>8</v>
      </c>
      <c r="M3176" s="4" t="s">
        <v>8</v>
      </c>
      <c r="N3176" s="4" t="s">
        <v>8</v>
      </c>
      <c r="O3176" s="4" t="s">
        <v>8</v>
      </c>
      <c r="P3176" s="4" t="s">
        <v>8</v>
      </c>
      <c r="Q3176" s="4" t="s">
        <v>8</v>
      </c>
      <c r="R3176" s="4" t="s">
        <v>8</v>
      </c>
      <c r="S3176" s="4" t="s">
        <v>8</v>
      </c>
      <c r="T3176" s="4" t="s">
        <v>8</v>
      </c>
      <c r="U3176" s="4" t="s">
        <v>8</v>
      </c>
    </row>
    <row r="3177" spans="1:19">
      <c r="A3177" t="n">
        <v>30131</v>
      </c>
      <c r="B3177" s="28" t="n">
        <v>36</v>
      </c>
      <c r="C3177" s="7" t="n">
        <v>8</v>
      </c>
      <c r="D3177" s="7" t="n">
        <v>7039</v>
      </c>
      <c r="E3177" s="7" t="n">
        <v>0</v>
      </c>
      <c r="F3177" s="7" t="s">
        <v>45</v>
      </c>
      <c r="G3177" s="7" t="s">
        <v>16</v>
      </c>
      <c r="H3177" s="7" t="s">
        <v>16</v>
      </c>
      <c r="I3177" s="7" t="s">
        <v>16</v>
      </c>
      <c r="J3177" s="7" t="s">
        <v>16</v>
      </c>
      <c r="K3177" s="7" t="s">
        <v>16</v>
      </c>
      <c r="L3177" s="7" t="s">
        <v>16</v>
      </c>
      <c r="M3177" s="7" t="s">
        <v>16</v>
      </c>
      <c r="N3177" s="7" t="s">
        <v>16</v>
      </c>
      <c r="O3177" s="7" t="s">
        <v>16</v>
      </c>
      <c r="P3177" s="7" t="s">
        <v>16</v>
      </c>
      <c r="Q3177" s="7" t="s">
        <v>16</v>
      </c>
      <c r="R3177" s="7" t="s">
        <v>16</v>
      </c>
      <c r="S3177" s="7" t="s">
        <v>16</v>
      </c>
      <c r="T3177" s="7" t="s">
        <v>16</v>
      </c>
      <c r="U3177" s="7" t="s">
        <v>16</v>
      </c>
    </row>
    <row r="3178" spans="1:19">
      <c r="A3178" t="s">
        <v>4</v>
      </c>
      <c r="B3178" s="4" t="s">
        <v>5</v>
      </c>
      <c r="C3178" s="4" t="s">
        <v>7</v>
      </c>
      <c r="D3178" s="4" t="s">
        <v>11</v>
      </c>
      <c r="E3178" s="4" t="s">
        <v>7</v>
      </c>
      <c r="F3178" s="4" t="s">
        <v>8</v>
      </c>
      <c r="G3178" s="4" t="s">
        <v>8</v>
      </c>
      <c r="H3178" s="4" t="s">
        <v>8</v>
      </c>
      <c r="I3178" s="4" t="s">
        <v>8</v>
      </c>
      <c r="J3178" s="4" t="s">
        <v>8</v>
      </c>
      <c r="K3178" s="4" t="s">
        <v>8</v>
      </c>
      <c r="L3178" s="4" t="s">
        <v>8</v>
      </c>
      <c r="M3178" s="4" t="s">
        <v>8</v>
      </c>
      <c r="N3178" s="4" t="s">
        <v>8</v>
      </c>
      <c r="O3178" s="4" t="s">
        <v>8</v>
      </c>
      <c r="P3178" s="4" t="s">
        <v>8</v>
      </c>
      <c r="Q3178" s="4" t="s">
        <v>8</v>
      </c>
      <c r="R3178" s="4" t="s">
        <v>8</v>
      </c>
      <c r="S3178" s="4" t="s">
        <v>8</v>
      </c>
      <c r="T3178" s="4" t="s">
        <v>8</v>
      </c>
      <c r="U3178" s="4" t="s">
        <v>8</v>
      </c>
    </row>
    <row r="3179" spans="1:19">
      <c r="A3179" t="n">
        <v>30161</v>
      </c>
      <c r="B3179" s="28" t="n">
        <v>36</v>
      </c>
      <c r="C3179" s="7" t="n">
        <v>8</v>
      </c>
      <c r="D3179" s="7" t="n">
        <v>1560</v>
      </c>
      <c r="E3179" s="7" t="n">
        <v>0</v>
      </c>
      <c r="F3179" s="7" t="s">
        <v>46</v>
      </c>
      <c r="G3179" s="7" t="s">
        <v>24</v>
      </c>
      <c r="H3179" s="7" t="s">
        <v>47</v>
      </c>
      <c r="I3179" s="7" t="s">
        <v>48</v>
      </c>
      <c r="J3179" s="7" t="s">
        <v>49</v>
      </c>
      <c r="K3179" s="7" t="s">
        <v>50</v>
      </c>
      <c r="L3179" s="7" t="s">
        <v>51</v>
      </c>
      <c r="M3179" s="7" t="s">
        <v>101</v>
      </c>
      <c r="N3179" s="7" t="s">
        <v>102</v>
      </c>
      <c r="O3179" s="7" t="s">
        <v>103</v>
      </c>
      <c r="P3179" s="7" t="s">
        <v>16</v>
      </c>
      <c r="Q3179" s="7" t="s">
        <v>16</v>
      </c>
      <c r="R3179" s="7" t="s">
        <v>16</v>
      </c>
      <c r="S3179" s="7" t="s">
        <v>16</v>
      </c>
      <c r="T3179" s="7" t="s">
        <v>16</v>
      </c>
      <c r="U3179" s="7" t="s">
        <v>16</v>
      </c>
    </row>
    <row r="3180" spans="1:19">
      <c r="A3180" t="s">
        <v>4</v>
      </c>
      <c r="B3180" s="4" t="s">
        <v>5</v>
      </c>
      <c r="C3180" s="4" t="s">
        <v>7</v>
      </c>
      <c r="D3180" s="4" t="s">
        <v>11</v>
      </c>
      <c r="E3180" s="4" t="s">
        <v>7</v>
      </c>
      <c r="F3180" s="4" t="s">
        <v>8</v>
      </c>
      <c r="G3180" s="4" t="s">
        <v>8</v>
      </c>
      <c r="H3180" s="4" t="s">
        <v>8</v>
      </c>
      <c r="I3180" s="4" t="s">
        <v>8</v>
      </c>
      <c r="J3180" s="4" t="s">
        <v>8</v>
      </c>
      <c r="K3180" s="4" t="s">
        <v>8</v>
      </c>
      <c r="L3180" s="4" t="s">
        <v>8</v>
      </c>
      <c r="M3180" s="4" t="s">
        <v>8</v>
      </c>
      <c r="N3180" s="4" t="s">
        <v>8</v>
      </c>
      <c r="O3180" s="4" t="s">
        <v>8</v>
      </c>
      <c r="P3180" s="4" t="s">
        <v>8</v>
      </c>
      <c r="Q3180" s="4" t="s">
        <v>8</v>
      </c>
      <c r="R3180" s="4" t="s">
        <v>8</v>
      </c>
      <c r="S3180" s="4" t="s">
        <v>8</v>
      </c>
      <c r="T3180" s="4" t="s">
        <v>8</v>
      </c>
      <c r="U3180" s="4" t="s">
        <v>8</v>
      </c>
    </row>
    <row r="3181" spans="1:19">
      <c r="A3181" t="n">
        <v>30286</v>
      </c>
      <c r="B3181" s="28" t="n">
        <v>36</v>
      </c>
      <c r="C3181" s="7" t="n">
        <v>8</v>
      </c>
      <c r="D3181" s="7" t="n">
        <v>1561</v>
      </c>
      <c r="E3181" s="7" t="n">
        <v>0</v>
      </c>
      <c r="F3181" s="7" t="s">
        <v>53</v>
      </c>
      <c r="G3181" s="7" t="s">
        <v>16</v>
      </c>
      <c r="H3181" s="7" t="s">
        <v>16</v>
      </c>
      <c r="I3181" s="7" t="s">
        <v>16</v>
      </c>
      <c r="J3181" s="7" t="s">
        <v>16</v>
      </c>
      <c r="K3181" s="7" t="s">
        <v>16</v>
      </c>
      <c r="L3181" s="7" t="s">
        <v>16</v>
      </c>
      <c r="M3181" s="7" t="s">
        <v>16</v>
      </c>
      <c r="N3181" s="7" t="s">
        <v>16</v>
      </c>
      <c r="O3181" s="7" t="s">
        <v>16</v>
      </c>
      <c r="P3181" s="7" t="s">
        <v>16</v>
      </c>
      <c r="Q3181" s="7" t="s">
        <v>16</v>
      </c>
      <c r="R3181" s="7" t="s">
        <v>16</v>
      </c>
      <c r="S3181" s="7" t="s">
        <v>16</v>
      </c>
      <c r="T3181" s="7" t="s">
        <v>16</v>
      </c>
      <c r="U3181" s="7" t="s">
        <v>16</v>
      </c>
    </row>
    <row r="3182" spans="1:19">
      <c r="A3182" t="s">
        <v>4</v>
      </c>
      <c r="B3182" s="4" t="s">
        <v>5</v>
      </c>
      <c r="C3182" s="4" t="s">
        <v>7</v>
      </c>
      <c r="D3182" s="4" t="s">
        <v>11</v>
      </c>
      <c r="E3182" s="4" t="s">
        <v>7</v>
      </c>
      <c r="F3182" s="4" t="s">
        <v>8</v>
      </c>
      <c r="G3182" s="4" t="s">
        <v>8</v>
      </c>
      <c r="H3182" s="4" t="s">
        <v>8</v>
      </c>
      <c r="I3182" s="4" t="s">
        <v>8</v>
      </c>
      <c r="J3182" s="4" t="s">
        <v>8</v>
      </c>
      <c r="K3182" s="4" t="s">
        <v>8</v>
      </c>
      <c r="L3182" s="4" t="s">
        <v>8</v>
      </c>
      <c r="M3182" s="4" t="s">
        <v>8</v>
      </c>
      <c r="N3182" s="4" t="s">
        <v>8</v>
      </c>
      <c r="O3182" s="4" t="s">
        <v>8</v>
      </c>
      <c r="P3182" s="4" t="s">
        <v>8</v>
      </c>
      <c r="Q3182" s="4" t="s">
        <v>8</v>
      </c>
      <c r="R3182" s="4" t="s">
        <v>8</v>
      </c>
      <c r="S3182" s="4" t="s">
        <v>8</v>
      </c>
      <c r="T3182" s="4" t="s">
        <v>8</v>
      </c>
      <c r="U3182" s="4" t="s">
        <v>8</v>
      </c>
    </row>
    <row r="3183" spans="1:19">
      <c r="A3183" t="n">
        <v>30317</v>
      </c>
      <c r="B3183" s="28" t="n">
        <v>36</v>
      </c>
      <c r="C3183" s="7" t="n">
        <v>8</v>
      </c>
      <c r="D3183" s="7" t="n">
        <v>1562</v>
      </c>
      <c r="E3183" s="7" t="n">
        <v>0</v>
      </c>
      <c r="F3183" s="7" t="s">
        <v>53</v>
      </c>
      <c r="G3183" s="7" t="s">
        <v>16</v>
      </c>
      <c r="H3183" s="7" t="s">
        <v>16</v>
      </c>
      <c r="I3183" s="7" t="s">
        <v>16</v>
      </c>
      <c r="J3183" s="7" t="s">
        <v>16</v>
      </c>
      <c r="K3183" s="7" t="s">
        <v>16</v>
      </c>
      <c r="L3183" s="7" t="s">
        <v>16</v>
      </c>
      <c r="M3183" s="7" t="s">
        <v>16</v>
      </c>
      <c r="N3183" s="7" t="s">
        <v>16</v>
      </c>
      <c r="O3183" s="7" t="s">
        <v>16</v>
      </c>
      <c r="P3183" s="7" t="s">
        <v>16</v>
      </c>
      <c r="Q3183" s="7" t="s">
        <v>16</v>
      </c>
      <c r="R3183" s="7" t="s">
        <v>16</v>
      </c>
      <c r="S3183" s="7" t="s">
        <v>16</v>
      </c>
      <c r="T3183" s="7" t="s">
        <v>16</v>
      </c>
      <c r="U3183" s="7" t="s">
        <v>16</v>
      </c>
    </row>
    <row r="3184" spans="1:19">
      <c r="A3184" t="s">
        <v>4</v>
      </c>
      <c r="B3184" s="4" t="s">
        <v>5</v>
      </c>
      <c r="C3184" s="4" t="s">
        <v>7</v>
      </c>
      <c r="D3184" s="4" t="s">
        <v>11</v>
      </c>
      <c r="E3184" s="4" t="s">
        <v>7</v>
      </c>
      <c r="F3184" s="4" t="s">
        <v>8</v>
      </c>
      <c r="G3184" s="4" t="s">
        <v>8</v>
      </c>
      <c r="H3184" s="4" t="s">
        <v>8</v>
      </c>
      <c r="I3184" s="4" t="s">
        <v>8</v>
      </c>
      <c r="J3184" s="4" t="s">
        <v>8</v>
      </c>
      <c r="K3184" s="4" t="s">
        <v>8</v>
      </c>
      <c r="L3184" s="4" t="s">
        <v>8</v>
      </c>
      <c r="M3184" s="4" t="s">
        <v>8</v>
      </c>
      <c r="N3184" s="4" t="s">
        <v>8</v>
      </c>
      <c r="O3184" s="4" t="s">
        <v>8</v>
      </c>
      <c r="P3184" s="4" t="s">
        <v>8</v>
      </c>
      <c r="Q3184" s="4" t="s">
        <v>8</v>
      </c>
      <c r="R3184" s="4" t="s">
        <v>8</v>
      </c>
      <c r="S3184" s="4" t="s">
        <v>8</v>
      </c>
      <c r="T3184" s="4" t="s">
        <v>8</v>
      </c>
      <c r="U3184" s="4" t="s">
        <v>8</v>
      </c>
    </row>
    <row r="3185" spans="1:21">
      <c r="A3185" t="n">
        <v>30348</v>
      </c>
      <c r="B3185" s="28" t="n">
        <v>36</v>
      </c>
      <c r="C3185" s="7" t="n">
        <v>8</v>
      </c>
      <c r="D3185" s="7" t="n">
        <v>1563</v>
      </c>
      <c r="E3185" s="7" t="n">
        <v>0</v>
      </c>
      <c r="F3185" s="7" t="s">
        <v>53</v>
      </c>
      <c r="G3185" s="7" t="s">
        <v>16</v>
      </c>
      <c r="H3185" s="7" t="s">
        <v>16</v>
      </c>
      <c r="I3185" s="7" t="s">
        <v>16</v>
      </c>
      <c r="J3185" s="7" t="s">
        <v>16</v>
      </c>
      <c r="K3185" s="7" t="s">
        <v>16</v>
      </c>
      <c r="L3185" s="7" t="s">
        <v>16</v>
      </c>
      <c r="M3185" s="7" t="s">
        <v>16</v>
      </c>
      <c r="N3185" s="7" t="s">
        <v>16</v>
      </c>
      <c r="O3185" s="7" t="s">
        <v>16</v>
      </c>
      <c r="P3185" s="7" t="s">
        <v>16</v>
      </c>
      <c r="Q3185" s="7" t="s">
        <v>16</v>
      </c>
      <c r="R3185" s="7" t="s">
        <v>16</v>
      </c>
      <c r="S3185" s="7" t="s">
        <v>16</v>
      </c>
      <c r="T3185" s="7" t="s">
        <v>16</v>
      </c>
      <c r="U3185" s="7" t="s">
        <v>16</v>
      </c>
    </row>
    <row r="3186" spans="1:21">
      <c r="A3186" t="s">
        <v>4</v>
      </c>
      <c r="B3186" s="4" t="s">
        <v>5</v>
      </c>
      <c r="C3186" s="4" t="s">
        <v>7</v>
      </c>
      <c r="D3186" s="4" t="s">
        <v>11</v>
      </c>
      <c r="E3186" s="4" t="s">
        <v>7</v>
      </c>
      <c r="F3186" s="4" t="s">
        <v>8</v>
      </c>
      <c r="G3186" s="4" t="s">
        <v>8</v>
      </c>
      <c r="H3186" s="4" t="s">
        <v>8</v>
      </c>
      <c r="I3186" s="4" t="s">
        <v>8</v>
      </c>
      <c r="J3186" s="4" t="s">
        <v>8</v>
      </c>
      <c r="K3186" s="4" t="s">
        <v>8</v>
      </c>
      <c r="L3186" s="4" t="s">
        <v>8</v>
      </c>
      <c r="M3186" s="4" t="s">
        <v>8</v>
      </c>
      <c r="N3186" s="4" t="s">
        <v>8</v>
      </c>
      <c r="O3186" s="4" t="s">
        <v>8</v>
      </c>
      <c r="P3186" s="4" t="s">
        <v>8</v>
      </c>
      <c r="Q3186" s="4" t="s">
        <v>8</v>
      </c>
      <c r="R3186" s="4" t="s">
        <v>8</v>
      </c>
      <c r="S3186" s="4" t="s">
        <v>8</v>
      </c>
      <c r="T3186" s="4" t="s">
        <v>8</v>
      </c>
      <c r="U3186" s="4" t="s">
        <v>8</v>
      </c>
    </row>
    <row r="3187" spans="1:21">
      <c r="A3187" t="n">
        <v>30379</v>
      </c>
      <c r="B3187" s="28" t="n">
        <v>36</v>
      </c>
      <c r="C3187" s="7" t="n">
        <v>8</v>
      </c>
      <c r="D3187" s="7" t="n">
        <v>1564</v>
      </c>
      <c r="E3187" s="7" t="n">
        <v>0</v>
      </c>
      <c r="F3187" s="7" t="s">
        <v>53</v>
      </c>
      <c r="G3187" s="7" t="s">
        <v>16</v>
      </c>
      <c r="H3187" s="7" t="s">
        <v>16</v>
      </c>
      <c r="I3187" s="7" t="s">
        <v>16</v>
      </c>
      <c r="J3187" s="7" t="s">
        <v>16</v>
      </c>
      <c r="K3187" s="7" t="s">
        <v>16</v>
      </c>
      <c r="L3187" s="7" t="s">
        <v>16</v>
      </c>
      <c r="M3187" s="7" t="s">
        <v>16</v>
      </c>
      <c r="N3187" s="7" t="s">
        <v>16</v>
      </c>
      <c r="O3187" s="7" t="s">
        <v>16</v>
      </c>
      <c r="P3187" s="7" t="s">
        <v>16</v>
      </c>
      <c r="Q3187" s="7" t="s">
        <v>16</v>
      </c>
      <c r="R3187" s="7" t="s">
        <v>16</v>
      </c>
      <c r="S3187" s="7" t="s">
        <v>16</v>
      </c>
      <c r="T3187" s="7" t="s">
        <v>16</v>
      </c>
      <c r="U3187" s="7" t="s">
        <v>16</v>
      </c>
    </row>
    <row r="3188" spans="1:21">
      <c r="A3188" t="s">
        <v>4</v>
      </c>
      <c r="B3188" s="4" t="s">
        <v>5</v>
      </c>
      <c r="C3188" s="4" t="s">
        <v>7</v>
      </c>
      <c r="D3188" s="4" t="s">
        <v>11</v>
      </c>
      <c r="E3188" s="4" t="s">
        <v>7</v>
      </c>
      <c r="F3188" s="4" t="s">
        <v>8</v>
      </c>
      <c r="G3188" s="4" t="s">
        <v>8</v>
      </c>
      <c r="H3188" s="4" t="s">
        <v>8</v>
      </c>
      <c r="I3188" s="4" t="s">
        <v>8</v>
      </c>
      <c r="J3188" s="4" t="s">
        <v>8</v>
      </c>
      <c r="K3188" s="4" t="s">
        <v>8</v>
      </c>
      <c r="L3188" s="4" t="s">
        <v>8</v>
      </c>
      <c r="M3188" s="4" t="s">
        <v>8</v>
      </c>
      <c r="N3188" s="4" t="s">
        <v>8</v>
      </c>
      <c r="O3188" s="4" t="s">
        <v>8</v>
      </c>
      <c r="P3188" s="4" t="s">
        <v>8</v>
      </c>
      <c r="Q3188" s="4" t="s">
        <v>8</v>
      </c>
      <c r="R3188" s="4" t="s">
        <v>8</v>
      </c>
      <c r="S3188" s="4" t="s">
        <v>8</v>
      </c>
      <c r="T3188" s="4" t="s">
        <v>8</v>
      </c>
      <c r="U3188" s="4" t="s">
        <v>8</v>
      </c>
    </row>
    <row r="3189" spans="1:21">
      <c r="A3189" t="n">
        <v>30410</v>
      </c>
      <c r="B3189" s="28" t="n">
        <v>36</v>
      </c>
      <c r="C3189" s="7" t="n">
        <v>8</v>
      </c>
      <c r="D3189" s="7" t="n">
        <v>1565</v>
      </c>
      <c r="E3189" s="7" t="n">
        <v>0</v>
      </c>
      <c r="F3189" s="7" t="s">
        <v>53</v>
      </c>
      <c r="G3189" s="7" t="s">
        <v>171</v>
      </c>
      <c r="H3189" s="7" t="s">
        <v>16</v>
      </c>
      <c r="I3189" s="7" t="s">
        <v>16</v>
      </c>
      <c r="J3189" s="7" t="s">
        <v>16</v>
      </c>
      <c r="K3189" s="7" t="s">
        <v>16</v>
      </c>
      <c r="L3189" s="7" t="s">
        <v>16</v>
      </c>
      <c r="M3189" s="7" t="s">
        <v>16</v>
      </c>
      <c r="N3189" s="7" t="s">
        <v>16</v>
      </c>
      <c r="O3189" s="7" t="s">
        <v>16</v>
      </c>
      <c r="P3189" s="7" t="s">
        <v>16</v>
      </c>
      <c r="Q3189" s="7" t="s">
        <v>16</v>
      </c>
      <c r="R3189" s="7" t="s">
        <v>16</v>
      </c>
      <c r="S3189" s="7" t="s">
        <v>16</v>
      </c>
      <c r="T3189" s="7" t="s">
        <v>16</v>
      </c>
      <c r="U3189" s="7" t="s">
        <v>16</v>
      </c>
    </row>
    <row r="3190" spans="1:21">
      <c r="A3190" t="s">
        <v>4</v>
      </c>
      <c r="B3190" s="4" t="s">
        <v>5</v>
      </c>
      <c r="C3190" s="4" t="s">
        <v>11</v>
      </c>
      <c r="D3190" s="4" t="s">
        <v>7</v>
      </c>
      <c r="E3190" s="4" t="s">
        <v>7</v>
      </c>
      <c r="F3190" s="4" t="s">
        <v>8</v>
      </c>
    </row>
    <row r="3191" spans="1:21">
      <c r="A3191" t="n">
        <v>30452</v>
      </c>
      <c r="B3191" s="17" t="n">
        <v>47</v>
      </c>
      <c r="C3191" s="7" t="n">
        <v>1565</v>
      </c>
      <c r="D3191" s="7" t="n">
        <v>0</v>
      </c>
      <c r="E3191" s="7" t="n">
        <v>0</v>
      </c>
      <c r="F3191" s="7" t="s">
        <v>171</v>
      </c>
    </row>
    <row r="3192" spans="1:21">
      <c r="A3192" t="s">
        <v>4</v>
      </c>
      <c r="B3192" s="4" t="s">
        <v>5</v>
      </c>
      <c r="C3192" s="4" t="s">
        <v>7</v>
      </c>
      <c r="D3192" s="4" t="s">
        <v>11</v>
      </c>
      <c r="E3192" s="4" t="s">
        <v>8</v>
      </c>
      <c r="F3192" s="4" t="s">
        <v>8</v>
      </c>
      <c r="G3192" s="4" t="s">
        <v>8</v>
      </c>
      <c r="H3192" s="4" t="s">
        <v>8</v>
      </c>
    </row>
    <row r="3193" spans="1:21">
      <c r="A3193" t="n">
        <v>30469</v>
      </c>
      <c r="B3193" s="29" t="n">
        <v>51</v>
      </c>
      <c r="C3193" s="7" t="n">
        <v>3</v>
      </c>
      <c r="D3193" s="7" t="n">
        <v>7007</v>
      </c>
      <c r="E3193" s="7" t="s">
        <v>54</v>
      </c>
      <c r="F3193" s="7" t="s">
        <v>55</v>
      </c>
      <c r="G3193" s="7" t="s">
        <v>56</v>
      </c>
      <c r="H3193" s="7" t="s">
        <v>57</v>
      </c>
    </row>
    <row r="3194" spans="1:21">
      <c r="A3194" t="s">
        <v>4</v>
      </c>
      <c r="B3194" s="4" t="s">
        <v>5</v>
      </c>
      <c r="C3194" s="4" t="s">
        <v>11</v>
      </c>
      <c r="D3194" s="4" t="s">
        <v>7</v>
      </c>
      <c r="E3194" s="4" t="s">
        <v>7</v>
      </c>
      <c r="F3194" s="4" t="s">
        <v>8</v>
      </c>
    </row>
    <row r="3195" spans="1:21">
      <c r="A3195" t="n">
        <v>30482</v>
      </c>
      <c r="B3195" s="17" t="n">
        <v>47</v>
      </c>
      <c r="C3195" s="7" t="n">
        <v>7007</v>
      </c>
      <c r="D3195" s="7" t="n">
        <v>0</v>
      </c>
      <c r="E3195" s="7" t="n">
        <v>0</v>
      </c>
      <c r="F3195" s="7" t="s">
        <v>44</v>
      </c>
    </row>
    <row r="3196" spans="1:21">
      <c r="A3196" t="s">
        <v>4</v>
      </c>
      <c r="B3196" s="4" t="s">
        <v>5</v>
      </c>
      <c r="C3196" s="4" t="s">
        <v>11</v>
      </c>
      <c r="D3196" s="4" t="s">
        <v>7</v>
      </c>
      <c r="E3196" s="4" t="s">
        <v>7</v>
      </c>
      <c r="F3196" s="4" t="s">
        <v>8</v>
      </c>
    </row>
    <row r="3197" spans="1:21">
      <c r="A3197" t="n">
        <v>30497</v>
      </c>
      <c r="B3197" s="17" t="n">
        <v>47</v>
      </c>
      <c r="C3197" s="7" t="n">
        <v>7039</v>
      </c>
      <c r="D3197" s="7" t="n">
        <v>0</v>
      </c>
      <c r="E3197" s="7" t="n">
        <v>0</v>
      </c>
      <c r="F3197" s="7" t="s">
        <v>45</v>
      </c>
    </row>
    <row r="3198" spans="1:21">
      <c r="A3198" t="s">
        <v>4</v>
      </c>
      <c r="B3198" s="4" t="s">
        <v>5</v>
      </c>
      <c r="C3198" s="4" t="s">
        <v>7</v>
      </c>
      <c r="D3198" s="4" t="s">
        <v>11</v>
      </c>
      <c r="E3198" s="4" t="s">
        <v>11</v>
      </c>
      <c r="F3198" s="4" t="s">
        <v>8</v>
      </c>
      <c r="G3198" s="4" t="s">
        <v>8</v>
      </c>
    </row>
    <row r="3199" spans="1:21">
      <c r="A3199" t="n">
        <v>30512</v>
      </c>
      <c r="B3199" s="30" t="n">
        <v>128</v>
      </c>
      <c r="C3199" s="7" t="n">
        <v>0</v>
      </c>
      <c r="D3199" s="7" t="n">
        <v>7007</v>
      </c>
      <c r="E3199" s="7" t="n">
        <v>1659</v>
      </c>
      <c r="F3199" s="7" t="s">
        <v>16</v>
      </c>
      <c r="G3199" s="7" t="s">
        <v>58</v>
      </c>
    </row>
    <row r="3200" spans="1:21">
      <c r="A3200" t="s">
        <v>4</v>
      </c>
      <c r="B3200" s="4" t="s">
        <v>5</v>
      </c>
      <c r="C3200" s="4" t="s">
        <v>11</v>
      </c>
    </row>
    <row r="3201" spans="1:21">
      <c r="A3201" t="n">
        <v>30532</v>
      </c>
      <c r="B3201" s="23" t="n">
        <v>16</v>
      </c>
      <c r="C3201" s="7" t="n">
        <v>0</v>
      </c>
    </row>
    <row r="3202" spans="1:21">
      <c r="A3202" t="s">
        <v>4</v>
      </c>
      <c r="B3202" s="4" t="s">
        <v>5</v>
      </c>
      <c r="C3202" s="4" t="s">
        <v>7</v>
      </c>
      <c r="D3202" s="4" t="s">
        <v>8</v>
      </c>
    </row>
    <row r="3203" spans="1:21">
      <c r="A3203" t="n">
        <v>30535</v>
      </c>
      <c r="B3203" s="31" t="n">
        <v>38</v>
      </c>
      <c r="C3203" s="7" t="n">
        <v>0</v>
      </c>
      <c r="D3203" s="7" t="s">
        <v>59</v>
      </c>
    </row>
    <row r="3204" spans="1:21">
      <c r="A3204" t="s">
        <v>4</v>
      </c>
      <c r="B3204" s="4" t="s">
        <v>5</v>
      </c>
      <c r="C3204" s="4" t="s">
        <v>7</v>
      </c>
      <c r="D3204" s="4" t="s">
        <v>11</v>
      </c>
      <c r="E3204" s="4" t="s">
        <v>8</v>
      </c>
      <c r="F3204" s="4" t="s">
        <v>8</v>
      </c>
      <c r="G3204" s="4" t="s">
        <v>13</v>
      </c>
      <c r="H3204" s="4" t="s">
        <v>13</v>
      </c>
      <c r="I3204" s="4" t="s">
        <v>13</v>
      </c>
      <c r="J3204" s="4" t="s">
        <v>13</v>
      </c>
      <c r="K3204" s="4" t="s">
        <v>13</v>
      </c>
      <c r="L3204" s="4" t="s">
        <v>13</v>
      </c>
      <c r="M3204" s="4" t="s">
        <v>13</v>
      </c>
      <c r="N3204" s="4" t="s">
        <v>13</v>
      </c>
      <c r="O3204" s="4" t="s">
        <v>13</v>
      </c>
    </row>
    <row r="3205" spans="1:21">
      <c r="A3205" t="n">
        <v>30548</v>
      </c>
      <c r="B3205" s="32" t="n">
        <v>37</v>
      </c>
      <c r="C3205" s="7" t="n">
        <v>0</v>
      </c>
      <c r="D3205" s="7" t="n">
        <v>7007</v>
      </c>
      <c r="E3205" s="7" t="s">
        <v>59</v>
      </c>
      <c r="F3205" s="7" t="s">
        <v>60</v>
      </c>
      <c r="G3205" s="7" t="n">
        <v>0</v>
      </c>
      <c r="H3205" s="7" t="n">
        <v>0</v>
      </c>
      <c r="I3205" s="7" t="n">
        <v>0</v>
      </c>
      <c r="J3205" s="7" t="n">
        <v>0</v>
      </c>
      <c r="K3205" s="7" t="n">
        <v>0</v>
      </c>
      <c r="L3205" s="7" t="n">
        <v>0</v>
      </c>
      <c r="M3205" s="7" t="n">
        <v>1065353216</v>
      </c>
      <c r="N3205" s="7" t="n">
        <v>1065353216</v>
      </c>
      <c r="O3205" s="7" t="n">
        <v>1065353216</v>
      </c>
    </row>
    <row r="3206" spans="1:21">
      <c r="A3206" t="s">
        <v>4</v>
      </c>
      <c r="B3206" s="4" t="s">
        <v>5</v>
      </c>
      <c r="C3206" s="4" t="s">
        <v>7</v>
      </c>
      <c r="D3206" s="4" t="s">
        <v>11</v>
      </c>
      <c r="E3206" s="4" t="s">
        <v>8</v>
      </c>
      <c r="F3206" s="4" t="s">
        <v>8</v>
      </c>
      <c r="G3206" s="4" t="s">
        <v>7</v>
      </c>
    </row>
    <row r="3207" spans="1:21">
      <c r="A3207" t="n">
        <v>30613</v>
      </c>
      <c r="B3207" s="33" t="n">
        <v>32</v>
      </c>
      <c r="C3207" s="7" t="n">
        <v>0</v>
      </c>
      <c r="D3207" s="7" t="n">
        <v>7007</v>
      </c>
      <c r="E3207" s="7" t="s">
        <v>16</v>
      </c>
      <c r="F3207" s="7" t="s">
        <v>60</v>
      </c>
      <c r="G3207" s="7" t="n">
        <v>1</v>
      </c>
    </row>
    <row r="3208" spans="1:21">
      <c r="A3208" t="s">
        <v>4</v>
      </c>
      <c r="B3208" s="4" t="s">
        <v>5</v>
      </c>
      <c r="C3208" s="4" t="s">
        <v>7</v>
      </c>
      <c r="D3208" s="4" t="s">
        <v>8</v>
      </c>
    </row>
    <row r="3209" spans="1:21">
      <c r="A3209" t="n">
        <v>30633</v>
      </c>
      <c r="B3209" s="31" t="n">
        <v>38</v>
      </c>
      <c r="C3209" s="7" t="n">
        <v>0</v>
      </c>
      <c r="D3209" s="7" t="s">
        <v>61</v>
      </c>
    </row>
    <row r="3210" spans="1:21">
      <c r="A3210" t="s">
        <v>4</v>
      </c>
      <c r="B3210" s="4" t="s">
        <v>5</v>
      </c>
      <c r="C3210" s="4" t="s">
        <v>7</v>
      </c>
      <c r="D3210" s="4" t="s">
        <v>11</v>
      </c>
      <c r="E3210" s="4" t="s">
        <v>8</v>
      </c>
      <c r="F3210" s="4" t="s">
        <v>8</v>
      </c>
      <c r="G3210" s="4" t="s">
        <v>13</v>
      </c>
      <c r="H3210" s="4" t="s">
        <v>13</v>
      </c>
      <c r="I3210" s="4" t="s">
        <v>13</v>
      </c>
      <c r="J3210" s="4" t="s">
        <v>13</v>
      </c>
      <c r="K3210" s="4" t="s">
        <v>13</v>
      </c>
      <c r="L3210" s="4" t="s">
        <v>13</v>
      </c>
      <c r="M3210" s="4" t="s">
        <v>13</v>
      </c>
      <c r="N3210" s="4" t="s">
        <v>13</v>
      </c>
      <c r="O3210" s="4" t="s">
        <v>13</v>
      </c>
    </row>
    <row r="3211" spans="1:21">
      <c r="A3211" t="n">
        <v>30646</v>
      </c>
      <c r="B3211" s="32" t="n">
        <v>37</v>
      </c>
      <c r="C3211" s="7" t="n">
        <v>0</v>
      </c>
      <c r="D3211" s="7" t="n">
        <v>7007</v>
      </c>
      <c r="E3211" s="7" t="s">
        <v>61</v>
      </c>
      <c r="F3211" s="7" t="s">
        <v>60</v>
      </c>
      <c r="G3211" s="7" t="n">
        <v>0</v>
      </c>
      <c r="H3211" s="7" t="n">
        <v>0</v>
      </c>
      <c r="I3211" s="7" t="n">
        <v>0</v>
      </c>
      <c r="J3211" s="7" t="n">
        <v>0</v>
      </c>
      <c r="K3211" s="7" t="n">
        <v>0</v>
      </c>
      <c r="L3211" s="7" t="n">
        <v>0</v>
      </c>
      <c r="M3211" s="7" t="n">
        <v>1065353216</v>
      </c>
      <c r="N3211" s="7" t="n">
        <v>1065353216</v>
      </c>
      <c r="O3211" s="7" t="n">
        <v>1065353216</v>
      </c>
    </row>
    <row r="3212" spans="1:21">
      <c r="A3212" t="s">
        <v>4</v>
      </c>
      <c r="B3212" s="4" t="s">
        <v>5</v>
      </c>
      <c r="C3212" s="4" t="s">
        <v>7</v>
      </c>
      <c r="D3212" s="4" t="s">
        <v>11</v>
      </c>
      <c r="E3212" s="4" t="s">
        <v>8</v>
      </c>
      <c r="F3212" s="4" t="s">
        <v>8</v>
      </c>
      <c r="G3212" s="4" t="s">
        <v>7</v>
      </c>
    </row>
    <row r="3213" spans="1:21">
      <c r="A3213" t="n">
        <v>30711</v>
      </c>
      <c r="B3213" s="33" t="n">
        <v>32</v>
      </c>
      <c r="C3213" s="7" t="n">
        <v>0</v>
      </c>
      <c r="D3213" s="7" t="n">
        <v>7007</v>
      </c>
      <c r="E3213" s="7" t="s">
        <v>16</v>
      </c>
      <c r="F3213" s="7" t="s">
        <v>60</v>
      </c>
      <c r="G3213" s="7" t="n">
        <v>1</v>
      </c>
    </row>
    <row r="3214" spans="1:21">
      <c r="A3214" t="s">
        <v>4</v>
      </c>
      <c r="B3214" s="4" t="s">
        <v>5</v>
      </c>
      <c r="C3214" s="4" t="s">
        <v>11</v>
      </c>
      <c r="D3214" s="4" t="s">
        <v>8</v>
      </c>
      <c r="E3214" s="4" t="s">
        <v>8</v>
      </c>
      <c r="F3214" s="4" t="s">
        <v>7</v>
      </c>
    </row>
    <row r="3215" spans="1:21">
      <c r="A3215" t="n">
        <v>30731</v>
      </c>
      <c r="B3215" s="34" t="n">
        <v>108</v>
      </c>
      <c r="C3215" s="7" t="n">
        <v>7007</v>
      </c>
      <c r="D3215" s="7" t="s">
        <v>60</v>
      </c>
      <c r="E3215" s="7" t="s">
        <v>62</v>
      </c>
      <c r="F3215" s="7" t="n">
        <v>0</v>
      </c>
    </row>
    <row r="3216" spans="1:21">
      <c r="A3216" t="s">
        <v>4</v>
      </c>
      <c r="B3216" s="4" t="s">
        <v>5</v>
      </c>
      <c r="C3216" s="4" t="s">
        <v>11</v>
      </c>
      <c r="D3216" s="4" t="s">
        <v>13</v>
      </c>
    </row>
    <row r="3217" spans="1:15">
      <c r="A3217" t="n">
        <v>30763</v>
      </c>
      <c r="B3217" s="25" t="n">
        <v>43</v>
      </c>
      <c r="C3217" s="7" t="n">
        <v>7007</v>
      </c>
      <c r="D3217" s="7" t="n">
        <v>256</v>
      </c>
    </row>
    <row r="3218" spans="1:15">
      <c r="A3218" t="s">
        <v>4</v>
      </c>
      <c r="B3218" s="4" t="s">
        <v>5</v>
      </c>
      <c r="C3218" s="4" t="s">
        <v>11</v>
      </c>
      <c r="D3218" s="4" t="s">
        <v>13</v>
      </c>
    </row>
    <row r="3219" spans="1:15">
      <c r="A3219" t="n">
        <v>30770</v>
      </c>
      <c r="B3219" s="25" t="n">
        <v>43</v>
      </c>
      <c r="C3219" s="7" t="n">
        <v>1650</v>
      </c>
      <c r="D3219" s="7" t="n">
        <v>256</v>
      </c>
    </row>
    <row r="3220" spans="1:15">
      <c r="A3220" t="s">
        <v>4</v>
      </c>
      <c r="B3220" s="4" t="s">
        <v>5</v>
      </c>
      <c r="C3220" s="4" t="s">
        <v>11</v>
      </c>
      <c r="D3220" s="4" t="s">
        <v>13</v>
      </c>
    </row>
    <row r="3221" spans="1:15">
      <c r="A3221" t="n">
        <v>30777</v>
      </c>
      <c r="B3221" s="25" t="n">
        <v>43</v>
      </c>
      <c r="C3221" s="7" t="n">
        <v>1651</v>
      </c>
      <c r="D3221" s="7" t="n">
        <v>256</v>
      </c>
    </row>
    <row r="3222" spans="1:15">
      <c r="A3222" t="s">
        <v>4</v>
      </c>
      <c r="B3222" s="4" t="s">
        <v>5</v>
      </c>
      <c r="C3222" s="4" t="s">
        <v>11</v>
      </c>
      <c r="D3222" s="4" t="s">
        <v>13</v>
      </c>
    </row>
    <row r="3223" spans="1:15">
      <c r="A3223" t="n">
        <v>30784</v>
      </c>
      <c r="B3223" s="25" t="n">
        <v>43</v>
      </c>
      <c r="C3223" s="7" t="n">
        <v>1652</v>
      </c>
      <c r="D3223" s="7" t="n">
        <v>256</v>
      </c>
    </row>
    <row r="3224" spans="1:15">
      <c r="A3224" t="s">
        <v>4</v>
      </c>
      <c r="B3224" s="4" t="s">
        <v>5</v>
      </c>
      <c r="C3224" s="4" t="s">
        <v>11</v>
      </c>
      <c r="D3224" s="4" t="s">
        <v>13</v>
      </c>
    </row>
    <row r="3225" spans="1:15">
      <c r="A3225" t="n">
        <v>30791</v>
      </c>
      <c r="B3225" s="25" t="n">
        <v>43</v>
      </c>
      <c r="C3225" s="7" t="n">
        <v>1653</v>
      </c>
      <c r="D3225" s="7" t="n">
        <v>256</v>
      </c>
    </row>
    <row r="3226" spans="1:15">
      <c r="A3226" t="s">
        <v>4</v>
      </c>
      <c r="B3226" s="4" t="s">
        <v>5</v>
      </c>
      <c r="C3226" s="4" t="s">
        <v>11</v>
      </c>
      <c r="D3226" s="4" t="s">
        <v>13</v>
      </c>
    </row>
    <row r="3227" spans="1:15">
      <c r="A3227" t="n">
        <v>30798</v>
      </c>
      <c r="B3227" s="25" t="n">
        <v>43</v>
      </c>
      <c r="C3227" s="7" t="n">
        <v>1654</v>
      </c>
      <c r="D3227" s="7" t="n">
        <v>256</v>
      </c>
    </row>
    <row r="3228" spans="1:15">
      <c r="A3228" t="s">
        <v>4</v>
      </c>
      <c r="B3228" s="4" t="s">
        <v>5</v>
      </c>
      <c r="C3228" s="4" t="s">
        <v>11</v>
      </c>
      <c r="D3228" s="4" t="s">
        <v>13</v>
      </c>
    </row>
    <row r="3229" spans="1:15">
      <c r="A3229" t="n">
        <v>30805</v>
      </c>
      <c r="B3229" s="25" t="n">
        <v>43</v>
      </c>
      <c r="C3229" s="7" t="n">
        <v>1655</v>
      </c>
      <c r="D3229" s="7" t="n">
        <v>256</v>
      </c>
    </row>
    <row r="3230" spans="1:15">
      <c r="A3230" t="s">
        <v>4</v>
      </c>
      <c r="B3230" s="4" t="s">
        <v>5</v>
      </c>
      <c r="C3230" s="4" t="s">
        <v>11</v>
      </c>
      <c r="D3230" s="4" t="s">
        <v>13</v>
      </c>
    </row>
    <row r="3231" spans="1:15">
      <c r="A3231" t="n">
        <v>30812</v>
      </c>
      <c r="B3231" s="25" t="n">
        <v>43</v>
      </c>
      <c r="C3231" s="7" t="n">
        <v>1656</v>
      </c>
      <c r="D3231" s="7" t="n">
        <v>256</v>
      </c>
    </row>
    <row r="3232" spans="1:15">
      <c r="A3232" t="s">
        <v>4</v>
      </c>
      <c r="B3232" s="4" t="s">
        <v>5</v>
      </c>
      <c r="C3232" s="4" t="s">
        <v>11</v>
      </c>
      <c r="D3232" s="4" t="s">
        <v>13</v>
      </c>
    </row>
    <row r="3233" spans="1:4">
      <c r="A3233" t="n">
        <v>30819</v>
      </c>
      <c r="B3233" s="25" t="n">
        <v>43</v>
      </c>
      <c r="C3233" s="7" t="n">
        <v>1657</v>
      </c>
      <c r="D3233" s="7" t="n">
        <v>256</v>
      </c>
    </row>
    <row r="3234" spans="1:4">
      <c r="A3234" t="s">
        <v>4</v>
      </c>
      <c r="B3234" s="4" t="s">
        <v>5</v>
      </c>
      <c r="C3234" s="4" t="s">
        <v>11</v>
      </c>
      <c r="D3234" s="4" t="s">
        <v>13</v>
      </c>
    </row>
    <row r="3235" spans="1:4">
      <c r="A3235" t="n">
        <v>30826</v>
      </c>
      <c r="B3235" s="25" t="n">
        <v>43</v>
      </c>
      <c r="C3235" s="7" t="n">
        <v>1658</v>
      </c>
      <c r="D3235" s="7" t="n">
        <v>256</v>
      </c>
    </row>
    <row r="3236" spans="1:4">
      <c r="A3236" t="s">
        <v>4</v>
      </c>
      <c r="B3236" s="4" t="s">
        <v>5</v>
      </c>
      <c r="C3236" s="4" t="s">
        <v>11</v>
      </c>
      <c r="D3236" s="4" t="s">
        <v>13</v>
      </c>
    </row>
    <row r="3237" spans="1:4">
      <c r="A3237" t="n">
        <v>30833</v>
      </c>
      <c r="B3237" s="25" t="n">
        <v>43</v>
      </c>
      <c r="C3237" s="7" t="n">
        <v>1659</v>
      </c>
      <c r="D3237" s="7" t="n">
        <v>256</v>
      </c>
    </row>
    <row r="3238" spans="1:4">
      <c r="A3238" t="s">
        <v>4</v>
      </c>
      <c r="B3238" s="4" t="s">
        <v>5</v>
      </c>
      <c r="C3238" s="4" t="s">
        <v>11</v>
      </c>
      <c r="D3238" s="4" t="s">
        <v>13</v>
      </c>
    </row>
    <row r="3239" spans="1:4">
      <c r="A3239" t="n">
        <v>30840</v>
      </c>
      <c r="B3239" s="25" t="n">
        <v>43</v>
      </c>
      <c r="C3239" s="7" t="n">
        <v>1570</v>
      </c>
      <c r="D3239" s="7" t="n">
        <v>256</v>
      </c>
    </row>
    <row r="3240" spans="1:4">
      <c r="A3240" t="s">
        <v>4</v>
      </c>
      <c r="B3240" s="4" t="s">
        <v>5</v>
      </c>
      <c r="C3240" s="4" t="s">
        <v>11</v>
      </c>
      <c r="D3240" s="4" t="s">
        <v>13</v>
      </c>
    </row>
    <row r="3241" spans="1:4">
      <c r="A3241" t="n">
        <v>30847</v>
      </c>
      <c r="B3241" s="25" t="n">
        <v>43</v>
      </c>
      <c r="C3241" s="7" t="n">
        <v>1571</v>
      </c>
      <c r="D3241" s="7" t="n">
        <v>256</v>
      </c>
    </row>
    <row r="3242" spans="1:4">
      <c r="A3242" t="s">
        <v>4</v>
      </c>
      <c r="B3242" s="4" t="s">
        <v>5</v>
      </c>
      <c r="C3242" s="4" t="s">
        <v>11</v>
      </c>
      <c r="D3242" s="4" t="s">
        <v>13</v>
      </c>
    </row>
    <row r="3243" spans="1:4">
      <c r="A3243" t="n">
        <v>30854</v>
      </c>
      <c r="B3243" s="25" t="n">
        <v>43</v>
      </c>
      <c r="C3243" s="7" t="n">
        <v>1572</v>
      </c>
      <c r="D3243" s="7" t="n">
        <v>256</v>
      </c>
    </row>
    <row r="3244" spans="1:4">
      <c r="A3244" t="s">
        <v>4</v>
      </c>
      <c r="B3244" s="4" t="s">
        <v>5</v>
      </c>
      <c r="C3244" s="4" t="s">
        <v>11</v>
      </c>
      <c r="D3244" s="4" t="s">
        <v>13</v>
      </c>
    </row>
    <row r="3245" spans="1:4">
      <c r="A3245" t="n">
        <v>30861</v>
      </c>
      <c r="B3245" s="25" t="n">
        <v>43</v>
      </c>
      <c r="C3245" s="7" t="n">
        <v>1573</v>
      </c>
      <c r="D3245" s="7" t="n">
        <v>256</v>
      </c>
    </row>
    <row r="3246" spans="1:4">
      <c r="A3246" t="s">
        <v>4</v>
      </c>
      <c r="B3246" s="4" t="s">
        <v>5</v>
      </c>
      <c r="C3246" s="4" t="s">
        <v>11</v>
      </c>
      <c r="D3246" s="4" t="s">
        <v>13</v>
      </c>
    </row>
    <row r="3247" spans="1:4">
      <c r="A3247" t="n">
        <v>30868</v>
      </c>
      <c r="B3247" s="25" t="n">
        <v>43</v>
      </c>
      <c r="C3247" s="7" t="n">
        <v>1574</v>
      </c>
      <c r="D3247" s="7" t="n">
        <v>256</v>
      </c>
    </row>
    <row r="3248" spans="1:4">
      <c r="A3248" t="s">
        <v>4</v>
      </c>
      <c r="B3248" s="4" t="s">
        <v>5</v>
      </c>
      <c r="C3248" s="4" t="s">
        <v>11</v>
      </c>
      <c r="D3248" s="4" t="s">
        <v>13</v>
      </c>
    </row>
    <row r="3249" spans="1:4">
      <c r="A3249" t="n">
        <v>30875</v>
      </c>
      <c r="B3249" s="25" t="n">
        <v>43</v>
      </c>
      <c r="C3249" s="7" t="n">
        <v>1575</v>
      </c>
      <c r="D3249" s="7" t="n">
        <v>256</v>
      </c>
    </row>
    <row r="3250" spans="1:4">
      <c r="A3250" t="s">
        <v>4</v>
      </c>
      <c r="B3250" s="4" t="s">
        <v>5</v>
      </c>
      <c r="C3250" s="4" t="s">
        <v>11</v>
      </c>
      <c r="D3250" s="4" t="s">
        <v>13</v>
      </c>
    </row>
    <row r="3251" spans="1:4">
      <c r="A3251" t="n">
        <v>30882</v>
      </c>
      <c r="B3251" s="25" t="n">
        <v>43</v>
      </c>
      <c r="C3251" s="7" t="n">
        <v>1560</v>
      </c>
      <c r="D3251" s="7" t="n">
        <v>256</v>
      </c>
    </row>
    <row r="3252" spans="1:4">
      <c r="A3252" t="s">
        <v>4</v>
      </c>
      <c r="B3252" s="4" t="s">
        <v>5</v>
      </c>
      <c r="C3252" s="4" t="s">
        <v>11</v>
      </c>
      <c r="D3252" s="4" t="s">
        <v>13</v>
      </c>
    </row>
    <row r="3253" spans="1:4">
      <c r="A3253" t="n">
        <v>30889</v>
      </c>
      <c r="B3253" s="25" t="n">
        <v>43</v>
      </c>
      <c r="C3253" s="7" t="n">
        <v>1561</v>
      </c>
      <c r="D3253" s="7" t="n">
        <v>256</v>
      </c>
    </row>
    <row r="3254" spans="1:4">
      <c r="A3254" t="s">
        <v>4</v>
      </c>
      <c r="B3254" s="4" t="s">
        <v>5</v>
      </c>
      <c r="C3254" s="4" t="s">
        <v>11</v>
      </c>
      <c r="D3254" s="4" t="s">
        <v>13</v>
      </c>
    </row>
    <row r="3255" spans="1:4">
      <c r="A3255" t="n">
        <v>30896</v>
      </c>
      <c r="B3255" s="25" t="n">
        <v>43</v>
      </c>
      <c r="C3255" s="7" t="n">
        <v>1562</v>
      </c>
      <c r="D3255" s="7" t="n">
        <v>256</v>
      </c>
    </row>
    <row r="3256" spans="1:4">
      <c r="A3256" t="s">
        <v>4</v>
      </c>
      <c r="B3256" s="4" t="s">
        <v>5</v>
      </c>
      <c r="C3256" s="4" t="s">
        <v>11</v>
      </c>
      <c r="D3256" s="4" t="s">
        <v>13</v>
      </c>
    </row>
    <row r="3257" spans="1:4">
      <c r="A3257" t="n">
        <v>30903</v>
      </c>
      <c r="B3257" s="25" t="n">
        <v>43</v>
      </c>
      <c r="C3257" s="7" t="n">
        <v>1563</v>
      </c>
      <c r="D3257" s="7" t="n">
        <v>256</v>
      </c>
    </row>
    <row r="3258" spans="1:4">
      <c r="A3258" t="s">
        <v>4</v>
      </c>
      <c r="B3258" s="4" t="s">
        <v>5</v>
      </c>
      <c r="C3258" s="4" t="s">
        <v>11</v>
      </c>
      <c r="D3258" s="4" t="s">
        <v>13</v>
      </c>
    </row>
    <row r="3259" spans="1:4">
      <c r="A3259" t="n">
        <v>30910</v>
      </c>
      <c r="B3259" s="25" t="n">
        <v>43</v>
      </c>
      <c r="C3259" s="7" t="n">
        <v>1564</v>
      </c>
      <c r="D3259" s="7" t="n">
        <v>256</v>
      </c>
    </row>
    <row r="3260" spans="1:4">
      <c r="A3260" t="s">
        <v>4</v>
      </c>
      <c r="B3260" s="4" t="s">
        <v>5</v>
      </c>
      <c r="C3260" s="4" t="s">
        <v>11</v>
      </c>
      <c r="D3260" s="4" t="s">
        <v>13</v>
      </c>
    </row>
    <row r="3261" spans="1:4">
      <c r="A3261" t="n">
        <v>30917</v>
      </c>
      <c r="B3261" s="25" t="n">
        <v>43</v>
      </c>
      <c r="C3261" s="7" t="n">
        <v>1565</v>
      </c>
      <c r="D3261" s="7" t="n">
        <v>256</v>
      </c>
    </row>
    <row r="3262" spans="1:4">
      <c r="A3262" t="s">
        <v>4</v>
      </c>
      <c r="B3262" s="4" t="s">
        <v>5</v>
      </c>
      <c r="C3262" s="4" t="s">
        <v>7</v>
      </c>
      <c r="D3262" s="4" t="s">
        <v>11</v>
      </c>
      <c r="E3262" s="4" t="s">
        <v>8</v>
      </c>
      <c r="F3262" s="4" t="s">
        <v>8</v>
      </c>
      <c r="G3262" s="4" t="s">
        <v>7</v>
      </c>
    </row>
    <row r="3263" spans="1:4">
      <c r="A3263" t="n">
        <v>30924</v>
      </c>
      <c r="B3263" s="33" t="n">
        <v>32</v>
      </c>
      <c r="C3263" s="7" t="n">
        <v>0</v>
      </c>
      <c r="D3263" s="7" t="n">
        <v>1650</v>
      </c>
      <c r="E3263" s="7" t="s">
        <v>16</v>
      </c>
      <c r="F3263" s="7" t="s">
        <v>69</v>
      </c>
      <c r="G3263" s="7" t="n">
        <v>0</v>
      </c>
    </row>
    <row r="3264" spans="1:4">
      <c r="A3264" t="s">
        <v>4</v>
      </c>
      <c r="B3264" s="4" t="s">
        <v>5</v>
      </c>
      <c r="C3264" s="4" t="s">
        <v>7</v>
      </c>
      <c r="D3264" s="4" t="s">
        <v>11</v>
      </c>
      <c r="E3264" s="4" t="s">
        <v>8</v>
      </c>
      <c r="F3264" s="4" t="s">
        <v>8</v>
      </c>
      <c r="G3264" s="4" t="s">
        <v>7</v>
      </c>
    </row>
    <row r="3265" spans="1:7">
      <c r="A3265" t="n">
        <v>30939</v>
      </c>
      <c r="B3265" s="33" t="n">
        <v>32</v>
      </c>
      <c r="C3265" s="7" t="n">
        <v>0</v>
      </c>
      <c r="D3265" s="7" t="n">
        <v>1650</v>
      </c>
      <c r="E3265" s="7" t="s">
        <v>16</v>
      </c>
      <c r="F3265" s="7" t="s">
        <v>70</v>
      </c>
      <c r="G3265" s="7" t="n">
        <v>1</v>
      </c>
    </row>
    <row r="3266" spans="1:7">
      <c r="A3266" t="s">
        <v>4</v>
      </c>
      <c r="B3266" s="4" t="s">
        <v>5</v>
      </c>
      <c r="C3266" s="4" t="s">
        <v>7</v>
      </c>
      <c r="D3266" s="4" t="s">
        <v>11</v>
      </c>
      <c r="E3266" s="4" t="s">
        <v>8</v>
      </c>
      <c r="F3266" s="4" t="s">
        <v>8</v>
      </c>
      <c r="G3266" s="4" t="s">
        <v>7</v>
      </c>
    </row>
    <row r="3267" spans="1:7">
      <c r="A3267" t="n">
        <v>30954</v>
      </c>
      <c r="B3267" s="33" t="n">
        <v>32</v>
      </c>
      <c r="C3267" s="7" t="n">
        <v>0</v>
      </c>
      <c r="D3267" s="7" t="n">
        <v>1650</v>
      </c>
      <c r="E3267" s="7" t="s">
        <v>16</v>
      </c>
      <c r="F3267" s="7" t="s">
        <v>71</v>
      </c>
      <c r="G3267" s="7" t="n">
        <v>0</v>
      </c>
    </row>
    <row r="3268" spans="1:7">
      <c r="A3268" t="s">
        <v>4</v>
      </c>
      <c r="B3268" s="4" t="s">
        <v>5</v>
      </c>
      <c r="C3268" s="4" t="s">
        <v>7</v>
      </c>
      <c r="D3268" s="4" t="s">
        <v>11</v>
      </c>
      <c r="E3268" s="4" t="s">
        <v>8</v>
      </c>
      <c r="F3268" s="4" t="s">
        <v>8</v>
      </c>
      <c r="G3268" s="4" t="s">
        <v>7</v>
      </c>
    </row>
    <row r="3269" spans="1:7">
      <c r="A3269" t="n">
        <v>30969</v>
      </c>
      <c r="B3269" s="33" t="n">
        <v>32</v>
      </c>
      <c r="C3269" s="7" t="n">
        <v>0</v>
      </c>
      <c r="D3269" s="7" t="n">
        <v>1650</v>
      </c>
      <c r="E3269" s="7" t="s">
        <v>16</v>
      </c>
      <c r="F3269" s="7" t="s">
        <v>72</v>
      </c>
      <c r="G3269" s="7" t="n">
        <v>0</v>
      </c>
    </row>
    <row r="3270" spans="1:7">
      <c r="A3270" t="s">
        <v>4</v>
      </c>
      <c r="B3270" s="4" t="s">
        <v>5</v>
      </c>
      <c r="C3270" s="4" t="s">
        <v>7</v>
      </c>
      <c r="D3270" s="4" t="s">
        <v>11</v>
      </c>
      <c r="E3270" s="4" t="s">
        <v>8</v>
      </c>
      <c r="F3270" s="4" t="s">
        <v>8</v>
      </c>
      <c r="G3270" s="4" t="s">
        <v>7</v>
      </c>
    </row>
    <row r="3271" spans="1:7">
      <c r="A3271" t="n">
        <v>30984</v>
      </c>
      <c r="B3271" s="33" t="n">
        <v>32</v>
      </c>
      <c r="C3271" s="7" t="n">
        <v>0</v>
      </c>
      <c r="D3271" s="7" t="n">
        <v>1650</v>
      </c>
      <c r="E3271" s="7" t="s">
        <v>16</v>
      </c>
      <c r="F3271" s="7" t="s">
        <v>73</v>
      </c>
      <c r="G3271" s="7" t="n">
        <v>0</v>
      </c>
    </row>
    <row r="3272" spans="1:7">
      <c r="A3272" t="s">
        <v>4</v>
      </c>
      <c r="B3272" s="4" t="s">
        <v>5</v>
      </c>
      <c r="C3272" s="4" t="s">
        <v>7</v>
      </c>
      <c r="D3272" s="4" t="s">
        <v>11</v>
      </c>
      <c r="E3272" s="4" t="s">
        <v>8</v>
      </c>
      <c r="F3272" s="4" t="s">
        <v>8</v>
      </c>
      <c r="G3272" s="4" t="s">
        <v>7</v>
      </c>
    </row>
    <row r="3273" spans="1:7">
      <c r="A3273" t="n">
        <v>30999</v>
      </c>
      <c r="B3273" s="33" t="n">
        <v>32</v>
      </c>
      <c r="C3273" s="7" t="n">
        <v>0</v>
      </c>
      <c r="D3273" s="7" t="n">
        <v>1651</v>
      </c>
      <c r="E3273" s="7" t="s">
        <v>16</v>
      </c>
      <c r="F3273" s="7" t="s">
        <v>74</v>
      </c>
      <c r="G3273" s="7" t="n">
        <v>0</v>
      </c>
    </row>
    <row r="3274" spans="1:7">
      <c r="A3274" t="s">
        <v>4</v>
      </c>
      <c r="B3274" s="4" t="s">
        <v>5</v>
      </c>
      <c r="C3274" s="4" t="s">
        <v>7</v>
      </c>
      <c r="D3274" s="4" t="s">
        <v>11</v>
      </c>
      <c r="E3274" s="4" t="s">
        <v>8</v>
      </c>
      <c r="F3274" s="4" t="s">
        <v>8</v>
      </c>
      <c r="G3274" s="4" t="s">
        <v>7</v>
      </c>
    </row>
    <row r="3275" spans="1:7">
      <c r="A3275" t="n">
        <v>31014</v>
      </c>
      <c r="B3275" s="33" t="n">
        <v>32</v>
      </c>
      <c r="C3275" s="7" t="n">
        <v>0</v>
      </c>
      <c r="D3275" s="7" t="n">
        <v>1651</v>
      </c>
      <c r="E3275" s="7" t="s">
        <v>16</v>
      </c>
      <c r="F3275" s="7" t="s">
        <v>75</v>
      </c>
      <c r="G3275" s="7" t="n">
        <v>0</v>
      </c>
    </row>
    <row r="3276" spans="1:7">
      <c r="A3276" t="s">
        <v>4</v>
      </c>
      <c r="B3276" s="4" t="s">
        <v>5</v>
      </c>
      <c r="C3276" s="4" t="s">
        <v>7</v>
      </c>
      <c r="D3276" s="4" t="s">
        <v>11</v>
      </c>
      <c r="E3276" s="4" t="s">
        <v>8</v>
      </c>
      <c r="F3276" s="4" t="s">
        <v>8</v>
      </c>
      <c r="G3276" s="4" t="s">
        <v>7</v>
      </c>
    </row>
    <row r="3277" spans="1:7">
      <c r="A3277" t="n">
        <v>31029</v>
      </c>
      <c r="B3277" s="33" t="n">
        <v>32</v>
      </c>
      <c r="C3277" s="7" t="n">
        <v>0</v>
      </c>
      <c r="D3277" s="7" t="n">
        <v>1651</v>
      </c>
      <c r="E3277" s="7" t="s">
        <v>16</v>
      </c>
      <c r="F3277" s="7" t="s">
        <v>76</v>
      </c>
      <c r="G3277" s="7" t="n">
        <v>0</v>
      </c>
    </row>
    <row r="3278" spans="1:7">
      <c r="A3278" t="s">
        <v>4</v>
      </c>
      <c r="B3278" s="4" t="s">
        <v>5</v>
      </c>
      <c r="C3278" s="4" t="s">
        <v>7</v>
      </c>
      <c r="D3278" s="4" t="s">
        <v>11</v>
      </c>
      <c r="E3278" s="4" t="s">
        <v>8</v>
      </c>
      <c r="F3278" s="4" t="s">
        <v>8</v>
      </c>
      <c r="G3278" s="4" t="s">
        <v>7</v>
      </c>
    </row>
    <row r="3279" spans="1:7">
      <c r="A3279" t="n">
        <v>31044</v>
      </c>
      <c r="B3279" s="33" t="n">
        <v>32</v>
      </c>
      <c r="C3279" s="7" t="n">
        <v>0</v>
      </c>
      <c r="D3279" s="7" t="n">
        <v>1651</v>
      </c>
      <c r="E3279" s="7" t="s">
        <v>16</v>
      </c>
      <c r="F3279" s="7" t="s">
        <v>77</v>
      </c>
      <c r="G3279" s="7" t="n">
        <v>1</v>
      </c>
    </row>
    <row r="3280" spans="1:7">
      <c r="A3280" t="s">
        <v>4</v>
      </c>
      <c r="B3280" s="4" t="s">
        <v>5</v>
      </c>
      <c r="C3280" s="4" t="s">
        <v>7</v>
      </c>
      <c r="D3280" s="4" t="s">
        <v>11</v>
      </c>
      <c r="E3280" s="4" t="s">
        <v>8</v>
      </c>
      <c r="F3280" s="4" t="s">
        <v>8</v>
      </c>
      <c r="G3280" s="4" t="s">
        <v>7</v>
      </c>
    </row>
    <row r="3281" spans="1:7">
      <c r="A3281" t="n">
        <v>31059</v>
      </c>
      <c r="B3281" s="33" t="n">
        <v>32</v>
      </c>
      <c r="C3281" s="7" t="n">
        <v>0</v>
      </c>
      <c r="D3281" s="7" t="n">
        <v>1652</v>
      </c>
      <c r="E3281" s="7" t="s">
        <v>16</v>
      </c>
      <c r="F3281" s="7" t="s">
        <v>74</v>
      </c>
      <c r="G3281" s="7" t="n">
        <v>0</v>
      </c>
    </row>
    <row r="3282" spans="1:7">
      <c r="A3282" t="s">
        <v>4</v>
      </c>
      <c r="B3282" s="4" t="s">
        <v>5</v>
      </c>
      <c r="C3282" s="4" t="s">
        <v>7</v>
      </c>
      <c r="D3282" s="4" t="s">
        <v>11</v>
      </c>
      <c r="E3282" s="4" t="s">
        <v>8</v>
      </c>
      <c r="F3282" s="4" t="s">
        <v>8</v>
      </c>
      <c r="G3282" s="4" t="s">
        <v>7</v>
      </c>
    </row>
    <row r="3283" spans="1:7">
      <c r="A3283" t="n">
        <v>31074</v>
      </c>
      <c r="B3283" s="33" t="n">
        <v>32</v>
      </c>
      <c r="C3283" s="7" t="n">
        <v>0</v>
      </c>
      <c r="D3283" s="7" t="n">
        <v>1652</v>
      </c>
      <c r="E3283" s="7" t="s">
        <v>16</v>
      </c>
      <c r="F3283" s="7" t="s">
        <v>75</v>
      </c>
      <c r="G3283" s="7" t="n">
        <v>0</v>
      </c>
    </row>
    <row r="3284" spans="1:7">
      <c r="A3284" t="s">
        <v>4</v>
      </c>
      <c r="B3284" s="4" t="s">
        <v>5</v>
      </c>
      <c r="C3284" s="4" t="s">
        <v>7</v>
      </c>
      <c r="D3284" s="4" t="s">
        <v>11</v>
      </c>
      <c r="E3284" s="4" t="s">
        <v>8</v>
      </c>
      <c r="F3284" s="4" t="s">
        <v>8</v>
      </c>
      <c r="G3284" s="4" t="s">
        <v>7</v>
      </c>
    </row>
    <row r="3285" spans="1:7">
      <c r="A3285" t="n">
        <v>31089</v>
      </c>
      <c r="B3285" s="33" t="n">
        <v>32</v>
      </c>
      <c r="C3285" s="7" t="n">
        <v>0</v>
      </c>
      <c r="D3285" s="7" t="n">
        <v>1652</v>
      </c>
      <c r="E3285" s="7" t="s">
        <v>16</v>
      </c>
      <c r="F3285" s="7" t="s">
        <v>76</v>
      </c>
      <c r="G3285" s="7" t="n">
        <v>0</v>
      </c>
    </row>
    <row r="3286" spans="1:7">
      <c r="A3286" t="s">
        <v>4</v>
      </c>
      <c r="B3286" s="4" t="s">
        <v>5</v>
      </c>
      <c r="C3286" s="4" t="s">
        <v>7</v>
      </c>
      <c r="D3286" s="4" t="s">
        <v>11</v>
      </c>
      <c r="E3286" s="4" t="s">
        <v>8</v>
      </c>
      <c r="F3286" s="4" t="s">
        <v>8</v>
      </c>
      <c r="G3286" s="4" t="s">
        <v>7</v>
      </c>
    </row>
    <row r="3287" spans="1:7">
      <c r="A3287" t="n">
        <v>31104</v>
      </c>
      <c r="B3287" s="33" t="n">
        <v>32</v>
      </c>
      <c r="C3287" s="7" t="n">
        <v>0</v>
      </c>
      <c r="D3287" s="7" t="n">
        <v>1652</v>
      </c>
      <c r="E3287" s="7" t="s">
        <v>16</v>
      </c>
      <c r="F3287" s="7" t="s">
        <v>77</v>
      </c>
      <c r="G3287" s="7" t="n">
        <v>1</v>
      </c>
    </row>
    <row r="3288" spans="1:7">
      <c r="A3288" t="s">
        <v>4</v>
      </c>
      <c r="B3288" s="4" t="s">
        <v>5</v>
      </c>
      <c r="C3288" s="4" t="s">
        <v>7</v>
      </c>
      <c r="D3288" s="4" t="s">
        <v>11</v>
      </c>
      <c r="E3288" s="4" t="s">
        <v>8</v>
      </c>
      <c r="F3288" s="4" t="s">
        <v>8</v>
      </c>
      <c r="G3288" s="4" t="s">
        <v>7</v>
      </c>
    </row>
    <row r="3289" spans="1:7">
      <c r="A3289" t="n">
        <v>31119</v>
      </c>
      <c r="B3289" s="33" t="n">
        <v>32</v>
      </c>
      <c r="C3289" s="7" t="n">
        <v>0</v>
      </c>
      <c r="D3289" s="7" t="n">
        <v>1653</v>
      </c>
      <c r="E3289" s="7" t="s">
        <v>16</v>
      </c>
      <c r="F3289" s="7" t="s">
        <v>69</v>
      </c>
      <c r="G3289" s="7" t="n">
        <v>0</v>
      </c>
    </row>
    <row r="3290" spans="1:7">
      <c r="A3290" t="s">
        <v>4</v>
      </c>
      <c r="B3290" s="4" t="s">
        <v>5</v>
      </c>
      <c r="C3290" s="4" t="s">
        <v>7</v>
      </c>
      <c r="D3290" s="4" t="s">
        <v>11</v>
      </c>
      <c r="E3290" s="4" t="s">
        <v>8</v>
      </c>
      <c r="F3290" s="4" t="s">
        <v>8</v>
      </c>
      <c r="G3290" s="4" t="s">
        <v>7</v>
      </c>
    </row>
    <row r="3291" spans="1:7">
      <c r="A3291" t="n">
        <v>31134</v>
      </c>
      <c r="B3291" s="33" t="n">
        <v>32</v>
      </c>
      <c r="C3291" s="7" t="n">
        <v>0</v>
      </c>
      <c r="D3291" s="7" t="n">
        <v>1653</v>
      </c>
      <c r="E3291" s="7" t="s">
        <v>16</v>
      </c>
      <c r="F3291" s="7" t="s">
        <v>70</v>
      </c>
      <c r="G3291" s="7" t="n">
        <v>1</v>
      </c>
    </row>
    <row r="3292" spans="1:7">
      <c r="A3292" t="s">
        <v>4</v>
      </c>
      <c r="B3292" s="4" t="s">
        <v>5</v>
      </c>
      <c r="C3292" s="4" t="s">
        <v>7</v>
      </c>
      <c r="D3292" s="4" t="s">
        <v>11</v>
      </c>
      <c r="E3292" s="4" t="s">
        <v>8</v>
      </c>
      <c r="F3292" s="4" t="s">
        <v>8</v>
      </c>
      <c r="G3292" s="4" t="s">
        <v>7</v>
      </c>
    </row>
    <row r="3293" spans="1:7">
      <c r="A3293" t="n">
        <v>31149</v>
      </c>
      <c r="B3293" s="33" t="n">
        <v>32</v>
      </c>
      <c r="C3293" s="7" t="n">
        <v>0</v>
      </c>
      <c r="D3293" s="7" t="n">
        <v>1653</v>
      </c>
      <c r="E3293" s="7" t="s">
        <v>16</v>
      </c>
      <c r="F3293" s="7" t="s">
        <v>71</v>
      </c>
      <c r="G3293" s="7" t="n">
        <v>0</v>
      </c>
    </row>
    <row r="3294" spans="1:7">
      <c r="A3294" t="s">
        <v>4</v>
      </c>
      <c r="B3294" s="4" t="s">
        <v>5</v>
      </c>
      <c r="C3294" s="4" t="s">
        <v>7</v>
      </c>
      <c r="D3294" s="4" t="s">
        <v>11</v>
      </c>
      <c r="E3294" s="4" t="s">
        <v>8</v>
      </c>
      <c r="F3294" s="4" t="s">
        <v>8</v>
      </c>
      <c r="G3294" s="4" t="s">
        <v>7</v>
      </c>
    </row>
    <row r="3295" spans="1:7">
      <c r="A3295" t="n">
        <v>31164</v>
      </c>
      <c r="B3295" s="33" t="n">
        <v>32</v>
      </c>
      <c r="C3295" s="7" t="n">
        <v>0</v>
      </c>
      <c r="D3295" s="7" t="n">
        <v>1653</v>
      </c>
      <c r="E3295" s="7" t="s">
        <v>16</v>
      </c>
      <c r="F3295" s="7" t="s">
        <v>72</v>
      </c>
      <c r="G3295" s="7" t="n">
        <v>0</v>
      </c>
    </row>
    <row r="3296" spans="1:7">
      <c r="A3296" t="s">
        <v>4</v>
      </c>
      <c r="B3296" s="4" t="s">
        <v>5</v>
      </c>
      <c r="C3296" s="4" t="s">
        <v>7</v>
      </c>
      <c r="D3296" s="4" t="s">
        <v>11</v>
      </c>
      <c r="E3296" s="4" t="s">
        <v>8</v>
      </c>
      <c r="F3296" s="4" t="s">
        <v>8</v>
      </c>
      <c r="G3296" s="4" t="s">
        <v>7</v>
      </c>
    </row>
    <row r="3297" spans="1:7">
      <c r="A3297" t="n">
        <v>31179</v>
      </c>
      <c r="B3297" s="33" t="n">
        <v>32</v>
      </c>
      <c r="C3297" s="7" t="n">
        <v>0</v>
      </c>
      <c r="D3297" s="7" t="n">
        <v>1653</v>
      </c>
      <c r="E3297" s="7" t="s">
        <v>16</v>
      </c>
      <c r="F3297" s="7" t="s">
        <v>73</v>
      </c>
      <c r="G3297" s="7" t="n">
        <v>0</v>
      </c>
    </row>
    <row r="3298" spans="1:7">
      <c r="A3298" t="s">
        <v>4</v>
      </c>
      <c r="B3298" s="4" t="s">
        <v>5</v>
      </c>
      <c r="C3298" s="4" t="s">
        <v>7</v>
      </c>
      <c r="D3298" s="4" t="s">
        <v>11</v>
      </c>
      <c r="E3298" s="4" t="s">
        <v>8</v>
      </c>
      <c r="F3298" s="4" t="s">
        <v>8</v>
      </c>
      <c r="G3298" s="4" t="s">
        <v>7</v>
      </c>
    </row>
    <row r="3299" spans="1:7">
      <c r="A3299" t="n">
        <v>31194</v>
      </c>
      <c r="B3299" s="33" t="n">
        <v>32</v>
      </c>
      <c r="C3299" s="7" t="n">
        <v>0</v>
      </c>
      <c r="D3299" s="7" t="n">
        <v>1654</v>
      </c>
      <c r="E3299" s="7" t="s">
        <v>16</v>
      </c>
      <c r="F3299" s="7" t="s">
        <v>69</v>
      </c>
      <c r="G3299" s="7" t="n">
        <v>0</v>
      </c>
    </row>
    <row r="3300" spans="1:7">
      <c r="A3300" t="s">
        <v>4</v>
      </c>
      <c r="B3300" s="4" t="s">
        <v>5</v>
      </c>
      <c r="C3300" s="4" t="s">
        <v>7</v>
      </c>
      <c r="D3300" s="4" t="s">
        <v>11</v>
      </c>
      <c r="E3300" s="4" t="s">
        <v>8</v>
      </c>
      <c r="F3300" s="4" t="s">
        <v>8</v>
      </c>
      <c r="G3300" s="4" t="s">
        <v>7</v>
      </c>
    </row>
    <row r="3301" spans="1:7">
      <c r="A3301" t="n">
        <v>31209</v>
      </c>
      <c r="B3301" s="33" t="n">
        <v>32</v>
      </c>
      <c r="C3301" s="7" t="n">
        <v>0</v>
      </c>
      <c r="D3301" s="7" t="n">
        <v>1654</v>
      </c>
      <c r="E3301" s="7" t="s">
        <v>16</v>
      </c>
      <c r="F3301" s="7" t="s">
        <v>70</v>
      </c>
      <c r="G3301" s="7" t="n">
        <v>1</v>
      </c>
    </row>
    <row r="3302" spans="1:7">
      <c r="A3302" t="s">
        <v>4</v>
      </c>
      <c r="B3302" s="4" t="s">
        <v>5</v>
      </c>
      <c r="C3302" s="4" t="s">
        <v>7</v>
      </c>
      <c r="D3302" s="4" t="s">
        <v>11</v>
      </c>
      <c r="E3302" s="4" t="s">
        <v>8</v>
      </c>
      <c r="F3302" s="4" t="s">
        <v>8</v>
      </c>
      <c r="G3302" s="4" t="s">
        <v>7</v>
      </c>
    </row>
    <row r="3303" spans="1:7">
      <c r="A3303" t="n">
        <v>31224</v>
      </c>
      <c r="B3303" s="33" t="n">
        <v>32</v>
      </c>
      <c r="C3303" s="7" t="n">
        <v>0</v>
      </c>
      <c r="D3303" s="7" t="n">
        <v>1654</v>
      </c>
      <c r="E3303" s="7" t="s">
        <v>16</v>
      </c>
      <c r="F3303" s="7" t="s">
        <v>71</v>
      </c>
      <c r="G3303" s="7" t="n">
        <v>0</v>
      </c>
    </row>
    <row r="3304" spans="1:7">
      <c r="A3304" t="s">
        <v>4</v>
      </c>
      <c r="B3304" s="4" t="s">
        <v>5</v>
      </c>
      <c r="C3304" s="4" t="s">
        <v>7</v>
      </c>
      <c r="D3304" s="4" t="s">
        <v>11</v>
      </c>
      <c r="E3304" s="4" t="s">
        <v>8</v>
      </c>
      <c r="F3304" s="4" t="s">
        <v>8</v>
      </c>
      <c r="G3304" s="4" t="s">
        <v>7</v>
      </c>
    </row>
    <row r="3305" spans="1:7">
      <c r="A3305" t="n">
        <v>31239</v>
      </c>
      <c r="B3305" s="33" t="n">
        <v>32</v>
      </c>
      <c r="C3305" s="7" t="n">
        <v>0</v>
      </c>
      <c r="D3305" s="7" t="n">
        <v>1654</v>
      </c>
      <c r="E3305" s="7" t="s">
        <v>16</v>
      </c>
      <c r="F3305" s="7" t="s">
        <v>72</v>
      </c>
      <c r="G3305" s="7" t="n">
        <v>0</v>
      </c>
    </row>
    <row r="3306" spans="1:7">
      <c r="A3306" t="s">
        <v>4</v>
      </c>
      <c r="B3306" s="4" t="s">
        <v>5</v>
      </c>
      <c r="C3306" s="4" t="s">
        <v>7</v>
      </c>
      <c r="D3306" s="4" t="s">
        <v>11</v>
      </c>
      <c r="E3306" s="4" t="s">
        <v>8</v>
      </c>
      <c r="F3306" s="4" t="s">
        <v>8</v>
      </c>
      <c r="G3306" s="4" t="s">
        <v>7</v>
      </c>
    </row>
    <row r="3307" spans="1:7">
      <c r="A3307" t="n">
        <v>31254</v>
      </c>
      <c r="B3307" s="33" t="n">
        <v>32</v>
      </c>
      <c r="C3307" s="7" t="n">
        <v>0</v>
      </c>
      <c r="D3307" s="7" t="n">
        <v>1654</v>
      </c>
      <c r="E3307" s="7" t="s">
        <v>16</v>
      </c>
      <c r="F3307" s="7" t="s">
        <v>73</v>
      </c>
      <c r="G3307" s="7" t="n">
        <v>0</v>
      </c>
    </row>
    <row r="3308" spans="1:7">
      <c r="A3308" t="s">
        <v>4</v>
      </c>
      <c r="B3308" s="4" t="s">
        <v>5</v>
      </c>
      <c r="C3308" s="4" t="s">
        <v>7</v>
      </c>
      <c r="D3308" s="4" t="s">
        <v>11</v>
      </c>
      <c r="E3308" s="4" t="s">
        <v>8</v>
      </c>
      <c r="F3308" s="4" t="s">
        <v>8</v>
      </c>
      <c r="G3308" s="4" t="s">
        <v>7</v>
      </c>
    </row>
    <row r="3309" spans="1:7">
      <c r="A3309" t="n">
        <v>31269</v>
      </c>
      <c r="B3309" s="33" t="n">
        <v>32</v>
      </c>
      <c r="C3309" s="7" t="n">
        <v>0</v>
      </c>
      <c r="D3309" s="7" t="n">
        <v>1655</v>
      </c>
      <c r="E3309" s="7" t="s">
        <v>16</v>
      </c>
      <c r="F3309" s="7" t="s">
        <v>74</v>
      </c>
      <c r="G3309" s="7" t="n">
        <v>0</v>
      </c>
    </row>
    <row r="3310" spans="1:7">
      <c r="A3310" t="s">
        <v>4</v>
      </c>
      <c r="B3310" s="4" t="s">
        <v>5</v>
      </c>
      <c r="C3310" s="4" t="s">
        <v>7</v>
      </c>
      <c r="D3310" s="4" t="s">
        <v>11</v>
      </c>
      <c r="E3310" s="4" t="s">
        <v>8</v>
      </c>
      <c r="F3310" s="4" t="s">
        <v>8</v>
      </c>
      <c r="G3310" s="4" t="s">
        <v>7</v>
      </c>
    </row>
    <row r="3311" spans="1:7">
      <c r="A3311" t="n">
        <v>31284</v>
      </c>
      <c r="B3311" s="33" t="n">
        <v>32</v>
      </c>
      <c r="C3311" s="7" t="n">
        <v>0</v>
      </c>
      <c r="D3311" s="7" t="n">
        <v>1655</v>
      </c>
      <c r="E3311" s="7" t="s">
        <v>16</v>
      </c>
      <c r="F3311" s="7" t="s">
        <v>75</v>
      </c>
      <c r="G3311" s="7" t="n">
        <v>0</v>
      </c>
    </row>
    <row r="3312" spans="1:7">
      <c r="A3312" t="s">
        <v>4</v>
      </c>
      <c r="B3312" s="4" t="s">
        <v>5</v>
      </c>
      <c r="C3312" s="4" t="s">
        <v>7</v>
      </c>
      <c r="D3312" s="4" t="s">
        <v>11</v>
      </c>
      <c r="E3312" s="4" t="s">
        <v>8</v>
      </c>
      <c r="F3312" s="4" t="s">
        <v>8</v>
      </c>
      <c r="G3312" s="4" t="s">
        <v>7</v>
      </c>
    </row>
    <row r="3313" spans="1:7">
      <c r="A3313" t="n">
        <v>31299</v>
      </c>
      <c r="B3313" s="33" t="n">
        <v>32</v>
      </c>
      <c r="C3313" s="7" t="n">
        <v>0</v>
      </c>
      <c r="D3313" s="7" t="n">
        <v>1655</v>
      </c>
      <c r="E3313" s="7" t="s">
        <v>16</v>
      </c>
      <c r="F3313" s="7" t="s">
        <v>76</v>
      </c>
      <c r="G3313" s="7" t="n">
        <v>0</v>
      </c>
    </row>
    <row r="3314" spans="1:7">
      <c r="A3314" t="s">
        <v>4</v>
      </c>
      <c r="B3314" s="4" t="s">
        <v>5</v>
      </c>
      <c r="C3314" s="4" t="s">
        <v>7</v>
      </c>
      <c r="D3314" s="4" t="s">
        <v>11</v>
      </c>
      <c r="E3314" s="4" t="s">
        <v>8</v>
      </c>
      <c r="F3314" s="4" t="s">
        <v>8</v>
      </c>
      <c r="G3314" s="4" t="s">
        <v>7</v>
      </c>
    </row>
    <row r="3315" spans="1:7">
      <c r="A3315" t="n">
        <v>31314</v>
      </c>
      <c r="B3315" s="33" t="n">
        <v>32</v>
      </c>
      <c r="C3315" s="7" t="n">
        <v>0</v>
      </c>
      <c r="D3315" s="7" t="n">
        <v>1655</v>
      </c>
      <c r="E3315" s="7" t="s">
        <v>16</v>
      </c>
      <c r="F3315" s="7" t="s">
        <v>77</v>
      </c>
      <c r="G3315" s="7" t="n">
        <v>1</v>
      </c>
    </row>
    <row r="3316" spans="1:7">
      <c r="A3316" t="s">
        <v>4</v>
      </c>
      <c r="B3316" s="4" t="s">
        <v>5</v>
      </c>
      <c r="C3316" s="4" t="s">
        <v>7</v>
      </c>
      <c r="D3316" s="4" t="s">
        <v>11</v>
      </c>
      <c r="E3316" s="4" t="s">
        <v>8</v>
      </c>
      <c r="F3316" s="4" t="s">
        <v>8</v>
      </c>
      <c r="G3316" s="4" t="s">
        <v>7</v>
      </c>
    </row>
    <row r="3317" spans="1:7">
      <c r="A3317" t="n">
        <v>31329</v>
      </c>
      <c r="B3317" s="33" t="n">
        <v>32</v>
      </c>
      <c r="C3317" s="7" t="n">
        <v>0</v>
      </c>
      <c r="D3317" s="7" t="n">
        <v>1656</v>
      </c>
      <c r="E3317" s="7" t="s">
        <v>16</v>
      </c>
      <c r="F3317" s="7" t="s">
        <v>74</v>
      </c>
      <c r="G3317" s="7" t="n">
        <v>0</v>
      </c>
    </row>
    <row r="3318" spans="1:7">
      <c r="A3318" t="s">
        <v>4</v>
      </c>
      <c r="B3318" s="4" t="s">
        <v>5</v>
      </c>
      <c r="C3318" s="4" t="s">
        <v>7</v>
      </c>
      <c r="D3318" s="4" t="s">
        <v>11</v>
      </c>
      <c r="E3318" s="4" t="s">
        <v>8</v>
      </c>
      <c r="F3318" s="4" t="s">
        <v>8</v>
      </c>
      <c r="G3318" s="4" t="s">
        <v>7</v>
      </c>
    </row>
    <row r="3319" spans="1:7">
      <c r="A3319" t="n">
        <v>31344</v>
      </c>
      <c r="B3319" s="33" t="n">
        <v>32</v>
      </c>
      <c r="C3319" s="7" t="n">
        <v>0</v>
      </c>
      <c r="D3319" s="7" t="n">
        <v>1656</v>
      </c>
      <c r="E3319" s="7" t="s">
        <v>16</v>
      </c>
      <c r="F3319" s="7" t="s">
        <v>75</v>
      </c>
      <c r="G3319" s="7" t="n">
        <v>0</v>
      </c>
    </row>
    <row r="3320" spans="1:7">
      <c r="A3320" t="s">
        <v>4</v>
      </c>
      <c r="B3320" s="4" t="s">
        <v>5</v>
      </c>
      <c r="C3320" s="4" t="s">
        <v>7</v>
      </c>
      <c r="D3320" s="4" t="s">
        <v>11</v>
      </c>
      <c r="E3320" s="4" t="s">
        <v>8</v>
      </c>
      <c r="F3320" s="4" t="s">
        <v>8</v>
      </c>
      <c r="G3320" s="4" t="s">
        <v>7</v>
      </c>
    </row>
    <row r="3321" spans="1:7">
      <c r="A3321" t="n">
        <v>31359</v>
      </c>
      <c r="B3321" s="33" t="n">
        <v>32</v>
      </c>
      <c r="C3321" s="7" t="n">
        <v>0</v>
      </c>
      <c r="D3321" s="7" t="n">
        <v>1656</v>
      </c>
      <c r="E3321" s="7" t="s">
        <v>16</v>
      </c>
      <c r="F3321" s="7" t="s">
        <v>76</v>
      </c>
      <c r="G3321" s="7" t="n">
        <v>0</v>
      </c>
    </row>
    <row r="3322" spans="1:7">
      <c r="A3322" t="s">
        <v>4</v>
      </c>
      <c r="B3322" s="4" t="s">
        <v>5</v>
      </c>
      <c r="C3322" s="4" t="s">
        <v>7</v>
      </c>
      <c r="D3322" s="4" t="s">
        <v>11</v>
      </c>
      <c r="E3322" s="4" t="s">
        <v>8</v>
      </c>
      <c r="F3322" s="4" t="s">
        <v>8</v>
      </c>
      <c r="G3322" s="4" t="s">
        <v>7</v>
      </c>
    </row>
    <row r="3323" spans="1:7">
      <c r="A3323" t="n">
        <v>31374</v>
      </c>
      <c r="B3323" s="33" t="n">
        <v>32</v>
      </c>
      <c r="C3323" s="7" t="n">
        <v>0</v>
      </c>
      <c r="D3323" s="7" t="n">
        <v>1656</v>
      </c>
      <c r="E3323" s="7" t="s">
        <v>16</v>
      </c>
      <c r="F3323" s="7" t="s">
        <v>77</v>
      </c>
      <c r="G3323" s="7" t="n">
        <v>1</v>
      </c>
    </row>
    <row r="3324" spans="1:7">
      <c r="A3324" t="s">
        <v>4</v>
      </c>
      <c r="B3324" s="4" t="s">
        <v>5</v>
      </c>
      <c r="C3324" s="4" t="s">
        <v>7</v>
      </c>
      <c r="D3324" s="4" t="s">
        <v>11</v>
      </c>
      <c r="E3324" s="4" t="s">
        <v>8</v>
      </c>
      <c r="F3324" s="4" t="s">
        <v>8</v>
      </c>
      <c r="G3324" s="4" t="s">
        <v>7</v>
      </c>
    </row>
    <row r="3325" spans="1:7">
      <c r="A3325" t="n">
        <v>31389</v>
      </c>
      <c r="B3325" s="33" t="n">
        <v>32</v>
      </c>
      <c r="C3325" s="7" t="n">
        <v>0</v>
      </c>
      <c r="D3325" s="7" t="n">
        <v>1657</v>
      </c>
      <c r="E3325" s="7" t="s">
        <v>16</v>
      </c>
      <c r="F3325" s="7" t="s">
        <v>69</v>
      </c>
      <c r="G3325" s="7" t="n">
        <v>0</v>
      </c>
    </row>
    <row r="3326" spans="1:7">
      <c r="A3326" t="s">
        <v>4</v>
      </c>
      <c r="B3326" s="4" t="s">
        <v>5</v>
      </c>
      <c r="C3326" s="4" t="s">
        <v>7</v>
      </c>
      <c r="D3326" s="4" t="s">
        <v>11</v>
      </c>
      <c r="E3326" s="4" t="s">
        <v>8</v>
      </c>
      <c r="F3326" s="4" t="s">
        <v>8</v>
      </c>
      <c r="G3326" s="4" t="s">
        <v>7</v>
      </c>
    </row>
    <row r="3327" spans="1:7">
      <c r="A3327" t="n">
        <v>31404</v>
      </c>
      <c r="B3327" s="33" t="n">
        <v>32</v>
      </c>
      <c r="C3327" s="7" t="n">
        <v>0</v>
      </c>
      <c r="D3327" s="7" t="n">
        <v>1657</v>
      </c>
      <c r="E3327" s="7" t="s">
        <v>16</v>
      </c>
      <c r="F3327" s="7" t="s">
        <v>70</v>
      </c>
      <c r="G3327" s="7" t="n">
        <v>1</v>
      </c>
    </row>
    <row r="3328" spans="1:7">
      <c r="A3328" t="s">
        <v>4</v>
      </c>
      <c r="B3328" s="4" t="s">
        <v>5</v>
      </c>
      <c r="C3328" s="4" t="s">
        <v>7</v>
      </c>
      <c r="D3328" s="4" t="s">
        <v>11</v>
      </c>
      <c r="E3328" s="4" t="s">
        <v>8</v>
      </c>
      <c r="F3328" s="4" t="s">
        <v>8</v>
      </c>
      <c r="G3328" s="4" t="s">
        <v>7</v>
      </c>
    </row>
    <row r="3329" spans="1:7">
      <c r="A3329" t="n">
        <v>31419</v>
      </c>
      <c r="B3329" s="33" t="n">
        <v>32</v>
      </c>
      <c r="C3329" s="7" t="n">
        <v>0</v>
      </c>
      <c r="D3329" s="7" t="n">
        <v>1657</v>
      </c>
      <c r="E3329" s="7" t="s">
        <v>16</v>
      </c>
      <c r="F3329" s="7" t="s">
        <v>71</v>
      </c>
      <c r="G3329" s="7" t="n">
        <v>0</v>
      </c>
    </row>
    <row r="3330" spans="1:7">
      <c r="A3330" t="s">
        <v>4</v>
      </c>
      <c r="B3330" s="4" t="s">
        <v>5</v>
      </c>
      <c r="C3330" s="4" t="s">
        <v>7</v>
      </c>
      <c r="D3330" s="4" t="s">
        <v>11</v>
      </c>
      <c r="E3330" s="4" t="s">
        <v>8</v>
      </c>
      <c r="F3330" s="4" t="s">
        <v>8</v>
      </c>
      <c r="G3330" s="4" t="s">
        <v>7</v>
      </c>
    </row>
    <row r="3331" spans="1:7">
      <c r="A3331" t="n">
        <v>31434</v>
      </c>
      <c r="B3331" s="33" t="n">
        <v>32</v>
      </c>
      <c r="C3331" s="7" t="n">
        <v>0</v>
      </c>
      <c r="D3331" s="7" t="n">
        <v>1657</v>
      </c>
      <c r="E3331" s="7" t="s">
        <v>16</v>
      </c>
      <c r="F3331" s="7" t="s">
        <v>72</v>
      </c>
      <c r="G3331" s="7" t="n">
        <v>0</v>
      </c>
    </row>
    <row r="3332" spans="1:7">
      <c r="A3332" t="s">
        <v>4</v>
      </c>
      <c r="B3332" s="4" t="s">
        <v>5</v>
      </c>
      <c r="C3332" s="4" t="s">
        <v>7</v>
      </c>
      <c r="D3332" s="4" t="s">
        <v>11</v>
      </c>
      <c r="E3332" s="4" t="s">
        <v>8</v>
      </c>
      <c r="F3332" s="4" t="s">
        <v>8</v>
      </c>
      <c r="G3332" s="4" t="s">
        <v>7</v>
      </c>
    </row>
    <row r="3333" spans="1:7">
      <c r="A3333" t="n">
        <v>31449</v>
      </c>
      <c r="B3333" s="33" t="n">
        <v>32</v>
      </c>
      <c r="C3333" s="7" t="n">
        <v>0</v>
      </c>
      <c r="D3333" s="7" t="n">
        <v>1657</v>
      </c>
      <c r="E3333" s="7" t="s">
        <v>16</v>
      </c>
      <c r="F3333" s="7" t="s">
        <v>73</v>
      </c>
      <c r="G3333" s="7" t="n">
        <v>0</v>
      </c>
    </row>
    <row r="3334" spans="1:7">
      <c r="A3334" t="s">
        <v>4</v>
      </c>
      <c r="B3334" s="4" t="s">
        <v>5</v>
      </c>
      <c r="C3334" s="4" t="s">
        <v>7</v>
      </c>
      <c r="D3334" s="4" t="s">
        <v>11</v>
      </c>
      <c r="E3334" s="4" t="s">
        <v>8</v>
      </c>
      <c r="F3334" s="4" t="s">
        <v>8</v>
      </c>
      <c r="G3334" s="4" t="s">
        <v>7</v>
      </c>
    </row>
    <row r="3335" spans="1:7">
      <c r="A3335" t="n">
        <v>31464</v>
      </c>
      <c r="B3335" s="33" t="n">
        <v>32</v>
      </c>
      <c r="C3335" s="7" t="n">
        <v>0</v>
      </c>
      <c r="D3335" s="7" t="n">
        <v>1658</v>
      </c>
      <c r="E3335" s="7" t="s">
        <v>16</v>
      </c>
      <c r="F3335" s="7" t="s">
        <v>69</v>
      </c>
      <c r="G3335" s="7" t="n">
        <v>0</v>
      </c>
    </row>
    <row r="3336" spans="1:7">
      <c r="A3336" t="s">
        <v>4</v>
      </c>
      <c r="B3336" s="4" t="s">
        <v>5</v>
      </c>
      <c r="C3336" s="4" t="s">
        <v>7</v>
      </c>
      <c r="D3336" s="4" t="s">
        <v>11</v>
      </c>
      <c r="E3336" s="4" t="s">
        <v>8</v>
      </c>
      <c r="F3336" s="4" t="s">
        <v>8</v>
      </c>
      <c r="G3336" s="4" t="s">
        <v>7</v>
      </c>
    </row>
    <row r="3337" spans="1:7">
      <c r="A3337" t="n">
        <v>31479</v>
      </c>
      <c r="B3337" s="33" t="n">
        <v>32</v>
      </c>
      <c r="C3337" s="7" t="n">
        <v>0</v>
      </c>
      <c r="D3337" s="7" t="n">
        <v>1658</v>
      </c>
      <c r="E3337" s="7" t="s">
        <v>16</v>
      </c>
      <c r="F3337" s="7" t="s">
        <v>70</v>
      </c>
      <c r="G3337" s="7" t="n">
        <v>1</v>
      </c>
    </row>
    <row r="3338" spans="1:7">
      <c r="A3338" t="s">
        <v>4</v>
      </c>
      <c r="B3338" s="4" t="s">
        <v>5</v>
      </c>
      <c r="C3338" s="4" t="s">
        <v>7</v>
      </c>
      <c r="D3338" s="4" t="s">
        <v>11</v>
      </c>
      <c r="E3338" s="4" t="s">
        <v>8</v>
      </c>
      <c r="F3338" s="4" t="s">
        <v>8</v>
      </c>
      <c r="G3338" s="4" t="s">
        <v>7</v>
      </c>
    </row>
    <row r="3339" spans="1:7">
      <c r="A3339" t="n">
        <v>31494</v>
      </c>
      <c r="B3339" s="33" t="n">
        <v>32</v>
      </c>
      <c r="C3339" s="7" t="n">
        <v>0</v>
      </c>
      <c r="D3339" s="7" t="n">
        <v>1658</v>
      </c>
      <c r="E3339" s="7" t="s">
        <v>16</v>
      </c>
      <c r="F3339" s="7" t="s">
        <v>71</v>
      </c>
      <c r="G3339" s="7" t="n">
        <v>0</v>
      </c>
    </row>
    <row r="3340" spans="1:7">
      <c r="A3340" t="s">
        <v>4</v>
      </c>
      <c r="B3340" s="4" t="s">
        <v>5</v>
      </c>
      <c r="C3340" s="4" t="s">
        <v>7</v>
      </c>
      <c r="D3340" s="4" t="s">
        <v>11</v>
      </c>
      <c r="E3340" s="4" t="s">
        <v>8</v>
      </c>
      <c r="F3340" s="4" t="s">
        <v>8</v>
      </c>
      <c r="G3340" s="4" t="s">
        <v>7</v>
      </c>
    </row>
    <row r="3341" spans="1:7">
      <c r="A3341" t="n">
        <v>31509</v>
      </c>
      <c r="B3341" s="33" t="n">
        <v>32</v>
      </c>
      <c r="C3341" s="7" t="n">
        <v>0</v>
      </c>
      <c r="D3341" s="7" t="n">
        <v>1658</v>
      </c>
      <c r="E3341" s="7" t="s">
        <v>16</v>
      </c>
      <c r="F3341" s="7" t="s">
        <v>72</v>
      </c>
      <c r="G3341" s="7" t="n">
        <v>0</v>
      </c>
    </row>
    <row r="3342" spans="1:7">
      <c r="A3342" t="s">
        <v>4</v>
      </c>
      <c r="B3342" s="4" t="s">
        <v>5</v>
      </c>
      <c r="C3342" s="4" t="s">
        <v>7</v>
      </c>
      <c r="D3342" s="4" t="s">
        <v>11</v>
      </c>
      <c r="E3342" s="4" t="s">
        <v>8</v>
      </c>
      <c r="F3342" s="4" t="s">
        <v>8</v>
      </c>
      <c r="G3342" s="4" t="s">
        <v>7</v>
      </c>
    </row>
    <row r="3343" spans="1:7">
      <c r="A3343" t="n">
        <v>31524</v>
      </c>
      <c r="B3343" s="33" t="n">
        <v>32</v>
      </c>
      <c r="C3343" s="7" t="n">
        <v>0</v>
      </c>
      <c r="D3343" s="7" t="n">
        <v>1658</v>
      </c>
      <c r="E3343" s="7" t="s">
        <v>16</v>
      </c>
      <c r="F3343" s="7" t="s">
        <v>73</v>
      </c>
      <c r="G3343" s="7" t="n">
        <v>0</v>
      </c>
    </row>
    <row r="3344" spans="1:7">
      <c r="A3344" t="s">
        <v>4</v>
      </c>
      <c r="B3344" s="4" t="s">
        <v>5</v>
      </c>
      <c r="C3344" s="4" t="s">
        <v>7</v>
      </c>
      <c r="D3344" s="4" t="s">
        <v>11</v>
      </c>
      <c r="E3344" s="4" t="s">
        <v>8</v>
      </c>
      <c r="F3344" s="4" t="s">
        <v>8</v>
      </c>
      <c r="G3344" s="4" t="s">
        <v>7</v>
      </c>
    </row>
    <row r="3345" spans="1:7">
      <c r="A3345" t="n">
        <v>31539</v>
      </c>
      <c r="B3345" s="33" t="n">
        <v>32</v>
      </c>
      <c r="C3345" s="7" t="n">
        <v>0</v>
      </c>
      <c r="D3345" s="7" t="n">
        <v>1659</v>
      </c>
      <c r="E3345" s="7" t="s">
        <v>16</v>
      </c>
      <c r="F3345" s="7" t="s">
        <v>69</v>
      </c>
      <c r="G3345" s="7" t="n">
        <v>0</v>
      </c>
    </row>
    <row r="3346" spans="1:7">
      <c r="A3346" t="s">
        <v>4</v>
      </c>
      <c r="B3346" s="4" t="s">
        <v>5</v>
      </c>
      <c r="C3346" s="4" t="s">
        <v>7</v>
      </c>
      <c r="D3346" s="4" t="s">
        <v>11</v>
      </c>
      <c r="E3346" s="4" t="s">
        <v>8</v>
      </c>
      <c r="F3346" s="4" t="s">
        <v>8</v>
      </c>
      <c r="G3346" s="4" t="s">
        <v>7</v>
      </c>
    </row>
    <row r="3347" spans="1:7">
      <c r="A3347" t="n">
        <v>31554</v>
      </c>
      <c r="B3347" s="33" t="n">
        <v>32</v>
      </c>
      <c r="C3347" s="7" t="n">
        <v>0</v>
      </c>
      <c r="D3347" s="7" t="n">
        <v>1659</v>
      </c>
      <c r="E3347" s="7" t="s">
        <v>16</v>
      </c>
      <c r="F3347" s="7" t="s">
        <v>70</v>
      </c>
      <c r="G3347" s="7" t="n">
        <v>1</v>
      </c>
    </row>
    <row r="3348" spans="1:7">
      <c r="A3348" t="s">
        <v>4</v>
      </c>
      <c r="B3348" s="4" t="s">
        <v>5</v>
      </c>
      <c r="C3348" s="4" t="s">
        <v>7</v>
      </c>
      <c r="D3348" s="4" t="s">
        <v>11</v>
      </c>
      <c r="E3348" s="4" t="s">
        <v>8</v>
      </c>
      <c r="F3348" s="4" t="s">
        <v>8</v>
      </c>
      <c r="G3348" s="4" t="s">
        <v>7</v>
      </c>
    </row>
    <row r="3349" spans="1:7">
      <c r="A3349" t="n">
        <v>31569</v>
      </c>
      <c r="B3349" s="33" t="n">
        <v>32</v>
      </c>
      <c r="C3349" s="7" t="n">
        <v>0</v>
      </c>
      <c r="D3349" s="7" t="n">
        <v>1659</v>
      </c>
      <c r="E3349" s="7" t="s">
        <v>16</v>
      </c>
      <c r="F3349" s="7" t="s">
        <v>71</v>
      </c>
      <c r="G3349" s="7" t="n">
        <v>0</v>
      </c>
    </row>
    <row r="3350" spans="1:7">
      <c r="A3350" t="s">
        <v>4</v>
      </c>
      <c r="B3350" s="4" t="s">
        <v>5</v>
      </c>
      <c r="C3350" s="4" t="s">
        <v>7</v>
      </c>
      <c r="D3350" s="4" t="s">
        <v>11</v>
      </c>
      <c r="E3350" s="4" t="s">
        <v>8</v>
      </c>
      <c r="F3350" s="4" t="s">
        <v>8</v>
      </c>
      <c r="G3350" s="4" t="s">
        <v>7</v>
      </c>
    </row>
    <row r="3351" spans="1:7">
      <c r="A3351" t="n">
        <v>31584</v>
      </c>
      <c r="B3351" s="33" t="n">
        <v>32</v>
      </c>
      <c r="C3351" s="7" t="n">
        <v>0</v>
      </c>
      <c r="D3351" s="7" t="n">
        <v>1659</v>
      </c>
      <c r="E3351" s="7" t="s">
        <v>16</v>
      </c>
      <c r="F3351" s="7" t="s">
        <v>72</v>
      </c>
      <c r="G3351" s="7" t="n">
        <v>0</v>
      </c>
    </row>
    <row r="3352" spans="1:7">
      <c r="A3352" t="s">
        <v>4</v>
      </c>
      <c r="B3352" s="4" t="s">
        <v>5</v>
      </c>
      <c r="C3352" s="4" t="s">
        <v>7</v>
      </c>
      <c r="D3352" s="4" t="s">
        <v>11</v>
      </c>
      <c r="E3352" s="4" t="s">
        <v>8</v>
      </c>
      <c r="F3352" s="4" t="s">
        <v>8</v>
      </c>
      <c r="G3352" s="4" t="s">
        <v>7</v>
      </c>
    </row>
    <row r="3353" spans="1:7">
      <c r="A3353" t="n">
        <v>31599</v>
      </c>
      <c r="B3353" s="33" t="n">
        <v>32</v>
      </c>
      <c r="C3353" s="7" t="n">
        <v>0</v>
      </c>
      <c r="D3353" s="7" t="n">
        <v>1659</v>
      </c>
      <c r="E3353" s="7" t="s">
        <v>16</v>
      </c>
      <c r="F3353" s="7" t="s">
        <v>73</v>
      </c>
      <c r="G3353" s="7" t="n">
        <v>0</v>
      </c>
    </row>
    <row r="3354" spans="1:7">
      <c r="A3354" t="s">
        <v>4</v>
      </c>
      <c r="B3354" s="4" t="s">
        <v>5</v>
      </c>
      <c r="C3354" s="4" t="s">
        <v>7</v>
      </c>
      <c r="D3354" s="4" t="s">
        <v>11</v>
      </c>
      <c r="E3354" s="4" t="s">
        <v>8</v>
      </c>
      <c r="F3354" s="4" t="s">
        <v>8</v>
      </c>
      <c r="G3354" s="4" t="s">
        <v>7</v>
      </c>
    </row>
    <row r="3355" spans="1:7">
      <c r="A3355" t="n">
        <v>31614</v>
      </c>
      <c r="B3355" s="33" t="n">
        <v>32</v>
      </c>
      <c r="C3355" s="7" t="n">
        <v>0</v>
      </c>
      <c r="D3355" s="7" t="n">
        <v>1000</v>
      </c>
      <c r="E3355" s="7" t="s">
        <v>16</v>
      </c>
      <c r="F3355" s="7" t="s">
        <v>74</v>
      </c>
      <c r="G3355" s="7" t="n">
        <v>0</v>
      </c>
    </row>
    <row r="3356" spans="1:7">
      <c r="A3356" t="s">
        <v>4</v>
      </c>
      <c r="B3356" s="4" t="s">
        <v>5</v>
      </c>
      <c r="C3356" s="4" t="s">
        <v>7</v>
      </c>
      <c r="D3356" s="4" t="s">
        <v>11</v>
      </c>
      <c r="E3356" s="4" t="s">
        <v>8</v>
      </c>
      <c r="F3356" s="4" t="s">
        <v>8</v>
      </c>
      <c r="G3356" s="4" t="s">
        <v>7</v>
      </c>
    </row>
    <row r="3357" spans="1:7">
      <c r="A3357" t="n">
        <v>31629</v>
      </c>
      <c r="B3357" s="33" t="n">
        <v>32</v>
      </c>
      <c r="C3357" s="7" t="n">
        <v>0</v>
      </c>
      <c r="D3357" s="7" t="n">
        <v>1000</v>
      </c>
      <c r="E3357" s="7" t="s">
        <v>16</v>
      </c>
      <c r="F3357" s="7" t="s">
        <v>75</v>
      </c>
      <c r="G3357" s="7" t="n">
        <v>0</v>
      </c>
    </row>
    <row r="3358" spans="1:7">
      <c r="A3358" t="s">
        <v>4</v>
      </c>
      <c r="B3358" s="4" t="s">
        <v>5</v>
      </c>
      <c r="C3358" s="4" t="s">
        <v>7</v>
      </c>
      <c r="D3358" s="4" t="s">
        <v>11</v>
      </c>
      <c r="E3358" s="4" t="s">
        <v>8</v>
      </c>
      <c r="F3358" s="4" t="s">
        <v>8</v>
      </c>
      <c r="G3358" s="4" t="s">
        <v>7</v>
      </c>
    </row>
    <row r="3359" spans="1:7">
      <c r="A3359" t="n">
        <v>31644</v>
      </c>
      <c r="B3359" s="33" t="n">
        <v>32</v>
      </c>
      <c r="C3359" s="7" t="n">
        <v>0</v>
      </c>
      <c r="D3359" s="7" t="n">
        <v>1000</v>
      </c>
      <c r="E3359" s="7" t="s">
        <v>16</v>
      </c>
      <c r="F3359" s="7" t="s">
        <v>76</v>
      </c>
      <c r="G3359" s="7" t="n">
        <v>0</v>
      </c>
    </row>
    <row r="3360" spans="1:7">
      <c r="A3360" t="s">
        <v>4</v>
      </c>
      <c r="B3360" s="4" t="s">
        <v>5</v>
      </c>
      <c r="C3360" s="4" t="s">
        <v>7</v>
      </c>
      <c r="D3360" s="4" t="s">
        <v>11</v>
      </c>
      <c r="E3360" s="4" t="s">
        <v>8</v>
      </c>
      <c r="F3360" s="4" t="s">
        <v>8</v>
      </c>
      <c r="G3360" s="4" t="s">
        <v>7</v>
      </c>
    </row>
    <row r="3361" spans="1:7">
      <c r="A3361" t="n">
        <v>31659</v>
      </c>
      <c r="B3361" s="33" t="n">
        <v>32</v>
      </c>
      <c r="C3361" s="7" t="n">
        <v>0</v>
      </c>
      <c r="D3361" s="7" t="n">
        <v>1000</v>
      </c>
      <c r="E3361" s="7" t="s">
        <v>16</v>
      </c>
      <c r="F3361" s="7" t="s">
        <v>77</v>
      </c>
      <c r="G3361" s="7" t="n">
        <v>1</v>
      </c>
    </row>
    <row r="3362" spans="1:7">
      <c r="A3362" t="s">
        <v>4</v>
      </c>
      <c r="B3362" s="4" t="s">
        <v>5</v>
      </c>
      <c r="C3362" s="4" t="s">
        <v>7</v>
      </c>
      <c r="D3362" s="4" t="s">
        <v>11</v>
      </c>
      <c r="E3362" s="4" t="s">
        <v>8</v>
      </c>
      <c r="F3362" s="4" t="s">
        <v>8</v>
      </c>
      <c r="G3362" s="4" t="s">
        <v>7</v>
      </c>
    </row>
    <row r="3363" spans="1:7">
      <c r="A3363" t="n">
        <v>31674</v>
      </c>
      <c r="B3363" s="33" t="n">
        <v>32</v>
      </c>
      <c r="C3363" s="7" t="n">
        <v>0</v>
      </c>
      <c r="D3363" s="7" t="n">
        <v>1001</v>
      </c>
      <c r="E3363" s="7" t="s">
        <v>16</v>
      </c>
      <c r="F3363" s="7" t="s">
        <v>74</v>
      </c>
      <c r="G3363" s="7" t="n">
        <v>0</v>
      </c>
    </row>
    <row r="3364" spans="1:7">
      <c r="A3364" t="s">
        <v>4</v>
      </c>
      <c r="B3364" s="4" t="s">
        <v>5</v>
      </c>
      <c r="C3364" s="4" t="s">
        <v>7</v>
      </c>
      <c r="D3364" s="4" t="s">
        <v>11</v>
      </c>
      <c r="E3364" s="4" t="s">
        <v>8</v>
      </c>
      <c r="F3364" s="4" t="s">
        <v>8</v>
      </c>
      <c r="G3364" s="4" t="s">
        <v>7</v>
      </c>
    </row>
    <row r="3365" spans="1:7">
      <c r="A3365" t="n">
        <v>31689</v>
      </c>
      <c r="B3365" s="33" t="n">
        <v>32</v>
      </c>
      <c r="C3365" s="7" t="n">
        <v>0</v>
      </c>
      <c r="D3365" s="7" t="n">
        <v>1001</v>
      </c>
      <c r="E3365" s="7" t="s">
        <v>16</v>
      </c>
      <c r="F3365" s="7" t="s">
        <v>75</v>
      </c>
      <c r="G3365" s="7" t="n">
        <v>0</v>
      </c>
    </row>
    <row r="3366" spans="1:7">
      <c r="A3366" t="s">
        <v>4</v>
      </c>
      <c r="B3366" s="4" t="s">
        <v>5</v>
      </c>
      <c r="C3366" s="4" t="s">
        <v>7</v>
      </c>
      <c r="D3366" s="4" t="s">
        <v>11</v>
      </c>
      <c r="E3366" s="4" t="s">
        <v>8</v>
      </c>
      <c r="F3366" s="4" t="s">
        <v>8</v>
      </c>
      <c r="G3366" s="4" t="s">
        <v>7</v>
      </c>
    </row>
    <row r="3367" spans="1:7">
      <c r="A3367" t="n">
        <v>31704</v>
      </c>
      <c r="B3367" s="33" t="n">
        <v>32</v>
      </c>
      <c r="C3367" s="7" t="n">
        <v>0</v>
      </c>
      <c r="D3367" s="7" t="n">
        <v>1001</v>
      </c>
      <c r="E3367" s="7" t="s">
        <v>16</v>
      </c>
      <c r="F3367" s="7" t="s">
        <v>76</v>
      </c>
      <c r="G3367" s="7" t="n">
        <v>0</v>
      </c>
    </row>
    <row r="3368" spans="1:7">
      <c r="A3368" t="s">
        <v>4</v>
      </c>
      <c r="B3368" s="4" t="s">
        <v>5</v>
      </c>
      <c r="C3368" s="4" t="s">
        <v>7</v>
      </c>
      <c r="D3368" s="4" t="s">
        <v>11</v>
      </c>
      <c r="E3368" s="4" t="s">
        <v>8</v>
      </c>
      <c r="F3368" s="4" t="s">
        <v>8</v>
      </c>
      <c r="G3368" s="4" t="s">
        <v>7</v>
      </c>
    </row>
    <row r="3369" spans="1:7">
      <c r="A3369" t="n">
        <v>31719</v>
      </c>
      <c r="B3369" s="33" t="n">
        <v>32</v>
      </c>
      <c r="C3369" s="7" t="n">
        <v>0</v>
      </c>
      <c r="D3369" s="7" t="n">
        <v>1001</v>
      </c>
      <c r="E3369" s="7" t="s">
        <v>16</v>
      </c>
      <c r="F3369" s="7" t="s">
        <v>77</v>
      </c>
      <c r="G3369" s="7" t="n">
        <v>1</v>
      </c>
    </row>
    <row r="3370" spans="1:7">
      <c r="A3370" t="s">
        <v>4</v>
      </c>
      <c r="B3370" s="4" t="s">
        <v>5</v>
      </c>
      <c r="C3370" s="4" t="s">
        <v>11</v>
      </c>
      <c r="D3370" s="4" t="s">
        <v>12</v>
      </c>
      <c r="E3370" s="4" t="s">
        <v>12</v>
      </c>
      <c r="F3370" s="4" t="s">
        <v>12</v>
      </c>
      <c r="G3370" s="4" t="s">
        <v>12</v>
      </c>
    </row>
    <row r="3371" spans="1:7">
      <c r="A3371" t="n">
        <v>31734</v>
      </c>
      <c r="B3371" s="35" t="n">
        <v>46</v>
      </c>
      <c r="C3371" s="7" t="n">
        <v>7039</v>
      </c>
      <c r="D3371" s="7" t="n">
        <v>0</v>
      </c>
      <c r="E3371" s="7" t="n">
        <v>-99.9899978637695</v>
      </c>
      <c r="F3371" s="7" t="n">
        <v>-0.379999995231628</v>
      </c>
      <c r="G3371" s="7" t="n">
        <v>0</v>
      </c>
    </row>
    <row r="3372" spans="1:7">
      <c r="A3372" t="s">
        <v>4</v>
      </c>
      <c r="B3372" s="4" t="s">
        <v>5</v>
      </c>
      <c r="C3372" s="4" t="s">
        <v>11</v>
      </c>
      <c r="D3372" s="4" t="s">
        <v>12</v>
      </c>
      <c r="E3372" s="4" t="s">
        <v>12</v>
      </c>
      <c r="F3372" s="4" t="s">
        <v>12</v>
      </c>
      <c r="G3372" s="4" t="s">
        <v>12</v>
      </c>
    </row>
    <row r="3373" spans="1:7">
      <c r="A3373" t="n">
        <v>31753</v>
      </c>
      <c r="B3373" s="35" t="n">
        <v>46</v>
      </c>
      <c r="C3373" s="7" t="n">
        <v>1650</v>
      </c>
      <c r="D3373" s="7" t="n">
        <v>465.970001220703</v>
      </c>
      <c r="E3373" s="7" t="n">
        <v>0.819999992847443</v>
      </c>
      <c r="F3373" s="7" t="n">
        <v>-413.829986572266</v>
      </c>
      <c r="G3373" s="7" t="n">
        <v>337.299987792969</v>
      </c>
    </row>
    <row r="3374" spans="1:7">
      <c r="A3374" t="s">
        <v>4</v>
      </c>
      <c r="B3374" s="4" t="s">
        <v>5</v>
      </c>
      <c r="C3374" s="4" t="s">
        <v>11</v>
      </c>
      <c r="D3374" s="4" t="s">
        <v>12</v>
      </c>
      <c r="E3374" s="4" t="s">
        <v>12</v>
      </c>
      <c r="F3374" s="4" t="s">
        <v>12</v>
      </c>
      <c r="G3374" s="4" t="s">
        <v>12</v>
      </c>
    </row>
    <row r="3375" spans="1:7">
      <c r="A3375" t="n">
        <v>31772</v>
      </c>
      <c r="B3375" s="35" t="n">
        <v>46</v>
      </c>
      <c r="C3375" s="7" t="n">
        <v>1651</v>
      </c>
      <c r="D3375" s="7" t="n">
        <v>443.299987792969</v>
      </c>
      <c r="E3375" s="7" t="n">
        <v>0.829999983310699</v>
      </c>
      <c r="F3375" s="7" t="n">
        <v>-411.239990234375</v>
      </c>
      <c r="G3375" s="7" t="n">
        <v>316.700012207031</v>
      </c>
    </row>
    <row r="3376" spans="1:7">
      <c r="A3376" t="s">
        <v>4</v>
      </c>
      <c r="B3376" s="4" t="s">
        <v>5</v>
      </c>
      <c r="C3376" s="4" t="s">
        <v>11</v>
      </c>
      <c r="D3376" s="4" t="s">
        <v>12</v>
      </c>
      <c r="E3376" s="4" t="s">
        <v>12</v>
      </c>
      <c r="F3376" s="4" t="s">
        <v>12</v>
      </c>
      <c r="G3376" s="4" t="s">
        <v>12</v>
      </c>
    </row>
    <row r="3377" spans="1:7">
      <c r="A3377" t="n">
        <v>31791</v>
      </c>
      <c r="B3377" s="35" t="n">
        <v>46</v>
      </c>
      <c r="C3377" s="7" t="n">
        <v>1652</v>
      </c>
      <c r="D3377" s="7" t="n">
        <v>451.570007324219</v>
      </c>
      <c r="E3377" s="7" t="n">
        <v>0.829999983310699</v>
      </c>
      <c r="F3377" s="7" t="n">
        <v>-400.940002441406</v>
      </c>
      <c r="G3377" s="7" t="n">
        <v>309.799987792969</v>
      </c>
    </row>
    <row r="3378" spans="1:7">
      <c r="A3378" t="s">
        <v>4</v>
      </c>
      <c r="B3378" s="4" t="s">
        <v>5</v>
      </c>
      <c r="C3378" s="4" t="s">
        <v>11</v>
      </c>
      <c r="D3378" s="4" t="s">
        <v>12</v>
      </c>
      <c r="E3378" s="4" t="s">
        <v>12</v>
      </c>
      <c r="F3378" s="4" t="s">
        <v>12</v>
      </c>
      <c r="G3378" s="4" t="s">
        <v>12</v>
      </c>
    </row>
    <row r="3379" spans="1:7">
      <c r="A3379" t="n">
        <v>31810</v>
      </c>
      <c r="B3379" s="35" t="n">
        <v>46</v>
      </c>
      <c r="C3379" s="7" t="n">
        <v>1653</v>
      </c>
      <c r="D3379" s="7" t="n">
        <v>445.070007324219</v>
      </c>
      <c r="E3379" s="7" t="n">
        <v>0.829999983310699</v>
      </c>
      <c r="F3379" s="7" t="n">
        <v>-393.649993896484</v>
      </c>
      <c r="G3379" s="7" t="n">
        <v>268.399993896484</v>
      </c>
    </row>
    <row r="3380" spans="1:7">
      <c r="A3380" t="s">
        <v>4</v>
      </c>
      <c r="B3380" s="4" t="s">
        <v>5</v>
      </c>
      <c r="C3380" s="4" t="s">
        <v>11</v>
      </c>
      <c r="D3380" s="4" t="s">
        <v>12</v>
      </c>
      <c r="E3380" s="4" t="s">
        <v>12</v>
      </c>
      <c r="F3380" s="4" t="s">
        <v>12</v>
      </c>
      <c r="G3380" s="4" t="s">
        <v>12</v>
      </c>
    </row>
    <row r="3381" spans="1:7">
      <c r="A3381" t="n">
        <v>31829</v>
      </c>
      <c r="B3381" s="35" t="n">
        <v>46</v>
      </c>
      <c r="C3381" s="7" t="n">
        <v>1654</v>
      </c>
      <c r="D3381" s="7" t="n">
        <v>446.790008544922</v>
      </c>
      <c r="E3381" s="7" t="n">
        <v>0.829999983310699</v>
      </c>
      <c r="F3381" s="7" t="n">
        <v>-421.510009765625</v>
      </c>
      <c r="G3381" s="7" t="n">
        <v>327</v>
      </c>
    </row>
    <row r="3382" spans="1:7">
      <c r="A3382" t="s">
        <v>4</v>
      </c>
      <c r="B3382" s="4" t="s">
        <v>5</v>
      </c>
      <c r="C3382" s="4" t="s">
        <v>11</v>
      </c>
      <c r="D3382" s="4" t="s">
        <v>12</v>
      </c>
      <c r="E3382" s="4" t="s">
        <v>12</v>
      </c>
      <c r="F3382" s="4" t="s">
        <v>12</v>
      </c>
      <c r="G3382" s="4" t="s">
        <v>12</v>
      </c>
    </row>
    <row r="3383" spans="1:7">
      <c r="A3383" t="n">
        <v>31848</v>
      </c>
      <c r="B3383" s="35" t="n">
        <v>46</v>
      </c>
      <c r="C3383" s="7" t="n">
        <v>1655</v>
      </c>
      <c r="D3383" s="7" t="n">
        <v>421</v>
      </c>
      <c r="E3383" s="7" t="n">
        <v>0.829999983310699</v>
      </c>
      <c r="F3383" s="7" t="n">
        <v>-410.010009765625</v>
      </c>
      <c r="G3383" s="7" t="n">
        <v>353.899993896484</v>
      </c>
    </row>
    <row r="3384" spans="1:7">
      <c r="A3384" t="s">
        <v>4</v>
      </c>
      <c r="B3384" s="4" t="s">
        <v>5</v>
      </c>
      <c r="C3384" s="4" t="s">
        <v>11</v>
      </c>
      <c r="D3384" s="4" t="s">
        <v>12</v>
      </c>
      <c r="E3384" s="4" t="s">
        <v>12</v>
      </c>
      <c r="F3384" s="4" t="s">
        <v>12</v>
      </c>
      <c r="G3384" s="4" t="s">
        <v>12</v>
      </c>
    </row>
    <row r="3385" spans="1:7">
      <c r="A3385" t="n">
        <v>31867</v>
      </c>
      <c r="B3385" s="35" t="n">
        <v>46</v>
      </c>
      <c r="C3385" s="7" t="n">
        <v>1656</v>
      </c>
      <c r="D3385" s="7" t="n">
        <v>456.910003662109</v>
      </c>
      <c r="E3385" s="7" t="n">
        <v>0.800000011920929</v>
      </c>
      <c r="F3385" s="7" t="n">
        <v>-397.420013427734</v>
      </c>
      <c r="G3385" s="7" t="n">
        <v>325.700012207031</v>
      </c>
    </row>
    <row r="3386" spans="1:7">
      <c r="A3386" t="s">
        <v>4</v>
      </c>
      <c r="B3386" s="4" t="s">
        <v>5</v>
      </c>
      <c r="C3386" s="4" t="s">
        <v>11</v>
      </c>
      <c r="D3386" s="4" t="s">
        <v>12</v>
      </c>
      <c r="E3386" s="4" t="s">
        <v>12</v>
      </c>
      <c r="F3386" s="4" t="s">
        <v>12</v>
      </c>
      <c r="G3386" s="4" t="s">
        <v>12</v>
      </c>
    </row>
    <row r="3387" spans="1:7">
      <c r="A3387" t="n">
        <v>31886</v>
      </c>
      <c r="B3387" s="35" t="n">
        <v>46</v>
      </c>
      <c r="C3387" s="7" t="n">
        <v>1657</v>
      </c>
      <c r="D3387" s="7" t="n">
        <v>441.589996337891</v>
      </c>
      <c r="E3387" s="7" t="n">
        <v>0.720000028610229</v>
      </c>
      <c r="F3387" s="7" t="n">
        <v>-383.739990234375</v>
      </c>
      <c r="G3387" s="7" t="n">
        <v>285.600006103516</v>
      </c>
    </row>
    <row r="3388" spans="1:7">
      <c r="A3388" t="s">
        <v>4</v>
      </c>
      <c r="B3388" s="4" t="s">
        <v>5</v>
      </c>
      <c r="C3388" s="4" t="s">
        <v>11</v>
      </c>
      <c r="D3388" s="4" t="s">
        <v>12</v>
      </c>
      <c r="E3388" s="4" t="s">
        <v>12</v>
      </c>
      <c r="F3388" s="4" t="s">
        <v>12</v>
      </c>
      <c r="G3388" s="4" t="s">
        <v>12</v>
      </c>
    </row>
    <row r="3389" spans="1:7">
      <c r="A3389" t="n">
        <v>31905</v>
      </c>
      <c r="B3389" s="35" t="n">
        <v>46</v>
      </c>
      <c r="C3389" s="7" t="n">
        <v>1658</v>
      </c>
      <c r="D3389" s="7" t="n">
        <v>423.589996337891</v>
      </c>
      <c r="E3389" s="7" t="n">
        <v>0.779999971389771</v>
      </c>
      <c r="F3389" s="7" t="n">
        <v>-398.049987792969</v>
      </c>
      <c r="G3389" s="7" t="n">
        <v>348.899993896484</v>
      </c>
    </row>
    <row r="3390" spans="1:7">
      <c r="A3390" t="s">
        <v>4</v>
      </c>
      <c r="B3390" s="4" t="s">
        <v>5</v>
      </c>
      <c r="C3390" s="4" t="s">
        <v>11</v>
      </c>
      <c r="D3390" s="4" t="s">
        <v>12</v>
      </c>
      <c r="E3390" s="4" t="s">
        <v>12</v>
      </c>
      <c r="F3390" s="4" t="s">
        <v>12</v>
      </c>
      <c r="G3390" s="4" t="s">
        <v>12</v>
      </c>
    </row>
    <row r="3391" spans="1:7">
      <c r="A3391" t="n">
        <v>31924</v>
      </c>
      <c r="B3391" s="35" t="n">
        <v>46</v>
      </c>
      <c r="C3391" s="7" t="n">
        <v>1659</v>
      </c>
      <c r="D3391" s="7" t="n">
        <v>458.040008544922</v>
      </c>
      <c r="E3391" s="7" t="n">
        <v>0.829999983310699</v>
      </c>
      <c r="F3391" s="7" t="n">
        <v>-417.459991455078</v>
      </c>
      <c r="G3391" s="7" t="n">
        <v>311.5</v>
      </c>
    </row>
    <row r="3392" spans="1:7">
      <c r="A3392" t="s">
        <v>4</v>
      </c>
      <c r="B3392" s="4" t="s">
        <v>5</v>
      </c>
      <c r="C3392" s="4" t="s">
        <v>11</v>
      </c>
      <c r="D3392" s="4" t="s">
        <v>12</v>
      </c>
      <c r="E3392" s="4" t="s">
        <v>12</v>
      </c>
      <c r="F3392" s="4" t="s">
        <v>12</v>
      </c>
      <c r="G3392" s="4" t="s">
        <v>12</v>
      </c>
    </row>
    <row r="3393" spans="1:7">
      <c r="A3393" t="n">
        <v>31943</v>
      </c>
      <c r="B3393" s="35" t="n">
        <v>46</v>
      </c>
      <c r="C3393" s="7" t="n">
        <v>1560</v>
      </c>
      <c r="D3393" s="7" t="n">
        <v>431.359985351563</v>
      </c>
      <c r="E3393" s="7" t="n">
        <v>0.829999983310699</v>
      </c>
      <c r="F3393" s="7" t="n">
        <v>-405.130004882813</v>
      </c>
      <c r="G3393" s="7" t="n">
        <v>106.400001525879</v>
      </c>
    </row>
    <row r="3394" spans="1:7">
      <c r="A3394" t="s">
        <v>4</v>
      </c>
      <c r="B3394" s="4" t="s">
        <v>5</v>
      </c>
      <c r="C3394" s="4" t="s">
        <v>11</v>
      </c>
      <c r="D3394" s="4" t="s">
        <v>12</v>
      </c>
      <c r="E3394" s="4" t="s">
        <v>12</v>
      </c>
      <c r="F3394" s="4" t="s">
        <v>12</v>
      </c>
      <c r="G3394" s="4" t="s">
        <v>12</v>
      </c>
    </row>
    <row r="3395" spans="1:7">
      <c r="A3395" t="n">
        <v>31962</v>
      </c>
      <c r="B3395" s="35" t="n">
        <v>46</v>
      </c>
      <c r="C3395" s="7" t="n">
        <v>1561</v>
      </c>
      <c r="D3395" s="7" t="n">
        <v>426.429992675781</v>
      </c>
      <c r="E3395" s="7" t="n">
        <v>1.02999997138977</v>
      </c>
      <c r="F3395" s="7" t="n">
        <v>-379.450012207031</v>
      </c>
      <c r="G3395" s="7" t="n">
        <v>120.5</v>
      </c>
    </row>
    <row r="3396" spans="1:7">
      <c r="A3396" t="s">
        <v>4</v>
      </c>
      <c r="B3396" s="4" t="s">
        <v>5</v>
      </c>
      <c r="C3396" s="4" t="s">
        <v>11</v>
      </c>
      <c r="D3396" s="4" t="s">
        <v>12</v>
      </c>
      <c r="E3396" s="4" t="s">
        <v>12</v>
      </c>
      <c r="F3396" s="4" t="s">
        <v>12</v>
      </c>
      <c r="G3396" s="4" t="s">
        <v>12</v>
      </c>
    </row>
    <row r="3397" spans="1:7">
      <c r="A3397" t="n">
        <v>31981</v>
      </c>
      <c r="B3397" s="35" t="n">
        <v>46</v>
      </c>
      <c r="C3397" s="7" t="n">
        <v>1562</v>
      </c>
      <c r="D3397" s="7" t="n">
        <v>416.170013427734</v>
      </c>
      <c r="E3397" s="7" t="n">
        <v>1.14999997615814</v>
      </c>
      <c r="F3397" s="7" t="n">
        <v>-390.489990234375</v>
      </c>
      <c r="G3397" s="7" t="n">
        <v>134.199996948242</v>
      </c>
    </row>
    <row r="3398" spans="1:7">
      <c r="A3398" t="s">
        <v>4</v>
      </c>
      <c r="B3398" s="4" t="s">
        <v>5</v>
      </c>
      <c r="C3398" s="4" t="s">
        <v>11</v>
      </c>
      <c r="D3398" s="4" t="s">
        <v>12</v>
      </c>
      <c r="E3398" s="4" t="s">
        <v>12</v>
      </c>
      <c r="F3398" s="4" t="s">
        <v>12</v>
      </c>
      <c r="G3398" s="4" t="s">
        <v>12</v>
      </c>
    </row>
    <row r="3399" spans="1:7">
      <c r="A3399" t="n">
        <v>32000</v>
      </c>
      <c r="B3399" s="35" t="n">
        <v>46</v>
      </c>
      <c r="C3399" s="7" t="n">
        <v>1563</v>
      </c>
      <c r="D3399" s="7" t="n">
        <v>412.200012207031</v>
      </c>
      <c r="E3399" s="7" t="n">
        <v>1.07000005245209</v>
      </c>
      <c r="F3399" s="7" t="n">
        <v>-379.519989013672</v>
      </c>
      <c r="G3399" s="7" t="n">
        <v>131.600006103516</v>
      </c>
    </row>
    <row r="3400" spans="1:7">
      <c r="A3400" t="s">
        <v>4</v>
      </c>
      <c r="B3400" s="4" t="s">
        <v>5</v>
      </c>
      <c r="C3400" s="4" t="s">
        <v>11</v>
      </c>
      <c r="D3400" s="4" t="s">
        <v>12</v>
      </c>
      <c r="E3400" s="4" t="s">
        <v>12</v>
      </c>
      <c r="F3400" s="4" t="s">
        <v>12</v>
      </c>
      <c r="G3400" s="4" t="s">
        <v>12</v>
      </c>
    </row>
    <row r="3401" spans="1:7">
      <c r="A3401" t="n">
        <v>32019</v>
      </c>
      <c r="B3401" s="35" t="n">
        <v>46</v>
      </c>
      <c r="C3401" s="7" t="n">
        <v>1564</v>
      </c>
      <c r="D3401" s="7" t="n">
        <v>427.200012207031</v>
      </c>
      <c r="E3401" s="7" t="n">
        <v>0.879999995231628</v>
      </c>
      <c r="F3401" s="7" t="n">
        <v>-415.510009765625</v>
      </c>
      <c r="G3401" s="7" t="n">
        <v>117.300003051758</v>
      </c>
    </row>
    <row r="3402" spans="1:7">
      <c r="A3402" t="s">
        <v>4</v>
      </c>
      <c r="B3402" s="4" t="s">
        <v>5</v>
      </c>
      <c r="C3402" s="4" t="s">
        <v>11</v>
      </c>
      <c r="D3402" s="4" t="s">
        <v>12</v>
      </c>
      <c r="E3402" s="4" t="s">
        <v>12</v>
      </c>
      <c r="F3402" s="4" t="s">
        <v>12</v>
      </c>
      <c r="G3402" s="4" t="s">
        <v>12</v>
      </c>
    </row>
    <row r="3403" spans="1:7">
      <c r="A3403" t="n">
        <v>32038</v>
      </c>
      <c r="B3403" s="35" t="n">
        <v>46</v>
      </c>
      <c r="C3403" s="7" t="n">
        <v>1565</v>
      </c>
      <c r="D3403" s="7" t="n">
        <v>444.510009765625</v>
      </c>
      <c r="E3403" s="7" t="n">
        <v>0.970000028610229</v>
      </c>
      <c r="F3403" s="7" t="n">
        <v>-401.109985351563</v>
      </c>
      <c r="G3403" s="7" t="n">
        <v>163.600006103516</v>
      </c>
    </row>
    <row r="3404" spans="1:7">
      <c r="A3404" t="s">
        <v>4</v>
      </c>
      <c r="B3404" s="4" t="s">
        <v>5</v>
      </c>
      <c r="C3404" s="4" t="s">
        <v>11</v>
      </c>
      <c r="D3404" s="4" t="s">
        <v>12</v>
      </c>
      <c r="E3404" s="4" t="s">
        <v>12</v>
      </c>
      <c r="F3404" s="4" t="s">
        <v>12</v>
      </c>
      <c r="G3404" s="4" t="s">
        <v>12</v>
      </c>
    </row>
    <row r="3405" spans="1:7">
      <c r="A3405" t="n">
        <v>32057</v>
      </c>
      <c r="B3405" s="35" t="n">
        <v>46</v>
      </c>
      <c r="C3405" s="7" t="n">
        <v>1570</v>
      </c>
      <c r="D3405" s="7" t="n">
        <v>401.769989013672</v>
      </c>
      <c r="E3405" s="7" t="n">
        <v>0.850000023841858</v>
      </c>
      <c r="F3405" s="7" t="n">
        <v>-369.390014648438</v>
      </c>
      <c r="G3405" s="7" t="n">
        <v>125.599998474121</v>
      </c>
    </row>
    <row r="3406" spans="1:7">
      <c r="A3406" t="s">
        <v>4</v>
      </c>
      <c r="B3406" s="4" t="s">
        <v>5</v>
      </c>
      <c r="C3406" s="4" t="s">
        <v>11</v>
      </c>
      <c r="D3406" s="4" t="s">
        <v>12</v>
      </c>
      <c r="E3406" s="4" t="s">
        <v>12</v>
      </c>
      <c r="F3406" s="4" t="s">
        <v>12</v>
      </c>
      <c r="G3406" s="4" t="s">
        <v>12</v>
      </c>
    </row>
    <row r="3407" spans="1:7">
      <c r="A3407" t="n">
        <v>32076</v>
      </c>
      <c r="B3407" s="35" t="n">
        <v>46</v>
      </c>
      <c r="C3407" s="7" t="n">
        <v>1571</v>
      </c>
      <c r="D3407" s="7" t="n">
        <v>409.130004882813</v>
      </c>
      <c r="E3407" s="7" t="n">
        <v>0.860000014305115</v>
      </c>
      <c r="F3407" s="7" t="n">
        <v>-367.179992675781</v>
      </c>
      <c r="G3407" s="7" t="n">
        <v>131.5</v>
      </c>
    </row>
    <row r="3408" spans="1:7">
      <c r="A3408" t="s">
        <v>4</v>
      </c>
      <c r="B3408" s="4" t="s">
        <v>5</v>
      </c>
      <c r="C3408" s="4" t="s">
        <v>11</v>
      </c>
      <c r="D3408" s="4" t="s">
        <v>12</v>
      </c>
      <c r="E3408" s="4" t="s">
        <v>12</v>
      </c>
      <c r="F3408" s="4" t="s">
        <v>12</v>
      </c>
      <c r="G3408" s="4" t="s">
        <v>12</v>
      </c>
    </row>
    <row r="3409" spans="1:7">
      <c r="A3409" t="n">
        <v>32095</v>
      </c>
      <c r="B3409" s="35" t="n">
        <v>46</v>
      </c>
      <c r="C3409" s="7" t="n">
        <v>1572</v>
      </c>
      <c r="D3409" s="7" t="n">
        <v>399.730010986328</v>
      </c>
      <c r="E3409" s="7" t="n">
        <v>0.850000023841858</v>
      </c>
      <c r="F3409" s="7" t="n">
        <v>-378.200012207031</v>
      </c>
      <c r="G3409" s="7" t="n">
        <v>123.400001525879</v>
      </c>
    </row>
    <row r="3410" spans="1:7">
      <c r="A3410" t="s">
        <v>4</v>
      </c>
      <c r="B3410" s="4" t="s">
        <v>5</v>
      </c>
      <c r="C3410" s="4" t="s">
        <v>11</v>
      </c>
      <c r="D3410" s="4" t="s">
        <v>12</v>
      </c>
      <c r="E3410" s="4" t="s">
        <v>12</v>
      </c>
      <c r="F3410" s="4" t="s">
        <v>12</v>
      </c>
      <c r="G3410" s="4" t="s">
        <v>12</v>
      </c>
    </row>
    <row r="3411" spans="1:7">
      <c r="A3411" t="n">
        <v>32114</v>
      </c>
      <c r="B3411" s="35" t="n">
        <v>46</v>
      </c>
      <c r="C3411" s="7" t="n">
        <v>1573</v>
      </c>
      <c r="D3411" s="7" t="n">
        <v>388.570007324219</v>
      </c>
      <c r="E3411" s="7" t="n">
        <v>0.910000026226044</v>
      </c>
      <c r="F3411" s="7" t="n">
        <v>-361.489990234375</v>
      </c>
      <c r="G3411" s="7" t="n">
        <v>125.300003051758</v>
      </c>
    </row>
    <row r="3412" spans="1:7">
      <c r="A3412" t="s">
        <v>4</v>
      </c>
      <c r="B3412" s="4" t="s">
        <v>5</v>
      </c>
      <c r="C3412" s="4" t="s">
        <v>11</v>
      </c>
      <c r="D3412" s="4" t="s">
        <v>12</v>
      </c>
      <c r="E3412" s="4" t="s">
        <v>12</v>
      </c>
      <c r="F3412" s="4" t="s">
        <v>12</v>
      </c>
      <c r="G3412" s="4" t="s">
        <v>12</v>
      </c>
    </row>
    <row r="3413" spans="1:7">
      <c r="A3413" t="n">
        <v>32133</v>
      </c>
      <c r="B3413" s="35" t="n">
        <v>46</v>
      </c>
      <c r="C3413" s="7" t="n">
        <v>1574</v>
      </c>
      <c r="D3413" s="7" t="n">
        <v>391.190002441406</v>
      </c>
      <c r="E3413" s="7" t="n">
        <v>0.879999995231628</v>
      </c>
      <c r="F3413" s="7" t="n">
        <v>-355.040008544922</v>
      </c>
      <c r="G3413" s="7" t="n">
        <v>134.100006103516</v>
      </c>
    </row>
    <row r="3414" spans="1:7">
      <c r="A3414" t="s">
        <v>4</v>
      </c>
      <c r="B3414" s="4" t="s">
        <v>5</v>
      </c>
      <c r="C3414" s="4" t="s">
        <v>11</v>
      </c>
      <c r="D3414" s="4" t="s">
        <v>12</v>
      </c>
      <c r="E3414" s="4" t="s">
        <v>12</v>
      </c>
      <c r="F3414" s="4" t="s">
        <v>12</v>
      </c>
      <c r="G3414" s="4" t="s">
        <v>12</v>
      </c>
    </row>
    <row r="3415" spans="1:7">
      <c r="A3415" t="n">
        <v>32152</v>
      </c>
      <c r="B3415" s="35" t="n">
        <v>46</v>
      </c>
      <c r="C3415" s="7" t="n">
        <v>1575</v>
      </c>
      <c r="D3415" s="7" t="n">
        <v>434.799987792969</v>
      </c>
      <c r="E3415" s="7" t="n">
        <v>0.970000028610229</v>
      </c>
      <c r="F3415" s="7" t="n">
        <v>-387.779998779297</v>
      </c>
      <c r="G3415" s="7" t="n">
        <v>117.5</v>
      </c>
    </row>
    <row r="3416" spans="1:7">
      <c r="A3416" t="s">
        <v>4</v>
      </c>
      <c r="B3416" s="4" t="s">
        <v>5</v>
      </c>
      <c r="C3416" s="4" t="s">
        <v>7</v>
      </c>
      <c r="D3416" s="4" t="s">
        <v>7</v>
      </c>
      <c r="E3416" s="4" t="s">
        <v>7</v>
      </c>
      <c r="F3416" s="4" t="s">
        <v>12</v>
      </c>
      <c r="G3416" s="4" t="s">
        <v>12</v>
      </c>
      <c r="H3416" s="4" t="s">
        <v>12</v>
      </c>
      <c r="I3416" s="4" t="s">
        <v>12</v>
      </c>
      <c r="J3416" s="4" t="s">
        <v>12</v>
      </c>
      <c r="K3416" s="4" t="s">
        <v>12</v>
      </c>
    </row>
    <row r="3417" spans="1:7">
      <c r="A3417" t="n">
        <v>32171</v>
      </c>
      <c r="B3417" s="47" t="n">
        <v>178</v>
      </c>
      <c r="C3417" s="7" t="n">
        <v>6</v>
      </c>
      <c r="D3417" s="7" t="n">
        <v>0</v>
      </c>
      <c r="E3417" s="7" t="n">
        <v>0</v>
      </c>
      <c r="F3417" s="7" t="n">
        <v>0.25</v>
      </c>
      <c r="G3417" s="7" t="n">
        <v>0</v>
      </c>
      <c r="H3417" s="7" t="n">
        <v>0</v>
      </c>
      <c r="I3417" s="7" t="n">
        <v>0</v>
      </c>
      <c r="J3417" s="7" t="n">
        <v>0</v>
      </c>
      <c r="K3417" s="7" t="n">
        <v>1</v>
      </c>
    </row>
    <row r="3418" spans="1:7">
      <c r="A3418" t="s">
        <v>4</v>
      </c>
      <c r="B3418" s="4" t="s">
        <v>5</v>
      </c>
      <c r="C3418" s="4" t="s">
        <v>7</v>
      </c>
      <c r="D3418" s="4" t="s">
        <v>7</v>
      </c>
      <c r="E3418" s="4" t="s">
        <v>7</v>
      </c>
      <c r="F3418" s="4" t="s">
        <v>12</v>
      </c>
      <c r="G3418" s="4" t="s">
        <v>12</v>
      </c>
      <c r="H3418" s="4" t="s">
        <v>12</v>
      </c>
      <c r="I3418" s="4" t="s">
        <v>12</v>
      </c>
      <c r="J3418" s="4" t="s">
        <v>12</v>
      </c>
      <c r="K3418" s="4" t="s">
        <v>12</v>
      </c>
    </row>
    <row r="3419" spans="1:7">
      <c r="A3419" t="n">
        <v>32199</v>
      </c>
      <c r="B3419" s="47" t="n">
        <v>178</v>
      </c>
      <c r="C3419" s="7" t="n">
        <v>6</v>
      </c>
      <c r="D3419" s="7" t="n">
        <v>0</v>
      </c>
      <c r="E3419" s="7" t="n">
        <v>1</v>
      </c>
      <c r="F3419" s="7" t="n">
        <v>1</v>
      </c>
      <c r="G3419" s="7" t="n">
        <v>0.649999976158142</v>
      </c>
      <c r="H3419" s="7" t="n">
        <v>0</v>
      </c>
      <c r="I3419" s="7" t="n">
        <v>0</v>
      </c>
      <c r="J3419" s="7" t="n">
        <v>0</v>
      </c>
      <c r="K3419" s="7" t="n">
        <v>1</v>
      </c>
    </row>
    <row r="3420" spans="1:7">
      <c r="A3420" t="s">
        <v>4</v>
      </c>
      <c r="B3420" s="4" t="s">
        <v>5</v>
      </c>
      <c r="C3420" s="4" t="s">
        <v>7</v>
      </c>
      <c r="D3420" s="4" t="s">
        <v>7</v>
      </c>
      <c r="E3420" s="4" t="s">
        <v>7</v>
      </c>
      <c r="F3420" s="4" t="s">
        <v>12</v>
      </c>
      <c r="G3420" s="4" t="s">
        <v>12</v>
      </c>
      <c r="H3420" s="4" t="s">
        <v>12</v>
      </c>
      <c r="I3420" s="4" t="s">
        <v>12</v>
      </c>
      <c r="J3420" s="4" t="s">
        <v>12</v>
      </c>
      <c r="K3420" s="4" t="s">
        <v>12</v>
      </c>
    </row>
    <row r="3421" spans="1:7">
      <c r="A3421" t="n">
        <v>32227</v>
      </c>
      <c r="B3421" s="47" t="n">
        <v>178</v>
      </c>
      <c r="C3421" s="7" t="n">
        <v>6</v>
      </c>
      <c r="D3421" s="7" t="n">
        <v>0</v>
      </c>
      <c r="E3421" s="7" t="n">
        <v>2</v>
      </c>
      <c r="F3421" s="7" t="n">
        <v>0.25</v>
      </c>
      <c r="G3421" s="7" t="n">
        <v>0</v>
      </c>
      <c r="H3421" s="7" t="n">
        <v>0</v>
      </c>
      <c r="I3421" s="7" t="n">
        <v>0</v>
      </c>
      <c r="J3421" s="7" t="n">
        <v>0</v>
      </c>
      <c r="K3421" s="7" t="n">
        <v>1</v>
      </c>
    </row>
    <row r="3422" spans="1:7">
      <c r="A3422" t="s">
        <v>4</v>
      </c>
      <c r="B3422" s="4" t="s">
        <v>5</v>
      </c>
      <c r="C3422" s="4" t="s">
        <v>7</v>
      </c>
      <c r="D3422" s="4" t="s">
        <v>7</v>
      </c>
      <c r="E3422" s="4" t="s">
        <v>7</v>
      </c>
      <c r="F3422" s="4" t="s">
        <v>12</v>
      </c>
      <c r="G3422" s="4" t="s">
        <v>12</v>
      </c>
      <c r="H3422" s="4" t="s">
        <v>12</v>
      </c>
      <c r="I3422" s="4" t="s">
        <v>12</v>
      </c>
      <c r="J3422" s="4" t="s">
        <v>12</v>
      </c>
      <c r="K3422" s="4" t="s">
        <v>12</v>
      </c>
    </row>
    <row r="3423" spans="1:7">
      <c r="A3423" t="n">
        <v>32255</v>
      </c>
      <c r="B3423" s="47" t="n">
        <v>178</v>
      </c>
      <c r="C3423" s="7" t="n">
        <v>6</v>
      </c>
      <c r="D3423" s="7" t="n">
        <v>0</v>
      </c>
      <c r="E3423" s="7" t="n">
        <v>3</v>
      </c>
      <c r="F3423" s="7" t="n">
        <v>1</v>
      </c>
      <c r="G3423" s="7" t="n">
        <v>0</v>
      </c>
      <c r="H3423" s="7" t="n">
        <v>0</v>
      </c>
      <c r="I3423" s="7" t="n">
        <v>0</v>
      </c>
      <c r="J3423" s="7" t="n">
        <v>0</v>
      </c>
      <c r="K3423" s="7" t="n">
        <v>1</v>
      </c>
    </row>
    <row r="3424" spans="1:7">
      <c r="A3424" t="s">
        <v>4</v>
      </c>
      <c r="B3424" s="4" t="s">
        <v>5</v>
      </c>
      <c r="C3424" s="4" t="s">
        <v>7</v>
      </c>
      <c r="D3424" s="4" t="s">
        <v>7</v>
      </c>
      <c r="E3424" s="4" t="s">
        <v>11</v>
      </c>
      <c r="F3424" s="4" t="s">
        <v>12</v>
      </c>
      <c r="G3424" s="4" t="s">
        <v>12</v>
      </c>
      <c r="H3424" s="4" t="s">
        <v>12</v>
      </c>
      <c r="I3424" s="4" t="s">
        <v>12</v>
      </c>
      <c r="J3424" s="4" t="s">
        <v>12</v>
      </c>
      <c r="K3424" s="4" t="s">
        <v>12</v>
      </c>
      <c r="L3424" s="4" t="s">
        <v>12</v>
      </c>
    </row>
    <row r="3425" spans="1:12">
      <c r="A3425" t="n">
        <v>32283</v>
      </c>
      <c r="B3425" s="47" t="n">
        <v>178</v>
      </c>
      <c r="C3425" s="7" t="n">
        <v>1</v>
      </c>
      <c r="D3425" s="7" t="n">
        <v>0</v>
      </c>
      <c r="E3425" s="7" t="n">
        <v>7039</v>
      </c>
      <c r="F3425" s="7" t="n">
        <v>-0.300000011920929</v>
      </c>
      <c r="G3425" s="7" t="n">
        <v>0.0500000007450581</v>
      </c>
      <c r="H3425" s="7" t="n">
        <v>0</v>
      </c>
      <c r="I3425" s="7" t="n">
        <v>35</v>
      </c>
      <c r="J3425" s="7" t="n">
        <v>0</v>
      </c>
      <c r="K3425" s="7" t="n">
        <v>2</v>
      </c>
      <c r="L3425" s="7" t="n">
        <v>0</v>
      </c>
    </row>
    <row r="3426" spans="1:12">
      <c r="A3426" t="s">
        <v>4</v>
      </c>
      <c r="B3426" s="4" t="s">
        <v>5</v>
      </c>
      <c r="C3426" s="4" t="s">
        <v>11</v>
      </c>
      <c r="D3426" s="4" t="s">
        <v>7</v>
      </c>
      <c r="E3426" s="4" t="s">
        <v>8</v>
      </c>
      <c r="F3426" s="4" t="s">
        <v>12</v>
      </c>
      <c r="G3426" s="4" t="s">
        <v>12</v>
      </c>
      <c r="H3426" s="4" t="s">
        <v>12</v>
      </c>
    </row>
    <row r="3427" spans="1:12">
      <c r="A3427" t="n">
        <v>32316</v>
      </c>
      <c r="B3427" s="40" t="n">
        <v>48</v>
      </c>
      <c r="C3427" s="7" t="n">
        <v>7039</v>
      </c>
      <c r="D3427" s="7" t="n">
        <v>0</v>
      </c>
      <c r="E3427" s="7" t="s">
        <v>45</v>
      </c>
      <c r="F3427" s="7" t="n">
        <v>-1</v>
      </c>
      <c r="G3427" s="7" t="n">
        <v>1</v>
      </c>
      <c r="H3427" s="7" t="n">
        <v>0</v>
      </c>
    </row>
    <row r="3428" spans="1:12">
      <c r="A3428" t="s">
        <v>4</v>
      </c>
      <c r="B3428" s="4" t="s">
        <v>5</v>
      </c>
      <c r="C3428" s="4" t="s">
        <v>7</v>
      </c>
      <c r="D3428" s="4" t="s">
        <v>8</v>
      </c>
    </row>
    <row r="3429" spans="1:12">
      <c r="A3429" t="n">
        <v>32342</v>
      </c>
      <c r="B3429" s="31" t="n">
        <v>38</v>
      </c>
      <c r="C3429" s="7" t="n">
        <v>0</v>
      </c>
      <c r="D3429" s="7" t="s">
        <v>104</v>
      </c>
    </row>
    <row r="3430" spans="1:12">
      <c r="A3430" t="s">
        <v>4</v>
      </c>
      <c r="B3430" s="4" t="s">
        <v>5</v>
      </c>
      <c r="C3430" s="4" t="s">
        <v>7</v>
      </c>
      <c r="D3430" s="4" t="s">
        <v>11</v>
      </c>
      <c r="E3430" s="4" t="s">
        <v>8</v>
      </c>
      <c r="F3430" s="4" t="s">
        <v>8</v>
      </c>
      <c r="G3430" s="4" t="s">
        <v>13</v>
      </c>
      <c r="H3430" s="4" t="s">
        <v>13</v>
      </c>
      <c r="I3430" s="4" t="s">
        <v>13</v>
      </c>
      <c r="J3430" s="4" t="s">
        <v>13</v>
      </c>
      <c r="K3430" s="4" t="s">
        <v>13</v>
      </c>
      <c r="L3430" s="4" t="s">
        <v>13</v>
      </c>
      <c r="M3430" s="4" t="s">
        <v>13</v>
      </c>
      <c r="N3430" s="4" t="s">
        <v>13</v>
      </c>
      <c r="O3430" s="4" t="s">
        <v>13</v>
      </c>
    </row>
    <row r="3431" spans="1:12">
      <c r="A3431" t="n">
        <v>32352</v>
      </c>
      <c r="B3431" s="32" t="n">
        <v>37</v>
      </c>
      <c r="C3431" s="7" t="n">
        <v>0</v>
      </c>
      <c r="D3431" s="7" t="n">
        <v>7039</v>
      </c>
      <c r="E3431" s="7" t="s">
        <v>104</v>
      </c>
      <c r="F3431" s="7" t="s">
        <v>105</v>
      </c>
      <c r="G3431" s="7" t="n">
        <v>0</v>
      </c>
      <c r="H3431" s="7" t="n">
        <v>0</v>
      </c>
      <c r="I3431" s="7" t="n">
        <v>0</v>
      </c>
      <c r="J3431" s="7" t="n">
        <v>0</v>
      </c>
      <c r="K3431" s="7" t="n">
        <v>0</v>
      </c>
      <c r="L3431" s="7" t="n">
        <v>0</v>
      </c>
      <c r="M3431" s="7" t="n">
        <v>1065353216</v>
      </c>
      <c r="N3431" s="7" t="n">
        <v>1065353216</v>
      </c>
      <c r="O3431" s="7" t="n">
        <v>1065353216</v>
      </c>
    </row>
    <row r="3432" spans="1:12">
      <c r="A3432" t="s">
        <v>4</v>
      </c>
      <c r="B3432" s="4" t="s">
        <v>5</v>
      </c>
      <c r="C3432" s="4" t="s">
        <v>7</v>
      </c>
      <c r="D3432" s="4" t="s">
        <v>11</v>
      </c>
      <c r="E3432" s="4" t="s">
        <v>8</v>
      </c>
      <c r="F3432" s="4" t="s">
        <v>8</v>
      </c>
      <c r="G3432" s="4" t="s">
        <v>7</v>
      </c>
    </row>
    <row r="3433" spans="1:12">
      <c r="A3433" t="n">
        <v>32409</v>
      </c>
      <c r="B3433" s="33" t="n">
        <v>32</v>
      </c>
      <c r="C3433" s="7" t="n">
        <v>0</v>
      </c>
      <c r="D3433" s="7" t="n">
        <v>7039</v>
      </c>
      <c r="E3433" s="7" t="s">
        <v>16</v>
      </c>
      <c r="F3433" s="7" t="s">
        <v>105</v>
      </c>
      <c r="G3433" s="7" t="n">
        <v>1</v>
      </c>
    </row>
    <row r="3434" spans="1:12">
      <c r="A3434" t="s">
        <v>4</v>
      </c>
      <c r="B3434" s="4" t="s">
        <v>5</v>
      </c>
      <c r="C3434" s="4" t="s">
        <v>11</v>
      </c>
      <c r="D3434" s="4" t="s">
        <v>13</v>
      </c>
    </row>
    <row r="3435" spans="1:12">
      <c r="A3435" t="n">
        <v>32424</v>
      </c>
      <c r="B3435" s="25" t="n">
        <v>43</v>
      </c>
      <c r="C3435" s="7" t="n">
        <v>7039</v>
      </c>
      <c r="D3435" s="7" t="n">
        <v>64</v>
      </c>
    </row>
    <row r="3436" spans="1:12">
      <c r="A3436" t="s">
        <v>4</v>
      </c>
      <c r="B3436" s="4" t="s">
        <v>5</v>
      </c>
      <c r="C3436" s="4" t="s">
        <v>11</v>
      </c>
      <c r="D3436" s="4" t="s">
        <v>8</v>
      </c>
      <c r="E3436" s="4" t="s">
        <v>8</v>
      </c>
      <c r="F3436" s="4" t="s">
        <v>7</v>
      </c>
    </row>
    <row r="3437" spans="1:12">
      <c r="A3437" t="n">
        <v>32431</v>
      </c>
      <c r="B3437" s="34" t="n">
        <v>108</v>
      </c>
      <c r="C3437" s="7" t="n">
        <v>7039</v>
      </c>
      <c r="D3437" s="7" t="s">
        <v>105</v>
      </c>
      <c r="E3437" s="7" t="s">
        <v>106</v>
      </c>
      <c r="F3437" s="7" t="n">
        <v>0</v>
      </c>
    </row>
    <row r="3438" spans="1:12">
      <c r="A3438" t="s">
        <v>4</v>
      </c>
      <c r="B3438" s="4" t="s">
        <v>5</v>
      </c>
      <c r="C3438" s="4" t="s">
        <v>7</v>
      </c>
      <c r="D3438" s="4" t="s">
        <v>7</v>
      </c>
      <c r="E3438" s="4" t="s">
        <v>12</v>
      </c>
      <c r="F3438" s="4" t="s">
        <v>12</v>
      </c>
      <c r="G3438" s="4" t="s">
        <v>12</v>
      </c>
      <c r="H3438" s="4" t="s">
        <v>11</v>
      </c>
    </row>
    <row r="3439" spans="1:12">
      <c r="A3439" t="n">
        <v>32452</v>
      </c>
      <c r="B3439" s="36" t="n">
        <v>45</v>
      </c>
      <c r="C3439" s="7" t="n">
        <v>2</v>
      </c>
      <c r="D3439" s="7" t="n">
        <v>3</v>
      </c>
      <c r="E3439" s="7" t="n">
        <v>455.709991455078</v>
      </c>
      <c r="F3439" s="7" t="n">
        <v>9.47000026702881</v>
      </c>
      <c r="G3439" s="7" t="n">
        <v>-417.149993896484</v>
      </c>
      <c r="H3439" s="7" t="n">
        <v>0</v>
      </c>
    </row>
    <row r="3440" spans="1:12">
      <c r="A3440" t="s">
        <v>4</v>
      </c>
      <c r="B3440" s="4" t="s">
        <v>5</v>
      </c>
      <c r="C3440" s="4" t="s">
        <v>7</v>
      </c>
      <c r="D3440" s="4" t="s">
        <v>7</v>
      </c>
      <c r="E3440" s="4" t="s">
        <v>12</v>
      </c>
      <c r="F3440" s="4" t="s">
        <v>12</v>
      </c>
      <c r="G3440" s="4" t="s">
        <v>12</v>
      </c>
      <c r="H3440" s="4" t="s">
        <v>11</v>
      </c>
      <c r="I3440" s="4" t="s">
        <v>7</v>
      </c>
    </row>
    <row r="3441" spans="1:15">
      <c r="A3441" t="n">
        <v>32469</v>
      </c>
      <c r="B3441" s="36" t="n">
        <v>45</v>
      </c>
      <c r="C3441" s="7" t="n">
        <v>4</v>
      </c>
      <c r="D3441" s="7" t="n">
        <v>3</v>
      </c>
      <c r="E3441" s="7" t="n">
        <v>2.3199999332428</v>
      </c>
      <c r="F3441" s="7" t="n">
        <v>144.330001831055</v>
      </c>
      <c r="G3441" s="7" t="n">
        <v>350</v>
      </c>
      <c r="H3441" s="7" t="n">
        <v>0</v>
      </c>
      <c r="I3441" s="7" t="n">
        <v>1</v>
      </c>
    </row>
    <row r="3442" spans="1:15">
      <c r="A3442" t="s">
        <v>4</v>
      </c>
      <c r="B3442" s="4" t="s">
        <v>5</v>
      </c>
      <c r="C3442" s="4" t="s">
        <v>7</v>
      </c>
      <c r="D3442" s="4" t="s">
        <v>7</v>
      </c>
      <c r="E3442" s="4" t="s">
        <v>12</v>
      </c>
      <c r="F3442" s="4" t="s">
        <v>11</v>
      </c>
    </row>
    <row r="3443" spans="1:15">
      <c r="A3443" t="n">
        <v>32487</v>
      </c>
      <c r="B3443" s="36" t="n">
        <v>45</v>
      </c>
      <c r="C3443" s="7" t="n">
        <v>5</v>
      </c>
      <c r="D3443" s="7" t="n">
        <v>3</v>
      </c>
      <c r="E3443" s="7" t="n">
        <v>24.8999996185303</v>
      </c>
      <c r="F3443" s="7" t="n">
        <v>0</v>
      </c>
    </row>
    <row r="3444" spans="1:15">
      <c r="A3444" t="s">
        <v>4</v>
      </c>
      <c r="B3444" s="4" t="s">
        <v>5</v>
      </c>
      <c r="C3444" s="4" t="s">
        <v>7</v>
      </c>
      <c r="D3444" s="4" t="s">
        <v>7</v>
      </c>
      <c r="E3444" s="4" t="s">
        <v>12</v>
      </c>
      <c r="F3444" s="4" t="s">
        <v>11</v>
      </c>
    </row>
    <row r="3445" spans="1:15">
      <c r="A3445" t="n">
        <v>32496</v>
      </c>
      <c r="B3445" s="36" t="n">
        <v>45</v>
      </c>
      <c r="C3445" s="7" t="n">
        <v>11</v>
      </c>
      <c r="D3445" s="7" t="n">
        <v>3</v>
      </c>
      <c r="E3445" s="7" t="n">
        <v>43.4000015258789</v>
      </c>
      <c r="F3445" s="7" t="n">
        <v>0</v>
      </c>
    </row>
    <row r="3446" spans="1:15">
      <c r="A3446" t="s">
        <v>4</v>
      </c>
      <c r="B3446" s="4" t="s">
        <v>5</v>
      </c>
      <c r="C3446" s="4" t="s">
        <v>7</v>
      </c>
      <c r="D3446" s="4" t="s">
        <v>7</v>
      </c>
      <c r="E3446" s="4" t="s">
        <v>12</v>
      </c>
      <c r="F3446" s="4" t="s">
        <v>12</v>
      </c>
      <c r="G3446" s="4" t="s">
        <v>12</v>
      </c>
      <c r="H3446" s="4" t="s">
        <v>11</v>
      </c>
      <c r="I3446" s="4" t="s">
        <v>7</v>
      </c>
    </row>
    <row r="3447" spans="1:15">
      <c r="A3447" t="n">
        <v>32505</v>
      </c>
      <c r="B3447" s="36" t="n">
        <v>45</v>
      </c>
      <c r="C3447" s="7" t="n">
        <v>4</v>
      </c>
      <c r="D3447" s="7" t="n">
        <v>3</v>
      </c>
      <c r="E3447" s="7" t="n">
        <v>2.3199999332428</v>
      </c>
      <c r="F3447" s="7" t="n">
        <v>155.160003662109</v>
      </c>
      <c r="G3447" s="7" t="n">
        <v>350</v>
      </c>
      <c r="H3447" s="7" t="n">
        <v>10000</v>
      </c>
      <c r="I3447" s="7" t="n">
        <v>1</v>
      </c>
    </row>
    <row r="3448" spans="1:15">
      <c r="A3448" t="s">
        <v>4</v>
      </c>
      <c r="B3448" s="4" t="s">
        <v>5</v>
      </c>
      <c r="C3448" s="4" t="s">
        <v>11</v>
      </c>
      <c r="D3448" s="4" t="s">
        <v>12</v>
      </c>
      <c r="E3448" s="4" t="s">
        <v>12</v>
      </c>
      <c r="F3448" s="4" t="s">
        <v>12</v>
      </c>
      <c r="G3448" s="4" t="s">
        <v>11</v>
      </c>
      <c r="H3448" s="4" t="s">
        <v>11</v>
      </c>
    </row>
    <row r="3449" spans="1:15">
      <c r="A3449" t="n">
        <v>32523</v>
      </c>
      <c r="B3449" s="38" t="n">
        <v>60</v>
      </c>
      <c r="C3449" s="7" t="n">
        <v>7007</v>
      </c>
      <c r="D3449" s="7" t="n">
        <v>20</v>
      </c>
      <c r="E3449" s="7" t="n">
        <v>10</v>
      </c>
      <c r="F3449" s="7" t="n">
        <v>0</v>
      </c>
      <c r="G3449" s="7" t="n">
        <v>0</v>
      </c>
      <c r="H3449" s="7" t="n">
        <v>0</v>
      </c>
    </row>
    <row r="3450" spans="1:15">
      <c r="A3450" t="s">
        <v>4</v>
      </c>
      <c r="B3450" s="4" t="s">
        <v>5</v>
      </c>
      <c r="C3450" s="4" t="s">
        <v>7</v>
      </c>
      <c r="D3450" s="4" t="s">
        <v>11</v>
      </c>
      <c r="E3450" s="4" t="s">
        <v>11</v>
      </c>
      <c r="F3450" s="4" t="s">
        <v>13</v>
      </c>
    </row>
    <row r="3451" spans="1:15">
      <c r="A3451" t="n">
        <v>32542</v>
      </c>
      <c r="B3451" s="49" t="n">
        <v>84</v>
      </c>
      <c r="C3451" s="7" t="n">
        <v>0</v>
      </c>
      <c r="D3451" s="7" t="n">
        <v>0</v>
      </c>
      <c r="E3451" s="7" t="n">
        <v>0</v>
      </c>
      <c r="F3451" s="7" t="n">
        <v>1053609165</v>
      </c>
    </row>
    <row r="3452" spans="1:15">
      <c r="A3452" t="s">
        <v>4</v>
      </c>
      <c r="B3452" s="4" t="s">
        <v>5</v>
      </c>
      <c r="C3452" s="4" t="s">
        <v>7</v>
      </c>
      <c r="D3452" s="4" t="s">
        <v>11</v>
      </c>
      <c r="E3452" s="4" t="s">
        <v>12</v>
      </c>
      <c r="F3452" s="4" t="s">
        <v>11</v>
      </c>
      <c r="G3452" s="4" t="s">
        <v>13</v>
      </c>
      <c r="H3452" s="4" t="s">
        <v>13</v>
      </c>
      <c r="I3452" s="4" t="s">
        <v>11</v>
      </c>
      <c r="J3452" s="4" t="s">
        <v>11</v>
      </c>
      <c r="K3452" s="4" t="s">
        <v>13</v>
      </c>
      <c r="L3452" s="4" t="s">
        <v>13</v>
      </c>
      <c r="M3452" s="4" t="s">
        <v>13</v>
      </c>
      <c r="N3452" s="4" t="s">
        <v>13</v>
      </c>
      <c r="O3452" s="4" t="s">
        <v>8</v>
      </c>
    </row>
    <row r="3453" spans="1:15">
      <c r="A3453" t="n">
        <v>32552</v>
      </c>
      <c r="B3453" s="10" t="n">
        <v>50</v>
      </c>
      <c r="C3453" s="7" t="n">
        <v>0</v>
      </c>
      <c r="D3453" s="7" t="n">
        <v>8060</v>
      </c>
      <c r="E3453" s="7" t="n">
        <v>0.600000023841858</v>
      </c>
      <c r="F3453" s="7" t="n">
        <v>1000</v>
      </c>
      <c r="G3453" s="7" t="n">
        <v>0</v>
      </c>
      <c r="H3453" s="7" t="n">
        <v>0</v>
      </c>
      <c r="I3453" s="7" t="n">
        <v>0</v>
      </c>
      <c r="J3453" s="7" t="n">
        <v>65533</v>
      </c>
      <c r="K3453" s="7" t="n">
        <v>0</v>
      </c>
      <c r="L3453" s="7" t="n">
        <v>0</v>
      </c>
      <c r="M3453" s="7" t="n">
        <v>0</v>
      </c>
      <c r="N3453" s="7" t="n">
        <v>0</v>
      </c>
      <c r="O3453" s="7" t="s">
        <v>16</v>
      </c>
    </row>
    <row r="3454" spans="1:15">
      <c r="A3454" t="s">
        <v>4</v>
      </c>
      <c r="B3454" s="4" t="s">
        <v>5</v>
      </c>
      <c r="C3454" s="4" t="s">
        <v>7</v>
      </c>
      <c r="D3454" s="4" t="s">
        <v>11</v>
      </c>
      <c r="E3454" s="4" t="s">
        <v>12</v>
      </c>
    </row>
    <row r="3455" spans="1:15">
      <c r="A3455" t="n">
        <v>32591</v>
      </c>
      <c r="B3455" s="16" t="n">
        <v>58</v>
      </c>
      <c r="C3455" s="7" t="n">
        <v>100</v>
      </c>
      <c r="D3455" s="7" t="n">
        <v>1000</v>
      </c>
      <c r="E3455" s="7" t="n">
        <v>1</v>
      </c>
    </row>
    <row r="3456" spans="1:15">
      <c r="A3456" t="s">
        <v>4</v>
      </c>
      <c r="B3456" s="4" t="s">
        <v>5</v>
      </c>
      <c r="C3456" s="4" t="s">
        <v>7</v>
      </c>
      <c r="D3456" s="4" t="s">
        <v>11</v>
      </c>
    </row>
    <row r="3457" spans="1:15">
      <c r="A3457" t="n">
        <v>32599</v>
      </c>
      <c r="B3457" s="16" t="n">
        <v>58</v>
      </c>
      <c r="C3457" s="7" t="n">
        <v>255</v>
      </c>
      <c r="D3457" s="7" t="n">
        <v>0</v>
      </c>
    </row>
    <row r="3458" spans="1:15">
      <c r="A3458" t="s">
        <v>4</v>
      </c>
      <c r="B3458" s="4" t="s">
        <v>5</v>
      </c>
      <c r="C3458" s="4" t="s">
        <v>11</v>
      </c>
    </row>
    <row r="3459" spans="1:15">
      <c r="A3459" t="n">
        <v>32603</v>
      </c>
      <c r="B3459" s="23" t="n">
        <v>16</v>
      </c>
      <c r="C3459" s="7" t="n">
        <v>5000</v>
      </c>
    </row>
    <row r="3460" spans="1:15">
      <c r="A3460" t="s">
        <v>4</v>
      </c>
      <c r="B3460" s="4" t="s">
        <v>5</v>
      </c>
      <c r="C3460" s="4" t="s">
        <v>7</v>
      </c>
      <c r="D3460" s="4" t="s">
        <v>11</v>
      </c>
      <c r="E3460" s="4" t="s">
        <v>12</v>
      </c>
    </row>
    <row r="3461" spans="1:15">
      <c r="A3461" t="n">
        <v>32606</v>
      </c>
      <c r="B3461" s="16" t="n">
        <v>58</v>
      </c>
      <c r="C3461" s="7" t="n">
        <v>101</v>
      </c>
      <c r="D3461" s="7" t="n">
        <v>500</v>
      </c>
      <c r="E3461" s="7" t="n">
        <v>1</v>
      </c>
    </row>
    <row r="3462" spans="1:15">
      <c r="A3462" t="s">
        <v>4</v>
      </c>
      <c r="B3462" s="4" t="s">
        <v>5</v>
      </c>
      <c r="C3462" s="4" t="s">
        <v>7</v>
      </c>
      <c r="D3462" s="4" t="s">
        <v>11</v>
      </c>
    </row>
    <row r="3463" spans="1:15">
      <c r="A3463" t="n">
        <v>32614</v>
      </c>
      <c r="B3463" s="16" t="n">
        <v>58</v>
      </c>
      <c r="C3463" s="7" t="n">
        <v>254</v>
      </c>
      <c r="D3463" s="7" t="n">
        <v>0</v>
      </c>
    </row>
    <row r="3464" spans="1:15">
      <c r="A3464" t="s">
        <v>4</v>
      </c>
      <c r="B3464" s="4" t="s">
        <v>5</v>
      </c>
      <c r="C3464" s="4" t="s">
        <v>7</v>
      </c>
      <c r="D3464" s="4" t="s">
        <v>11</v>
      </c>
      <c r="E3464" s="4" t="s">
        <v>11</v>
      </c>
      <c r="F3464" s="4" t="s">
        <v>13</v>
      </c>
    </row>
    <row r="3465" spans="1:15">
      <c r="A3465" t="n">
        <v>32618</v>
      </c>
      <c r="B3465" s="49" t="n">
        <v>84</v>
      </c>
      <c r="C3465" s="7" t="n">
        <v>1</v>
      </c>
      <c r="D3465" s="7" t="n">
        <v>0</v>
      </c>
      <c r="E3465" s="7" t="n">
        <v>0</v>
      </c>
      <c r="F3465" s="7" t="n">
        <v>0</v>
      </c>
    </row>
    <row r="3466" spans="1:15">
      <c r="A3466" t="s">
        <v>4</v>
      </c>
      <c r="B3466" s="4" t="s">
        <v>5</v>
      </c>
      <c r="C3466" s="4" t="s">
        <v>7</v>
      </c>
      <c r="D3466" s="4" t="s">
        <v>7</v>
      </c>
      <c r="E3466" s="4" t="s">
        <v>12</v>
      </c>
      <c r="F3466" s="4" t="s">
        <v>12</v>
      </c>
      <c r="G3466" s="4" t="s">
        <v>12</v>
      </c>
      <c r="H3466" s="4" t="s">
        <v>11</v>
      </c>
    </row>
    <row r="3467" spans="1:15">
      <c r="A3467" t="n">
        <v>32628</v>
      </c>
      <c r="B3467" s="36" t="n">
        <v>45</v>
      </c>
      <c r="C3467" s="7" t="n">
        <v>2</v>
      </c>
      <c r="D3467" s="7" t="n">
        <v>3</v>
      </c>
      <c r="E3467" s="7" t="n">
        <v>459.980010986328</v>
      </c>
      <c r="F3467" s="7" t="n">
        <v>4.59000015258789</v>
      </c>
      <c r="G3467" s="7" t="n">
        <v>-415.010009765625</v>
      </c>
      <c r="H3467" s="7" t="n">
        <v>0</v>
      </c>
    </row>
    <row r="3468" spans="1:15">
      <c r="A3468" t="s">
        <v>4</v>
      </c>
      <c r="B3468" s="4" t="s">
        <v>5</v>
      </c>
      <c r="C3468" s="4" t="s">
        <v>7</v>
      </c>
      <c r="D3468" s="4" t="s">
        <v>7</v>
      </c>
      <c r="E3468" s="4" t="s">
        <v>12</v>
      </c>
      <c r="F3468" s="4" t="s">
        <v>12</v>
      </c>
      <c r="G3468" s="4" t="s">
        <v>12</v>
      </c>
      <c r="H3468" s="4" t="s">
        <v>11</v>
      </c>
      <c r="I3468" s="4" t="s">
        <v>7</v>
      </c>
    </row>
    <row r="3469" spans="1:15">
      <c r="A3469" t="n">
        <v>32645</v>
      </c>
      <c r="B3469" s="36" t="n">
        <v>45</v>
      </c>
      <c r="C3469" s="7" t="n">
        <v>4</v>
      </c>
      <c r="D3469" s="7" t="n">
        <v>3</v>
      </c>
      <c r="E3469" s="7" t="n">
        <v>357.190002441406</v>
      </c>
      <c r="F3469" s="7" t="n">
        <v>173.479995727539</v>
      </c>
      <c r="G3469" s="7" t="n">
        <v>350</v>
      </c>
      <c r="H3469" s="7" t="n">
        <v>0</v>
      </c>
      <c r="I3469" s="7" t="n">
        <v>1</v>
      </c>
    </row>
    <row r="3470" spans="1:15">
      <c r="A3470" t="s">
        <v>4</v>
      </c>
      <c r="B3470" s="4" t="s">
        <v>5</v>
      </c>
      <c r="C3470" s="4" t="s">
        <v>7</v>
      </c>
      <c r="D3470" s="4" t="s">
        <v>7</v>
      </c>
      <c r="E3470" s="4" t="s">
        <v>12</v>
      </c>
      <c r="F3470" s="4" t="s">
        <v>11</v>
      </c>
    </row>
    <row r="3471" spans="1:15">
      <c r="A3471" t="n">
        <v>32663</v>
      </c>
      <c r="B3471" s="36" t="n">
        <v>45</v>
      </c>
      <c r="C3471" s="7" t="n">
        <v>5</v>
      </c>
      <c r="D3471" s="7" t="n">
        <v>3</v>
      </c>
      <c r="E3471" s="7" t="n">
        <v>4.5</v>
      </c>
      <c r="F3471" s="7" t="n">
        <v>0</v>
      </c>
    </row>
    <row r="3472" spans="1:15">
      <c r="A3472" t="s">
        <v>4</v>
      </c>
      <c r="B3472" s="4" t="s">
        <v>5</v>
      </c>
      <c r="C3472" s="4" t="s">
        <v>7</v>
      </c>
      <c r="D3472" s="4" t="s">
        <v>7</v>
      </c>
      <c r="E3472" s="4" t="s">
        <v>12</v>
      </c>
      <c r="F3472" s="4" t="s">
        <v>11</v>
      </c>
    </row>
    <row r="3473" spans="1:9">
      <c r="A3473" t="n">
        <v>32672</v>
      </c>
      <c r="B3473" s="36" t="n">
        <v>45</v>
      </c>
      <c r="C3473" s="7" t="n">
        <v>11</v>
      </c>
      <c r="D3473" s="7" t="n">
        <v>3</v>
      </c>
      <c r="E3473" s="7" t="n">
        <v>44</v>
      </c>
      <c r="F3473" s="7" t="n">
        <v>0</v>
      </c>
    </row>
    <row r="3474" spans="1:9">
      <c r="A3474" t="s">
        <v>4</v>
      </c>
      <c r="B3474" s="4" t="s">
        <v>5</v>
      </c>
      <c r="C3474" s="4" t="s">
        <v>7</v>
      </c>
      <c r="D3474" s="4" t="s">
        <v>7</v>
      </c>
      <c r="E3474" s="4" t="s">
        <v>12</v>
      </c>
      <c r="F3474" s="4" t="s">
        <v>11</v>
      </c>
    </row>
    <row r="3475" spans="1:9">
      <c r="A3475" t="n">
        <v>32681</v>
      </c>
      <c r="B3475" s="36" t="n">
        <v>45</v>
      </c>
      <c r="C3475" s="7" t="n">
        <v>5</v>
      </c>
      <c r="D3475" s="7" t="n">
        <v>3</v>
      </c>
      <c r="E3475" s="7" t="n">
        <v>5.09999990463257</v>
      </c>
      <c r="F3475" s="7" t="n">
        <v>10000</v>
      </c>
    </row>
    <row r="3476" spans="1:9">
      <c r="A3476" t="s">
        <v>4</v>
      </c>
      <c r="B3476" s="4" t="s">
        <v>5</v>
      </c>
      <c r="C3476" s="4" t="s">
        <v>7</v>
      </c>
    </row>
    <row r="3477" spans="1:9">
      <c r="A3477" t="n">
        <v>32690</v>
      </c>
      <c r="B3477" s="37" t="n">
        <v>116</v>
      </c>
      <c r="C3477" s="7" t="n">
        <v>0</v>
      </c>
    </row>
    <row r="3478" spans="1:9">
      <c r="A3478" t="s">
        <v>4</v>
      </c>
      <c r="B3478" s="4" t="s">
        <v>5</v>
      </c>
      <c r="C3478" s="4" t="s">
        <v>7</v>
      </c>
      <c r="D3478" s="4" t="s">
        <v>11</v>
      </c>
    </row>
    <row r="3479" spans="1:9">
      <c r="A3479" t="n">
        <v>32692</v>
      </c>
      <c r="B3479" s="37" t="n">
        <v>116</v>
      </c>
      <c r="C3479" s="7" t="n">
        <v>2</v>
      </c>
      <c r="D3479" s="7" t="n">
        <v>1</v>
      </c>
    </row>
    <row r="3480" spans="1:9">
      <c r="A3480" t="s">
        <v>4</v>
      </c>
      <c r="B3480" s="4" t="s">
        <v>5</v>
      </c>
      <c r="C3480" s="4" t="s">
        <v>7</v>
      </c>
      <c r="D3480" s="4" t="s">
        <v>13</v>
      </c>
    </row>
    <row r="3481" spans="1:9">
      <c r="A3481" t="n">
        <v>32696</v>
      </c>
      <c r="B3481" s="37" t="n">
        <v>116</v>
      </c>
      <c r="C3481" s="7" t="n">
        <v>5</v>
      </c>
      <c r="D3481" s="7" t="n">
        <v>1161527296</v>
      </c>
    </row>
    <row r="3482" spans="1:9">
      <c r="A3482" t="s">
        <v>4</v>
      </c>
      <c r="B3482" s="4" t="s">
        <v>5</v>
      </c>
      <c r="C3482" s="4" t="s">
        <v>7</v>
      </c>
      <c r="D3482" s="4" t="s">
        <v>11</v>
      </c>
    </row>
    <row r="3483" spans="1:9">
      <c r="A3483" t="n">
        <v>32702</v>
      </c>
      <c r="B3483" s="37" t="n">
        <v>116</v>
      </c>
      <c r="C3483" s="7" t="n">
        <v>6</v>
      </c>
      <c r="D3483" s="7" t="n">
        <v>1</v>
      </c>
    </row>
    <row r="3484" spans="1:9">
      <c r="A3484" t="s">
        <v>4</v>
      </c>
      <c r="B3484" s="4" t="s">
        <v>5</v>
      </c>
      <c r="C3484" s="4" t="s">
        <v>7</v>
      </c>
      <c r="D3484" s="4" t="s">
        <v>11</v>
      </c>
    </row>
    <row r="3485" spans="1:9">
      <c r="A3485" t="n">
        <v>32706</v>
      </c>
      <c r="B3485" s="16" t="n">
        <v>58</v>
      </c>
      <c r="C3485" s="7" t="n">
        <v>255</v>
      </c>
      <c r="D3485" s="7" t="n">
        <v>0</v>
      </c>
    </row>
    <row r="3486" spans="1:9">
      <c r="A3486" t="s">
        <v>4</v>
      </c>
      <c r="B3486" s="4" t="s">
        <v>5</v>
      </c>
      <c r="C3486" s="4" t="s">
        <v>11</v>
      </c>
    </row>
    <row r="3487" spans="1:9">
      <c r="A3487" t="n">
        <v>32710</v>
      </c>
      <c r="B3487" s="23" t="n">
        <v>16</v>
      </c>
      <c r="C3487" s="7" t="n">
        <v>500</v>
      </c>
    </row>
    <row r="3488" spans="1:9">
      <c r="A3488" t="s">
        <v>4</v>
      </c>
      <c r="B3488" s="4" t="s">
        <v>5</v>
      </c>
      <c r="C3488" s="4" t="s">
        <v>7</v>
      </c>
      <c r="D3488" s="4" t="s">
        <v>11</v>
      </c>
      <c r="E3488" s="4" t="s">
        <v>8</v>
      </c>
    </row>
    <row r="3489" spans="1:6">
      <c r="A3489" t="n">
        <v>32713</v>
      </c>
      <c r="B3489" s="29" t="n">
        <v>51</v>
      </c>
      <c r="C3489" s="7" t="n">
        <v>4</v>
      </c>
      <c r="D3489" s="7" t="n">
        <v>7007</v>
      </c>
      <c r="E3489" s="7" t="s">
        <v>154</v>
      </c>
    </row>
    <row r="3490" spans="1:6">
      <c r="A3490" t="s">
        <v>4</v>
      </c>
      <c r="B3490" s="4" t="s">
        <v>5</v>
      </c>
      <c r="C3490" s="4" t="s">
        <v>11</v>
      </c>
    </row>
    <row r="3491" spans="1:6">
      <c r="A3491" t="n">
        <v>32726</v>
      </c>
      <c r="B3491" s="23" t="n">
        <v>16</v>
      </c>
      <c r="C3491" s="7" t="n">
        <v>0</v>
      </c>
    </row>
    <row r="3492" spans="1:6">
      <c r="A3492" t="s">
        <v>4</v>
      </c>
      <c r="B3492" s="4" t="s">
        <v>5</v>
      </c>
      <c r="C3492" s="4" t="s">
        <v>11</v>
      </c>
      <c r="D3492" s="4" t="s">
        <v>7</v>
      </c>
      <c r="E3492" s="4" t="s">
        <v>13</v>
      </c>
      <c r="F3492" s="4" t="s">
        <v>115</v>
      </c>
      <c r="G3492" s="4" t="s">
        <v>7</v>
      </c>
      <c r="H3492" s="4" t="s">
        <v>7</v>
      </c>
    </row>
    <row r="3493" spans="1:6">
      <c r="A3493" t="n">
        <v>32729</v>
      </c>
      <c r="B3493" s="56" t="n">
        <v>26</v>
      </c>
      <c r="C3493" s="7" t="n">
        <v>7007</v>
      </c>
      <c r="D3493" s="7" t="n">
        <v>17</v>
      </c>
      <c r="E3493" s="7" t="n">
        <v>64824</v>
      </c>
      <c r="F3493" s="7" t="s">
        <v>172</v>
      </c>
      <c r="G3493" s="7" t="n">
        <v>2</v>
      </c>
      <c r="H3493" s="7" t="n">
        <v>0</v>
      </c>
    </row>
    <row r="3494" spans="1:6">
      <c r="A3494" t="s">
        <v>4</v>
      </c>
      <c r="B3494" s="4" t="s">
        <v>5</v>
      </c>
    </row>
    <row r="3495" spans="1:6">
      <c r="A3495" t="n">
        <v>32760</v>
      </c>
      <c r="B3495" s="57" t="n">
        <v>28</v>
      </c>
    </row>
    <row r="3496" spans="1:6">
      <c r="A3496" t="s">
        <v>4</v>
      </c>
      <c r="B3496" s="4" t="s">
        <v>5</v>
      </c>
      <c r="C3496" s="4" t="s">
        <v>11</v>
      </c>
    </row>
    <row r="3497" spans="1:6">
      <c r="A3497" t="n">
        <v>32761</v>
      </c>
      <c r="B3497" s="23" t="n">
        <v>16</v>
      </c>
      <c r="C3497" s="7" t="n">
        <v>1000</v>
      </c>
    </row>
    <row r="3498" spans="1:6">
      <c r="A3498" t="s">
        <v>4</v>
      </c>
      <c r="B3498" s="4" t="s">
        <v>5</v>
      </c>
      <c r="C3498" s="4" t="s">
        <v>7</v>
      </c>
      <c r="D3498" s="4" t="s">
        <v>11</v>
      </c>
      <c r="E3498" s="4" t="s">
        <v>12</v>
      </c>
    </row>
    <row r="3499" spans="1:6">
      <c r="A3499" t="n">
        <v>32764</v>
      </c>
      <c r="B3499" s="16" t="n">
        <v>58</v>
      </c>
      <c r="C3499" s="7" t="n">
        <v>101</v>
      </c>
      <c r="D3499" s="7" t="n">
        <v>500</v>
      </c>
      <c r="E3499" s="7" t="n">
        <v>1</v>
      </c>
    </row>
    <row r="3500" spans="1:6">
      <c r="A3500" t="s">
        <v>4</v>
      </c>
      <c r="B3500" s="4" t="s">
        <v>5</v>
      </c>
      <c r="C3500" s="4" t="s">
        <v>7</v>
      </c>
      <c r="D3500" s="4" t="s">
        <v>11</v>
      </c>
    </row>
    <row r="3501" spans="1:6">
      <c r="A3501" t="n">
        <v>32772</v>
      </c>
      <c r="B3501" s="16" t="n">
        <v>58</v>
      </c>
      <c r="C3501" s="7" t="n">
        <v>254</v>
      </c>
      <c r="D3501" s="7" t="n">
        <v>0</v>
      </c>
    </row>
    <row r="3502" spans="1:6">
      <c r="A3502" t="s">
        <v>4</v>
      </c>
      <c r="B3502" s="4" t="s">
        <v>5</v>
      </c>
      <c r="C3502" s="4" t="s">
        <v>7</v>
      </c>
      <c r="D3502" s="4" t="s">
        <v>7</v>
      </c>
      <c r="E3502" s="4" t="s">
        <v>12</v>
      </c>
      <c r="F3502" s="4" t="s">
        <v>12</v>
      </c>
      <c r="G3502" s="4" t="s">
        <v>12</v>
      </c>
      <c r="H3502" s="4" t="s">
        <v>11</v>
      </c>
    </row>
    <row r="3503" spans="1:6">
      <c r="A3503" t="n">
        <v>32776</v>
      </c>
      <c r="B3503" s="36" t="n">
        <v>45</v>
      </c>
      <c r="C3503" s="7" t="n">
        <v>2</v>
      </c>
      <c r="D3503" s="7" t="n">
        <v>3</v>
      </c>
      <c r="E3503" s="7" t="n">
        <v>431.519989013672</v>
      </c>
      <c r="F3503" s="7" t="n">
        <v>7.13000011444092</v>
      </c>
      <c r="G3503" s="7" t="n">
        <v>-403.950012207031</v>
      </c>
      <c r="H3503" s="7" t="n">
        <v>0</v>
      </c>
    </row>
    <row r="3504" spans="1:6">
      <c r="A3504" t="s">
        <v>4</v>
      </c>
      <c r="B3504" s="4" t="s">
        <v>5</v>
      </c>
      <c r="C3504" s="4" t="s">
        <v>7</v>
      </c>
      <c r="D3504" s="4" t="s">
        <v>7</v>
      </c>
      <c r="E3504" s="4" t="s">
        <v>12</v>
      </c>
      <c r="F3504" s="4" t="s">
        <v>12</v>
      </c>
      <c r="G3504" s="4" t="s">
        <v>12</v>
      </c>
      <c r="H3504" s="4" t="s">
        <v>11</v>
      </c>
      <c r="I3504" s="4" t="s">
        <v>7</v>
      </c>
    </row>
    <row r="3505" spans="1:9">
      <c r="A3505" t="n">
        <v>32793</v>
      </c>
      <c r="B3505" s="36" t="n">
        <v>45</v>
      </c>
      <c r="C3505" s="7" t="n">
        <v>4</v>
      </c>
      <c r="D3505" s="7" t="n">
        <v>3</v>
      </c>
      <c r="E3505" s="7" t="n">
        <v>0.310000002384186</v>
      </c>
      <c r="F3505" s="7" t="n">
        <v>147.100006103516</v>
      </c>
      <c r="G3505" s="7" t="n">
        <v>350</v>
      </c>
      <c r="H3505" s="7" t="n">
        <v>0</v>
      </c>
      <c r="I3505" s="7" t="n">
        <v>1</v>
      </c>
    </row>
    <row r="3506" spans="1:9">
      <c r="A3506" t="s">
        <v>4</v>
      </c>
      <c r="B3506" s="4" t="s">
        <v>5</v>
      </c>
      <c r="C3506" s="4" t="s">
        <v>7</v>
      </c>
      <c r="D3506" s="4" t="s">
        <v>7</v>
      </c>
      <c r="E3506" s="4" t="s">
        <v>12</v>
      </c>
      <c r="F3506" s="4" t="s">
        <v>11</v>
      </c>
    </row>
    <row r="3507" spans="1:9">
      <c r="A3507" t="n">
        <v>32811</v>
      </c>
      <c r="B3507" s="36" t="n">
        <v>45</v>
      </c>
      <c r="C3507" s="7" t="n">
        <v>5</v>
      </c>
      <c r="D3507" s="7" t="n">
        <v>3</v>
      </c>
      <c r="E3507" s="7" t="n">
        <v>5.09999990463257</v>
      </c>
      <c r="F3507" s="7" t="n">
        <v>0</v>
      </c>
    </row>
    <row r="3508" spans="1:9">
      <c r="A3508" t="s">
        <v>4</v>
      </c>
      <c r="B3508" s="4" t="s">
        <v>5</v>
      </c>
      <c r="C3508" s="4" t="s">
        <v>7</v>
      </c>
      <c r="D3508" s="4" t="s">
        <v>7</v>
      </c>
      <c r="E3508" s="4" t="s">
        <v>12</v>
      </c>
      <c r="F3508" s="4" t="s">
        <v>11</v>
      </c>
    </row>
    <row r="3509" spans="1:9">
      <c r="A3509" t="n">
        <v>32820</v>
      </c>
      <c r="B3509" s="36" t="n">
        <v>45</v>
      </c>
      <c r="C3509" s="7" t="n">
        <v>11</v>
      </c>
      <c r="D3509" s="7" t="n">
        <v>3</v>
      </c>
      <c r="E3509" s="7" t="n">
        <v>44</v>
      </c>
      <c r="F3509" s="7" t="n">
        <v>0</v>
      </c>
    </row>
    <row r="3510" spans="1:9">
      <c r="A3510" t="s">
        <v>4</v>
      </c>
      <c r="B3510" s="4" t="s">
        <v>5</v>
      </c>
      <c r="C3510" s="4" t="s">
        <v>11</v>
      </c>
      <c r="D3510" s="4" t="s">
        <v>12</v>
      </c>
      <c r="E3510" s="4" t="s">
        <v>12</v>
      </c>
      <c r="F3510" s="4" t="s">
        <v>12</v>
      </c>
      <c r="G3510" s="4" t="s">
        <v>12</v>
      </c>
    </row>
    <row r="3511" spans="1:9">
      <c r="A3511" t="n">
        <v>32829</v>
      </c>
      <c r="B3511" s="35" t="n">
        <v>46</v>
      </c>
      <c r="C3511" s="7" t="n">
        <v>1560</v>
      </c>
      <c r="D3511" s="7" t="n">
        <v>431.359985351563</v>
      </c>
      <c r="E3511" s="7" t="n">
        <v>0.829999983310699</v>
      </c>
      <c r="F3511" s="7" t="n">
        <v>-405.130004882813</v>
      </c>
      <c r="G3511" s="7" t="n">
        <v>331.799987792969</v>
      </c>
    </row>
    <row r="3512" spans="1:9">
      <c r="A3512" t="s">
        <v>4</v>
      </c>
      <c r="B3512" s="4" t="s">
        <v>5</v>
      </c>
      <c r="C3512" s="4" t="s">
        <v>11</v>
      </c>
      <c r="D3512" s="4" t="s">
        <v>12</v>
      </c>
      <c r="E3512" s="4" t="s">
        <v>12</v>
      </c>
      <c r="F3512" s="4" t="s">
        <v>12</v>
      </c>
      <c r="G3512" s="4" t="s">
        <v>12</v>
      </c>
    </row>
    <row r="3513" spans="1:9">
      <c r="A3513" t="n">
        <v>32848</v>
      </c>
      <c r="B3513" s="35" t="n">
        <v>46</v>
      </c>
      <c r="C3513" s="7" t="n">
        <v>1561</v>
      </c>
      <c r="D3513" s="7" t="n">
        <v>426.429992675781</v>
      </c>
      <c r="E3513" s="7" t="n">
        <v>1.02999997138977</v>
      </c>
      <c r="F3513" s="7" t="n">
        <v>-379.450012207031</v>
      </c>
      <c r="G3513" s="7" t="n">
        <v>320.100006103516</v>
      </c>
    </row>
    <row r="3514" spans="1:9">
      <c r="A3514" t="s">
        <v>4</v>
      </c>
      <c r="B3514" s="4" t="s">
        <v>5</v>
      </c>
      <c r="C3514" s="4" t="s">
        <v>11</v>
      </c>
      <c r="D3514" s="4" t="s">
        <v>12</v>
      </c>
      <c r="E3514" s="4" t="s">
        <v>12</v>
      </c>
      <c r="F3514" s="4" t="s">
        <v>12</v>
      </c>
      <c r="G3514" s="4" t="s">
        <v>12</v>
      </c>
    </row>
    <row r="3515" spans="1:9">
      <c r="A3515" t="n">
        <v>32867</v>
      </c>
      <c r="B3515" s="35" t="n">
        <v>46</v>
      </c>
      <c r="C3515" s="7" t="n">
        <v>1562</v>
      </c>
      <c r="D3515" s="7" t="n">
        <v>416.170013427734</v>
      </c>
      <c r="E3515" s="7" t="n">
        <v>1.14999997615814</v>
      </c>
      <c r="F3515" s="7" t="n">
        <v>-390.489990234375</v>
      </c>
      <c r="G3515" s="7" t="n">
        <v>339.5</v>
      </c>
    </row>
    <row r="3516" spans="1:9">
      <c r="A3516" t="s">
        <v>4</v>
      </c>
      <c r="B3516" s="4" t="s">
        <v>5</v>
      </c>
      <c r="C3516" s="4" t="s">
        <v>11</v>
      </c>
      <c r="D3516" s="4" t="s">
        <v>12</v>
      </c>
      <c r="E3516" s="4" t="s">
        <v>12</v>
      </c>
      <c r="F3516" s="4" t="s">
        <v>12</v>
      </c>
      <c r="G3516" s="4" t="s">
        <v>12</v>
      </c>
    </row>
    <row r="3517" spans="1:9">
      <c r="A3517" t="n">
        <v>32886</v>
      </c>
      <c r="B3517" s="35" t="n">
        <v>46</v>
      </c>
      <c r="C3517" s="7" t="n">
        <v>1563</v>
      </c>
      <c r="D3517" s="7" t="n">
        <v>412.200012207031</v>
      </c>
      <c r="E3517" s="7" t="n">
        <v>1.07000005245209</v>
      </c>
      <c r="F3517" s="7" t="n">
        <v>-379.519989013672</v>
      </c>
      <c r="G3517" s="7" t="n">
        <v>357</v>
      </c>
    </row>
    <row r="3518" spans="1:9">
      <c r="A3518" t="s">
        <v>4</v>
      </c>
      <c r="B3518" s="4" t="s">
        <v>5</v>
      </c>
      <c r="C3518" s="4" t="s">
        <v>7</v>
      </c>
      <c r="D3518" s="4" t="s">
        <v>11</v>
      </c>
    </row>
    <row r="3519" spans="1:9">
      <c r="A3519" t="n">
        <v>32905</v>
      </c>
      <c r="B3519" s="16" t="n">
        <v>58</v>
      </c>
      <c r="C3519" s="7" t="n">
        <v>255</v>
      </c>
      <c r="D3519" s="7" t="n">
        <v>0</v>
      </c>
    </row>
    <row r="3520" spans="1:9">
      <c r="A3520" t="s">
        <v>4</v>
      </c>
      <c r="B3520" s="4" t="s">
        <v>5</v>
      </c>
      <c r="C3520" s="4" t="s">
        <v>11</v>
      </c>
    </row>
    <row r="3521" spans="1:9">
      <c r="A3521" t="n">
        <v>32909</v>
      </c>
      <c r="B3521" s="23" t="n">
        <v>16</v>
      </c>
      <c r="C3521" s="7" t="n">
        <v>500</v>
      </c>
    </row>
    <row r="3522" spans="1:9">
      <c r="A3522" t="s">
        <v>4</v>
      </c>
      <c r="B3522" s="4" t="s">
        <v>5</v>
      </c>
      <c r="C3522" s="4" t="s">
        <v>7</v>
      </c>
      <c r="D3522" s="4" t="s">
        <v>11</v>
      </c>
      <c r="E3522" s="4" t="s">
        <v>8</v>
      </c>
      <c r="F3522" s="4" t="s">
        <v>8</v>
      </c>
      <c r="G3522" s="4" t="s">
        <v>8</v>
      </c>
      <c r="H3522" s="4" t="s">
        <v>8</v>
      </c>
    </row>
    <row r="3523" spans="1:9">
      <c r="A3523" t="n">
        <v>32912</v>
      </c>
      <c r="B3523" s="29" t="n">
        <v>51</v>
      </c>
      <c r="C3523" s="7" t="n">
        <v>3</v>
      </c>
      <c r="D3523" s="7" t="n">
        <v>7039</v>
      </c>
      <c r="E3523" s="7" t="s">
        <v>173</v>
      </c>
      <c r="F3523" s="7" t="s">
        <v>55</v>
      </c>
      <c r="G3523" s="7" t="s">
        <v>56</v>
      </c>
      <c r="H3523" s="7" t="s">
        <v>57</v>
      </c>
    </row>
    <row r="3524" spans="1:9">
      <c r="A3524" t="s">
        <v>4</v>
      </c>
      <c r="B3524" s="4" t="s">
        <v>5</v>
      </c>
      <c r="C3524" s="4" t="s">
        <v>7</v>
      </c>
      <c r="D3524" s="4" t="s">
        <v>7</v>
      </c>
      <c r="E3524" s="4" t="s">
        <v>12</v>
      </c>
    </row>
    <row r="3525" spans="1:9">
      <c r="A3525" t="n">
        <v>32925</v>
      </c>
      <c r="B3525" s="47" t="n">
        <v>178</v>
      </c>
      <c r="C3525" s="7" t="n">
        <v>3</v>
      </c>
      <c r="D3525" s="7" t="n">
        <v>0</v>
      </c>
      <c r="E3525" s="7" t="n">
        <v>0.25</v>
      </c>
    </row>
    <row r="3526" spans="1:9">
      <c r="A3526" t="s">
        <v>4</v>
      </c>
      <c r="B3526" s="4" t="s">
        <v>5</v>
      </c>
      <c r="C3526" s="4" t="s">
        <v>7</v>
      </c>
      <c r="D3526" s="4" t="s">
        <v>7</v>
      </c>
    </row>
    <row r="3527" spans="1:9">
      <c r="A3527" t="n">
        <v>32932</v>
      </c>
      <c r="B3527" s="47" t="n">
        <v>178</v>
      </c>
      <c r="C3527" s="7" t="n">
        <v>5</v>
      </c>
      <c r="D3527" s="7" t="n">
        <v>0</v>
      </c>
    </row>
    <row r="3528" spans="1:9">
      <c r="A3528" t="s">
        <v>4</v>
      </c>
      <c r="B3528" s="4" t="s">
        <v>5</v>
      </c>
      <c r="C3528" s="4" t="s">
        <v>7</v>
      </c>
      <c r="D3528" s="4" t="s">
        <v>11</v>
      </c>
      <c r="E3528" s="4" t="s">
        <v>11</v>
      </c>
      <c r="F3528" s="4" t="s">
        <v>7</v>
      </c>
    </row>
    <row r="3529" spans="1:9">
      <c r="A3529" t="n">
        <v>32935</v>
      </c>
      <c r="B3529" s="54" t="n">
        <v>25</v>
      </c>
      <c r="C3529" s="7" t="n">
        <v>1</v>
      </c>
      <c r="D3529" s="7" t="n">
        <v>40</v>
      </c>
      <c r="E3529" s="7" t="n">
        <v>300</v>
      </c>
      <c r="F3529" s="7" t="n">
        <v>4</v>
      </c>
    </row>
    <row r="3530" spans="1:9">
      <c r="A3530" t="s">
        <v>4</v>
      </c>
      <c r="B3530" s="4" t="s">
        <v>5</v>
      </c>
      <c r="C3530" s="4" t="s">
        <v>7</v>
      </c>
      <c r="D3530" s="4" t="s">
        <v>12</v>
      </c>
      <c r="E3530" s="4" t="s">
        <v>12</v>
      </c>
      <c r="F3530" s="4" t="s">
        <v>12</v>
      </c>
    </row>
    <row r="3531" spans="1:9">
      <c r="A3531" t="n">
        <v>32942</v>
      </c>
      <c r="B3531" s="36" t="n">
        <v>45</v>
      </c>
      <c r="C3531" s="7" t="n">
        <v>9</v>
      </c>
      <c r="D3531" s="7" t="n">
        <v>0.0199999995529652</v>
      </c>
      <c r="E3531" s="7" t="n">
        <v>0.0199999995529652</v>
      </c>
      <c r="F3531" s="7" t="n">
        <v>0.300000011920929</v>
      </c>
    </row>
    <row r="3532" spans="1:9">
      <c r="A3532" t="s">
        <v>4</v>
      </c>
      <c r="B3532" s="4" t="s">
        <v>5</v>
      </c>
      <c r="C3532" s="4" t="s">
        <v>7</v>
      </c>
      <c r="D3532" s="4" t="s">
        <v>11</v>
      </c>
      <c r="E3532" s="4" t="s">
        <v>8</v>
      </c>
    </row>
    <row r="3533" spans="1:9">
      <c r="A3533" t="n">
        <v>32956</v>
      </c>
      <c r="B3533" s="29" t="n">
        <v>51</v>
      </c>
      <c r="C3533" s="7" t="n">
        <v>4</v>
      </c>
      <c r="D3533" s="7" t="n">
        <v>7039</v>
      </c>
      <c r="E3533" s="7" t="s">
        <v>174</v>
      </c>
    </row>
    <row r="3534" spans="1:9">
      <c r="A3534" t="s">
        <v>4</v>
      </c>
      <c r="B3534" s="4" t="s">
        <v>5</v>
      </c>
      <c r="C3534" s="4" t="s">
        <v>11</v>
      </c>
    </row>
    <row r="3535" spans="1:9">
      <c r="A3535" t="n">
        <v>32970</v>
      </c>
      <c r="B3535" s="23" t="n">
        <v>16</v>
      </c>
      <c r="C3535" s="7" t="n">
        <v>0</v>
      </c>
    </row>
    <row r="3536" spans="1:9">
      <c r="A3536" t="s">
        <v>4</v>
      </c>
      <c r="B3536" s="4" t="s">
        <v>5</v>
      </c>
      <c r="C3536" s="4" t="s">
        <v>11</v>
      </c>
      <c r="D3536" s="4" t="s">
        <v>7</v>
      </c>
      <c r="E3536" s="4" t="s">
        <v>13</v>
      </c>
      <c r="F3536" s="4" t="s">
        <v>115</v>
      </c>
      <c r="G3536" s="4" t="s">
        <v>7</v>
      </c>
      <c r="H3536" s="4" t="s">
        <v>7</v>
      </c>
    </row>
    <row r="3537" spans="1:8">
      <c r="A3537" t="n">
        <v>32973</v>
      </c>
      <c r="B3537" s="56" t="n">
        <v>26</v>
      </c>
      <c r="C3537" s="7" t="n">
        <v>7039</v>
      </c>
      <c r="D3537" s="7" t="n">
        <v>17</v>
      </c>
      <c r="E3537" s="7" t="n">
        <v>64825</v>
      </c>
      <c r="F3537" s="7" t="s">
        <v>175</v>
      </c>
      <c r="G3537" s="7" t="n">
        <v>2</v>
      </c>
      <c r="H3537" s="7" t="n">
        <v>0</v>
      </c>
    </row>
    <row r="3538" spans="1:8">
      <c r="A3538" t="s">
        <v>4</v>
      </c>
      <c r="B3538" s="4" t="s">
        <v>5</v>
      </c>
    </row>
    <row r="3539" spans="1:8">
      <c r="A3539" t="n">
        <v>33023</v>
      </c>
      <c r="B3539" s="57" t="n">
        <v>28</v>
      </c>
    </row>
    <row r="3540" spans="1:8">
      <c r="A3540" t="s">
        <v>4</v>
      </c>
      <c r="B3540" s="4" t="s">
        <v>5</v>
      </c>
      <c r="C3540" s="4" t="s">
        <v>8</v>
      </c>
      <c r="D3540" s="4" t="s">
        <v>11</v>
      </c>
    </row>
    <row r="3541" spans="1:8">
      <c r="A3541" t="n">
        <v>33024</v>
      </c>
      <c r="B3541" s="55" t="n">
        <v>29</v>
      </c>
      <c r="C3541" s="7" t="s">
        <v>16</v>
      </c>
      <c r="D3541" s="7" t="n">
        <v>65533</v>
      </c>
    </row>
    <row r="3542" spans="1:8">
      <c r="A3542" t="s">
        <v>4</v>
      </c>
      <c r="B3542" s="4" t="s">
        <v>5</v>
      </c>
      <c r="C3542" s="4" t="s">
        <v>7</v>
      </c>
      <c r="D3542" s="4" t="s">
        <v>11</v>
      </c>
      <c r="E3542" s="4" t="s">
        <v>11</v>
      </c>
      <c r="F3542" s="4" t="s">
        <v>7</v>
      </c>
    </row>
    <row r="3543" spans="1:8">
      <c r="A3543" t="n">
        <v>33028</v>
      </c>
      <c r="B3543" s="54" t="n">
        <v>25</v>
      </c>
      <c r="C3543" s="7" t="n">
        <v>1</v>
      </c>
      <c r="D3543" s="7" t="n">
        <v>65535</v>
      </c>
      <c r="E3543" s="7" t="n">
        <v>65535</v>
      </c>
      <c r="F3543" s="7" t="n">
        <v>0</v>
      </c>
    </row>
    <row r="3544" spans="1:8">
      <c r="A3544" t="s">
        <v>4</v>
      </c>
      <c r="B3544" s="4" t="s">
        <v>5</v>
      </c>
      <c r="C3544" s="4" t="s">
        <v>7</v>
      </c>
      <c r="D3544" s="4" t="s">
        <v>7</v>
      </c>
      <c r="E3544" s="4" t="s">
        <v>12</v>
      </c>
    </row>
    <row r="3545" spans="1:8">
      <c r="A3545" t="n">
        <v>33035</v>
      </c>
      <c r="B3545" s="47" t="n">
        <v>178</v>
      </c>
      <c r="C3545" s="7" t="n">
        <v>4</v>
      </c>
      <c r="D3545" s="7" t="n">
        <v>0</v>
      </c>
      <c r="E3545" s="7" t="n">
        <v>0.25</v>
      </c>
    </row>
    <row r="3546" spans="1:8">
      <c r="A3546" t="s">
        <v>4</v>
      </c>
      <c r="B3546" s="4" t="s">
        <v>5</v>
      </c>
      <c r="C3546" s="4" t="s">
        <v>7</v>
      </c>
      <c r="D3546" s="4" t="s">
        <v>7</v>
      </c>
    </row>
    <row r="3547" spans="1:8">
      <c r="A3547" t="n">
        <v>33042</v>
      </c>
      <c r="B3547" s="47" t="n">
        <v>178</v>
      </c>
      <c r="C3547" s="7" t="n">
        <v>5</v>
      </c>
      <c r="D3547" s="7" t="n">
        <v>0</v>
      </c>
    </row>
    <row r="3548" spans="1:8">
      <c r="A3548" t="s">
        <v>4</v>
      </c>
      <c r="B3548" s="4" t="s">
        <v>5</v>
      </c>
      <c r="C3548" s="4" t="s">
        <v>7</v>
      </c>
      <c r="D3548" s="4" t="s">
        <v>11</v>
      </c>
      <c r="E3548" s="4" t="s">
        <v>11</v>
      </c>
    </row>
    <row r="3549" spans="1:8">
      <c r="A3549" t="n">
        <v>33045</v>
      </c>
      <c r="B3549" s="10" t="n">
        <v>50</v>
      </c>
      <c r="C3549" s="7" t="n">
        <v>1</v>
      </c>
      <c r="D3549" s="7" t="n">
        <v>8060</v>
      </c>
      <c r="E3549" s="7" t="n">
        <v>2000</v>
      </c>
    </row>
    <row r="3550" spans="1:8">
      <c r="A3550" t="s">
        <v>4</v>
      </c>
      <c r="B3550" s="4" t="s">
        <v>5</v>
      </c>
      <c r="C3550" s="4" t="s">
        <v>7</v>
      </c>
      <c r="D3550" s="4" t="s">
        <v>11</v>
      </c>
      <c r="E3550" s="4" t="s">
        <v>12</v>
      </c>
    </row>
    <row r="3551" spans="1:8">
      <c r="A3551" t="n">
        <v>33051</v>
      </c>
      <c r="B3551" s="16" t="n">
        <v>58</v>
      </c>
      <c r="C3551" s="7" t="n">
        <v>0</v>
      </c>
      <c r="D3551" s="7" t="n">
        <v>2000</v>
      </c>
      <c r="E3551" s="7" t="n">
        <v>1</v>
      </c>
    </row>
    <row r="3552" spans="1:8">
      <c r="A3552" t="s">
        <v>4</v>
      </c>
      <c r="B3552" s="4" t="s">
        <v>5</v>
      </c>
      <c r="C3552" s="4" t="s">
        <v>7</v>
      </c>
      <c r="D3552" s="4" t="s">
        <v>11</v>
      </c>
    </row>
    <row r="3553" spans="1:8">
      <c r="A3553" t="n">
        <v>33059</v>
      </c>
      <c r="B3553" s="16" t="n">
        <v>58</v>
      </c>
      <c r="C3553" s="7" t="n">
        <v>255</v>
      </c>
      <c r="D3553" s="7" t="n">
        <v>0</v>
      </c>
    </row>
    <row r="3554" spans="1:8">
      <c r="A3554" t="s">
        <v>4</v>
      </c>
      <c r="B3554" s="4" t="s">
        <v>5</v>
      </c>
      <c r="C3554" s="4" t="s">
        <v>7</v>
      </c>
      <c r="D3554" s="4" t="s">
        <v>7</v>
      </c>
    </row>
    <row r="3555" spans="1:8">
      <c r="A3555" t="n">
        <v>33063</v>
      </c>
      <c r="B3555" s="47" t="n">
        <v>178</v>
      </c>
      <c r="C3555" s="7" t="n">
        <v>2</v>
      </c>
      <c r="D3555" s="7" t="n">
        <v>0</v>
      </c>
    </row>
    <row r="3556" spans="1:8">
      <c r="A3556" t="s">
        <v>4</v>
      </c>
      <c r="B3556" s="4" t="s">
        <v>5</v>
      </c>
      <c r="C3556" s="4" t="s">
        <v>7</v>
      </c>
      <c r="D3556" s="4" t="s">
        <v>11</v>
      </c>
      <c r="E3556" s="4" t="s">
        <v>7</v>
      </c>
    </row>
    <row r="3557" spans="1:8">
      <c r="A3557" t="n">
        <v>33066</v>
      </c>
      <c r="B3557" s="24" t="n">
        <v>39</v>
      </c>
      <c r="C3557" s="7" t="n">
        <v>11</v>
      </c>
      <c r="D3557" s="7" t="n">
        <v>65533</v>
      </c>
      <c r="E3557" s="7" t="n">
        <v>200</v>
      </c>
    </row>
    <row r="3558" spans="1:8">
      <c r="A3558" t="s">
        <v>4</v>
      </c>
      <c r="B3558" s="4" t="s">
        <v>5</v>
      </c>
      <c r="C3558" s="4" t="s">
        <v>7</v>
      </c>
      <c r="D3558" s="4" t="s">
        <v>11</v>
      </c>
    </row>
    <row r="3559" spans="1:8">
      <c r="A3559" t="n">
        <v>33071</v>
      </c>
      <c r="B3559" s="9" t="n">
        <v>162</v>
      </c>
      <c r="C3559" s="7" t="n">
        <v>1</v>
      </c>
      <c r="D3559" s="7" t="n">
        <v>0</v>
      </c>
    </row>
    <row r="3560" spans="1:8">
      <c r="A3560" t="s">
        <v>4</v>
      </c>
      <c r="B3560" s="4" t="s">
        <v>5</v>
      </c>
    </row>
    <row r="3561" spans="1:8">
      <c r="A3561" t="n">
        <v>33075</v>
      </c>
      <c r="B3561" s="5" t="n">
        <v>1</v>
      </c>
    </row>
    <row r="3562" spans="1:8" s="3" customFormat="1" customHeight="0">
      <c r="A3562" s="3" t="s">
        <v>2</v>
      </c>
      <c r="B3562" s="3" t="s">
        <v>176</v>
      </c>
    </row>
    <row r="3563" spans="1:8">
      <c r="A3563" t="s">
        <v>4</v>
      </c>
      <c r="B3563" s="4" t="s">
        <v>5</v>
      </c>
      <c r="C3563" s="4" t="s">
        <v>11</v>
      </c>
      <c r="D3563" s="4" t="s">
        <v>11</v>
      </c>
      <c r="E3563" s="4" t="s">
        <v>13</v>
      </c>
      <c r="F3563" s="4" t="s">
        <v>8</v>
      </c>
      <c r="G3563" s="4" t="s">
        <v>177</v>
      </c>
      <c r="H3563" s="4" t="s">
        <v>11</v>
      </c>
      <c r="I3563" s="4" t="s">
        <v>11</v>
      </c>
      <c r="J3563" s="4" t="s">
        <v>13</v>
      </c>
      <c r="K3563" s="4" t="s">
        <v>8</v>
      </c>
      <c r="L3563" s="4" t="s">
        <v>177</v>
      </c>
      <c r="M3563" s="4" t="s">
        <v>11</v>
      </c>
      <c r="N3563" s="4" t="s">
        <v>11</v>
      </c>
      <c r="O3563" s="4" t="s">
        <v>13</v>
      </c>
      <c r="P3563" s="4" t="s">
        <v>8</v>
      </c>
      <c r="Q3563" s="4" t="s">
        <v>177</v>
      </c>
      <c r="R3563" s="4" t="s">
        <v>11</v>
      </c>
      <c r="S3563" s="4" t="s">
        <v>11</v>
      </c>
      <c r="T3563" s="4" t="s">
        <v>13</v>
      </c>
      <c r="U3563" s="4" t="s">
        <v>8</v>
      </c>
      <c r="V3563" s="4" t="s">
        <v>177</v>
      </c>
      <c r="W3563" s="4" t="s">
        <v>11</v>
      </c>
      <c r="X3563" s="4" t="s">
        <v>11</v>
      </c>
      <c r="Y3563" s="4" t="s">
        <v>13</v>
      </c>
      <c r="Z3563" s="4" t="s">
        <v>8</v>
      </c>
      <c r="AA3563" s="4" t="s">
        <v>177</v>
      </c>
      <c r="AB3563" s="4" t="s">
        <v>11</v>
      </c>
      <c r="AC3563" s="4" t="s">
        <v>11</v>
      </c>
      <c r="AD3563" s="4" t="s">
        <v>13</v>
      </c>
      <c r="AE3563" s="4" t="s">
        <v>8</v>
      </c>
      <c r="AF3563" s="4" t="s">
        <v>177</v>
      </c>
      <c r="AG3563" s="4" t="s">
        <v>11</v>
      </c>
      <c r="AH3563" s="4" t="s">
        <v>11</v>
      </c>
      <c r="AI3563" s="4" t="s">
        <v>13</v>
      </c>
      <c r="AJ3563" s="4" t="s">
        <v>8</v>
      </c>
      <c r="AK3563" s="4" t="s">
        <v>177</v>
      </c>
      <c r="AL3563" s="4" t="s">
        <v>11</v>
      </c>
      <c r="AM3563" s="4" t="s">
        <v>11</v>
      </c>
      <c r="AN3563" s="4" t="s">
        <v>13</v>
      </c>
      <c r="AO3563" s="4" t="s">
        <v>8</v>
      </c>
      <c r="AP3563" s="4" t="s">
        <v>177</v>
      </c>
      <c r="AQ3563" s="4" t="s">
        <v>11</v>
      </c>
      <c r="AR3563" s="4" t="s">
        <v>11</v>
      </c>
      <c r="AS3563" s="4" t="s">
        <v>13</v>
      </c>
      <c r="AT3563" s="4" t="s">
        <v>8</v>
      </c>
      <c r="AU3563" s="4" t="s">
        <v>177</v>
      </c>
      <c r="AV3563" s="4" t="s">
        <v>11</v>
      </c>
      <c r="AW3563" s="4" t="s">
        <v>11</v>
      </c>
      <c r="AX3563" s="4" t="s">
        <v>13</v>
      </c>
      <c r="AY3563" s="4" t="s">
        <v>8</v>
      </c>
      <c r="AZ3563" s="4" t="s">
        <v>177</v>
      </c>
      <c r="BA3563" s="4" t="s">
        <v>11</v>
      </c>
      <c r="BB3563" s="4" t="s">
        <v>11</v>
      </c>
      <c r="BC3563" s="4" t="s">
        <v>13</v>
      </c>
      <c r="BD3563" s="4" t="s">
        <v>8</v>
      </c>
      <c r="BE3563" s="4" t="s">
        <v>177</v>
      </c>
      <c r="BF3563" s="4" t="s">
        <v>11</v>
      </c>
      <c r="BG3563" s="4" t="s">
        <v>11</v>
      </c>
      <c r="BH3563" s="4" t="s">
        <v>13</v>
      </c>
      <c r="BI3563" s="4" t="s">
        <v>8</v>
      </c>
      <c r="BJ3563" s="4" t="s">
        <v>177</v>
      </c>
      <c r="BK3563" s="4" t="s">
        <v>11</v>
      </c>
      <c r="BL3563" s="4" t="s">
        <v>11</v>
      </c>
      <c r="BM3563" s="4" t="s">
        <v>13</v>
      </c>
      <c r="BN3563" s="4" t="s">
        <v>8</v>
      </c>
      <c r="BO3563" s="4" t="s">
        <v>177</v>
      </c>
    </row>
    <row r="3564" spans="1:8">
      <c r="A3564" t="n">
        <v>33088</v>
      </c>
      <c r="B3564" s="62" t="n">
        <v>257</v>
      </c>
      <c r="C3564" s="7" t="n">
        <v>3</v>
      </c>
      <c r="D3564" s="7" t="n">
        <v>65533</v>
      </c>
      <c r="E3564" s="7" t="n">
        <v>0</v>
      </c>
      <c r="F3564" s="7" t="s">
        <v>26</v>
      </c>
      <c r="G3564" s="7" t="n">
        <f t="normal" ca="1">32-LENB(INDIRECT(ADDRESS(3564,6)))</f>
        <v>0</v>
      </c>
      <c r="H3564" s="7" t="n">
        <v>3</v>
      </c>
      <c r="I3564" s="7" t="n">
        <v>65533</v>
      </c>
      <c r="J3564" s="7" t="n">
        <v>0</v>
      </c>
      <c r="K3564" s="7" t="s">
        <v>27</v>
      </c>
      <c r="L3564" s="7" t="n">
        <f t="normal" ca="1">32-LENB(INDIRECT(ADDRESS(3564,11)))</f>
        <v>0</v>
      </c>
      <c r="M3564" s="7" t="n">
        <v>3</v>
      </c>
      <c r="N3564" s="7" t="n">
        <v>65533</v>
      </c>
      <c r="O3564" s="7" t="n">
        <v>0</v>
      </c>
      <c r="P3564" s="7" t="s">
        <v>27</v>
      </c>
      <c r="Q3564" s="7" t="n">
        <f t="normal" ca="1">32-LENB(INDIRECT(ADDRESS(3564,16)))</f>
        <v>0</v>
      </c>
      <c r="R3564" s="7" t="n">
        <v>2</v>
      </c>
      <c r="S3564" s="7" t="n">
        <v>65533</v>
      </c>
      <c r="T3564" s="7" t="n">
        <v>0</v>
      </c>
      <c r="U3564" s="7" t="s">
        <v>59</v>
      </c>
      <c r="V3564" s="7" t="n">
        <f t="normal" ca="1">32-LENB(INDIRECT(ADDRESS(3564,21)))</f>
        <v>0</v>
      </c>
      <c r="W3564" s="7" t="n">
        <v>2</v>
      </c>
      <c r="X3564" s="7" t="n">
        <v>65533</v>
      </c>
      <c r="Y3564" s="7" t="n">
        <v>0</v>
      </c>
      <c r="Z3564" s="7" t="s">
        <v>61</v>
      </c>
      <c r="AA3564" s="7" t="n">
        <f t="normal" ca="1">32-LENB(INDIRECT(ADDRESS(3564,26)))</f>
        <v>0</v>
      </c>
      <c r="AB3564" s="7" t="n">
        <v>4</v>
      </c>
      <c r="AC3564" s="7" t="n">
        <v>65533</v>
      </c>
      <c r="AD3564" s="7" t="n">
        <v>8060</v>
      </c>
      <c r="AE3564" s="7" t="s">
        <v>16</v>
      </c>
      <c r="AF3564" s="7" t="n">
        <f t="normal" ca="1">32-LENB(INDIRECT(ADDRESS(3564,31)))</f>
        <v>0</v>
      </c>
      <c r="AG3564" s="7" t="n">
        <v>4</v>
      </c>
      <c r="AH3564" s="7" t="n">
        <v>65533</v>
      </c>
      <c r="AI3564" s="7" t="n">
        <v>2007</v>
      </c>
      <c r="AJ3564" s="7" t="s">
        <v>16</v>
      </c>
      <c r="AK3564" s="7" t="n">
        <f t="normal" ca="1">32-LENB(INDIRECT(ADDRESS(3564,36)))</f>
        <v>0</v>
      </c>
      <c r="AL3564" s="7" t="n">
        <v>4</v>
      </c>
      <c r="AM3564" s="7" t="n">
        <v>65533</v>
      </c>
      <c r="AN3564" s="7" t="n">
        <v>1526</v>
      </c>
      <c r="AO3564" s="7" t="s">
        <v>16</v>
      </c>
      <c r="AP3564" s="7" t="n">
        <f t="normal" ca="1">32-LENB(INDIRECT(ADDRESS(3564,41)))</f>
        <v>0</v>
      </c>
      <c r="AQ3564" s="7" t="n">
        <v>4</v>
      </c>
      <c r="AR3564" s="7" t="n">
        <v>65533</v>
      </c>
      <c r="AS3564" s="7" t="n">
        <v>15110</v>
      </c>
      <c r="AT3564" s="7" t="s">
        <v>16</v>
      </c>
      <c r="AU3564" s="7" t="n">
        <f t="normal" ca="1">32-LENB(INDIRECT(ADDRESS(3564,46)))</f>
        <v>0</v>
      </c>
      <c r="AV3564" s="7" t="n">
        <v>4</v>
      </c>
      <c r="AW3564" s="7" t="n">
        <v>65533</v>
      </c>
      <c r="AX3564" s="7" t="n">
        <v>1526</v>
      </c>
      <c r="AY3564" s="7" t="s">
        <v>16</v>
      </c>
      <c r="AZ3564" s="7" t="n">
        <f t="normal" ca="1">32-LENB(INDIRECT(ADDRESS(3564,51)))</f>
        <v>0</v>
      </c>
      <c r="BA3564" s="7" t="n">
        <v>4</v>
      </c>
      <c r="BB3564" s="7" t="n">
        <v>65533</v>
      </c>
      <c r="BC3564" s="7" t="n">
        <v>2119</v>
      </c>
      <c r="BD3564" s="7" t="s">
        <v>16</v>
      </c>
      <c r="BE3564" s="7" t="n">
        <f t="normal" ca="1">32-LENB(INDIRECT(ADDRESS(3564,56)))</f>
        <v>0</v>
      </c>
      <c r="BF3564" s="7" t="n">
        <v>4</v>
      </c>
      <c r="BG3564" s="7" t="n">
        <v>65533</v>
      </c>
      <c r="BH3564" s="7" t="n">
        <v>8146</v>
      </c>
      <c r="BI3564" s="7" t="s">
        <v>16</v>
      </c>
      <c r="BJ3564" s="7" t="n">
        <f t="normal" ca="1">32-LENB(INDIRECT(ADDRESS(3564,61)))</f>
        <v>0</v>
      </c>
      <c r="BK3564" s="7" t="n">
        <v>0</v>
      </c>
      <c r="BL3564" s="7" t="n">
        <v>65533</v>
      </c>
      <c r="BM3564" s="7" t="n">
        <v>0</v>
      </c>
      <c r="BN3564" s="7" t="s">
        <v>16</v>
      </c>
      <c r="BO3564" s="7" t="n">
        <f t="normal" ca="1">32-LENB(INDIRECT(ADDRESS(3564,66)))</f>
        <v>0</v>
      </c>
    </row>
    <row r="3565" spans="1:8">
      <c r="A3565" t="s">
        <v>4</v>
      </c>
      <c r="B3565" s="4" t="s">
        <v>5</v>
      </c>
    </row>
    <row r="3566" spans="1:8">
      <c r="A3566" t="n">
        <v>33608</v>
      </c>
      <c r="B3566" s="5" t="n">
        <v>1</v>
      </c>
    </row>
    <row r="3567" spans="1:8" s="3" customFormat="1" customHeight="0">
      <c r="A3567" s="3" t="s">
        <v>2</v>
      </c>
      <c r="B3567" s="3" t="s">
        <v>178</v>
      </c>
    </row>
    <row r="3568" spans="1:8">
      <c r="A3568" t="s">
        <v>4</v>
      </c>
      <c r="B3568" s="4" t="s">
        <v>5</v>
      </c>
      <c r="C3568" s="4" t="s">
        <v>11</v>
      </c>
      <c r="D3568" s="4" t="s">
        <v>11</v>
      </c>
      <c r="E3568" s="4" t="s">
        <v>13</v>
      </c>
      <c r="F3568" s="4" t="s">
        <v>8</v>
      </c>
      <c r="G3568" s="4" t="s">
        <v>177</v>
      </c>
      <c r="H3568" s="4" t="s">
        <v>11</v>
      </c>
      <c r="I3568" s="4" t="s">
        <v>11</v>
      </c>
      <c r="J3568" s="4" t="s">
        <v>13</v>
      </c>
      <c r="K3568" s="4" t="s">
        <v>8</v>
      </c>
      <c r="L3568" s="4" t="s">
        <v>177</v>
      </c>
    </row>
    <row r="3569" spans="1:67">
      <c r="A3569" t="n">
        <v>33616</v>
      </c>
      <c r="B3569" s="62" t="n">
        <v>257</v>
      </c>
      <c r="C3569" s="7" t="n">
        <v>9</v>
      </c>
      <c r="D3569" s="7" t="n">
        <v>65534</v>
      </c>
      <c r="E3569" s="7" t="n">
        <v>0</v>
      </c>
      <c r="F3569" s="7" t="s">
        <v>83</v>
      </c>
      <c r="G3569" s="7" t="n">
        <f t="normal" ca="1">32-LENB(INDIRECT(ADDRESS(3569,6)))</f>
        <v>0</v>
      </c>
      <c r="H3569" s="7" t="n">
        <v>0</v>
      </c>
      <c r="I3569" s="7" t="n">
        <v>65533</v>
      </c>
      <c r="J3569" s="7" t="n">
        <v>0</v>
      </c>
      <c r="K3569" s="7" t="s">
        <v>16</v>
      </c>
      <c r="L3569" s="7" t="n">
        <f t="normal" ca="1">32-LENB(INDIRECT(ADDRESS(3569,11)))</f>
        <v>0</v>
      </c>
    </row>
    <row r="3570" spans="1:67">
      <c r="A3570" t="s">
        <v>4</v>
      </c>
      <c r="B3570" s="4" t="s">
        <v>5</v>
      </c>
    </row>
    <row r="3571" spans="1:67">
      <c r="A3571" t="n">
        <v>33696</v>
      </c>
      <c r="B3571" s="5" t="n">
        <v>1</v>
      </c>
    </row>
    <row r="3572" spans="1:67" s="3" customFormat="1" customHeight="0">
      <c r="A3572" s="3" t="s">
        <v>2</v>
      </c>
      <c r="B3572" s="3" t="s">
        <v>179</v>
      </c>
    </row>
    <row r="3573" spans="1:67">
      <c r="A3573" t="s">
        <v>4</v>
      </c>
      <c r="B3573" s="4" t="s">
        <v>5</v>
      </c>
      <c r="C3573" s="4" t="s">
        <v>11</v>
      </c>
      <c r="D3573" s="4" t="s">
        <v>11</v>
      </c>
      <c r="E3573" s="4" t="s">
        <v>13</v>
      </c>
      <c r="F3573" s="4" t="s">
        <v>8</v>
      </c>
      <c r="G3573" s="4" t="s">
        <v>177</v>
      </c>
      <c r="H3573" s="4" t="s">
        <v>11</v>
      </c>
      <c r="I3573" s="4" t="s">
        <v>11</v>
      </c>
      <c r="J3573" s="4" t="s">
        <v>13</v>
      </c>
      <c r="K3573" s="4" t="s">
        <v>8</v>
      </c>
      <c r="L3573" s="4" t="s">
        <v>177</v>
      </c>
    </row>
    <row r="3574" spans="1:67">
      <c r="A3574" t="n">
        <v>33712</v>
      </c>
      <c r="B3574" s="62" t="n">
        <v>257</v>
      </c>
      <c r="C3574" s="7" t="n">
        <v>9</v>
      </c>
      <c r="D3574" s="7" t="n">
        <v>65534</v>
      </c>
      <c r="E3574" s="7" t="n">
        <v>0</v>
      </c>
      <c r="F3574" s="7" t="s">
        <v>83</v>
      </c>
      <c r="G3574" s="7" t="n">
        <f t="normal" ca="1">32-LENB(INDIRECT(ADDRESS(3574,6)))</f>
        <v>0</v>
      </c>
      <c r="H3574" s="7" t="n">
        <v>0</v>
      </c>
      <c r="I3574" s="7" t="n">
        <v>65533</v>
      </c>
      <c r="J3574" s="7" t="n">
        <v>0</v>
      </c>
      <c r="K3574" s="7" t="s">
        <v>16</v>
      </c>
      <c r="L3574" s="7" t="n">
        <f t="normal" ca="1">32-LENB(INDIRECT(ADDRESS(3574,11)))</f>
        <v>0</v>
      </c>
    </row>
    <row r="3575" spans="1:67">
      <c r="A3575" t="s">
        <v>4</v>
      </c>
      <c r="B3575" s="4" t="s">
        <v>5</v>
      </c>
    </row>
    <row r="3576" spans="1:67">
      <c r="A3576" t="n">
        <v>33792</v>
      </c>
      <c r="B3576" s="5" t="n">
        <v>1</v>
      </c>
    </row>
    <row r="3577" spans="1:67" s="3" customFormat="1" customHeight="0">
      <c r="A3577" s="3" t="s">
        <v>2</v>
      </c>
      <c r="B3577" s="3" t="s">
        <v>180</v>
      </c>
    </row>
    <row r="3578" spans="1:67">
      <c r="A3578" t="s">
        <v>4</v>
      </c>
      <c r="B3578" s="4" t="s">
        <v>5</v>
      </c>
      <c r="C3578" s="4" t="s">
        <v>11</v>
      </c>
      <c r="D3578" s="4" t="s">
        <v>11</v>
      </c>
      <c r="E3578" s="4" t="s">
        <v>13</v>
      </c>
      <c r="F3578" s="4" t="s">
        <v>8</v>
      </c>
      <c r="G3578" s="4" t="s">
        <v>177</v>
      </c>
      <c r="H3578" s="4" t="s">
        <v>11</v>
      </c>
      <c r="I3578" s="4" t="s">
        <v>11</v>
      </c>
      <c r="J3578" s="4" t="s">
        <v>13</v>
      </c>
      <c r="K3578" s="4" t="s">
        <v>8</v>
      </c>
      <c r="L3578" s="4" t="s">
        <v>177</v>
      </c>
    </row>
    <row r="3579" spans="1:67">
      <c r="A3579" t="n">
        <v>33808</v>
      </c>
      <c r="B3579" s="62" t="n">
        <v>257</v>
      </c>
      <c r="C3579" s="7" t="n">
        <v>9</v>
      </c>
      <c r="D3579" s="7" t="n">
        <v>65534</v>
      </c>
      <c r="E3579" s="7" t="n">
        <v>0</v>
      </c>
      <c r="F3579" s="7" t="s">
        <v>88</v>
      </c>
      <c r="G3579" s="7" t="n">
        <f t="normal" ca="1">32-LENB(INDIRECT(ADDRESS(3579,6)))</f>
        <v>0</v>
      </c>
      <c r="H3579" s="7" t="n">
        <v>0</v>
      </c>
      <c r="I3579" s="7" t="n">
        <v>65533</v>
      </c>
      <c r="J3579" s="7" t="n">
        <v>0</v>
      </c>
      <c r="K3579" s="7" t="s">
        <v>16</v>
      </c>
      <c r="L3579" s="7" t="n">
        <f t="normal" ca="1">32-LENB(INDIRECT(ADDRESS(3579,11)))</f>
        <v>0</v>
      </c>
    </row>
    <row r="3580" spans="1:67">
      <c r="A3580" t="s">
        <v>4</v>
      </c>
      <c r="B3580" s="4" t="s">
        <v>5</v>
      </c>
    </row>
    <row r="3581" spans="1:67">
      <c r="A3581" t="n">
        <v>33888</v>
      </c>
      <c r="B3581" s="5" t="n">
        <v>1</v>
      </c>
    </row>
    <row r="3582" spans="1:67" s="3" customFormat="1" customHeight="0">
      <c r="A3582" s="3" t="s">
        <v>2</v>
      </c>
      <c r="B3582" s="3" t="s">
        <v>181</v>
      </c>
    </row>
    <row r="3583" spans="1:67">
      <c r="A3583" t="s">
        <v>4</v>
      </c>
      <c r="B3583" s="4" t="s">
        <v>5</v>
      </c>
      <c r="C3583" s="4" t="s">
        <v>11</v>
      </c>
      <c r="D3583" s="4" t="s">
        <v>11</v>
      </c>
      <c r="E3583" s="4" t="s">
        <v>13</v>
      </c>
      <c r="F3583" s="4" t="s">
        <v>8</v>
      </c>
      <c r="G3583" s="4" t="s">
        <v>177</v>
      </c>
      <c r="H3583" s="4" t="s">
        <v>11</v>
      </c>
      <c r="I3583" s="4" t="s">
        <v>11</v>
      </c>
      <c r="J3583" s="4" t="s">
        <v>13</v>
      </c>
      <c r="K3583" s="4" t="s">
        <v>8</v>
      </c>
      <c r="L3583" s="4" t="s">
        <v>177</v>
      </c>
    </row>
    <row r="3584" spans="1:67">
      <c r="A3584" t="n">
        <v>33904</v>
      </c>
      <c r="B3584" s="62" t="n">
        <v>257</v>
      </c>
      <c r="C3584" s="7" t="n">
        <v>9</v>
      </c>
      <c r="D3584" s="7" t="n">
        <v>65534</v>
      </c>
      <c r="E3584" s="7" t="n">
        <v>0</v>
      </c>
      <c r="F3584" s="7" t="s">
        <v>88</v>
      </c>
      <c r="G3584" s="7" t="n">
        <f t="normal" ca="1">32-LENB(INDIRECT(ADDRESS(3584,6)))</f>
        <v>0</v>
      </c>
      <c r="H3584" s="7" t="n">
        <v>0</v>
      </c>
      <c r="I3584" s="7" t="n">
        <v>65533</v>
      </c>
      <c r="J3584" s="7" t="n">
        <v>0</v>
      </c>
      <c r="K3584" s="7" t="s">
        <v>16</v>
      </c>
      <c r="L3584" s="7" t="n">
        <f t="normal" ca="1">32-LENB(INDIRECT(ADDRESS(3584,11)))</f>
        <v>0</v>
      </c>
    </row>
    <row r="3585" spans="1:12">
      <c r="A3585" t="s">
        <v>4</v>
      </c>
      <c r="B3585" s="4" t="s">
        <v>5</v>
      </c>
    </row>
    <row r="3586" spans="1:12">
      <c r="A3586" t="n">
        <v>33984</v>
      </c>
      <c r="B3586" s="5" t="n">
        <v>1</v>
      </c>
    </row>
    <row r="3587" spans="1:12" s="3" customFormat="1" customHeight="0">
      <c r="A3587" s="3" t="s">
        <v>2</v>
      </c>
      <c r="B3587" s="3" t="s">
        <v>182</v>
      </c>
    </row>
    <row r="3588" spans="1:12">
      <c r="A3588" t="s">
        <v>4</v>
      </c>
      <c r="B3588" s="4" t="s">
        <v>5</v>
      </c>
      <c r="C3588" s="4" t="s">
        <v>11</v>
      </c>
      <c r="D3588" s="4" t="s">
        <v>11</v>
      </c>
      <c r="E3588" s="4" t="s">
        <v>13</v>
      </c>
      <c r="F3588" s="4" t="s">
        <v>8</v>
      </c>
      <c r="G3588" s="4" t="s">
        <v>177</v>
      </c>
      <c r="H3588" s="4" t="s">
        <v>11</v>
      </c>
      <c r="I3588" s="4" t="s">
        <v>11</v>
      </c>
      <c r="J3588" s="4" t="s">
        <v>13</v>
      </c>
      <c r="K3588" s="4" t="s">
        <v>8</v>
      </c>
      <c r="L3588" s="4" t="s">
        <v>177</v>
      </c>
      <c r="M3588" s="4" t="s">
        <v>11</v>
      </c>
      <c r="N3588" s="4" t="s">
        <v>11</v>
      </c>
      <c r="O3588" s="4" t="s">
        <v>13</v>
      </c>
      <c r="P3588" s="4" t="s">
        <v>8</v>
      </c>
      <c r="Q3588" s="4" t="s">
        <v>177</v>
      </c>
      <c r="R3588" s="4" t="s">
        <v>11</v>
      </c>
      <c r="S3588" s="4" t="s">
        <v>11</v>
      </c>
      <c r="T3588" s="4" t="s">
        <v>13</v>
      </c>
      <c r="U3588" s="4" t="s">
        <v>8</v>
      </c>
      <c r="V3588" s="4" t="s">
        <v>177</v>
      </c>
      <c r="W3588" s="4" t="s">
        <v>11</v>
      </c>
      <c r="X3588" s="4" t="s">
        <v>11</v>
      </c>
      <c r="Y3588" s="4" t="s">
        <v>13</v>
      </c>
      <c r="Z3588" s="4" t="s">
        <v>8</v>
      </c>
      <c r="AA3588" s="4" t="s">
        <v>177</v>
      </c>
      <c r="AB3588" s="4" t="s">
        <v>11</v>
      </c>
      <c r="AC3588" s="4" t="s">
        <v>11</v>
      </c>
      <c r="AD3588" s="4" t="s">
        <v>13</v>
      </c>
      <c r="AE3588" s="4" t="s">
        <v>8</v>
      </c>
      <c r="AF3588" s="4" t="s">
        <v>177</v>
      </c>
      <c r="AG3588" s="4" t="s">
        <v>11</v>
      </c>
      <c r="AH3588" s="4" t="s">
        <v>11</v>
      </c>
      <c r="AI3588" s="4" t="s">
        <v>13</v>
      </c>
      <c r="AJ3588" s="4" t="s">
        <v>8</v>
      </c>
      <c r="AK3588" s="4" t="s">
        <v>177</v>
      </c>
      <c r="AL3588" s="4" t="s">
        <v>11</v>
      </c>
      <c r="AM3588" s="4" t="s">
        <v>11</v>
      </c>
      <c r="AN3588" s="4" t="s">
        <v>13</v>
      </c>
      <c r="AO3588" s="4" t="s">
        <v>8</v>
      </c>
      <c r="AP3588" s="4" t="s">
        <v>177</v>
      </c>
      <c r="AQ3588" s="4" t="s">
        <v>11</v>
      </c>
      <c r="AR3588" s="4" t="s">
        <v>11</v>
      </c>
      <c r="AS3588" s="4" t="s">
        <v>13</v>
      </c>
      <c r="AT3588" s="4" t="s">
        <v>8</v>
      </c>
      <c r="AU3588" s="4" t="s">
        <v>177</v>
      </c>
      <c r="AV3588" s="4" t="s">
        <v>11</v>
      </c>
      <c r="AW3588" s="4" t="s">
        <v>11</v>
      </c>
      <c r="AX3588" s="4" t="s">
        <v>13</v>
      </c>
      <c r="AY3588" s="4" t="s">
        <v>8</v>
      </c>
      <c r="AZ3588" s="4" t="s">
        <v>177</v>
      </c>
      <c r="BA3588" s="4" t="s">
        <v>11</v>
      </c>
      <c r="BB3588" s="4" t="s">
        <v>11</v>
      </c>
      <c r="BC3588" s="4" t="s">
        <v>13</v>
      </c>
      <c r="BD3588" s="4" t="s">
        <v>8</v>
      </c>
      <c r="BE3588" s="4" t="s">
        <v>177</v>
      </c>
      <c r="BF3588" s="4" t="s">
        <v>11</v>
      </c>
      <c r="BG3588" s="4" t="s">
        <v>11</v>
      </c>
      <c r="BH3588" s="4" t="s">
        <v>13</v>
      </c>
      <c r="BI3588" s="4" t="s">
        <v>8</v>
      </c>
      <c r="BJ3588" s="4" t="s">
        <v>177</v>
      </c>
      <c r="BK3588" s="4" t="s">
        <v>11</v>
      </c>
      <c r="BL3588" s="4" t="s">
        <v>11</v>
      </c>
      <c r="BM3588" s="4" t="s">
        <v>13</v>
      </c>
      <c r="BN3588" s="4" t="s">
        <v>8</v>
      </c>
      <c r="BO3588" s="4" t="s">
        <v>177</v>
      </c>
      <c r="BP3588" s="4" t="s">
        <v>11</v>
      </c>
      <c r="BQ3588" s="4" t="s">
        <v>11</v>
      </c>
      <c r="BR3588" s="4" t="s">
        <v>13</v>
      </c>
      <c r="BS3588" s="4" t="s">
        <v>8</v>
      </c>
      <c r="BT3588" s="4" t="s">
        <v>177</v>
      </c>
      <c r="BU3588" s="4" t="s">
        <v>11</v>
      </c>
      <c r="BV3588" s="4" t="s">
        <v>11</v>
      </c>
      <c r="BW3588" s="4" t="s">
        <v>13</v>
      </c>
      <c r="BX3588" s="4" t="s">
        <v>8</v>
      </c>
      <c r="BY3588" s="4" t="s">
        <v>177</v>
      </c>
      <c r="BZ3588" s="4" t="s">
        <v>11</v>
      </c>
      <c r="CA3588" s="4" t="s">
        <v>11</v>
      </c>
      <c r="CB3588" s="4" t="s">
        <v>13</v>
      </c>
      <c r="CC3588" s="4" t="s">
        <v>8</v>
      </c>
      <c r="CD3588" s="4" t="s">
        <v>177</v>
      </c>
      <c r="CE3588" s="4" t="s">
        <v>11</v>
      </c>
      <c r="CF3588" s="4" t="s">
        <v>11</v>
      </c>
      <c r="CG3588" s="4" t="s">
        <v>13</v>
      </c>
      <c r="CH3588" s="4" t="s">
        <v>8</v>
      </c>
      <c r="CI3588" s="4" t="s">
        <v>177</v>
      </c>
      <c r="CJ3588" s="4" t="s">
        <v>11</v>
      </c>
      <c r="CK3588" s="4" t="s">
        <v>11</v>
      </c>
      <c r="CL3588" s="4" t="s">
        <v>13</v>
      </c>
      <c r="CM3588" s="4" t="s">
        <v>8</v>
      </c>
      <c r="CN3588" s="4" t="s">
        <v>177</v>
      </c>
      <c r="CO3588" s="4" t="s">
        <v>11</v>
      </c>
      <c r="CP3588" s="4" t="s">
        <v>11</v>
      </c>
      <c r="CQ3588" s="4" t="s">
        <v>13</v>
      </c>
      <c r="CR3588" s="4" t="s">
        <v>8</v>
      </c>
      <c r="CS3588" s="4" t="s">
        <v>177</v>
      </c>
      <c r="CT3588" s="4" t="s">
        <v>11</v>
      </c>
      <c r="CU3588" s="4" t="s">
        <v>11</v>
      </c>
      <c r="CV3588" s="4" t="s">
        <v>13</v>
      </c>
      <c r="CW3588" s="4" t="s">
        <v>8</v>
      </c>
      <c r="CX3588" s="4" t="s">
        <v>177</v>
      </c>
      <c r="CY3588" s="4" t="s">
        <v>11</v>
      </c>
      <c r="CZ3588" s="4" t="s">
        <v>11</v>
      </c>
      <c r="DA3588" s="4" t="s">
        <v>13</v>
      </c>
      <c r="DB3588" s="4" t="s">
        <v>8</v>
      </c>
      <c r="DC3588" s="4" t="s">
        <v>177</v>
      </c>
      <c r="DD3588" s="4" t="s">
        <v>11</v>
      </c>
      <c r="DE3588" s="4" t="s">
        <v>11</v>
      </c>
      <c r="DF3588" s="4" t="s">
        <v>13</v>
      </c>
      <c r="DG3588" s="4" t="s">
        <v>8</v>
      </c>
      <c r="DH3588" s="4" t="s">
        <v>177</v>
      </c>
      <c r="DI3588" s="4" t="s">
        <v>11</v>
      </c>
      <c r="DJ3588" s="4" t="s">
        <v>11</v>
      </c>
      <c r="DK3588" s="4" t="s">
        <v>13</v>
      </c>
      <c r="DL3588" s="4" t="s">
        <v>8</v>
      </c>
      <c r="DM3588" s="4" t="s">
        <v>177</v>
      </c>
      <c r="DN3588" s="4" t="s">
        <v>11</v>
      </c>
      <c r="DO3588" s="4" t="s">
        <v>11</v>
      </c>
      <c r="DP3588" s="4" t="s">
        <v>13</v>
      </c>
      <c r="DQ3588" s="4" t="s">
        <v>8</v>
      </c>
      <c r="DR3588" s="4" t="s">
        <v>177</v>
      </c>
      <c r="DS3588" s="4" t="s">
        <v>11</v>
      </c>
      <c r="DT3588" s="4" t="s">
        <v>11</v>
      </c>
      <c r="DU3588" s="4" t="s">
        <v>13</v>
      </c>
      <c r="DV3588" s="4" t="s">
        <v>8</v>
      </c>
      <c r="DW3588" s="4" t="s">
        <v>177</v>
      </c>
      <c r="DX3588" s="4" t="s">
        <v>11</v>
      </c>
      <c r="DY3588" s="4" t="s">
        <v>11</v>
      </c>
      <c r="DZ3588" s="4" t="s">
        <v>13</v>
      </c>
      <c r="EA3588" s="4" t="s">
        <v>8</v>
      </c>
      <c r="EB3588" s="4" t="s">
        <v>177</v>
      </c>
      <c r="EC3588" s="4" t="s">
        <v>11</v>
      </c>
      <c r="ED3588" s="4" t="s">
        <v>11</v>
      </c>
      <c r="EE3588" s="4" t="s">
        <v>13</v>
      </c>
      <c r="EF3588" s="4" t="s">
        <v>8</v>
      </c>
      <c r="EG3588" s="4" t="s">
        <v>177</v>
      </c>
      <c r="EH3588" s="4" t="s">
        <v>11</v>
      </c>
      <c r="EI3588" s="4" t="s">
        <v>11</v>
      </c>
      <c r="EJ3588" s="4" t="s">
        <v>13</v>
      </c>
      <c r="EK3588" s="4" t="s">
        <v>8</v>
      </c>
      <c r="EL3588" s="4" t="s">
        <v>177</v>
      </c>
      <c r="EM3588" s="4" t="s">
        <v>11</v>
      </c>
      <c r="EN3588" s="4" t="s">
        <v>11</v>
      </c>
      <c r="EO3588" s="4" t="s">
        <v>13</v>
      </c>
      <c r="EP3588" s="4" t="s">
        <v>8</v>
      </c>
      <c r="EQ3588" s="4" t="s">
        <v>177</v>
      </c>
      <c r="ER3588" s="4" t="s">
        <v>11</v>
      </c>
      <c r="ES3588" s="4" t="s">
        <v>11</v>
      </c>
      <c r="ET3588" s="4" t="s">
        <v>13</v>
      </c>
      <c r="EU3588" s="4" t="s">
        <v>8</v>
      </c>
      <c r="EV3588" s="4" t="s">
        <v>177</v>
      </c>
      <c r="EW3588" s="4" t="s">
        <v>11</v>
      </c>
      <c r="EX3588" s="4" t="s">
        <v>11</v>
      </c>
      <c r="EY3588" s="4" t="s">
        <v>13</v>
      </c>
      <c r="EZ3588" s="4" t="s">
        <v>8</v>
      </c>
      <c r="FA3588" s="4" t="s">
        <v>177</v>
      </c>
      <c r="FB3588" s="4" t="s">
        <v>11</v>
      </c>
      <c r="FC3588" s="4" t="s">
        <v>11</v>
      </c>
      <c r="FD3588" s="4" t="s">
        <v>13</v>
      </c>
      <c r="FE3588" s="4" t="s">
        <v>8</v>
      </c>
      <c r="FF3588" s="4" t="s">
        <v>177</v>
      </c>
      <c r="FG3588" s="4" t="s">
        <v>11</v>
      </c>
      <c r="FH3588" s="4" t="s">
        <v>11</v>
      </c>
      <c r="FI3588" s="4" t="s">
        <v>13</v>
      </c>
      <c r="FJ3588" s="4" t="s">
        <v>8</v>
      </c>
      <c r="FK3588" s="4" t="s">
        <v>177</v>
      </c>
      <c r="FL3588" s="4" t="s">
        <v>11</v>
      </c>
      <c r="FM3588" s="4" t="s">
        <v>11</v>
      </c>
      <c r="FN3588" s="4" t="s">
        <v>13</v>
      </c>
      <c r="FO3588" s="4" t="s">
        <v>8</v>
      </c>
      <c r="FP3588" s="4" t="s">
        <v>177</v>
      </c>
      <c r="FQ3588" s="4" t="s">
        <v>11</v>
      </c>
      <c r="FR3588" s="4" t="s">
        <v>11</v>
      </c>
      <c r="FS3588" s="4" t="s">
        <v>13</v>
      </c>
      <c r="FT3588" s="4" t="s">
        <v>8</v>
      </c>
      <c r="FU3588" s="4" t="s">
        <v>177</v>
      </c>
      <c r="FV3588" s="4" t="s">
        <v>11</v>
      </c>
      <c r="FW3588" s="4" t="s">
        <v>11</v>
      </c>
      <c r="FX3588" s="4" t="s">
        <v>13</v>
      </c>
      <c r="FY3588" s="4" t="s">
        <v>8</v>
      </c>
      <c r="FZ3588" s="4" t="s">
        <v>177</v>
      </c>
      <c r="GA3588" s="4" t="s">
        <v>11</v>
      </c>
      <c r="GB3588" s="4" t="s">
        <v>11</v>
      </c>
      <c r="GC3588" s="4" t="s">
        <v>13</v>
      </c>
      <c r="GD3588" s="4" t="s">
        <v>8</v>
      </c>
      <c r="GE3588" s="4" t="s">
        <v>177</v>
      </c>
      <c r="GF3588" s="4" t="s">
        <v>11</v>
      </c>
      <c r="GG3588" s="4" t="s">
        <v>11</v>
      </c>
      <c r="GH3588" s="4" t="s">
        <v>13</v>
      </c>
      <c r="GI3588" s="4" t="s">
        <v>8</v>
      </c>
      <c r="GJ3588" s="4" t="s">
        <v>177</v>
      </c>
      <c r="GK3588" s="4" t="s">
        <v>11</v>
      </c>
      <c r="GL3588" s="4" t="s">
        <v>11</v>
      </c>
      <c r="GM3588" s="4" t="s">
        <v>13</v>
      </c>
      <c r="GN3588" s="4" t="s">
        <v>8</v>
      </c>
      <c r="GO3588" s="4" t="s">
        <v>177</v>
      </c>
      <c r="GP3588" s="4" t="s">
        <v>11</v>
      </c>
      <c r="GQ3588" s="4" t="s">
        <v>11</v>
      </c>
      <c r="GR3588" s="4" t="s">
        <v>13</v>
      </c>
      <c r="GS3588" s="4" t="s">
        <v>8</v>
      </c>
      <c r="GT3588" s="4" t="s">
        <v>177</v>
      </c>
      <c r="GU3588" s="4" t="s">
        <v>11</v>
      </c>
      <c r="GV3588" s="4" t="s">
        <v>11</v>
      </c>
      <c r="GW3588" s="4" t="s">
        <v>13</v>
      </c>
      <c r="GX3588" s="4" t="s">
        <v>8</v>
      </c>
      <c r="GY3588" s="4" t="s">
        <v>177</v>
      </c>
      <c r="GZ3588" s="4" t="s">
        <v>11</v>
      </c>
      <c r="HA3588" s="4" t="s">
        <v>11</v>
      </c>
      <c r="HB3588" s="4" t="s">
        <v>13</v>
      </c>
      <c r="HC3588" s="4" t="s">
        <v>8</v>
      </c>
      <c r="HD3588" s="4" t="s">
        <v>177</v>
      </c>
      <c r="HE3588" s="4" t="s">
        <v>11</v>
      </c>
      <c r="HF3588" s="4" t="s">
        <v>11</v>
      </c>
      <c r="HG3588" s="4" t="s">
        <v>13</v>
      </c>
      <c r="HH3588" s="4" t="s">
        <v>8</v>
      </c>
      <c r="HI3588" s="4" t="s">
        <v>177</v>
      </c>
      <c r="HJ3588" s="4" t="s">
        <v>11</v>
      </c>
      <c r="HK3588" s="4" t="s">
        <v>11</v>
      </c>
      <c r="HL3588" s="4" t="s">
        <v>13</v>
      </c>
      <c r="HM3588" s="4" t="s">
        <v>8</v>
      </c>
      <c r="HN3588" s="4" t="s">
        <v>177</v>
      </c>
      <c r="HO3588" s="4" t="s">
        <v>11</v>
      </c>
      <c r="HP3588" s="4" t="s">
        <v>11</v>
      </c>
      <c r="HQ3588" s="4" t="s">
        <v>13</v>
      </c>
      <c r="HR3588" s="4" t="s">
        <v>8</v>
      </c>
      <c r="HS3588" s="4" t="s">
        <v>177</v>
      </c>
      <c r="HT3588" s="4" t="s">
        <v>11</v>
      </c>
      <c r="HU3588" s="4" t="s">
        <v>11</v>
      </c>
      <c r="HV3588" s="4" t="s">
        <v>13</v>
      </c>
      <c r="HW3588" s="4" t="s">
        <v>8</v>
      </c>
      <c r="HX3588" s="4" t="s">
        <v>177</v>
      </c>
      <c r="HY3588" s="4" t="s">
        <v>11</v>
      </c>
      <c r="HZ3588" s="4" t="s">
        <v>11</v>
      </c>
      <c r="IA3588" s="4" t="s">
        <v>13</v>
      </c>
      <c r="IB3588" s="4" t="s">
        <v>8</v>
      </c>
      <c r="IC3588" s="4" t="s">
        <v>177</v>
      </c>
      <c r="ID3588" s="4" t="s">
        <v>11</v>
      </c>
      <c r="IE3588" s="4" t="s">
        <v>11</v>
      </c>
      <c r="IF3588" s="4" t="s">
        <v>13</v>
      </c>
      <c r="IG3588" s="4" t="s">
        <v>8</v>
      </c>
      <c r="IH3588" s="4" t="s">
        <v>177</v>
      </c>
      <c r="II3588" s="4" t="s">
        <v>11</v>
      </c>
      <c r="IJ3588" s="4" t="s">
        <v>11</v>
      </c>
      <c r="IK3588" s="4" t="s">
        <v>13</v>
      </c>
      <c r="IL3588" s="4" t="s">
        <v>8</v>
      </c>
      <c r="IM3588" s="4" t="s">
        <v>177</v>
      </c>
      <c r="IN3588" s="4" t="s">
        <v>11</v>
      </c>
      <c r="IO3588" s="4" t="s">
        <v>11</v>
      </c>
      <c r="IP3588" s="4" t="s">
        <v>13</v>
      </c>
      <c r="IQ3588" s="4" t="s">
        <v>8</v>
      </c>
      <c r="IR3588" s="4" t="s">
        <v>177</v>
      </c>
      <c r="IS3588" s="4" t="s">
        <v>11</v>
      </c>
      <c r="IT3588" s="4" t="s">
        <v>11</v>
      </c>
      <c r="IU3588" s="4" t="s">
        <v>13</v>
      </c>
      <c r="IV3588" s="4" t="s">
        <v>8</v>
      </c>
      <c r="IW3588" s="4" t="s">
        <v>177</v>
      </c>
      <c r="IX3588" s="4" t="s">
        <v>11</v>
      </c>
      <c r="IY3588" s="4" t="s">
        <v>11</v>
      </c>
      <c r="IZ3588" s="4" t="s">
        <v>13</v>
      </c>
      <c r="JA3588" s="4" t="s">
        <v>8</v>
      </c>
      <c r="JB3588" s="4" t="s">
        <v>177</v>
      </c>
      <c r="JC3588" s="4" t="s">
        <v>11</v>
      </c>
      <c r="JD3588" s="4" t="s">
        <v>11</v>
      </c>
      <c r="JE3588" s="4" t="s">
        <v>13</v>
      </c>
      <c r="JF3588" s="4" t="s">
        <v>8</v>
      </c>
      <c r="JG3588" s="4" t="s">
        <v>177</v>
      </c>
      <c r="JH3588" s="4" t="s">
        <v>11</v>
      </c>
      <c r="JI3588" s="4" t="s">
        <v>11</v>
      </c>
      <c r="JJ3588" s="4" t="s">
        <v>13</v>
      </c>
      <c r="JK3588" s="4" t="s">
        <v>8</v>
      </c>
      <c r="JL3588" s="4" t="s">
        <v>177</v>
      </c>
      <c r="JM3588" s="4" t="s">
        <v>11</v>
      </c>
      <c r="JN3588" s="4" t="s">
        <v>11</v>
      </c>
      <c r="JO3588" s="4" t="s">
        <v>13</v>
      </c>
      <c r="JP3588" s="4" t="s">
        <v>8</v>
      </c>
      <c r="JQ3588" s="4" t="s">
        <v>177</v>
      </c>
      <c r="JR3588" s="4" t="s">
        <v>11</v>
      </c>
      <c r="JS3588" s="4" t="s">
        <v>11</v>
      </c>
      <c r="JT3588" s="4" t="s">
        <v>13</v>
      </c>
      <c r="JU3588" s="4" t="s">
        <v>8</v>
      </c>
      <c r="JV3588" s="4" t="s">
        <v>177</v>
      </c>
      <c r="JW3588" s="4" t="s">
        <v>11</v>
      </c>
      <c r="JX3588" s="4" t="s">
        <v>11</v>
      </c>
      <c r="JY3588" s="4" t="s">
        <v>13</v>
      </c>
      <c r="JZ3588" s="4" t="s">
        <v>8</v>
      </c>
      <c r="KA3588" s="4" t="s">
        <v>177</v>
      </c>
      <c r="KB3588" s="4" t="s">
        <v>11</v>
      </c>
      <c r="KC3588" s="4" t="s">
        <v>11</v>
      </c>
      <c r="KD3588" s="4" t="s">
        <v>13</v>
      </c>
      <c r="KE3588" s="4" t="s">
        <v>8</v>
      </c>
      <c r="KF3588" s="4" t="s">
        <v>177</v>
      </c>
      <c r="KG3588" s="4" t="s">
        <v>11</v>
      </c>
      <c r="KH3588" s="4" t="s">
        <v>11</v>
      </c>
      <c r="KI3588" s="4" t="s">
        <v>13</v>
      </c>
      <c r="KJ3588" s="4" t="s">
        <v>8</v>
      </c>
      <c r="KK3588" s="4" t="s">
        <v>177</v>
      </c>
      <c r="KL3588" s="4" t="s">
        <v>11</v>
      </c>
      <c r="KM3588" s="4" t="s">
        <v>11</v>
      </c>
      <c r="KN3588" s="4" t="s">
        <v>13</v>
      </c>
      <c r="KO3588" s="4" t="s">
        <v>8</v>
      </c>
      <c r="KP3588" s="4" t="s">
        <v>177</v>
      </c>
      <c r="KQ3588" s="4" t="s">
        <v>11</v>
      </c>
      <c r="KR3588" s="4" t="s">
        <v>11</v>
      </c>
      <c r="KS3588" s="4" t="s">
        <v>13</v>
      </c>
      <c r="KT3588" s="4" t="s">
        <v>8</v>
      </c>
      <c r="KU3588" s="4" t="s">
        <v>177</v>
      </c>
      <c r="KV3588" s="4" t="s">
        <v>11</v>
      </c>
      <c r="KW3588" s="4" t="s">
        <v>11</v>
      </c>
      <c r="KX3588" s="4" t="s">
        <v>13</v>
      </c>
      <c r="KY3588" s="4" t="s">
        <v>8</v>
      </c>
      <c r="KZ3588" s="4" t="s">
        <v>177</v>
      </c>
      <c r="LA3588" s="4" t="s">
        <v>11</v>
      </c>
      <c r="LB3588" s="4" t="s">
        <v>11</v>
      </c>
      <c r="LC3588" s="4" t="s">
        <v>13</v>
      </c>
      <c r="LD3588" s="4" t="s">
        <v>8</v>
      </c>
      <c r="LE3588" s="4" t="s">
        <v>177</v>
      </c>
      <c r="LF3588" s="4" t="s">
        <v>11</v>
      </c>
      <c r="LG3588" s="4" t="s">
        <v>11</v>
      </c>
      <c r="LH3588" s="4" t="s">
        <v>13</v>
      </c>
      <c r="LI3588" s="4" t="s">
        <v>8</v>
      </c>
      <c r="LJ3588" s="4" t="s">
        <v>177</v>
      </c>
      <c r="LK3588" s="4" t="s">
        <v>11</v>
      </c>
      <c r="LL3588" s="4" t="s">
        <v>11</v>
      </c>
      <c r="LM3588" s="4" t="s">
        <v>13</v>
      </c>
      <c r="LN3588" s="4" t="s">
        <v>8</v>
      </c>
      <c r="LO3588" s="4" t="s">
        <v>177</v>
      </c>
      <c r="LP3588" s="4" t="s">
        <v>11</v>
      </c>
      <c r="LQ3588" s="4" t="s">
        <v>11</v>
      </c>
      <c r="LR3588" s="4" t="s">
        <v>13</v>
      </c>
      <c r="LS3588" s="4" t="s">
        <v>8</v>
      </c>
      <c r="LT3588" s="4" t="s">
        <v>177</v>
      </c>
      <c r="LU3588" s="4" t="s">
        <v>11</v>
      </c>
      <c r="LV3588" s="4" t="s">
        <v>11</v>
      </c>
      <c r="LW3588" s="4" t="s">
        <v>13</v>
      </c>
      <c r="LX3588" s="4" t="s">
        <v>8</v>
      </c>
      <c r="LY3588" s="4" t="s">
        <v>177</v>
      </c>
      <c r="LZ3588" s="4" t="s">
        <v>11</v>
      </c>
      <c r="MA3588" s="4" t="s">
        <v>11</v>
      </c>
      <c r="MB3588" s="4" t="s">
        <v>13</v>
      </c>
      <c r="MC3588" s="4" t="s">
        <v>8</v>
      </c>
      <c r="MD3588" s="4" t="s">
        <v>177</v>
      </c>
      <c r="ME3588" s="4" t="s">
        <v>11</v>
      </c>
      <c r="MF3588" s="4" t="s">
        <v>11</v>
      </c>
      <c r="MG3588" s="4" t="s">
        <v>13</v>
      </c>
      <c r="MH3588" s="4" t="s">
        <v>8</v>
      </c>
      <c r="MI3588" s="4" t="s">
        <v>177</v>
      </c>
      <c r="MJ3588" s="4" t="s">
        <v>11</v>
      </c>
      <c r="MK3588" s="4" t="s">
        <v>11</v>
      </c>
      <c r="ML3588" s="4" t="s">
        <v>13</v>
      </c>
      <c r="MM3588" s="4" t="s">
        <v>8</v>
      </c>
      <c r="MN3588" s="4" t="s">
        <v>177</v>
      </c>
      <c r="MO3588" s="4" t="s">
        <v>11</v>
      </c>
      <c r="MP3588" s="4" t="s">
        <v>11</v>
      </c>
      <c r="MQ3588" s="4" t="s">
        <v>13</v>
      </c>
      <c r="MR3588" s="4" t="s">
        <v>8</v>
      </c>
      <c r="MS3588" s="4" t="s">
        <v>177</v>
      </c>
      <c r="MT3588" s="4" t="s">
        <v>11</v>
      </c>
      <c r="MU3588" s="4" t="s">
        <v>11</v>
      </c>
      <c r="MV3588" s="4" t="s">
        <v>13</v>
      </c>
      <c r="MW3588" s="4" t="s">
        <v>8</v>
      </c>
      <c r="MX3588" s="4" t="s">
        <v>177</v>
      </c>
      <c r="MY3588" s="4" t="s">
        <v>11</v>
      </c>
      <c r="MZ3588" s="4" t="s">
        <v>11</v>
      </c>
      <c r="NA3588" s="4" t="s">
        <v>13</v>
      </c>
      <c r="NB3588" s="4" t="s">
        <v>8</v>
      </c>
      <c r="NC3588" s="4" t="s">
        <v>177</v>
      </c>
      <c r="ND3588" s="4" t="s">
        <v>11</v>
      </c>
      <c r="NE3588" s="4" t="s">
        <v>11</v>
      </c>
      <c r="NF3588" s="4" t="s">
        <v>13</v>
      </c>
      <c r="NG3588" s="4" t="s">
        <v>8</v>
      </c>
      <c r="NH3588" s="4" t="s">
        <v>177</v>
      </c>
      <c r="NI3588" s="4" t="s">
        <v>11</v>
      </c>
      <c r="NJ3588" s="4" t="s">
        <v>11</v>
      </c>
      <c r="NK3588" s="4" t="s">
        <v>13</v>
      </c>
      <c r="NL3588" s="4" t="s">
        <v>8</v>
      </c>
      <c r="NM3588" s="4" t="s">
        <v>177</v>
      </c>
      <c r="NN3588" s="4" t="s">
        <v>11</v>
      </c>
      <c r="NO3588" s="4" t="s">
        <v>11</v>
      </c>
      <c r="NP3588" s="4" t="s">
        <v>13</v>
      </c>
      <c r="NQ3588" s="4" t="s">
        <v>8</v>
      </c>
      <c r="NR3588" s="4" t="s">
        <v>177</v>
      </c>
      <c r="NS3588" s="4" t="s">
        <v>11</v>
      </c>
      <c r="NT3588" s="4" t="s">
        <v>11</v>
      </c>
      <c r="NU3588" s="4" t="s">
        <v>13</v>
      </c>
      <c r="NV3588" s="4" t="s">
        <v>8</v>
      </c>
      <c r="NW3588" s="4" t="s">
        <v>177</v>
      </c>
      <c r="NX3588" s="4" t="s">
        <v>11</v>
      </c>
      <c r="NY3588" s="4" t="s">
        <v>11</v>
      </c>
      <c r="NZ3588" s="4" t="s">
        <v>13</v>
      </c>
      <c r="OA3588" s="4" t="s">
        <v>8</v>
      </c>
      <c r="OB3588" s="4" t="s">
        <v>177</v>
      </c>
      <c r="OC3588" s="4" t="s">
        <v>11</v>
      </c>
      <c r="OD3588" s="4" t="s">
        <v>11</v>
      </c>
      <c r="OE3588" s="4" t="s">
        <v>13</v>
      </c>
      <c r="OF3588" s="4" t="s">
        <v>8</v>
      </c>
      <c r="OG3588" s="4" t="s">
        <v>177</v>
      </c>
      <c r="OH3588" s="4" t="s">
        <v>11</v>
      </c>
      <c r="OI3588" s="4" t="s">
        <v>11</v>
      </c>
      <c r="OJ3588" s="4" t="s">
        <v>13</v>
      </c>
      <c r="OK3588" s="4" t="s">
        <v>8</v>
      </c>
      <c r="OL3588" s="4" t="s">
        <v>177</v>
      </c>
      <c r="OM3588" s="4" t="s">
        <v>11</v>
      </c>
      <c r="ON3588" s="4" t="s">
        <v>11</v>
      </c>
      <c r="OO3588" s="4" t="s">
        <v>13</v>
      </c>
      <c r="OP3588" s="4" t="s">
        <v>8</v>
      </c>
      <c r="OQ3588" s="4" t="s">
        <v>177</v>
      </c>
      <c r="OR3588" s="4" t="s">
        <v>11</v>
      </c>
      <c r="OS3588" s="4" t="s">
        <v>11</v>
      </c>
      <c r="OT3588" s="4" t="s">
        <v>13</v>
      </c>
      <c r="OU3588" s="4" t="s">
        <v>8</v>
      </c>
      <c r="OV3588" s="4" t="s">
        <v>177</v>
      </c>
      <c r="OW3588" s="4" t="s">
        <v>11</v>
      </c>
      <c r="OX3588" s="4" t="s">
        <v>11</v>
      </c>
      <c r="OY3588" s="4" t="s">
        <v>13</v>
      </c>
      <c r="OZ3588" s="4" t="s">
        <v>8</v>
      </c>
      <c r="PA3588" s="4" t="s">
        <v>177</v>
      </c>
      <c r="PB3588" s="4" t="s">
        <v>11</v>
      </c>
      <c r="PC3588" s="4" t="s">
        <v>11</v>
      </c>
      <c r="PD3588" s="4" t="s">
        <v>13</v>
      </c>
      <c r="PE3588" s="4" t="s">
        <v>8</v>
      </c>
      <c r="PF3588" s="4" t="s">
        <v>177</v>
      </c>
      <c r="PG3588" s="4" t="s">
        <v>11</v>
      </c>
      <c r="PH3588" s="4" t="s">
        <v>11</v>
      </c>
      <c r="PI3588" s="4" t="s">
        <v>13</v>
      </c>
      <c r="PJ3588" s="4" t="s">
        <v>8</v>
      </c>
      <c r="PK3588" s="4" t="s">
        <v>177</v>
      </c>
      <c r="PL3588" s="4" t="s">
        <v>11</v>
      </c>
      <c r="PM3588" s="4" t="s">
        <v>11</v>
      </c>
      <c r="PN3588" s="4" t="s">
        <v>13</v>
      </c>
      <c r="PO3588" s="4" t="s">
        <v>8</v>
      </c>
      <c r="PP3588" s="4" t="s">
        <v>177</v>
      </c>
      <c r="PQ3588" s="4" t="s">
        <v>11</v>
      </c>
      <c r="PR3588" s="4" t="s">
        <v>11</v>
      </c>
      <c r="PS3588" s="4" t="s">
        <v>13</v>
      </c>
      <c r="PT3588" s="4" t="s">
        <v>8</v>
      </c>
      <c r="PU3588" s="4" t="s">
        <v>177</v>
      </c>
      <c r="PV3588" s="4" t="s">
        <v>11</v>
      </c>
      <c r="PW3588" s="4" t="s">
        <v>11</v>
      </c>
      <c r="PX3588" s="4" t="s">
        <v>13</v>
      </c>
      <c r="PY3588" s="4" t="s">
        <v>8</v>
      </c>
      <c r="PZ3588" s="4" t="s">
        <v>177</v>
      </c>
      <c r="QA3588" s="4" t="s">
        <v>11</v>
      </c>
      <c r="QB3588" s="4" t="s">
        <v>11</v>
      </c>
      <c r="QC3588" s="4" t="s">
        <v>13</v>
      </c>
      <c r="QD3588" s="4" t="s">
        <v>8</v>
      </c>
      <c r="QE3588" s="4" t="s">
        <v>177</v>
      </c>
      <c r="QF3588" s="4" t="s">
        <v>11</v>
      </c>
      <c r="QG3588" s="4" t="s">
        <v>11</v>
      </c>
      <c r="QH3588" s="4" t="s">
        <v>13</v>
      </c>
      <c r="QI3588" s="4" t="s">
        <v>8</v>
      </c>
      <c r="QJ3588" s="4" t="s">
        <v>177</v>
      </c>
    </row>
    <row r="3589" spans="1:12">
      <c r="A3589" t="n">
        <v>34000</v>
      </c>
      <c r="B3589" s="62" t="n">
        <v>257</v>
      </c>
      <c r="C3589" s="7" t="n">
        <v>3</v>
      </c>
      <c r="D3589" s="7" t="n">
        <v>65533</v>
      </c>
      <c r="E3589" s="7" t="n">
        <v>0</v>
      </c>
      <c r="F3589" s="7" t="s">
        <v>26</v>
      </c>
      <c r="G3589" s="7" t="n">
        <f t="normal" ca="1">32-LENB(INDIRECT(ADDRESS(3589,6)))</f>
        <v>0</v>
      </c>
      <c r="H3589" s="7" t="n">
        <v>3</v>
      </c>
      <c r="I3589" s="7" t="n">
        <v>65533</v>
      </c>
      <c r="J3589" s="7" t="n">
        <v>0</v>
      </c>
      <c r="K3589" s="7" t="s">
        <v>27</v>
      </c>
      <c r="L3589" s="7" t="n">
        <f t="normal" ca="1">32-LENB(INDIRECT(ADDRESS(3589,11)))</f>
        <v>0</v>
      </c>
      <c r="M3589" s="7" t="n">
        <v>3</v>
      </c>
      <c r="N3589" s="7" t="n">
        <v>65533</v>
      </c>
      <c r="O3589" s="7" t="n">
        <v>0</v>
      </c>
      <c r="P3589" s="7" t="s">
        <v>93</v>
      </c>
      <c r="Q3589" s="7" t="n">
        <f t="normal" ca="1">32-LENB(INDIRECT(ADDRESS(3589,16)))</f>
        <v>0</v>
      </c>
      <c r="R3589" s="7" t="n">
        <v>3</v>
      </c>
      <c r="S3589" s="7" t="n">
        <v>65533</v>
      </c>
      <c r="T3589" s="7" t="n">
        <v>0</v>
      </c>
      <c r="U3589" s="7" t="s">
        <v>94</v>
      </c>
      <c r="V3589" s="7" t="n">
        <f t="normal" ca="1">32-LENB(INDIRECT(ADDRESS(3589,21)))</f>
        <v>0</v>
      </c>
      <c r="W3589" s="7" t="n">
        <v>3</v>
      </c>
      <c r="X3589" s="7" t="n">
        <v>65533</v>
      </c>
      <c r="Y3589" s="7" t="n">
        <v>0</v>
      </c>
      <c r="Z3589" s="7" t="s">
        <v>95</v>
      </c>
      <c r="AA3589" s="7" t="n">
        <f t="normal" ca="1">32-LENB(INDIRECT(ADDRESS(3589,26)))</f>
        <v>0</v>
      </c>
      <c r="AB3589" s="7" t="n">
        <v>3</v>
      </c>
      <c r="AC3589" s="7" t="n">
        <v>65533</v>
      </c>
      <c r="AD3589" s="7" t="n">
        <v>0</v>
      </c>
      <c r="AE3589" s="7" t="s">
        <v>96</v>
      </c>
      <c r="AF3589" s="7" t="n">
        <f t="normal" ca="1">32-LENB(INDIRECT(ADDRESS(3589,31)))</f>
        <v>0</v>
      </c>
      <c r="AG3589" s="7" t="n">
        <v>3</v>
      </c>
      <c r="AH3589" s="7" t="n">
        <v>65533</v>
      </c>
      <c r="AI3589" s="7" t="n">
        <v>0</v>
      </c>
      <c r="AJ3589" s="7" t="s">
        <v>97</v>
      </c>
      <c r="AK3589" s="7" t="n">
        <f t="normal" ca="1">32-LENB(INDIRECT(ADDRESS(3589,36)))</f>
        <v>0</v>
      </c>
      <c r="AL3589" s="7" t="n">
        <v>2</v>
      </c>
      <c r="AM3589" s="7" t="n">
        <v>65533</v>
      </c>
      <c r="AN3589" s="7" t="n">
        <v>0</v>
      </c>
      <c r="AO3589" s="7" t="s">
        <v>59</v>
      </c>
      <c r="AP3589" s="7" t="n">
        <f t="normal" ca="1">32-LENB(INDIRECT(ADDRESS(3589,41)))</f>
        <v>0</v>
      </c>
      <c r="AQ3589" s="7" t="n">
        <v>2</v>
      </c>
      <c r="AR3589" s="7" t="n">
        <v>65533</v>
      </c>
      <c r="AS3589" s="7" t="n">
        <v>0</v>
      </c>
      <c r="AT3589" s="7" t="s">
        <v>61</v>
      </c>
      <c r="AU3589" s="7" t="n">
        <f t="normal" ca="1">32-LENB(INDIRECT(ADDRESS(3589,46)))</f>
        <v>0</v>
      </c>
      <c r="AV3589" s="7" t="n">
        <v>2</v>
      </c>
      <c r="AW3589" s="7" t="n">
        <v>65533</v>
      </c>
      <c r="AX3589" s="7" t="n">
        <v>0</v>
      </c>
      <c r="AY3589" s="7" t="s">
        <v>104</v>
      </c>
      <c r="AZ3589" s="7" t="n">
        <f t="normal" ca="1">32-LENB(INDIRECT(ADDRESS(3589,51)))</f>
        <v>0</v>
      </c>
      <c r="BA3589" s="7" t="n">
        <v>9</v>
      </c>
      <c r="BB3589" s="7" t="n">
        <v>1651</v>
      </c>
      <c r="BC3589" s="7" t="n">
        <v>0</v>
      </c>
      <c r="BD3589" s="7" t="s">
        <v>83</v>
      </c>
      <c r="BE3589" s="7" t="n">
        <f t="normal" ca="1">32-LENB(INDIRECT(ADDRESS(3589,56)))</f>
        <v>0</v>
      </c>
      <c r="BF3589" s="7" t="n">
        <v>9</v>
      </c>
      <c r="BG3589" s="7" t="n">
        <v>1652</v>
      </c>
      <c r="BH3589" s="7" t="n">
        <v>0</v>
      </c>
      <c r="BI3589" s="7" t="s">
        <v>83</v>
      </c>
      <c r="BJ3589" s="7" t="n">
        <f t="normal" ca="1">32-LENB(INDIRECT(ADDRESS(3589,61)))</f>
        <v>0</v>
      </c>
      <c r="BK3589" s="7" t="n">
        <v>4</v>
      </c>
      <c r="BL3589" s="7" t="n">
        <v>65533</v>
      </c>
      <c r="BM3589" s="7" t="n">
        <v>15110</v>
      </c>
      <c r="BN3589" s="7" t="s">
        <v>16</v>
      </c>
      <c r="BO3589" s="7" t="n">
        <f t="normal" ca="1">32-LENB(INDIRECT(ADDRESS(3589,66)))</f>
        <v>0</v>
      </c>
      <c r="BP3589" s="7" t="n">
        <v>4</v>
      </c>
      <c r="BQ3589" s="7" t="n">
        <v>65533</v>
      </c>
      <c r="BR3589" s="7" t="n">
        <v>2119</v>
      </c>
      <c r="BS3589" s="7" t="s">
        <v>16</v>
      </c>
      <c r="BT3589" s="7" t="n">
        <f t="normal" ca="1">32-LENB(INDIRECT(ADDRESS(3589,71)))</f>
        <v>0</v>
      </c>
      <c r="BU3589" s="7" t="n">
        <v>4</v>
      </c>
      <c r="BV3589" s="7" t="n">
        <v>65533</v>
      </c>
      <c r="BW3589" s="7" t="n">
        <v>4419</v>
      </c>
      <c r="BX3589" s="7" t="s">
        <v>16</v>
      </c>
      <c r="BY3589" s="7" t="n">
        <f t="normal" ca="1">32-LENB(INDIRECT(ADDRESS(3589,76)))</f>
        <v>0</v>
      </c>
      <c r="BZ3589" s="7" t="n">
        <v>4</v>
      </c>
      <c r="CA3589" s="7" t="n">
        <v>65533</v>
      </c>
      <c r="CB3589" s="7" t="n">
        <v>4420</v>
      </c>
      <c r="CC3589" s="7" t="s">
        <v>16</v>
      </c>
      <c r="CD3589" s="7" t="n">
        <f t="normal" ca="1">32-LENB(INDIRECT(ADDRESS(3589,81)))</f>
        <v>0</v>
      </c>
      <c r="CE3589" s="7" t="n">
        <v>4</v>
      </c>
      <c r="CF3589" s="7" t="n">
        <v>65533</v>
      </c>
      <c r="CG3589" s="7" t="n">
        <v>2013</v>
      </c>
      <c r="CH3589" s="7" t="s">
        <v>16</v>
      </c>
      <c r="CI3589" s="7" t="n">
        <f t="normal" ca="1">32-LENB(INDIRECT(ADDRESS(3589,86)))</f>
        <v>0</v>
      </c>
      <c r="CJ3589" s="7" t="n">
        <v>4</v>
      </c>
      <c r="CK3589" s="7" t="n">
        <v>65533</v>
      </c>
      <c r="CL3589" s="7" t="n">
        <v>2037</v>
      </c>
      <c r="CM3589" s="7" t="s">
        <v>16</v>
      </c>
      <c r="CN3589" s="7" t="n">
        <f t="normal" ca="1">32-LENB(INDIRECT(ADDRESS(3589,91)))</f>
        <v>0</v>
      </c>
      <c r="CO3589" s="7" t="n">
        <v>4</v>
      </c>
      <c r="CP3589" s="7" t="n">
        <v>65533</v>
      </c>
      <c r="CQ3589" s="7" t="n">
        <v>2119</v>
      </c>
      <c r="CR3589" s="7" t="s">
        <v>16</v>
      </c>
      <c r="CS3589" s="7" t="n">
        <f t="normal" ca="1">32-LENB(INDIRECT(ADDRESS(3589,96)))</f>
        <v>0</v>
      </c>
      <c r="CT3589" s="7" t="n">
        <v>4</v>
      </c>
      <c r="CU3589" s="7" t="n">
        <v>65533</v>
      </c>
      <c r="CV3589" s="7" t="n">
        <v>4419</v>
      </c>
      <c r="CW3589" s="7" t="s">
        <v>16</v>
      </c>
      <c r="CX3589" s="7" t="n">
        <f t="normal" ca="1">32-LENB(INDIRECT(ADDRESS(3589,101)))</f>
        <v>0</v>
      </c>
      <c r="CY3589" s="7" t="n">
        <v>4</v>
      </c>
      <c r="CZ3589" s="7" t="n">
        <v>65533</v>
      </c>
      <c r="DA3589" s="7" t="n">
        <v>4420</v>
      </c>
      <c r="DB3589" s="7" t="s">
        <v>16</v>
      </c>
      <c r="DC3589" s="7" t="n">
        <f t="normal" ca="1">32-LENB(INDIRECT(ADDRESS(3589,106)))</f>
        <v>0</v>
      </c>
      <c r="DD3589" s="7" t="n">
        <v>4</v>
      </c>
      <c r="DE3589" s="7" t="n">
        <v>65533</v>
      </c>
      <c r="DF3589" s="7" t="n">
        <v>2013</v>
      </c>
      <c r="DG3589" s="7" t="s">
        <v>16</v>
      </c>
      <c r="DH3589" s="7" t="n">
        <f t="normal" ca="1">32-LENB(INDIRECT(ADDRESS(3589,111)))</f>
        <v>0</v>
      </c>
      <c r="DI3589" s="7" t="n">
        <v>4</v>
      </c>
      <c r="DJ3589" s="7" t="n">
        <v>65533</v>
      </c>
      <c r="DK3589" s="7" t="n">
        <v>2037</v>
      </c>
      <c r="DL3589" s="7" t="s">
        <v>16</v>
      </c>
      <c r="DM3589" s="7" t="n">
        <f t="normal" ca="1">32-LENB(INDIRECT(ADDRESS(3589,116)))</f>
        <v>0</v>
      </c>
      <c r="DN3589" s="7" t="n">
        <v>4</v>
      </c>
      <c r="DO3589" s="7" t="n">
        <v>65533</v>
      </c>
      <c r="DP3589" s="7" t="n">
        <v>2119</v>
      </c>
      <c r="DQ3589" s="7" t="s">
        <v>16</v>
      </c>
      <c r="DR3589" s="7" t="n">
        <f t="normal" ca="1">32-LENB(INDIRECT(ADDRESS(3589,121)))</f>
        <v>0</v>
      </c>
      <c r="DS3589" s="7" t="n">
        <v>9</v>
      </c>
      <c r="DT3589" s="7" t="n">
        <v>1651</v>
      </c>
      <c r="DU3589" s="7" t="n">
        <v>0</v>
      </c>
      <c r="DV3589" s="7" t="s">
        <v>88</v>
      </c>
      <c r="DW3589" s="7" t="n">
        <f t="normal" ca="1">32-LENB(INDIRECT(ADDRESS(3589,126)))</f>
        <v>0</v>
      </c>
      <c r="DX3589" s="7" t="n">
        <v>9</v>
      </c>
      <c r="DY3589" s="7" t="n">
        <v>1652</v>
      </c>
      <c r="DZ3589" s="7" t="n">
        <v>0</v>
      </c>
      <c r="EA3589" s="7" t="s">
        <v>88</v>
      </c>
      <c r="EB3589" s="7" t="n">
        <f t="normal" ca="1">32-LENB(INDIRECT(ADDRESS(3589,131)))</f>
        <v>0</v>
      </c>
      <c r="EC3589" s="7" t="n">
        <v>4</v>
      </c>
      <c r="ED3589" s="7" t="n">
        <v>65533</v>
      </c>
      <c r="EE3589" s="7" t="n">
        <v>2007</v>
      </c>
      <c r="EF3589" s="7" t="s">
        <v>16</v>
      </c>
      <c r="EG3589" s="7" t="n">
        <f t="normal" ca="1">32-LENB(INDIRECT(ADDRESS(3589,136)))</f>
        <v>0</v>
      </c>
      <c r="EH3589" s="7" t="n">
        <v>9</v>
      </c>
      <c r="EI3589" s="7" t="n">
        <v>1654</v>
      </c>
      <c r="EJ3589" s="7" t="n">
        <v>0</v>
      </c>
      <c r="EK3589" s="7" t="s">
        <v>83</v>
      </c>
      <c r="EL3589" s="7" t="n">
        <f t="normal" ca="1">32-LENB(INDIRECT(ADDRESS(3589,141)))</f>
        <v>0</v>
      </c>
      <c r="EM3589" s="7" t="n">
        <v>9</v>
      </c>
      <c r="EN3589" s="7" t="n">
        <v>1653</v>
      </c>
      <c r="EO3589" s="7" t="n">
        <v>0</v>
      </c>
      <c r="EP3589" s="7" t="s">
        <v>83</v>
      </c>
      <c r="EQ3589" s="7" t="n">
        <f t="normal" ca="1">32-LENB(INDIRECT(ADDRESS(3589,146)))</f>
        <v>0</v>
      </c>
      <c r="ER3589" s="7" t="n">
        <v>9</v>
      </c>
      <c r="ES3589" s="7" t="n">
        <v>1650</v>
      </c>
      <c r="ET3589" s="7" t="n">
        <v>0</v>
      </c>
      <c r="EU3589" s="7" t="s">
        <v>83</v>
      </c>
      <c r="EV3589" s="7" t="n">
        <f t="normal" ca="1">32-LENB(INDIRECT(ADDRESS(3589,151)))</f>
        <v>0</v>
      </c>
      <c r="EW3589" s="7" t="n">
        <v>9</v>
      </c>
      <c r="EX3589" s="7" t="n">
        <v>1658</v>
      </c>
      <c r="EY3589" s="7" t="n">
        <v>0</v>
      </c>
      <c r="EZ3589" s="7" t="s">
        <v>83</v>
      </c>
      <c r="FA3589" s="7" t="n">
        <f t="normal" ca="1">32-LENB(INDIRECT(ADDRESS(3589,156)))</f>
        <v>0</v>
      </c>
      <c r="FB3589" s="7" t="n">
        <v>9</v>
      </c>
      <c r="FC3589" s="7" t="n">
        <v>1657</v>
      </c>
      <c r="FD3589" s="7" t="n">
        <v>0</v>
      </c>
      <c r="FE3589" s="7" t="s">
        <v>83</v>
      </c>
      <c r="FF3589" s="7" t="n">
        <f t="normal" ca="1">32-LENB(INDIRECT(ADDRESS(3589,161)))</f>
        <v>0</v>
      </c>
      <c r="FG3589" s="7" t="n">
        <v>9</v>
      </c>
      <c r="FH3589" s="7" t="n">
        <v>1655</v>
      </c>
      <c r="FI3589" s="7" t="n">
        <v>0</v>
      </c>
      <c r="FJ3589" s="7" t="s">
        <v>83</v>
      </c>
      <c r="FK3589" s="7" t="n">
        <f t="normal" ca="1">32-LENB(INDIRECT(ADDRESS(3589,166)))</f>
        <v>0</v>
      </c>
      <c r="FL3589" s="7" t="n">
        <v>9</v>
      </c>
      <c r="FM3589" s="7" t="n">
        <v>1656</v>
      </c>
      <c r="FN3589" s="7" t="n">
        <v>0</v>
      </c>
      <c r="FO3589" s="7" t="s">
        <v>83</v>
      </c>
      <c r="FP3589" s="7" t="n">
        <f t="normal" ca="1">32-LENB(INDIRECT(ADDRESS(3589,171)))</f>
        <v>0</v>
      </c>
      <c r="FQ3589" s="7" t="n">
        <v>9</v>
      </c>
      <c r="FR3589" s="7" t="n">
        <v>1651</v>
      </c>
      <c r="FS3589" s="7" t="n">
        <v>0</v>
      </c>
      <c r="FT3589" s="7" t="s">
        <v>83</v>
      </c>
      <c r="FU3589" s="7" t="n">
        <f t="normal" ca="1">32-LENB(INDIRECT(ADDRESS(3589,176)))</f>
        <v>0</v>
      </c>
      <c r="FV3589" s="7" t="n">
        <v>9</v>
      </c>
      <c r="FW3589" s="7" t="n">
        <v>1652</v>
      </c>
      <c r="FX3589" s="7" t="n">
        <v>0</v>
      </c>
      <c r="FY3589" s="7" t="s">
        <v>83</v>
      </c>
      <c r="FZ3589" s="7" t="n">
        <f t="normal" ca="1">32-LENB(INDIRECT(ADDRESS(3589,181)))</f>
        <v>0</v>
      </c>
      <c r="GA3589" s="7" t="n">
        <v>9</v>
      </c>
      <c r="GB3589" s="7" t="n">
        <v>1650</v>
      </c>
      <c r="GC3589" s="7" t="n">
        <v>0</v>
      </c>
      <c r="GD3589" s="7" t="s">
        <v>111</v>
      </c>
      <c r="GE3589" s="7" t="n">
        <f t="normal" ca="1">32-LENB(INDIRECT(ADDRESS(3589,186)))</f>
        <v>0</v>
      </c>
      <c r="GF3589" s="7" t="n">
        <v>4</v>
      </c>
      <c r="GG3589" s="7" t="n">
        <v>65533</v>
      </c>
      <c r="GH3589" s="7" t="n">
        <v>2008</v>
      </c>
      <c r="GI3589" s="7" t="s">
        <v>16</v>
      </c>
      <c r="GJ3589" s="7" t="n">
        <f t="normal" ca="1">32-LENB(INDIRECT(ADDRESS(3589,191)))</f>
        <v>0</v>
      </c>
      <c r="GK3589" s="7" t="n">
        <v>9</v>
      </c>
      <c r="GL3589" s="7" t="n">
        <v>1650</v>
      </c>
      <c r="GM3589" s="7" t="n">
        <v>0</v>
      </c>
      <c r="GN3589" s="7" t="s">
        <v>83</v>
      </c>
      <c r="GO3589" s="7" t="n">
        <f t="normal" ca="1">32-LENB(INDIRECT(ADDRESS(3589,196)))</f>
        <v>0</v>
      </c>
      <c r="GP3589" s="7" t="n">
        <v>9</v>
      </c>
      <c r="GQ3589" s="7" t="n">
        <v>1653</v>
      </c>
      <c r="GR3589" s="7" t="n">
        <v>0</v>
      </c>
      <c r="GS3589" s="7" t="s">
        <v>111</v>
      </c>
      <c r="GT3589" s="7" t="n">
        <f t="normal" ca="1">32-LENB(INDIRECT(ADDRESS(3589,201)))</f>
        <v>0</v>
      </c>
      <c r="GU3589" s="7" t="n">
        <v>4</v>
      </c>
      <c r="GV3589" s="7" t="n">
        <v>65533</v>
      </c>
      <c r="GW3589" s="7" t="n">
        <v>2008</v>
      </c>
      <c r="GX3589" s="7" t="s">
        <v>16</v>
      </c>
      <c r="GY3589" s="7" t="n">
        <f t="normal" ca="1">32-LENB(INDIRECT(ADDRESS(3589,206)))</f>
        <v>0</v>
      </c>
      <c r="GZ3589" s="7" t="n">
        <v>9</v>
      </c>
      <c r="HA3589" s="7" t="n">
        <v>1653</v>
      </c>
      <c r="HB3589" s="7" t="n">
        <v>0</v>
      </c>
      <c r="HC3589" s="7" t="s">
        <v>83</v>
      </c>
      <c r="HD3589" s="7" t="n">
        <f t="normal" ca="1">32-LENB(INDIRECT(ADDRESS(3589,211)))</f>
        <v>0</v>
      </c>
      <c r="HE3589" s="7" t="n">
        <v>9</v>
      </c>
      <c r="HF3589" s="7" t="n">
        <v>1654</v>
      </c>
      <c r="HG3589" s="7" t="n">
        <v>0</v>
      </c>
      <c r="HH3589" s="7" t="s">
        <v>111</v>
      </c>
      <c r="HI3589" s="7" t="n">
        <f t="normal" ca="1">32-LENB(INDIRECT(ADDRESS(3589,216)))</f>
        <v>0</v>
      </c>
      <c r="HJ3589" s="7" t="n">
        <v>4</v>
      </c>
      <c r="HK3589" s="7" t="n">
        <v>65533</v>
      </c>
      <c r="HL3589" s="7" t="n">
        <v>2008</v>
      </c>
      <c r="HM3589" s="7" t="s">
        <v>16</v>
      </c>
      <c r="HN3589" s="7" t="n">
        <f t="normal" ca="1">32-LENB(INDIRECT(ADDRESS(3589,221)))</f>
        <v>0</v>
      </c>
      <c r="HO3589" s="7" t="n">
        <v>9</v>
      </c>
      <c r="HP3589" s="7" t="n">
        <v>1654</v>
      </c>
      <c r="HQ3589" s="7" t="n">
        <v>0</v>
      </c>
      <c r="HR3589" s="7" t="s">
        <v>83</v>
      </c>
      <c r="HS3589" s="7" t="n">
        <f t="normal" ca="1">32-LENB(INDIRECT(ADDRESS(3589,226)))</f>
        <v>0</v>
      </c>
      <c r="HT3589" s="7" t="n">
        <v>9</v>
      </c>
      <c r="HU3589" s="7" t="n">
        <v>1657</v>
      </c>
      <c r="HV3589" s="7" t="n">
        <v>0</v>
      </c>
      <c r="HW3589" s="7" t="s">
        <v>111</v>
      </c>
      <c r="HX3589" s="7" t="n">
        <f t="normal" ca="1">32-LENB(INDIRECT(ADDRESS(3589,231)))</f>
        <v>0</v>
      </c>
      <c r="HY3589" s="7" t="n">
        <v>4</v>
      </c>
      <c r="HZ3589" s="7" t="n">
        <v>65533</v>
      </c>
      <c r="IA3589" s="7" t="n">
        <v>2008</v>
      </c>
      <c r="IB3589" s="7" t="s">
        <v>16</v>
      </c>
      <c r="IC3589" s="7" t="n">
        <f t="normal" ca="1">32-LENB(INDIRECT(ADDRESS(3589,236)))</f>
        <v>0</v>
      </c>
      <c r="ID3589" s="7" t="n">
        <v>4</v>
      </c>
      <c r="IE3589" s="7" t="n">
        <v>65533</v>
      </c>
      <c r="IF3589" s="7" t="n">
        <v>2008</v>
      </c>
      <c r="IG3589" s="7" t="s">
        <v>16</v>
      </c>
      <c r="IH3589" s="7" t="n">
        <f t="normal" ca="1">32-LENB(INDIRECT(ADDRESS(3589,241)))</f>
        <v>0</v>
      </c>
      <c r="II3589" s="7" t="n">
        <v>4</v>
      </c>
      <c r="IJ3589" s="7" t="n">
        <v>65533</v>
      </c>
      <c r="IK3589" s="7" t="n">
        <v>15110</v>
      </c>
      <c r="IL3589" s="7" t="s">
        <v>16</v>
      </c>
      <c r="IM3589" s="7" t="n">
        <f t="normal" ca="1">32-LENB(INDIRECT(ADDRESS(3589,246)))</f>
        <v>0</v>
      </c>
      <c r="IN3589" s="7" t="n">
        <v>4</v>
      </c>
      <c r="IO3589" s="7" t="n">
        <v>65533</v>
      </c>
      <c r="IP3589" s="7" t="n">
        <v>4400</v>
      </c>
      <c r="IQ3589" s="7" t="s">
        <v>16</v>
      </c>
      <c r="IR3589" s="7" t="n">
        <f t="normal" ca="1">32-LENB(INDIRECT(ADDRESS(3589,251)))</f>
        <v>0</v>
      </c>
      <c r="IS3589" s="7" t="n">
        <v>4</v>
      </c>
      <c r="IT3589" s="7" t="n">
        <v>65533</v>
      </c>
      <c r="IU3589" s="7" t="n">
        <v>4556</v>
      </c>
      <c r="IV3589" s="7" t="s">
        <v>16</v>
      </c>
      <c r="IW3589" s="7" t="n">
        <f t="normal" ca="1">32-LENB(INDIRECT(ADDRESS(3589,256)))</f>
        <v>0</v>
      </c>
      <c r="IX3589" s="7" t="n">
        <v>4</v>
      </c>
      <c r="IY3589" s="7" t="n">
        <v>65533</v>
      </c>
      <c r="IZ3589" s="7" t="n">
        <v>4420</v>
      </c>
      <c r="JA3589" s="7" t="s">
        <v>16</v>
      </c>
      <c r="JB3589" s="7" t="n">
        <f t="normal" ca="1">32-LENB(INDIRECT(ADDRESS(3589,261)))</f>
        <v>0</v>
      </c>
      <c r="JC3589" s="7" t="n">
        <v>4</v>
      </c>
      <c r="JD3589" s="7" t="n">
        <v>65533</v>
      </c>
      <c r="JE3589" s="7" t="n">
        <v>2010</v>
      </c>
      <c r="JF3589" s="7" t="s">
        <v>16</v>
      </c>
      <c r="JG3589" s="7" t="n">
        <f t="normal" ca="1">32-LENB(INDIRECT(ADDRESS(3589,266)))</f>
        <v>0</v>
      </c>
      <c r="JH3589" s="7" t="n">
        <v>4</v>
      </c>
      <c r="JI3589" s="7" t="n">
        <v>65533</v>
      </c>
      <c r="JJ3589" s="7" t="n">
        <v>2010</v>
      </c>
      <c r="JK3589" s="7" t="s">
        <v>16</v>
      </c>
      <c r="JL3589" s="7" t="n">
        <f t="normal" ca="1">32-LENB(INDIRECT(ADDRESS(3589,271)))</f>
        <v>0</v>
      </c>
      <c r="JM3589" s="7" t="n">
        <v>4</v>
      </c>
      <c r="JN3589" s="7" t="n">
        <v>65533</v>
      </c>
      <c r="JO3589" s="7" t="n">
        <v>2008</v>
      </c>
      <c r="JP3589" s="7" t="s">
        <v>16</v>
      </c>
      <c r="JQ3589" s="7" t="n">
        <f t="normal" ca="1">32-LENB(INDIRECT(ADDRESS(3589,276)))</f>
        <v>0</v>
      </c>
      <c r="JR3589" s="7" t="n">
        <v>4</v>
      </c>
      <c r="JS3589" s="7" t="n">
        <v>65533</v>
      </c>
      <c r="JT3589" s="7" t="n">
        <v>4404</v>
      </c>
      <c r="JU3589" s="7" t="s">
        <v>16</v>
      </c>
      <c r="JV3589" s="7" t="n">
        <f t="normal" ca="1">32-LENB(INDIRECT(ADDRESS(3589,281)))</f>
        <v>0</v>
      </c>
      <c r="JW3589" s="7" t="n">
        <v>4</v>
      </c>
      <c r="JX3589" s="7" t="n">
        <v>65533</v>
      </c>
      <c r="JY3589" s="7" t="n">
        <v>4420</v>
      </c>
      <c r="JZ3589" s="7" t="s">
        <v>16</v>
      </c>
      <c r="KA3589" s="7" t="n">
        <f t="normal" ca="1">32-LENB(INDIRECT(ADDRESS(3589,286)))</f>
        <v>0</v>
      </c>
      <c r="KB3589" s="7" t="n">
        <v>4</v>
      </c>
      <c r="KC3589" s="7" t="n">
        <v>65533</v>
      </c>
      <c r="KD3589" s="7" t="n">
        <v>2013</v>
      </c>
      <c r="KE3589" s="7" t="s">
        <v>16</v>
      </c>
      <c r="KF3589" s="7" t="n">
        <f t="normal" ca="1">32-LENB(INDIRECT(ADDRESS(3589,291)))</f>
        <v>0</v>
      </c>
      <c r="KG3589" s="7" t="n">
        <v>4</v>
      </c>
      <c r="KH3589" s="7" t="n">
        <v>65533</v>
      </c>
      <c r="KI3589" s="7" t="n">
        <v>2010</v>
      </c>
      <c r="KJ3589" s="7" t="s">
        <v>16</v>
      </c>
      <c r="KK3589" s="7" t="n">
        <f t="normal" ca="1">32-LENB(INDIRECT(ADDRESS(3589,296)))</f>
        <v>0</v>
      </c>
      <c r="KL3589" s="7" t="n">
        <v>4</v>
      </c>
      <c r="KM3589" s="7" t="n">
        <v>65533</v>
      </c>
      <c r="KN3589" s="7" t="n">
        <v>2007</v>
      </c>
      <c r="KO3589" s="7" t="s">
        <v>16</v>
      </c>
      <c r="KP3589" s="7" t="n">
        <f t="normal" ca="1">32-LENB(INDIRECT(ADDRESS(3589,301)))</f>
        <v>0</v>
      </c>
      <c r="KQ3589" s="7" t="n">
        <v>7</v>
      </c>
      <c r="KR3589" s="7" t="n">
        <v>65533</v>
      </c>
      <c r="KS3589" s="7" t="n">
        <v>64809</v>
      </c>
      <c r="KT3589" s="7" t="s">
        <v>16</v>
      </c>
      <c r="KU3589" s="7" t="n">
        <f t="normal" ca="1">32-LENB(INDIRECT(ADDRESS(3589,306)))</f>
        <v>0</v>
      </c>
      <c r="KV3589" s="7" t="n">
        <v>4</v>
      </c>
      <c r="KW3589" s="7" t="n">
        <v>65533</v>
      </c>
      <c r="KX3589" s="7" t="n">
        <v>2007</v>
      </c>
      <c r="KY3589" s="7" t="s">
        <v>16</v>
      </c>
      <c r="KZ3589" s="7" t="n">
        <f t="normal" ca="1">32-LENB(INDIRECT(ADDRESS(3589,311)))</f>
        <v>0</v>
      </c>
      <c r="LA3589" s="7" t="n">
        <v>7</v>
      </c>
      <c r="LB3589" s="7" t="n">
        <v>65533</v>
      </c>
      <c r="LC3589" s="7" t="n">
        <v>64810</v>
      </c>
      <c r="LD3589" s="7" t="s">
        <v>16</v>
      </c>
      <c r="LE3589" s="7" t="n">
        <f t="normal" ca="1">32-LENB(INDIRECT(ADDRESS(3589,316)))</f>
        <v>0</v>
      </c>
      <c r="LF3589" s="7" t="n">
        <v>7</v>
      </c>
      <c r="LG3589" s="7" t="n">
        <v>65533</v>
      </c>
      <c r="LH3589" s="7" t="n">
        <v>64811</v>
      </c>
      <c r="LI3589" s="7" t="s">
        <v>16</v>
      </c>
      <c r="LJ3589" s="7" t="n">
        <f t="normal" ca="1">32-LENB(INDIRECT(ADDRESS(3589,321)))</f>
        <v>0</v>
      </c>
      <c r="LK3589" s="7" t="n">
        <v>7</v>
      </c>
      <c r="LL3589" s="7" t="n">
        <v>65533</v>
      </c>
      <c r="LM3589" s="7" t="n">
        <v>64812</v>
      </c>
      <c r="LN3589" s="7" t="s">
        <v>16</v>
      </c>
      <c r="LO3589" s="7" t="n">
        <f t="normal" ca="1">32-LENB(INDIRECT(ADDRESS(3589,326)))</f>
        <v>0</v>
      </c>
      <c r="LP3589" s="7" t="n">
        <v>7</v>
      </c>
      <c r="LQ3589" s="7" t="n">
        <v>65533</v>
      </c>
      <c r="LR3589" s="7" t="n">
        <v>64813</v>
      </c>
      <c r="LS3589" s="7" t="s">
        <v>16</v>
      </c>
      <c r="LT3589" s="7" t="n">
        <f t="normal" ca="1">32-LENB(INDIRECT(ADDRESS(3589,331)))</f>
        <v>0</v>
      </c>
      <c r="LU3589" s="7" t="n">
        <v>7</v>
      </c>
      <c r="LV3589" s="7" t="n">
        <v>65533</v>
      </c>
      <c r="LW3589" s="7" t="n">
        <v>64814</v>
      </c>
      <c r="LX3589" s="7" t="s">
        <v>16</v>
      </c>
      <c r="LY3589" s="7" t="n">
        <f t="normal" ca="1">32-LENB(INDIRECT(ADDRESS(3589,336)))</f>
        <v>0</v>
      </c>
      <c r="LZ3589" s="7" t="n">
        <v>7</v>
      </c>
      <c r="MA3589" s="7" t="n">
        <v>65533</v>
      </c>
      <c r="MB3589" s="7" t="n">
        <v>64815</v>
      </c>
      <c r="MC3589" s="7" t="s">
        <v>16</v>
      </c>
      <c r="MD3589" s="7" t="n">
        <f t="normal" ca="1">32-LENB(INDIRECT(ADDRESS(3589,341)))</f>
        <v>0</v>
      </c>
      <c r="ME3589" s="7" t="n">
        <v>7</v>
      </c>
      <c r="MF3589" s="7" t="n">
        <v>65533</v>
      </c>
      <c r="MG3589" s="7" t="n">
        <v>38310</v>
      </c>
      <c r="MH3589" s="7" t="s">
        <v>16</v>
      </c>
      <c r="MI3589" s="7" t="n">
        <f t="normal" ca="1">32-LENB(INDIRECT(ADDRESS(3589,346)))</f>
        <v>0</v>
      </c>
      <c r="MJ3589" s="7" t="n">
        <v>9</v>
      </c>
      <c r="MK3589" s="7" t="n">
        <v>1659</v>
      </c>
      <c r="ML3589" s="7" t="n">
        <v>0</v>
      </c>
      <c r="MM3589" s="7" t="s">
        <v>83</v>
      </c>
      <c r="MN3589" s="7" t="n">
        <f t="normal" ca="1">32-LENB(INDIRECT(ADDRESS(3589,351)))</f>
        <v>0</v>
      </c>
      <c r="MO3589" s="7" t="n">
        <v>4</v>
      </c>
      <c r="MP3589" s="7" t="n">
        <v>65533</v>
      </c>
      <c r="MQ3589" s="7" t="n">
        <v>2007</v>
      </c>
      <c r="MR3589" s="7" t="s">
        <v>16</v>
      </c>
      <c r="MS3589" s="7" t="n">
        <f t="normal" ca="1">32-LENB(INDIRECT(ADDRESS(3589,356)))</f>
        <v>0</v>
      </c>
      <c r="MT3589" s="7" t="n">
        <v>9</v>
      </c>
      <c r="MU3589" s="7" t="n">
        <v>1659</v>
      </c>
      <c r="MV3589" s="7" t="n">
        <v>0</v>
      </c>
      <c r="MW3589" s="7" t="s">
        <v>88</v>
      </c>
      <c r="MX3589" s="7" t="n">
        <f t="normal" ca="1">32-LENB(INDIRECT(ADDRESS(3589,361)))</f>
        <v>0</v>
      </c>
      <c r="MY3589" s="7" t="n">
        <v>7</v>
      </c>
      <c r="MZ3589" s="7" t="n">
        <v>65533</v>
      </c>
      <c r="NA3589" s="7" t="n">
        <v>64816</v>
      </c>
      <c r="NB3589" s="7" t="s">
        <v>16</v>
      </c>
      <c r="NC3589" s="7" t="n">
        <f t="normal" ca="1">32-LENB(INDIRECT(ADDRESS(3589,366)))</f>
        <v>0</v>
      </c>
      <c r="ND3589" s="7" t="n">
        <v>7</v>
      </c>
      <c r="NE3589" s="7" t="n">
        <v>65533</v>
      </c>
      <c r="NF3589" s="7" t="n">
        <v>64817</v>
      </c>
      <c r="NG3589" s="7" t="s">
        <v>16</v>
      </c>
      <c r="NH3589" s="7" t="n">
        <f t="normal" ca="1">32-LENB(INDIRECT(ADDRESS(3589,371)))</f>
        <v>0</v>
      </c>
      <c r="NI3589" s="7" t="n">
        <v>7</v>
      </c>
      <c r="NJ3589" s="7" t="n">
        <v>65533</v>
      </c>
      <c r="NK3589" s="7" t="n">
        <v>38311</v>
      </c>
      <c r="NL3589" s="7" t="s">
        <v>16</v>
      </c>
      <c r="NM3589" s="7" t="n">
        <f t="normal" ca="1">32-LENB(INDIRECT(ADDRESS(3589,376)))</f>
        <v>0</v>
      </c>
      <c r="NN3589" s="7" t="n">
        <v>7</v>
      </c>
      <c r="NO3589" s="7" t="n">
        <v>65533</v>
      </c>
      <c r="NP3589" s="7" t="n">
        <v>38312</v>
      </c>
      <c r="NQ3589" s="7" t="s">
        <v>16</v>
      </c>
      <c r="NR3589" s="7" t="n">
        <f t="normal" ca="1">32-LENB(INDIRECT(ADDRESS(3589,381)))</f>
        <v>0</v>
      </c>
      <c r="NS3589" s="7" t="n">
        <v>7</v>
      </c>
      <c r="NT3589" s="7" t="n">
        <v>65533</v>
      </c>
      <c r="NU3589" s="7" t="n">
        <v>38313</v>
      </c>
      <c r="NV3589" s="7" t="s">
        <v>16</v>
      </c>
      <c r="NW3589" s="7" t="n">
        <f t="normal" ca="1">32-LENB(INDIRECT(ADDRESS(3589,386)))</f>
        <v>0</v>
      </c>
      <c r="NX3589" s="7" t="n">
        <v>7</v>
      </c>
      <c r="NY3589" s="7" t="n">
        <v>65533</v>
      </c>
      <c r="NZ3589" s="7" t="n">
        <v>64818</v>
      </c>
      <c r="OA3589" s="7" t="s">
        <v>16</v>
      </c>
      <c r="OB3589" s="7" t="n">
        <f t="normal" ca="1">32-LENB(INDIRECT(ADDRESS(3589,391)))</f>
        <v>0</v>
      </c>
      <c r="OC3589" s="7" t="n">
        <v>7</v>
      </c>
      <c r="OD3589" s="7" t="n">
        <v>65533</v>
      </c>
      <c r="OE3589" s="7" t="n">
        <v>64819</v>
      </c>
      <c r="OF3589" s="7" t="s">
        <v>16</v>
      </c>
      <c r="OG3589" s="7" t="n">
        <f t="normal" ca="1">32-LENB(INDIRECT(ADDRESS(3589,396)))</f>
        <v>0</v>
      </c>
      <c r="OH3589" s="7" t="n">
        <v>7</v>
      </c>
      <c r="OI3589" s="7" t="n">
        <v>65533</v>
      </c>
      <c r="OJ3589" s="7" t="n">
        <v>38314</v>
      </c>
      <c r="OK3589" s="7" t="s">
        <v>16</v>
      </c>
      <c r="OL3589" s="7" t="n">
        <f t="normal" ca="1">32-LENB(INDIRECT(ADDRESS(3589,401)))</f>
        <v>0</v>
      </c>
      <c r="OM3589" s="7" t="n">
        <v>4</v>
      </c>
      <c r="ON3589" s="7" t="n">
        <v>65533</v>
      </c>
      <c r="OO3589" s="7" t="n">
        <v>8146</v>
      </c>
      <c r="OP3589" s="7" t="s">
        <v>16</v>
      </c>
      <c r="OQ3589" s="7" t="n">
        <f t="normal" ca="1">32-LENB(INDIRECT(ADDRESS(3589,406)))</f>
        <v>0</v>
      </c>
      <c r="OR3589" s="7" t="n">
        <v>7</v>
      </c>
      <c r="OS3589" s="7" t="n">
        <v>65533</v>
      </c>
      <c r="OT3589" s="7" t="n">
        <v>64820</v>
      </c>
      <c r="OU3589" s="7" t="s">
        <v>16</v>
      </c>
      <c r="OV3589" s="7" t="n">
        <f t="normal" ca="1">32-LENB(INDIRECT(ADDRESS(3589,411)))</f>
        <v>0</v>
      </c>
      <c r="OW3589" s="7" t="n">
        <v>7</v>
      </c>
      <c r="OX3589" s="7" t="n">
        <v>65533</v>
      </c>
      <c r="OY3589" s="7" t="n">
        <v>64821</v>
      </c>
      <c r="OZ3589" s="7" t="s">
        <v>16</v>
      </c>
      <c r="PA3589" s="7" t="n">
        <f t="normal" ca="1">32-LENB(INDIRECT(ADDRESS(3589,416)))</f>
        <v>0</v>
      </c>
      <c r="PB3589" s="7" t="n">
        <v>7</v>
      </c>
      <c r="PC3589" s="7" t="n">
        <v>65533</v>
      </c>
      <c r="PD3589" s="7" t="n">
        <v>64822</v>
      </c>
      <c r="PE3589" s="7" t="s">
        <v>16</v>
      </c>
      <c r="PF3589" s="7" t="n">
        <f t="normal" ca="1">32-LENB(INDIRECT(ADDRESS(3589,421)))</f>
        <v>0</v>
      </c>
      <c r="PG3589" s="7" t="n">
        <v>7</v>
      </c>
      <c r="PH3589" s="7" t="n">
        <v>65533</v>
      </c>
      <c r="PI3589" s="7" t="n">
        <v>38315</v>
      </c>
      <c r="PJ3589" s="7" t="s">
        <v>16</v>
      </c>
      <c r="PK3589" s="7" t="n">
        <f t="normal" ca="1">32-LENB(INDIRECT(ADDRESS(3589,426)))</f>
        <v>0</v>
      </c>
      <c r="PL3589" s="7" t="n">
        <v>7</v>
      </c>
      <c r="PM3589" s="7" t="n">
        <v>65533</v>
      </c>
      <c r="PN3589" s="7" t="n">
        <v>38316</v>
      </c>
      <c r="PO3589" s="7" t="s">
        <v>16</v>
      </c>
      <c r="PP3589" s="7" t="n">
        <f t="normal" ca="1">32-LENB(INDIRECT(ADDRESS(3589,431)))</f>
        <v>0</v>
      </c>
      <c r="PQ3589" s="7" t="n">
        <v>7</v>
      </c>
      <c r="PR3589" s="7" t="n">
        <v>65533</v>
      </c>
      <c r="PS3589" s="7" t="n">
        <v>38317</v>
      </c>
      <c r="PT3589" s="7" t="s">
        <v>16</v>
      </c>
      <c r="PU3589" s="7" t="n">
        <f t="normal" ca="1">32-LENB(INDIRECT(ADDRESS(3589,436)))</f>
        <v>0</v>
      </c>
      <c r="PV3589" s="7" t="n">
        <v>7</v>
      </c>
      <c r="PW3589" s="7" t="n">
        <v>65533</v>
      </c>
      <c r="PX3589" s="7" t="n">
        <v>38318</v>
      </c>
      <c r="PY3589" s="7" t="s">
        <v>16</v>
      </c>
      <c r="PZ3589" s="7" t="n">
        <f t="normal" ca="1">32-LENB(INDIRECT(ADDRESS(3589,441)))</f>
        <v>0</v>
      </c>
      <c r="QA3589" s="7" t="n">
        <v>7</v>
      </c>
      <c r="QB3589" s="7" t="n">
        <v>65533</v>
      </c>
      <c r="QC3589" s="7" t="n">
        <v>64823</v>
      </c>
      <c r="QD3589" s="7" t="s">
        <v>16</v>
      </c>
      <c r="QE3589" s="7" t="n">
        <f t="normal" ca="1">32-LENB(INDIRECT(ADDRESS(3589,446)))</f>
        <v>0</v>
      </c>
      <c r="QF3589" s="7" t="n">
        <v>0</v>
      </c>
      <c r="QG3589" s="7" t="n">
        <v>65533</v>
      </c>
      <c r="QH3589" s="7" t="n">
        <v>0</v>
      </c>
      <c r="QI3589" s="7" t="s">
        <v>16</v>
      </c>
      <c r="QJ3589" s="7" t="n">
        <f t="normal" ca="1">32-LENB(INDIRECT(ADDRESS(3589,451)))</f>
        <v>0</v>
      </c>
    </row>
    <row r="3590" spans="1:12">
      <c r="A3590" t="s">
        <v>4</v>
      </c>
      <c r="B3590" s="4" t="s">
        <v>5</v>
      </c>
    </row>
    <row r="3591" spans="1:12">
      <c r="A3591" t="n">
        <v>37600</v>
      </c>
      <c r="B3591" s="5" t="n">
        <v>1</v>
      </c>
    </row>
    <row r="3592" spans="1:12" s="3" customFormat="1" customHeight="0">
      <c r="A3592" s="3" t="s">
        <v>2</v>
      </c>
      <c r="B3592" s="3" t="s">
        <v>183</v>
      </c>
    </row>
    <row r="3593" spans="1:12">
      <c r="A3593" t="s">
        <v>4</v>
      </c>
      <c r="B3593" s="4" t="s">
        <v>5</v>
      </c>
      <c r="C3593" s="4" t="s">
        <v>11</v>
      </c>
      <c r="D3593" s="4" t="s">
        <v>11</v>
      </c>
      <c r="E3593" s="4" t="s">
        <v>13</v>
      </c>
      <c r="F3593" s="4" t="s">
        <v>8</v>
      </c>
      <c r="G3593" s="4" t="s">
        <v>177</v>
      </c>
      <c r="H3593" s="4" t="s">
        <v>11</v>
      </c>
      <c r="I3593" s="4" t="s">
        <v>11</v>
      </c>
      <c r="J3593" s="4" t="s">
        <v>13</v>
      </c>
      <c r="K3593" s="4" t="s">
        <v>8</v>
      </c>
      <c r="L3593" s="4" t="s">
        <v>177</v>
      </c>
    </row>
    <row r="3594" spans="1:12">
      <c r="A3594" t="n">
        <v>37616</v>
      </c>
      <c r="B3594" s="62" t="n">
        <v>257</v>
      </c>
      <c r="C3594" s="7" t="n">
        <v>9</v>
      </c>
      <c r="D3594" s="7" t="n">
        <v>65534</v>
      </c>
      <c r="E3594" s="7" t="n">
        <v>0</v>
      </c>
      <c r="F3594" s="7" t="s">
        <v>111</v>
      </c>
      <c r="G3594" s="7" t="n">
        <f t="normal" ca="1">32-LENB(INDIRECT(ADDRESS(3594,6)))</f>
        <v>0</v>
      </c>
      <c r="H3594" s="7" t="n">
        <v>0</v>
      </c>
      <c r="I3594" s="7" t="n">
        <v>65533</v>
      </c>
      <c r="J3594" s="7" t="n">
        <v>0</v>
      </c>
      <c r="K3594" s="7" t="s">
        <v>16</v>
      </c>
      <c r="L3594" s="7" t="n">
        <f t="normal" ca="1">32-LENB(INDIRECT(ADDRESS(3594,11)))</f>
        <v>0</v>
      </c>
    </row>
    <row r="3595" spans="1:12">
      <c r="A3595" t="s">
        <v>4</v>
      </c>
      <c r="B3595" s="4" t="s">
        <v>5</v>
      </c>
    </row>
    <row r="3596" spans="1:12">
      <c r="A3596" t="n">
        <v>37696</v>
      </c>
      <c r="B3596" s="5" t="n">
        <v>1</v>
      </c>
    </row>
    <row r="3597" spans="1:12" s="3" customFormat="1" customHeight="0">
      <c r="A3597" s="3" t="s">
        <v>2</v>
      </c>
      <c r="B3597" s="3" t="s">
        <v>184</v>
      </c>
    </row>
    <row r="3598" spans="1:12">
      <c r="A3598" t="s">
        <v>4</v>
      </c>
      <c r="B3598" s="4" t="s">
        <v>5</v>
      </c>
      <c r="C3598" s="4" t="s">
        <v>11</v>
      </c>
      <c r="D3598" s="4" t="s">
        <v>11</v>
      </c>
      <c r="E3598" s="4" t="s">
        <v>13</v>
      </c>
      <c r="F3598" s="4" t="s">
        <v>8</v>
      </c>
      <c r="G3598" s="4" t="s">
        <v>177</v>
      </c>
      <c r="H3598" s="4" t="s">
        <v>11</v>
      </c>
      <c r="I3598" s="4" t="s">
        <v>11</v>
      </c>
      <c r="J3598" s="4" t="s">
        <v>13</v>
      </c>
      <c r="K3598" s="4" t="s">
        <v>8</v>
      </c>
      <c r="L3598" s="4" t="s">
        <v>177</v>
      </c>
    </row>
    <row r="3599" spans="1:12">
      <c r="A3599" t="n">
        <v>37712</v>
      </c>
      <c r="B3599" s="62" t="n">
        <v>257</v>
      </c>
      <c r="C3599" s="7" t="n">
        <v>9</v>
      </c>
      <c r="D3599" s="7" t="n">
        <v>1641</v>
      </c>
      <c r="E3599" s="7" t="n">
        <v>0</v>
      </c>
      <c r="F3599" s="7" t="s">
        <v>162</v>
      </c>
      <c r="G3599" s="7" t="n">
        <f t="normal" ca="1">32-LENB(INDIRECT(ADDRESS(3599,6)))</f>
        <v>0</v>
      </c>
      <c r="H3599" s="7" t="n">
        <v>0</v>
      </c>
      <c r="I3599" s="7" t="n">
        <v>65533</v>
      </c>
      <c r="J3599" s="7" t="n">
        <v>0</v>
      </c>
      <c r="K3599" s="7" t="s">
        <v>16</v>
      </c>
      <c r="L3599" s="7" t="n">
        <f t="normal" ca="1">32-LENB(INDIRECT(ADDRESS(3599,11)))</f>
        <v>0</v>
      </c>
    </row>
    <row r="3600" spans="1:12">
      <c r="A3600" t="s">
        <v>4</v>
      </c>
      <c r="B3600" s="4" t="s">
        <v>5</v>
      </c>
    </row>
    <row r="3601" spans="1:42">
      <c r="A3601" t="n">
        <v>37792</v>
      </c>
      <c r="B3601" s="5" t="n">
        <v>1</v>
      </c>
    </row>
    <row r="3602" spans="1:42" s="3" customFormat="1" customHeight="0">
      <c r="A3602" s="3" t="s">
        <v>2</v>
      </c>
      <c r="B3602" s="3" t="s">
        <v>185</v>
      </c>
    </row>
    <row r="3603" spans="1:42">
      <c r="A3603" t="s">
        <v>4</v>
      </c>
      <c r="B3603" s="4" t="s">
        <v>5</v>
      </c>
      <c r="C3603" s="4" t="s">
        <v>11</v>
      </c>
      <c r="D3603" s="4" t="s">
        <v>11</v>
      </c>
      <c r="E3603" s="4" t="s">
        <v>13</v>
      </c>
      <c r="F3603" s="4" t="s">
        <v>8</v>
      </c>
      <c r="G3603" s="4" t="s">
        <v>177</v>
      </c>
      <c r="H3603" s="4" t="s">
        <v>11</v>
      </c>
      <c r="I3603" s="4" t="s">
        <v>11</v>
      </c>
      <c r="J3603" s="4" t="s">
        <v>13</v>
      </c>
      <c r="K3603" s="4" t="s">
        <v>8</v>
      </c>
      <c r="L3603" s="4" t="s">
        <v>177</v>
      </c>
    </row>
    <row r="3604" spans="1:42">
      <c r="A3604" t="n">
        <v>37808</v>
      </c>
      <c r="B3604" s="62" t="n">
        <v>257</v>
      </c>
      <c r="C3604" s="7" t="n">
        <v>4</v>
      </c>
      <c r="D3604" s="7" t="n">
        <v>65533</v>
      </c>
      <c r="E3604" s="7" t="n">
        <v>2009</v>
      </c>
      <c r="F3604" s="7" t="s">
        <v>16</v>
      </c>
      <c r="G3604" s="7" t="n">
        <f t="normal" ca="1">32-LENB(INDIRECT(ADDRESS(3604,6)))</f>
        <v>0</v>
      </c>
      <c r="H3604" s="7" t="n">
        <v>0</v>
      </c>
      <c r="I3604" s="7" t="n">
        <v>65533</v>
      </c>
      <c r="J3604" s="7" t="n">
        <v>0</v>
      </c>
      <c r="K3604" s="7" t="s">
        <v>16</v>
      </c>
      <c r="L3604" s="7" t="n">
        <f t="normal" ca="1">32-LENB(INDIRECT(ADDRESS(3604,11)))</f>
        <v>0</v>
      </c>
    </row>
    <row r="3605" spans="1:42">
      <c r="A3605" t="s">
        <v>4</v>
      </c>
      <c r="B3605" s="4" t="s">
        <v>5</v>
      </c>
    </row>
    <row r="3606" spans="1:42">
      <c r="A3606" t="n">
        <v>37888</v>
      </c>
      <c r="B3606" s="5" t="n">
        <v>1</v>
      </c>
    </row>
    <row r="3607" spans="1:42" s="3" customFormat="1" customHeight="0">
      <c r="A3607" s="3" t="s">
        <v>2</v>
      </c>
      <c r="B3607" s="3" t="s">
        <v>186</v>
      </c>
    </row>
    <row r="3608" spans="1:42">
      <c r="A3608" t="s">
        <v>4</v>
      </c>
      <c r="B3608" s="4" t="s">
        <v>5</v>
      </c>
      <c r="C3608" s="4" t="s">
        <v>11</v>
      </c>
      <c r="D3608" s="4" t="s">
        <v>11</v>
      </c>
      <c r="E3608" s="4" t="s">
        <v>13</v>
      </c>
      <c r="F3608" s="4" t="s">
        <v>8</v>
      </c>
      <c r="G3608" s="4" t="s">
        <v>177</v>
      </c>
      <c r="H3608" s="4" t="s">
        <v>11</v>
      </c>
      <c r="I3608" s="4" t="s">
        <v>11</v>
      </c>
      <c r="J3608" s="4" t="s">
        <v>13</v>
      </c>
      <c r="K3608" s="4" t="s">
        <v>8</v>
      </c>
      <c r="L3608" s="4" t="s">
        <v>177</v>
      </c>
      <c r="M3608" s="4" t="s">
        <v>11</v>
      </c>
      <c r="N3608" s="4" t="s">
        <v>11</v>
      </c>
      <c r="O3608" s="4" t="s">
        <v>13</v>
      </c>
      <c r="P3608" s="4" t="s">
        <v>8</v>
      </c>
      <c r="Q3608" s="4" t="s">
        <v>177</v>
      </c>
      <c r="R3608" s="4" t="s">
        <v>11</v>
      </c>
      <c r="S3608" s="4" t="s">
        <v>11</v>
      </c>
      <c r="T3608" s="4" t="s">
        <v>13</v>
      </c>
      <c r="U3608" s="4" t="s">
        <v>8</v>
      </c>
      <c r="V3608" s="4" t="s">
        <v>177</v>
      </c>
      <c r="W3608" s="4" t="s">
        <v>11</v>
      </c>
      <c r="X3608" s="4" t="s">
        <v>11</v>
      </c>
      <c r="Y3608" s="4" t="s">
        <v>13</v>
      </c>
      <c r="Z3608" s="4" t="s">
        <v>8</v>
      </c>
      <c r="AA3608" s="4" t="s">
        <v>177</v>
      </c>
      <c r="AB3608" s="4" t="s">
        <v>11</v>
      </c>
      <c r="AC3608" s="4" t="s">
        <v>11</v>
      </c>
      <c r="AD3608" s="4" t="s">
        <v>13</v>
      </c>
      <c r="AE3608" s="4" t="s">
        <v>8</v>
      </c>
      <c r="AF3608" s="4" t="s">
        <v>177</v>
      </c>
      <c r="AG3608" s="4" t="s">
        <v>11</v>
      </c>
      <c r="AH3608" s="4" t="s">
        <v>11</v>
      </c>
      <c r="AI3608" s="4" t="s">
        <v>13</v>
      </c>
      <c r="AJ3608" s="4" t="s">
        <v>8</v>
      </c>
      <c r="AK3608" s="4" t="s">
        <v>177</v>
      </c>
      <c r="AL3608" s="4" t="s">
        <v>11</v>
      </c>
      <c r="AM3608" s="4" t="s">
        <v>11</v>
      </c>
      <c r="AN3608" s="4" t="s">
        <v>13</v>
      </c>
      <c r="AO3608" s="4" t="s">
        <v>8</v>
      </c>
      <c r="AP3608" s="4" t="s">
        <v>177</v>
      </c>
    </row>
    <row r="3609" spans="1:42">
      <c r="A3609" t="n">
        <v>37904</v>
      </c>
      <c r="B3609" s="62" t="n">
        <v>257</v>
      </c>
      <c r="C3609" s="7" t="n">
        <v>3</v>
      </c>
      <c r="D3609" s="7" t="n">
        <v>65533</v>
      </c>
      <c r="E3609" s="7" t="n">
        <v>0</v>
      </c>
      <c r="F3609" s="7" t="s">
        <v>165</v>
      </c>
      <c r="G3609" s="7" t="n">
        <f t="normal" ca="1">32-LENB(INDIRECT(ADDRESS(3609,6)))</f>
        <v>0</v>
      </c>
      <c r="H3609" s="7" t="n">
        <v>2</v>
      </c>
      <c r="I3609" s="7" t="n">
        <v>65533</v>
      </c>
      <c r="J3609" s="7" t="n">
        <v>0</v>
      </c>
      <c r="K3609" s="7" t="s">
        <v>59</v>
      </c>
      <c r="L3609" s="7" t="n">
        <f t="normal" ca="1">32-LENB(INDIRECT(ADDRESS(3609,11)))</f>
        <v>0</v>
      </c>
      <c r="M3609" s="7" t="n">
        <v>2</v>
      </c>
      <c r="N3609" s="7" t="n">
        <v>65533</v>
      </c>
      <c r="O3609" s="7" t="n">
        <v>0</v>
      </c>
      <c r="P3609" s="7" t="s">
        <v>61</v>
      </c>
      <c r="Q3609" s="7" t="n">
        <f t="normal" ca="1">32-LENB(INDIRECT(ADDRESS(3609,16)))</f>
        <v>0</v>
      </c>
      <c r="R3609" s="7" t="n">
        <v>2</v>
      </c>
      <c r="S3609" s="7" t="n">
        <v>65533</v>
      </c>
      <c r="T3609" s="7" t="n">
        <v>0</v>
      </c>
      <c r="U3609" s="7" t="s">
        <v>104</v>
      </c>
      <c r="V3609" s="7" t="n">
        <f t="normal" ca="1">32-LENB(INDIRECT(ADDRESS(3609,21)))</f>
        <v>0</v>
      </c>
      <c r="W3609" s="7" t="n">
        <v>4</v>
      </c>
      <c r="X3609" s="7" t="n">
        <v>65533</v>
      </c>
      <c r="Y3609" s="7" t="n">
        <v>8060</v>
      </c>
      <c r="Z3609" s="7" t="s">
        <v>16</v>
      </c>
      <c r="AA3609" s="7" t="n">
        <f t="normal" ca="1">32-LENB(INDIRECT(ADDRESS(3609,26)))</f>
        <v>0</v>
      </c>
      <c r="AB3609" s="7" t="n">
        <v>7</v>
      </c>
      <c r="AC3609" s="7" t="n">
        <v>65533</v>
      </c>
      <c r="AD3609" s="7" t="n">
        <v>64824</v>
      </c>
      <c r="AE3609" s="7" t="s">
        <v>16</v>
      </c>
      <c r="AF3609" s="7" t="n">
        <f t="normal" ca="1">32-LENB(INDIRECT(ADDRESS(3609,31)))</f>
        <v>0</v>
      </c>
      <c r="AG3609" s="7" t="n">
        <v>7</v>
      </c>
      <c r="AH3609" s="7" t="n">
        <v>65533</v>
      </c>
      <c r="AI3609" s="7" t="n">
        <v>64825</v>
      </c>
      <c r="AJ3609" s="7" t="s">
        <v>16</v>
      </c>
      <c r="AK3609" s="7" t="n">
        <f t="normal" ca="1">32-LENB(INDIRECT(ADDRESS(3609,36)))</f>
        <v>0</v>
      </c>
      <c r="AL3609" s="7" t="n">
        <v>0</v>
      </c>
      <c r="AM3609" s="7" t="n">
        <v>65533</v>
      </c>
      <c r="AN3609" s="7" t="n">
        <v>0</v>
      </c>
      <c r="AO3609" s="7" t="s">
        <v>16</v>
      </c>
      <c r="AP3609" s="7" t="n">
        <f t="normal" ca="1">32-LENB(INDIRECT(ADDRESS(3609,41)))</f>
        <v>0</v>
      </c>
    </row>
    <row r="3610" spans="1:42">
      <c r="A3610" t="s">
        <v>4</v>
      </c>
      <c r="B3610" s="4" t="s">
        <v>5</v>
      </c>
    </row>
    <row r="3611" spans="1:42">
      <c r="A3611" t="n">
        <v>38224</v>
      </c>
      <c r="B3611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2025-09-06T21:46:47</dcterms:created>
  <dcterms:modified xsi:type="dcterms:W3CDTF">2025-09-06T21:46:47</dcterms:modified>
</cp:coreProperties>
</file>