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FF9F73"/>
      </patternFill>
    </fill>
    <fill>
      <patternFill patternType="solid">
        <fgColor rgb="FFFF7A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B7FF73"/>
      </patternFill>
    </fill>
    <fill>
      <patternFill patternType="solid">
        <fgColor rgb="FFFFBE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0000"/>
      </patternFill>
    </fill>
    <fill>
      <patternFill patternType="solid">
        <fgColor rgb="FF73FFCE"/>
      </patternFill>
    </fill>
    <fill>
      <patternFill patternType="solid">
        <fgColor rgb="FFFF9D73"/>
      </patternFill>
    </fill>
    <fill>
      <patternFill patternType="solid">
        <fgColor rgb="FFFF7C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BBFF73"/>
      </patternFill>
    </fill>
    <fill>
      <patternFill patternType="solid">
        <fgColor rgb="FFD5FF73"/>
      </patternFill>
    </fill>
    <fill>
      <patternFill patternType="solid">
        <fgColor rgb="FFFFDA73"/>
      </patternFill>
    </fill>
    <fill>
      <patternFill patternType="solid">
        <fgColor rgb="FFF1FF73"/>
      </patternFill>
    </fill>
    <fill>
      <patternFill patternType="solid">
        <fgColor rgb="FFFFFD73"/>
      </patternFill>
    </fill>
    <fill>
      <patternFill patternType="solid">
        <fgColor rgb="FFFFB773"/>
      </patternFill>
    </fill>
    <fill>
      <patternFill patternType="solid">
        <fgColor rgb="FFFFC5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A473"/>
      </patternFill>
    </fill>
    <fill>
      <patternFill patternType="solid">
        <fgColor rgb="FF73FF96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0" xfId="0" applyFill="1" applyAlignment="1">
      <alignment horizontal="center" vertical="center" wrapText="1"/>
    </xf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<sst xmlns="http://schemas.openxmlformats.org/spreadsheetml/2006/main" count="17123" uniqueCount="512">
  <si>
    <t>CS2</t>
  </si>
  <si>
    <t>r0500</t>
  </si>
  <si>
    <t>FUNCTION</t>
  </si>
  <si>
    <t/>
  </si>
  <si>
    <t>Location</t>
  </si>
  <si>
    <t>OP Code</t>
  </si>
  <si>
    <t>string</t>
  </si>
  <si>
    <t>br0500</t>
  </si>
  <si>
    <t>fill</t>
  </si>
  <si>
    <t>int</t>
  </si>
  <si>
    <t>short</t>
  </si>
  <si>
    <t>mon116_c02</t>
  </si>
  <si>
    <t>byte</t>
  </si>
  <si>
    <t>bytearray</t>
  </si>
  <si>
    <t>mon211</t>
  </si>
  <si>
    <t>mon040_c01</t>
  </si>
  <si>
    <t>mon041_c00</t>
  </si>
  <si>
    <t>mon007_c00</t>
  </si>
  <si>
    <t>mon235</t>
  </si>
  <si>
    <t>mon004_c01</t>
  </si>
  <si>
    <t>mon023_c00</t>
  </si>
  <si>
    <t/>
  </si>
  <si>
    <t>PreInit</t>
  </si>
  <si>
    <t>FC_Change_MapColor</t>
  </si>
  <si>
    <t>Init</t>
  </si>
  <si>
    <t>system/snow00.eff</t>
  </si>
  <si>
    <t>float</t>
  </si>
  <si>
    <t>RIVER</t>
  </si>
  <si>
    <t>tbox00</t>
  </si>
  <si>
    <t>tbox01</t>
  </si>
  <si>
    <t>LP_mbox00</t>
  </si>
  <si>
    <t>tbox02</t>
  </si>
  <si>
    <t>LP_tbox00</t>
  </si>
  <si>
    <t>EV_AVoice_Treasure01</t>
  </si>
  <si>
    <t>EV_AVoice_Treasure02</t>
  </si>
  <si>
    <t>breakobj01</t>
  </si>
  <si>
    <t>LP_dropItem</t>
  </si>
  <si>
    <t>breakobj02</t>
  </si>
  <si>
    <t>breakobj03</t>
  </si>
  <si>
    <t>breakobj04</t>
  </si>
  <si>
    <t>breakobj05</t>
  </si>
  <si>
    <t>breakobj06</t>
  </si>
  <si>
    <t>breakobj07</t>
  </si>
  <si>
    <t>pointer</t>
  </si>
  <si>
    <t>mon006</t>
  </si>
  <si>
    <t>ResetShiningPom</t>
  </si>
  <si>
    <t>PartySelectAfter</t>
  </si>
  <si>
    <t>Init_Replay</t>
  </si>
  <si>
    <t>Init_Replay</t>
  </si>
  <si>
    <t>atari01</t>
  </si>
  <si>
    <t>NPC_Baketu01</t>
  </si>
  <si>
    <t>ST_TO_T4000</t>
  </si>
  <si>
    <t>YR_13_ST</t>
  </si>
  <si>
    <t>LP_fishpoint00</t>
  </si>
  <si>
    <t>AV_FishPoint</t>
  </si>
  <si>
    <t>map</t>
  </si>
  <si>
    <t>CS01</t>
  </si>
  <si>
    <t>CK02</t>
  </si>
  <si>
    <t>G_stopper</t>
  </si>
  <si>
    <t>__mmp__</t>
  </si>
  <si>
    <t>minimap_2</t>
  </si>
  <si>
    <t>go_r0530</t>
  </si>
  <si>
    <t>QS1104_A</t>
  </si>
  <si>
    <t>Reinit</t>
  </si>
  <si>
    <t>LP_mbox00_Get</t>
  </si>
  <si>
    <t>Npc_Table</t>
  </si>
  <si>
    <t>LP_tbox00</t>
  </si>
  <si>
    <t>dialog</t>
  </si>
  <si>
    <t>Obtained #3CU-Material#0C x3.</t>
  </si>
  <si>
    <t>FC_Party_Face_Reset2</t>
  </si>
  <si>
    <t>FC_MapJumpState</t>
  </si>
  <si>
    <t>FC_MapJumpState2</t>
  </si>
  <si>
    <t>LP_mbox00</t>
  </si>
  <si>
    <t>open</t>
  </si>
  <si>
    <t>LP_mbox00_Get</t>
  </si>
  <si>
    <t>open_c</t>
  </si>
  <si>
    <t xml:space="preserve">Obtained </t>
  </si>
  <si>
    <t>.</t>
  </si>
  <si>
    <t>LP_fishpoint00</t>
  </si>
  <si>
    <t>FC_Reset_HorseRide</t>
  </si>
  <si>
    <t>Start</t>
  </si>
  <si>
    <t>End</t>
  </si>
  <si>
    <t>YR_13_05</t>
  </si>
  <si>
    <t>AV_FishPoint</t>
  </si>
  <si>
    <t>AV_00007</t>
  </si>
  <si>
    <t>AV_00007</t>
  </si>
  <si>
    <t>AV_00008</t>
  </si>
  <si>
    <t>AV_00008</t>
  </si>
  <si>
    <t>AV_00012</t>
  </si>
  <si>
    <t>AV_00012b</t>
  </si>
  <si>
    <t>AV_00012b</t>
  </si>
  <si>
    <t>AV_00012</t>
  </si>
  <si>
    <t>Npc_Table</t>
  </si>
  <si>
    <t>annabel_setting</t>
  </si>
  <si>
    <t>AniEv5570</t>
  </si>
  <si>
    <t>AniAttachEQU128</t>
  </si>
  <si>
    <t>EV_00_12_00</t>
  </si>
  <si>
    <t>AniFieldAttack</t>
  </si>
  <si>
    <t>AniWait</t>
  </si>
  <si>
    <t>FC_Start_Party</t>
  </si>
  <si>
    <t>C_NPC052</t>
  </si>
  <si>
    <t>Celine</t>
  </si>
  <si>
    <t>FC_chr_entry</t>
  </si>
  <si>
    <t>AniEvUdegumi</t>
  </si>
  <si>
    <t>#E[3]#M_A</t>
  </si>
  <si>
    <t>#K#FAll right. The search is on.</t>
  </si>
  <si>
    <t>#E_2The Magic Knight's somewhere in this
direction, right?</t>
  </si>
  <si>
    <t>#E_2#M_A</t>
  </si>
  <si>
    <t>#K#FThat's right.</t>
  </si>
  <si>
    <t>#E[3]#M_AIt's very slowly coming this way.</t>
  </si>
  <si>
    <t>#E_2#M_ASo as long as we keep following this path,
we should find ourselves face to face with
it at some point.</t>
  </si>
  <si>
    <t>#K#FWell, the farther away it is, the better.
We're gonna need to finish it off before
it reaches the town, or we're in trouble.</t>
  </si>
  <si>
    <t>#KYou two have been up here a fair few 
times, right?</t>
  </si>
  <si>
    <t>#E[1]#M_0</t>
  </si>
  <si>
    <t>#K#2PYeah. I went up this way with the rest of
Class VII just a couple months ago, even.</t>
  </si>
  <si>
    <t>#E_I#M_0I wasn't really planning to, but we didn't
have much choice thanks to Bleublanc
and his antics.</t>
  </si>
  <si>
    <t>#E[9]#M_A</t>
  </si>
  <si>
    <t>#KBleublanc, huh? Yeah, sounds like his
thing. Once he's latched on to you,
it's a one-way trip to Crazy Town.</t>
  </si>
  <si>
    <t>#E_0#M_ABut it sounds like it's a little late to be
saying that to you. I don't get the feeling
he's involved in any of this, though.</t>
  </si>
  <si>
    <t>#KThe weather is much milder now than it
was then, so we shouldn't have quite as
much trouble climbing, thankfully.</t>
  </si>
  <si>
    <t>#E_2That doesn't mean it won't be dangerous,
however. Watch your step!</t>
  </si>
  <si>
    <t>FC_End_Party</t>
  </si>
  <si>
    <t>Reinit</t>
  </si>
  <si>
    <t>EV_00_15_00</t>
  </si>
  <si>
    <t>I_SVIS041</t>
  </si>
  <si>
    <t>I_SVIS042</t>
  </si>
  <si>
    <t>AniEvSian</t>
  </si>
  <si>
    <t>AniEvRyoteburi</t>
  </si>
  <si>
    <t>AniEvYaruki</t>
  </si>
  <si>
    <t>2</t>
  </si>
  <si>
    <t>A</t>
  </si>
  <si>
    <t>#b</t>
  </si>
  <si>
    <t>0</t>
  </si>
  <si>
    <t>8</t>
  </si>
  <si>
    <t>#2K*pant*...*pant*...</t>
  </si>
  <si>
    <t>#E[C]#M_0</t>
  </si>
  <si>
    <t>#KElise! Are you okay?</t>
  </si>
  <si>
    <t>#E[7]#M_AUgh... I can't believe they sent jaegers
to Ymir...!</t>
  </si>
  <si>
    <t>#2KLooks like the Noble Alliance doesn't even
care about trying to keep up appearances
anymore.</t>
  </si>
  <si>
    <t>#E_2That Anguis said that she has nothing to
do with it, though...</t>
  </si>
  <si>
    <t>#KIt's true that this kind of thing isn't really
her style.</t>
  </si>
  <si>
    <t>#E_I#M_AIf she were to abduct someone, trust me,
she'd happily enjoy squeezing the life out of
such a nasty spectacle to the very last drop.</t>
  </si>
  <si>
    <t>#E_0#M_AI suppose it just goes to show that the
Noble Alliance isn't quite as united as it
looks.</t>
  </si>
  <si>
    <t>#E[3]#M[A]</t>
  </si>
  <si>
    <t>#K...</t>
  </si>
  <si>
    <t>AniEvWait</t>
  </si>
  <si>
    <t>#E[3]#M_0</t>
  </si>
  <si>
    <t>#K#0TI guess now's as good a time as any to
ask.</t>
  </si>
  <si>
    <t>#E_I#M_0Just who is Misty--I mean, Vita Clotilde--
anyway?</t>
  </si>
  <si>
    <t>#E_2I know that Misty the radio show host
and Clotilde the opera singer were both
just acts.</t>
  </si>
  <si>
    <t>She's a member of the Hexen Clan, too.</t>
  </si>
  <si>
    <t>#E_JShe's known as the Witch of the Abyss,
and she vanished after breaking a taboo
seven years ago.</t>
  </si>
  <si>
    <t>#E_0Think of her as like a sister to Emma.</t>
  </si>
  <si>
    <t>And that blue bird who's usually with her,
Grianos, is a familiar like me.</t>
  </si>
  <si>
    <t>#K#0TA witch? A familiar...?</t>
  </si>
  <si>
    <t>#K#0TWelp, I'm lost.</t>
  </si>
  <si>
    <t>#E_2But in short, she's related to you and
Emma, right?</t>
  </si>
  <si>
    <t>#E_0#M_A</t>
  </si>
  <si>
    <t>Essentially, yes.</t>
  </si>
  <si>
    <t>#E_EEmma's been trying to find Vita ever
since she disappeared.</t>
  </si>
  <si>
    <t>She had to put that on hold when her
duty required her to join the academy...</t>
  </si>
  <si>
    <t>#E[9]#M_A...but how could we have missed her
when she was so close by that whole
time?</t>
  </si>
  <si>
    <t>#E[1]#M_A</t>
  </si>
  <si>
    <t>#K#0T...Wait a second.</t>
  </si>
  <si>
    <t>#E_E#M_AMisty spent a fair amount of time in Trista,
going to and from the radio station building.</t>
  </si>
  <si>
    <t>She was popular among the students, too.</t>
  </si>
  <si>
    <t>#E_8#M_A</t>
  </si>
  <si>
    <t>#K#0TAnd yet all that time, all those months,
you never once realized her true identity?
Something's off about that.</t>
  </si>
  <si>
    <t>Vita likely used some form of curse to
keep us from finding out.</t>
  </si>
  <si>
    <t>#E[3]#M_AWitches are capable of interfering with
the laws of causality and the cognitive
abilities of others.</t>
  </si>
  <si>
    <t>#E_2#M_AShe probably made it so no information
regarding her or her whereabouts would
ever reach us.</t>
  </si>
  <si>
    <t>#E_8#M_0</t>
  </si>
  <si>
    <t>#K#0TThat sounds so frightening...</t>
  </si>
  <si>
    <t>#E_F#M_A</t>
  </si>
  <si>
    <t>#K#0TTell me about it.</t>
  </si>
  <si>
    <t>#E[3]#M_AIt makes sense, though. She wouldn't be
the only Anguis to know how to mess with
people's cognitive abilities.</t>
  </si>
  <si>
    <t>#K#0TAll right. That's all I need to know
for now.</t>
  </si>
  <si>
    <t>#KAnyway, have you caught your breath,
Elise?</t>
  </si>
  <si>
    <t>#E_2#M_0</t>
  </si>
  <si>
    <t>#KYes, thank you. We can keep going.</t>
  </si>
  <si>
    <t>#2KGood. Let's get to Ymir!</t>
  </si>
  <si>
    <t>QS_1104_02_A</t>
  </si>
  <si>
    <t>#E_0#M_4</t>
  </si>
  <si>
    <t>#K#0THere we go. This seems like a high-quality
fuki leaf.</t>
  </si>
  <si>
    <t xml:space="preserve">Found </t>
  </si>
  <si>
    <t>#K#0TAll right. I just need one more.</t>
  </si>
  <si>
    <t>#E_0#M_9There aren't any more here, but
I'm bound to run into another one
if I keep up the search elsewhere.</t>
  </si>
  <si>
    <t>#E[G]#M_4</t>
  </si>
  <si>
    <t>#K#0TAll right! These should be perfect
for Kiki and Alf.</t>
  </si>
  <si>
    <t>SB_KIZUNA_SARA_02</t>
  </si>
  <si>
    <t>battle/crre03_0.eff</t>
  </si>
  <si>
    <t>battle/crfi03_3.eff</t>
  </si>
  <si>
    <t>C_NPC000</t>
  </si>
  <si>
    <t>Instructor Sara</t>
  </si>
  <si>
    <t>AniEvBtlWait</t>
  </si>
  <si>
    <t>AniEvDead1</t>
  </si>
  <si>
    <t>AniEvDead</t>
  </si>
  <si>
    <t>AniEv3740</t>
  </si>
  <si>
    <t>AniEvAttachEquip</t>
  </si>
  <si>
    <t>#4K*pant*...*pant*...</t>
  </si>
  <si>
    <t>#KYou've definitely gotten stronger while
I've been away.</t>
  </si>
  <si>
    <t>#E_2#M_0Good to see that getting that knight of 
yours hasn't caused you to start slacking
on your training.</t>
  </si>
  <si>
    <t>#E[9]#M_0</t>
  </si>
  <si>
    <t>#4KHaha... I'm still no match for you, though.</t>
  </si>
  <si>
    <t>#E[1]#M[0](She's holding back, but only just... I think
if I really try, I might JUST be able to beat
her.)</t>
  </si>
  <si>
    <t>#E_2#M[0](She clearly wants me to do it...and if that's
what she wants, then I'll show her just how
much I've improved!)</t>
  </si>
  <si>
    <t>#KHeh. You're all fired up now--and I wouldn't
have it any other way! Let's pick things up
where we left off!</t>
  </si>
  <si>
    <t>#4KRight!</t>
  </si>
  <si>
    <t>#3KCome on! That all you got?!</t>
  </si>
  <si>
    <t>#E[3]#M_0I hope it isn't, 'cause you're not gonna be
able to rescue your sister or the princess
if that's the best you can do!</t>
  </si>
  <si>
    <t>#KUgh...!</t>
  </si>
  <si>
    <t>#3KYou remember when I said you were the
center of Class VII? Well, I still feel
that way, even now.</t>
  </si>
  <si>
    <t>#E_2#M_0And I won't rest easy until I know that
center's capable of beating me on his own
at least once!</t>
  </si>
  <si>
    <t>3</t>
  </si>
  <si>
    <t>0[autoM0]</t>
  </si>
  <si>
    <t>#E[6]#M_0</t>
  </si>
  <si>
    <t>#5SRaaaaaaaaaaaaaagh!</t>
  </si>
  <si>
    <t>NODE_CENTER</t>
  </si>
  <si>
    <t>#E[C]#M[8]</t>
  </si>
  <si>
    <t>#3K...! (He's...!)</t>
  </si>
  <si>
    <t>Sara's Voice</t>
  </si>
  <si>
    <t>#E[7]#M_A</t>
  </si>
  <si>
    <t>#5S#0TShaaa!</t>
  </si>
  <si>
    <t>#3K#FGack...!</t>
  </si>
  <si>
    <t>C</t>
  </si>
  <si>
    <t>AniEvDetachEquip</t>
  </si>
  <si>
    <t>#K#0TI'm so sorry! Are you all right, Rean?!</t>
  </si>
  <si>
    <t>#K#0T...Yeah, I'm fine. Just...</t>
  </si>
  <si>
    <t>#E_8#M_9Haha... I should've known that I was no
match for you.</t>
  </si>
  <si>
    <t>#K#0TWhew...</t>
  </si>
  <si>
    <t>#E[1]#M_0No. That was your victory, not mine.</t>
  </si>
  <si>
    <t>#K#0TWhat do you mean...?</t>
  </si>
  <si>
    <t>#E_0#M_0</t>
  </si>
  <si>
    <t>#K#0TI knew that last attack of yours was going
to be far more powerful than I thought you
were capable of.</t>
  </si>
  <si>
    <t>#E[1]#M_0So I was forced to stop holding back in
order to block it. That's a victory in my
book.</t>
  </si>
  <si>
    <t>#E_8#M_0Haha. Clearly, all that stuff you've been
doing's been great for your training.</t>
  </si>
  <si>
    <t>#K#0TI'd really like to think so...</t>
  </si>
  <si>
    <t>#E[1]#M_9I'd chalk that one up to luck, personally.
I wasn't even thinking. It was more like
my body acted on its own.</t>
  </si>
  <si>
    <t>#E_J#M_0I'm going to need a lot more practice
before I can pull off feats like that at
will.</t>
  </si>
  <si>
    <t>#K#0TIf you understand that, then I need say
no more.</t>
  </si>
  <si>
    <t>#E_0#M_0But don't worry. I'm sure that if you train
enough, you'll be able to do it. Have faith
in yourself, yeah?</t>
  </si>
  <si>
    <t>You've got both the potential and the
mindset to achieve great things.</t>
  </si>
  <si>
    <t>#E_0#M_9</t>
  </si>
  <si>
    <t>#K#0TI'll try!</t>
  </si>
  <si>
    <t>Now exhausted, the two of them went back to the village.</t>
  </si>
  <si>
    <t>1</t>
  </si>
  <si>
    <t>#E_F#M[A]</t>
  </si>
  <si>
    <t>#1P(I don't even want to think about how
badly that last attack could have hurt
him...)</t>
  </si>
  <si>
    <t>#E[1]#M[A](I feel like...)</t>
  </si>
  <si>
    <t>#E_2#M[A](I feel like this war's causing the old
me to resurface...)</t>
  </si>
  <si>
    <t>Your bond with Sara strengthened!</t>
  </si>
  <si>
    <t>SB_KIZUNA_SHARON_01</t>
  </si>
  <si>
    <t>event/ev2ha006.eff</t>
  </si>
  <si>
    <t>C_NPC001</t>
  </si>
  <si>
    <t>Sharon</t>
  </si>
  <si>
    <t>AniEv3010</t>
  </si>
  <si>
    <t>AniEv2015</t>
  </si>
  <si>
    <t>#3KOh, a dead end?</t>
  </si>
  <si>
    <t>#E[1]#M_0What exactly did you bring me here for,
Sharon?</t>
  </si>
  <si>
    <t>#E_0#M_0Is there something here that I'm not
seeing?</t>
  </si>
  <si>
    <t>#4K#FHeehee. This should be far enough from
the village.</t>
  </si>
  <si>
    <t>#E_0#M_0We wouldn't want to cause any trouble
for anyone, hmm?</t>
  </si>
  <si>
    <t>#3KWhat are you doing?!</t>
  </si>
  <si>
    <t>#2PPlease draw your blade, Master Rean.</t>
  </si>
  <si>
    <t>#E[5]#M_0Allow me to take this opportunity to
give you a little due practice. ㈱</t>
  </si>
  <si>
    <t>#3KP-Practice? Where did this come from?</t>
  </si>
  <si>
    <t>#2PI'm sure you don't need me to inform
you of this...</t>
  </si>
  <si>
    <t>#E_I#M_A...but Ouroboros has chosen to support
the Noble Alliance in their endeavors.</t>
  </si>
  <si>
    <t>#E_2#M_AThe agents assisting them are incredibly
powerful and skilled, much like the Phantom
Thief.</t>
  </si>
  <si>
    <t>#3KThey're all that powerful?</t>
  </si>
  <si>
    <t>#2PShould you choose to define the way you
and your classmates fight as good, then the
Society of Ouroboros is nothing short of evil.</t>
  </si>
  <si>
    <t>#E_2#M_ATrying to fight evil such as that head on
is pure folly.</t>
  </si>
  <si>
    <t>#E[3]#M_ABut I, too, am part of the society. Perhaps
by fighting me, you can discover something
that will help you stand up to them.</t>
  </si>
  <si>
    <t>#E_0#M_0And I think that will be far more useful to
you than simply learning information about
the group that may serve no purpose.</t>
  </si>
  <si>
    <t>#3KI see...</t>
  </si>
  <si>
    <t>#3KAll right, then.</t>
  </si>
  <si>
    <t>#E_2#M_0I accept your challenge!</t>
  </si>
  <si>
    <t>#K#FNo holding back, Master Rean. I need
to see what you're truly capable of!</t>
  </si>
  <si>
    <t>EV_SE_BATTLE</t>
  </si>
  <si>
    <t>Their impromptu training session then quickly began.</t>
  </si>
  <si>
    <t>Sharon showed no mercy, subjecting Rean to the full might
of her many skills...</t>
  </si>
  <si>
    <t>...and he struggled valiantly to find an opening to mount a
counterattack, barely enduring her onslaught.</t>
  </si>
  <si>
    <t>9</t>
  </si>
  <si>
    <t>#K#0T*pant*...*pant*...</t>
  </si>
  <si>
    <t>#K#0TTeehee. That was wonderful.</t>
  </si>
  <si>
    <t>#E[5]#M_0It takes some impressive skill to be able
to catch one of my steel wires in such a
short period of time. ㈱</t>
  </si>
  <si>
    <t>#E_8#M_9</t>
  </si>
  <si>
    <t>#K#0THaha... I was only able to catch the one,
though.</t>
  </si>
  <si>
    <t>#E[9]#M_0If this had been a real combat situation
and you were fighting to kill, I would've
been torn to shreds long before that.</t>
  </si>
  <si>
    <t>#K#0TOh, that may well be true.</t>
  </si>
  <si>
    <t>#E_0#M_0Still, you determinedly tried to find ways
to turn overwhelming odds in your favor,
never once giving up.</t>
  </si>
  <si>
    <t>#E[1]#M_0Seeing that was enough to make me believe
this practice session was not in vain.</t>
  </si>
  <si>
    <t>I</t>
  </si>
  <si>
    <t>#K#0T...Do you mind if I ask you a question,
Sharon?</t>
  </si>
  <si>
    <t>#E[1]#M_0Why do you do so much to help us when
you're supposedly still with Ouroboros?</t>
  </si>
  <si>
    <t>#E_0#M_0It seems strange to be trained on how to
fight against their members by someone
who's part of the group...</t>
  </si>
  <si>
    <t>#K#0TThe Enforcers of Ouroboros are granted a
certain degree of freedom in what we do.</t>
  </si>
  <si>
    <t>#E[1]#M_0I simply exercised that freedom to choose
serving yourselves and the Reinford family
over Ouroboros.</t>
  </si>
  <si>
    <t>#E_8#M_0Though the fact that I am a member of the
society does not change, of course.</t>
  </si>
  <si>
    <t>#K#0TThat clears up approximately nothing for
me...</t>
  </si>
  <si>
    <t>#K#0TAt the very least, I can assure you that
you have nothing to worry about.</t>
  </si>
  <si>
    <t>#E_0#M_0Until this war reaches a conclusion, I'll
fight alongside you and your classmates.
That I promise.</t>
  </si>
  <si>
    <t>#E[1]#M_0My love and my devotion are with not only
Lady Alisa, but with each and every one of
you.</t>
  </si>
  <si>
    <t>#E_4#M_0I swear to the Goddess, I will protect and
fight for you with all that I am.</t>
  </si>
  <si>
    <t>#E_4#M_9</t>
  </si>
  <si>
    <t>#K#0T...Thank you.</t>
  </si>
  <si>
    <t>#E[1]#M_9We'll be counting on you, Sharon. Always.</t>
  </si>
  <si>
    <t>#E[5]#M_4</t>
  </si>
  <si>
    <t>#K#0THeehee. Nothing would make me happier. ㈱</t>
  </si>
  <si>
    <t>Their conversation over, Sharon gave Rean first aid for the
injuries he had sustained during the battle...</t>
  </si>
  <si>
    <t>...and together, they happily returned to Ymir.</t>
  </si>
  <si>
    <t>Your bond with Sharon strengthened!</t>
  </si>
  <si>
    <t>EV_SE_BATTLE</t>
  </si>
  <si>
    <t>YR_13_ST</t>
  </si>
  <si>
    <t>#K#0TI can sense monsters up ahead. I probably
shouldn't stray too far from the village.</t>
  </si>
  <si>
    <t>YR_13_00</t>
  </si>
  <si>
    <t>I_NOTE_HELP012</t>
  </si>
  <si>
    <t>5</t>
  </si>
  <si>
    <t>4</t>
  </si>
  <si>
    <t>#2KAll right! Let's see how many little
dastardly fishies I can catch today. ♪</t>
  </si>
  <si>
    <t>#E[C]#M[0]</t>
  </si>
  <si>
    <t>#K(I wasn't expecting to find someone
fishing here...)</t>
  </si>
  <si>
    <t>#E[1](Not like there're a whole lot of monsters
here, though, so she should be safe if she
doesn't stray too far.)</t>
  </si>
  <si>
    <t>#KAnd just who might you be?</t>
  </si>
  <si>
    <t>#E[D]#M_4</t>
  </si>
  <si>
    <t>#KE-Erm...</t>
  </si>
  <si>
    <t>#E_E#M[0](I seem to recall meeting her during one
of our field studies...)</t>
  </si>
  <si>
    <t>#E[4]#M_0</t>
  </si>
  <si>
    <t>#KOh, I recognize you! You're one of the
Thors students who helped me a number
of months ago, yes?</t>
  </si>
  <si>
    <t>#M_4It's lovely to see you again.</t>
  </si>
  <si>
    <t>#E_4#M_4</t>
  </si>
  <si>
    <t>#KNice to see you again, too.
(Looks like I was right.)</t>
  </si>
  <si>
    <t>#E[9]#M_0Sorry for disturbing you.</t>
  </si>
  <si>
    <t>FC_look_dir_No</t>
  </si>
  <si>
    <t>#KHeehee. Oh, there's no need to apologize.</t>
  </si>
  <si>
    <t>#E[1]#M_0Actually, since you ARE a student of
Thors...</t>
  </si>
  <si>
    <t>#E_0...you wouldn't happen to know a young
man named Kenneth, would you?</t>
  </si>
  <si>
    <t>#E[8]#M_0</t>
  </si>
  <si>
    <t>#KE-Erm... I'm a student from Thors Military
Academy...</t>
  </si>
  <si>
    <t>#E[9]Sorry for disturbing you.</t>
  </si>
  <si>
    <t>#KOh, there's no need to apologize.
If anyone should be sorry, it's me
for overreacting the way I did.</t>
  </si>
  <si>
    <t>#E[1]#M_0Actually, since you ARE a student
of Thors...</t>
  </si>
  <si>
    <t>...you wouldn't happen to know a young
man named Kenneth, would you?</t>
  </si>
  <si>
    <t>FC_look_dir_Yes</t>
  </si>
  <si>
    <t>#KKenneth? I do, actually. He's in the
Imperial Fishing Club.</t>
  </si>
  <si>
    <t>#KThat's the guy! That's wonderful news.</t>
  </si>
  <si>
    <t>#E_0#M_APerhaps you might know where I could
find him as well?</t>
  </si>
  <si>
    <t>#KI'm sorry. I'm afraid I've got no idea...</t>
  </si>
  <si>
    <t>#E[8]#M_A</t>
  </si>
  <si>
    <t>#KReally? That's not so wonderful...</t>
  </si>
  <si>
    <t>#KSo you know him, too?</t>
  </si>
  <si>
    <t>#KIndeed. When the war first broke out,
we fled Trista together...</t>
  </si>
  <si>
    <t>...but on the way, he told me that he had
something that he needed to take care
of and asked me to go on alone.</t>
  </si>
  <si>
    <t>#E_8#M_AHe promised to meet me here in Ymir,
but there's been no sign of him since.</t>
  </si>
  <si>
    <t>#KThat's unfortunate...</t>
  </si>
  <si>
    <t>#E[3]#M_4</t>
  </si>
  <si>
    <t>#KNot that I believe anything untoward
could possibly have happened to him,
of course.</t>
  </si>
  <si>
    <t>#E_2After all, there is nothing in this world
that can crush the spirit of us anglers!</t>
  </si>
  <si>
    <t>When it comes to survival, even soldiers
can't hold a candle to us!</t>
  </si>
  <si>
    <t>#KR-Right...</t>
  </si>
  <si>
    <t>#KThat said, you're looking a little glum.</t>
  </si>
  <si>
    <t>#E[5]#M_4At times likes these, there's nothing like
a spot of fishing to cheer you up.</t>
  </si>
  <si>
    <t>If you know Kenneth, it's only fair for me
to assume you're a fan of fishing, too.</t>
  </si>
  <si>
    <t>#KI am, in fact. Kenneth even gave me a
title. 'Red Angler,' I think?</t>
  </si>
  <si>
    <t>#E[8]I don't have my fishing gear with me
anymore, though.</t>
  </si>
  <si>
    <t>#E[6]#M_A</t>
  </si>
  <si>
    <t>#KRed Angler?! Then that means that you
have caught the famed Guardian?!</t>
  </si>
  <si>
    <t>#E_4#M_4In that case, please take these.</t>
  </si>
  <si>
    <t xml:space="preserve">Received </t>
  </si>
  <si>
    <t xml:space="preserve"> x5.</t>
  </si>
  <si>
    <t>#KI am, in fact. Kenneth even gave me a
title. 'Black Angler,' I think?</t>
  </si>
  <si>
    <t>#E_2#M_4</t>
  </si>
  <si>
    <t>#KDid he, now? You must be quite the
skilled fisherman.</t>
  </si>
  <si>
    <t xml:space="preserve"> x3.</t>
  </si>
  <si>
    <t>#KI am, in fact. Kenneth even gave me a
title. 'Brown Angler,' I think?</t>
  </si>
  <si>
    <t>#KDid he, now? You must know your way
around a fishing pole, then.</t>
  </si>
  <si>
    <t>#KI am, in fact. Kenneth even gave me a
title. 'White Angler,' I think?</t>
  </si>
  <si>
    <t>#KDid he, now? Sounds like you're still
learning the ropes of fishing, then.</t>
  </si>
  <si>
    <t>#KAre you sure...?</t>
  </si>
  <si>
    <t>#KSure, I'm sure. Kenneth left me in charge
of some of his fishing gear.</t>
  </si>
  <si>
    <t>#E_0#M_4He instructed me to give them away if
I were to cross paths with any promising
fellow fishing enthusiasts.</t>
  </si>
  <si>
    <t>So go on! They're rightfully yours.</t>
  </si>
  <si>
    <t>#E[4]#M_4</t>
  </si>
  <si>
    <t>#KHaha! That sounds like Kenneth, all right.
Thank you very much.</t>
  </si>
  <si>
    <t>#KAnd since we've got your new notebook
open, I've taken the liberty of writing down
your current title to help you keep track.</t>
  </si>
  <si>
    <t>#E_0#M_0You'll begin as a Bronze Angler, judged by
the same standards as any professional.
Aim for the top and become a fishing god!</t>
  </si>
  <si>
    <t>#E[5]#M_4I've plenty of prizes you can exchange your
angler points for, so beyond being pure,
bloody fun, fishing should prove worth your
while.</t>
  </si>
  <si>
    <t>#KHaha. I'll try and do some when I've got
the chance, then.</t>
  </si>
  <si>
    <t>You have obtained a Fishing Book.</t>
  </si>
  <si>
    <t>You can fish by inspecting a fishing point by pressing
the × button. Fishing points are found in bodies of water
all over Erebonia.</t>
  </si>
  <si>
    <t>Records of the fish that you have caught can be viewed
under the Fishing tab in your notebook.</t>
  </si>
  <si>
    <t>YR_13_04</t>
  </si>
  <si>
    <t xml:space="preserve">#KI can't stop thinking about that radiant
glow... </t>
  </si>
  <si>
    <t>#E[9]Mmm... I can't wait to sink my teeth
into its beautiful body...</t>
  </si>
  <si>
    <t>#KHey there, Annabelle. Did you see some
sort of rare fish in the water?</t>
  </si>
  <si>
    <t>#KOh, good day, Rean.</t>
  </si>
  <si>
    <t>#E_2Actually, yes. Not long ago, I saw a giant
shadow of a fish swimming through the 
stream here.</t>
  </si>
  <si>
    <t>#KA giant shadow?! You don't think it could
be Ymir's Guardian, do you?</t>
  </si>
  <si>
    <t>#KYou know of it?! ...Well, you grew up
around here, so I suppose that makes
sense.</t>
  </si>
  <si>
    <t>#KYeah, you'll hear about sightings around
here on occasion.</t>
  </si>
  <si>
    <t>#E_2I even saw it once back when I was a kid.</t>
  </si>
  <si>
    <t>#KReally?! You must be as curious as I am,
then, aren't you? I would be, if I were in
your shoes.</t>
  </si>
  <si>
    <t>#E[5]Heehee. But I'm afraid the legend of Ymir's
Guardian ends here.</t>
  </si>
  <si>
    <t>For I shall be the one to reel it in for good!</t>
  </si>
  <si>
    <t>#KY-You're gonna catch it?!</t>
  </si>
  <si>
    <t>#KHeh. I certainly am. And if you don't want
ME catching it, you're just going to have
to catch it before me.</t>
  </si>
  <si>
    <t>#E_2#M_0Neither of us will be in for an easy time,
however.</t>
  </si>
  <si>
    <t>As I'm sure you're well aware, Rean,
Ymir's Guardian is in a class of its own
among the many fish in Erebonia.</t>
  </si>
  <si>
    <t>#KStill, I couldn't be more pleased to have
you as my rival.</t>
  </si>
  <si>
    <t>#E_2With that said, may the competition
begin!</t>
  </si>
  <si>
    <t>#KAnd may the best angler win!</t>
  </si>
  <si>
    <t>#K...Unfortunately, I don't think you're up
to the challenge just yet.</t>
  </si>
  <si>
    <t>#E_2I'd suggest you try and gain experience
by catching more varieties of fish before
attempting to take on the Guardian.</t>
  </si>
  <si>
    <t>#KYou're probably right... There's no point
in trying if I know I can't catch it from
the very start.</t>
  </si>
  <si>
    <t>#E_2I won't give up completely, though. I just
need to polish my skills and then give it
a fair shot.</t>
  </si>
  <si>
    <t>#KHeehee! Spoken like a true angler. Do try
and hurry, though. I'll be here trying to
catch it while you're practicing.</t>
  </si>
  <si>
    <t>YR_13_05</t>
  </si>
  <si>
    <t>AniEvHookaki</t>
  </si>
  <si>
    <t>AniEvHitei</t>
  </si>
  <si>
    <t>#K#0TI caught it!</t>
  </si>
  <si>
    <t>AniDetachObj</t>
  </si>
  <si>
    <t>AniWait1</t>
  </si>
  <si>
    <t>#K#0TBah! To think I would be defeated...</t>
  </si>
  <si>
    <t>0[autoE0]</t>
  </si>
  <si>
    <t>#E[C]#M_A</t>
  </si>
  <si>
    <t>#KLook at the size of it, though. This sucker's
HUGE! And the radiant glow coming from it
is so beautiful...</t>
  </si>
  <si>
    <t>#E_2#M_4All the legends turned out to be true after
all.</t>
  </si>
  <si>
    <t>#E_4#M_A</t>
  </si>
  <si>
    <t>#KIndeed. At a glance, it seems to be at
least three arge long.</t>
  </si>
  <si>
    <t>#E_2It must be a mutation of a gladiator...</t>
  </si>
  <si>
    <t>#KYeah, although it weighs a lot more--
and it's way more powerful, too.</t>
  </si>
  <si>
    <t>#E_2I've never struggled so much to catch
a fish in my life.</t>
  </si>
  <si>
    <t xml:space="preserve">#KBe as that may be, victory is yours. </t>
  </si>
  <si>
    <t>#E_0#M_0And for your achievement, I hereby 
proclaim you a Platinum Angler.</t>
  </si>
  <si>
    <t>I have a little something special for you
to exchange your points for now, too.</t>
  </si>
  <si>
    <t>#KHaha. Thank you.</t>
  </si>
  <si>
    <t>#E[1]#M[0]</t>
  </si>
  <si>
    <t>#K(I still want to know what it tastes like,
though...)</t>
  </si>
  <si>
    <t>#E[D]#M_9</t>
  </si>
  <si>
    <t>#KUmm... Annabelle?</t>
  </si>
  <si>
    <t>4[autoE4]</t>
  </si>
  <si>
    <t>#E[5]#M_0</t>
  </si>
  <si>
    <t>#KP-Please, don't mind me!</t>
  </si>
  <si>
    <t>TU_00_BTL4_FIND</t>
  </si>
  <si>
    <t>I_NOTE_HELP035</t>
  </si>
  <si>
    <t>I_NOTE_HELP009</t>
  </si>
  <si>
    <t>C_MON007_C00</t>
  </si>
  <si>
    <t>Icicle Cryon</t>
  </si>
  <si>
    <t>mon007</t>
  </si>
  <si>
    <t>AniBtlWait</t>
  </si>
  <si>
    <t>#4KOops. Looks like we've found ourselves a
monster. And a fairly tough-looking one,
too.</t>
  </si>
  <si>
    <t>#4KIndeed, though I can't imagine it being a
problem so long as we make proper use
of our combat links.</t>
  </si>
  <si>
    <t>#E_J#M_A</t>
  </si>
  <si>
    <t>#4KBe careful, Elise.</t>
  </si>
  <si>
    <t>#4KI will!</t>
  </si>
  <si>
    <t>You can now use combat links.</t>
  </si>
  <si>
    <t>You can now set links.</t>
  </si>
  <si>
    <t>You can form a combat link within the Tactics section
in the Camp Menu.</t>
  </si>
  <si>
    <t>You can now access the Link section of the Camp Menu.</t>
  </si>
  <si>
    <t>TU_00_BTL4_ST</t>
  </si>
  <si>
    <t>#K#0TWeren't you gonna try out a combat
link?</t>
  </si>
  <si>
    <t>#K#0TOops. You're right. I was.</t>
  </si>
  <si>
    <t>#K#0TThen let's begin!</t>
  </si>
  <si>
    <t>TU_00_BTL4_Entry_Check</t>
  </si>
  <si>
    <t>TU_00_BTL4_WIN</t>
  </si>
  <si>
    <t>AniEvTeburi</t>
  </si>
  <si>
    <t>#KWell done, Elise.</t>
  </si>
  <si>
    <t>#KHeehee. Thank you, Rean.</t>
  </si>
  <si>
    <t>#KCool. Now that we've covered the basics,
let's get back to searching.</t>
  </si>
  <si>
    <t>~About Combat Links~</t>
  </si>
  <si>
    <t>Combat links are an integral part of the battle system.</t>
  </si>
  <si>
    <t>By strengthening party members' bonds with one another,
they can use powerful link abilities such as 'Cover' and
'Finishing Blow.'</t>
  </si>
  <si>
    <t>In addition, later in the story, the ability to use stronger
link attacks will become available.</t>
  </si>
  <si>
    <t>Forming combat links between party members has no
disadvantages, so there's no reason not to keep party
members linked at all times.</t>
  </si>
  <si>
    <t>~About Weapon Types and Unbalancing~</t>
  </si>
  <si>
    <t>Link Attacks can only occur when the enemy is unbalanced,
the success rate of which is decided by the weapon type used
to deal damage.</t>
  </si>
  <si>
    <t>Mollusk monsters are more easily unbalanced by Rean's
[slash] damage, and crustaceans by Elise's [thrust] damage.</t>
  </si>
  <si>
    <t>Other types include [pierce], strong vs flying enemies, and
[strike], strong vs rock-type enemies. Damage type varies by
character.</t>
  </si>
  <si>
    <t>~About Critical Damage and Unbalancing~</t>
  </si>
  <si>
    <t>Attacks taken on a turn with a CRITICAL bonus have a 100%
chance of unbalancing an enemy regardless of the damage
type dealt.</t>
  </si>
  <si>
    <t>Taking advantage of this at the right time will be key to
victory.</t>
  </si>
  <si>
    <t>Finally, Toval's unique accessory, Quick Caliber, allows
him to use arts more quickly than any other character.</t>
  </si>
  <si>
    <t>Making good use of this will allow him to deal immense
damage to enemies in a short period of time.</t>
  </si>
  <si>
    <t>ST_TO_T4000</t>
  </si>
  <si>
    <t>Return to Ymir</t>
  </si>
  <si>
    <t>Organize Party</t>
  </si>
  <si>
    <t>Cancel</t>
  </si>
  <si>
    <t>t4000</t>
  </si>
  <si>
    <t>go_r0500</t>
  </si>
  <si>
    <t>FC_ClearPartySelect</t>
  </si>
  <si>
    <t>FC_AddPartySelect1</t>
  </si>
  <si>
    <t>FC_AddPartySelect2</t>
  </si>
  <si>
    <t>FC_AddPartySelect3</t>
  </si>
  <si>
    <t>FC_PartySelectCall</t>
  </si>
  <si>
    <t>FC_AddPartySelect1_2</t>
  </si>
  <si>
    <t>FC_ClearPartySelect</t>
  </si>
  <si>
    <t>FC_AddPartySelect1</t>
  </si>
  <si>
    <t>FC_AddPartySelect1_2</t>
  </si>
  <si>
    <t>FC_AddPartySelect2</t>
  </si>
  <si>
    <t>FC_AddPartySelect3</t>
  </si>
  <si>
    <t>FC_PartySelectCall</t>
  </si>
  <si>
    <t>PartySelectAfter</t>
  </si>
  <si>
    <t>_LP_tbox00</t>
  </si>
  <si>
    <t>_LP_mbox00_Get</t>
  </si>
  <si>
    <t>_AV_00012b</t>
  </si>
  <si>
    <t>_QS_1104_02_A</t>
  </si>
  <si>
    <t>_SB_KIZUNA_SARA_02</t>
  </si>
  <si>
    <t>_SB_KIZUNA_SHARON_01</t>
  </si>
  <si>
    <t>_EV_SE_BATTLE</t>
  </si>
  <si>
    <t>_YR_13_00</t>
  </si>
  <si>
    <t>_TU_00_BTL4_FIND</t>
  </si>
  <si>
    <t>_TU_00_BTL4_WIN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</si>
</sst>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FF9F73"/>
      </patternFill>
    </fill>
    <fill>
      <patternFill patternType="solid">
        <fgColor rgb="FFFF7A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B7FF73"/>
      </patternFill>
    </fill>
    <fill>
      <patternFill patternType="solid">
        <fgColor rgb="FFFFBE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0000"/>
      </patternFill>
    </fill>
    <fill>
      <patternFill patternType="solid">
        <fgColor rgb="FF73FFCE"/>
      </patternFill>
    </fill>
    <fill>
      <patternFill patternType="solid">
        <fgColor rgb="FFFF9D73"/>
      </patternFill>
    </fill>
    <fill>
      <patternFill patternType="solid">
        <fgColor rgb="FFFF7C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BBFF73"/>
      </patternFill>
    </fill>
    <fill>
      <patternFill patternType="solid">
        <fgColor rgb="FFD5FF73"/>
      </patternFill>
    </fill>
    <fill>
      <patternFill patternType="solid">
        <fgColor rgb="FFFFDA73"/>
      </patternFill>
    </fill>
    <fill>
      <patternFill patternType="solid">
        <fgColor rgb="FFF1FF73"/>
      </patternFill>
    </fill>
    <fill>
      <patternFill patternType="solid">
        <fgColor rgb="FFFFFD73"/>
      </patternFill>
    </fill>
    <fill>
      <patternFill patternType="solid">
        <fgColor rgb="FFFFB773"/>
      </patternFill>
    </fill>
    <fill>
      <patternFill patternType="solid">
        <fgColor rgb="FFFFC5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A473"/>
      </patternFill>
    </fill>
    <fill>
      <patternFill patternType="solid">
        <fgColor rgb="FF73FF96"/>
      </patternFill>
    </fill>
    <fill>
      <patternFill patternType="solid">
        <fgColor rgb="FF73FFA9"/>
      </patternFill>
    </fill>
    <fill>
      <patternFill patternType="solid">
        <fgColor rgb="FFBEFF73"/>
      </patternFill>
    </fill>
    <fill>
      <patternFill patternType="solid">
        <fgColor rgb="FF91FF73"/>
      </patternFill>
    </fill>
    <fill>
      <patternFill patternType="solid">
        <fgColor rgb="FFFFB973"/>
      </patternFill>
    </fill>
    <fill>
      <patternFill patternType="solid">
        <fgColor rgb="FF73FFE1"/>
      </patternFill>
    </fill>
    <fill>
      <patternFill patternType="solid">
        <fgColor rgb="FF7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0" xfId="0" applyFill="1" applyAlignment="1">
      <alignment horizontal="center" vertical="center" wrapText="1"/>
    </xf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Q531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992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12</v>
      </c>
      <c r="BK8" s="4" t="s">
        <v>12</v>
      </c>
      <c r="BL8" s="4" t="s">
        <v>12</v>
      </c>
      <c r="BM8" s="4" t="s">
        <v>12</v>
      </c>
      <c r="BN8" s="4" t="s">
        <v>12</v>
      </c>
      <c r="BO8" s="4" t="s">
        <v>12</v>
      </c>
      <c r="BP8" s="4" t="s">
        <v>12</v>
      </c>
      <c r="BQ8" s="4" t="s">
        <v>12</v>
      </c>
      <c r="BR8" s="4" t="s">
        <v>13</v>
      </c>
      <c r="BS8" s="4" t="s">
        <v>13</v>
      </c>
      <c r="BT8" s="4" t="s">
        <v>13</v>
      </c>
      <c r="BU8" s="4" t="s">
        <v>13</v>
      </c>
      <c r="BV8" s="4" t="s">
        <v>13</v>
      </c>
      <c r="BW8" s="4" t="s">
        <v>13</v>
      </c>
      <c r="BX8" s="4" t="s">
        <v>13</v>
      </c>
      <c r="BY8" s="4" t="s">
        <v>13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12</v>
      </c>
      <c r="CR8" s="4" t="s">
        <v>12</v>
      </c>
      <c r="CS8" s="4" t="s">
        <v>12</v>
      </c>
      <c r="CT8" s="4" t="s">
        <v>12</v>
      </c>
      <c r="CU8" s="4" t="s">
        <v>12</v>
      </c>
      <c r="CV8" s="4" t="s">
        <v>12</v>
      </c>
      <c r="CW8" s="4" t="s">
        <v>12</v>
      </c>
      <c r="CX8" s="4" t="s">
        <v>12</v>
      </c>
      <c r="CY8" s="4" t="s">
        <v>13</v>
      </c>
      <c r="CZ8" s="4" t="s">
        <v>13</v>
      </c>
      <c r="DA8" s="4" t="s">
        <v>13</v>
      </c>
      <c r="DB8" s="4" t="s">
        <v>13</v>
      </c>
      <c r="DC8" s="4" t="s">
        <v>13</v>
      </c>
      <c r="DD8" s="4" t="s">
        <v>13</v>
      </c>
      <c r="DE8" s="4" t="s">
        <v>13</v>
      </c>
      <c r="DF8" s="4" t="s">
        <v>13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12</v>
      </c>
      <c r="DY8" s="4" t="s">
        <v>12</v>
      </c>
      <c r="DZ8" s="4" t="s">
        <v>12</v>
      </c>
      <c r="EA8" s="4" t="s">
        <v>12</v>
      </c>
      <c r="EB8" s="4" t="s">
        <v>12</v>
      </c>
      <c r="EC8" s="4" t="s">
        <v>12</v>
      </c>
      <c r="ED8" s="4" t="s">
        <v>12</v>
      </c>
      <c r="EE8" s="4" t="s">
        <v>12</v>
      </c>
      <c r="EF8" s="4" t="s">
        <v>13</v>
      </c>
      <c r="EG8" s="4" t="s">
        <v>13</v>
      </c>
      <c r="EH8" s="4" t="s">
        <v>13</v>
      </c>
      <c r="EI8" s="4" t="s">
        <v>13</v>
      </c>
      <c r="EJ8" s="4" t="s">
        <v>13</v>
      </c>
      <c r="EK8" s="4" t="s">
        <v>13</v>
      </c>
      <c r="EL8" s="4" t="s">
        <v>13</v>
      </c>
      <c r="EM8" s="4" t="s">
        <v>13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12</v>
      </c>
      <c r="FF8" s="4" t="s">
        <v>12</v>
      </c>
      <c r="FG8" s="4" t="s">
        <v>12</v>
      </c>
      <c r="FH8" s="4" t="s">
        <v>12</v>
      </c>
      <c r="FI8" s="4" t="s">
        <v>12</v>
      </c>
      <c r="FJ8" s="4" t="s">
        <v>12</v>
      </c>
      <c r="FK8" s="4" t="s">
        <v>12</v>
      </c>
      <c r="FL8" s="4" t="s">
        <v>12</v>
      </c>
      <c r="FM8" s="4" t="s">
        <v>13</v>
      </c>
      <c r="FN8" s="4" t="s">
        <v>13</v>
      </c>
      <c r="FO8" s="4" t="s">
        <v>13</v>
      </c>
      <c r="FP8" s="4" t="s">
        <v>13</v>
      </c>
      <c r="FQ8" s="4" t="s">
        <v>13</v>
      </c>
      <c r="FR8" s="4" t="s">
        <v>13</v>
      </c>
      <c r="FS8" s="4" t="s">
        <v>13</v>
      </c>
      <c r="FT8" s="4" t="s">
        <v>13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12</v>
      </c>
      <c r="GM8" s="4" t="s">
        <v>12</v>
      </c>
      <c r="GN8" s="4" t="s">
        <v>12</v>
      </c>
      <c r="GO8" s="4" t="s">
        <v>12</v>
      </c>
      <c r="GP8" s="4" t="s">
        <v>12</v>
      </c>
      <c r="GQ8" s="4" t="s">
        <v>12</v>
      </c>
      <c r="GR8" s="4" t="s">
        <v>12</v>
      </c>
      <c r="GS8" s="4" t="s">
        <v>12</v>
      </c>
      <c r="GT8" s="4" t="s">
        <v>13</v>
      </c>
      <c r="GU8" s="4" t="s">
        <v>13</v>
      </c>
      <c r="GV8" s="4" t="s">
        <v>13</v>
      </c>
      <c r="GW8" s="4" t="s">
        <v>13</v>
      </c>
      <c r="GX8" s="4" t="s">
        <v>13</v>
      </c>
      <c r="GY8" s="4" t="s">
        <v>13</v>
      </c>
      <c r="GZ8" s="4" t="s">
        <v>13</v>
      </c>
      <c r="HA8" s="4" t="s">
        <v>13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12</v>
      </c>
      <c r="HT8" s="4" t="s">
        <v>12</v>
      </c>
      <c r="HU8" s="4" t="s">
        <v>12</v>
      </c>
      <c r="HV8" s="4" t="s">
        <v>12</v>
      </c>
      <c r="HW8" s="4" t="s">
        <v>12</v>
      </c>
      <c r="HX8" s="4" t="s">
        <v>12</v>
      </c>
      <c r="HY8" s="4" t="s">
        <v>12</v>
      </c>
      <c r="HZ8" s="4" t="s">
        <v>12</v>
      </c>
      <c r="IA8" s="4" t="s">
        <v>13</v>
      </c>
      <c r="IB8" s="4" t="s">
        <v>13</v>
      </c>
      <c r="IC8" s="4" t="s">
        <v>13</v>
      </c>
      <c r="ID8" s="4" t="s">
        <v>13</v>
      </c>
      <c r="IE8" s="4" t="s">
        <v>13</v>
      </c>
      <c r="IF8" s="4" t="s">
        <v>13</v>
      </c>
      <c r="IG8" s="4" t="s">
        <v>13</v>
      </c>
      <c r="IH8" s="4" t="s">
        <v>13</v>
      </c>
      <c r="II8" s="4" t="s">
        <v>9</v>
      </c>
      <c r="IJ8" s="4" t="s">
        <v>6</v>
      </c>
      <c r="IK8" s="4" t="s">
        <v>8</v>
      </c>
      <c r="IL8" s="4" t="s">
        <v>6</v>
      </c>
      <c r="IM8" s="4" t="s">
        <v>8</v>
      </c>
      <c r="IN8" s="4" t="s">
        <v>6</v>
      </c>
      <c r="IO8" s="4" t="s">
        <v>8</v>
      </c>
      <c r="IP8" s="4" t="s">
        <v>6</v>
      </c>
      <c r="IQ8" s="4" t="s">
        <v>8</v>
      </c>
      <c r="IR8" s="4" t="s">
        <v>6</v>
      </c>
      <c r="IS8" s="4" t="s">
        <v>8</v>
      </c>
      <c r="IT8" s="4" t="s">
        <v>6</v>
      </c>
      <c r="IU8" s="4" t="s">
        <v>8</v>
      </c>
      <c r="IV8" s="4" t="s">
        <v>6</v>
      </c>
      <c r="IW8" s="4" t="s">
        <v>8</v>
      </c>
      <c r="IX8" s="4" t="s">
        <v>6</v>
      </c>
      <c r="IY8" s="4" t="s">
        <v>8</v>
      </c>
      <c r="IZ8" s="4" t="s">
        <v>12</v>
      </c>
      <c r="JA8" s="4" t="s">
        <v>12</v>
      </c>
      <c r="JB8" s="4" t="s">
        <v>12</v>
      </c>
      <c r="JC8" s="4" t="s">
        <v>12</v>
      </c>
      <c r="JD8" s="4" t="s">
        <v>12</v>
      </c>
      <c r="JE8" s="4" t="s">
        <v>12</v>
      </c>
      <c r="JF8" s="4" t="s">
        <v>12</v>
      </c>
      <c r="JG8" s="4" t="s">
        <v>12</v>
      </c>
      <c r="JH8" s="4" t="s">
        <v>13</v>
      </c>
      <c r="JI8" s="4" t="s">
        <v>13</v>
      </c>
      <c r="JJ8" s="4" t="s">
        <v>13</v>
      </c>
      <c r="JK8" s="4" t="s">
        <v>13</v>
      </c>
      <c r="JL8" s="4" t="s">
        <v>13</v>
      </c>
      <c r="JM8" s="4" t="s">
        <v>13</v>
      </c>
      <c r="JN8" s="4" t="s">
        <v>13</v>
      </c>
      <c r="JO8" s="4" t="s">
        <v>13</v>
      </c>
      <c r="JP8" s="4" t="s">
        <v>13</v>
      </c>
      <c r="JQ8" s="4" t="s">
        <v>13</v>
      </c>
      <c r="JR8" s="4" t="s">
        <v>13</v>
      </c>
      <c r="JS8" s="4" t="s">
        <v>13</v>
      </c>
      <c r="JT8" s="4" t="s">
        <v>13</v>
      </c>
      <c r="JU8" s="4" t="s">
        <v>13</v>
      </c>
      <c r="JV8" s="4" t="s">
        <v>13</v>
      </c>
      <c r="JW8" s="4" t="s">
        <v>13</v>
      </c>
      <c r="JX8" s="4" t="s">
        <v>13</v>
      </c>
      <c r="JY8" s="4" t="s">
        <v>13</v>
      </c>
      <c r="JZ8" s="4" t="s">
        <v>13</v>
      </c>
      <c r="KA8" s="4" t="s">
        <v>13</v>
      </c>
      <c r="KB8" s="4" t="s">
        <v>13</v>
      </c>
      <c r="KC8" s="4" t="s">
        <v>13</v>
      </c>
      <c r="KD8" s="4" t="s">
        <v>13</v>
      </c>
      <c r="KE8" s="4" t="s">
        <v>13</v>
      </c>
      <c r="KF8" s="4" t="s">
        <v>13</v>
      </c>
      <c r="KG8" s="4" t="s">
        <v>13</v>
      </c>
      <c r="KH8" s="4" t="s">
        <v>13</v>
      </c>
      <c r="KI8" s="4" t="s">
        <v>13</v>
      </c>
      <c r="KJ8" s="4" t="s">
        <v>13</v>
      </c>
      <c r="KK8" s="4" t="s">
        <v>13</v>
      </c>
      <c r="KL8" s="4" t="s">
        <v>13</v>
      </c>
      <c r="KM8" s="4" t="s">
        <v>13</v>
      </c>
      <c r="KN8" s="4" t="s">
        <v>13</v>
      </c>
      <c r="KO8" s="4" t="s">
        <v>13</v>
      </c>
      <c r="KP8" s="4" t="s">
        <v>13</v>
      </c>
      <c r="KQ8" s="4" t="s">
        <v>13</v>
      </c>
    </row>
    <row r="9">
      <c r="A9" t="n">
        <v>996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75</v>
      </c>
      <c r="AE9" s="7" t="n">
        <v>50</v>
      </c>
      <c r="AF9" s="7" t="n">
        <v>25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14</v>
      </c>
      <c r="AU9" s="7" t="n">
        <f t="normal" ca="1">16-LENB(INDIRECT(ADDRESS(9,46)))</f>
        <v>0</v>
      </c>
      <c r="AV9" s="7" t="s">
        <v>14</v>
      </c>
      <c r="AW9" s="7" t="n">
        <f t="normal" ca="1">16-LENB(INDIRECT(ADDRESS(9,48)))</f>
        <v>0</v>
      </c>
      <c r="AX9" s="7" t="s">
        <v>14</v>
      </c>
      <c r="AY9" s="7" t="n">
        <f t="normal" ca="1">16-LENB(INDIRECT(ADDRESS(9,50)))</f>
        <v>0</v>
      </c>
      <c r="AZ9" s="7" t="s">
        <v>14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15</v>
      </c>
      <c r="BG9" s="7" t="n">
        <f t="normal" ca="1">16-LENB(INDIRECT(ADDRESS(9,58)))</f>
        <v>0</v>
      </c>
      <c r="BH9" s="7" t="s">
        <v>15</v>
      </c>
      <c r="BI9" s="7" t="n">
        <f t="normal" ca="1">16-LENB(INDIRECT(ADDRESS(9,60)))</f>
        <v>0</v>
      </c>
      <c r="BJ9" s="7" t="n">
        <v>100</v>
      </c>
      <c r="BK9" s="7" t="n">
        <v>75</v>
      </c>
      <c r="BL9" s="7" t="n">
        <v>50</v>
      </c>
      <c r="BM9" s="7" t="n">
        <v>25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16</v>
      </c>
      <c r="CL9" s="7" t="n">
        <f t="normal" ca="1">16-LENB(INDIRECT(ADDRESS(9,89)))</f>
        <v>0</v>
      </c>
      <c r="CM9" s="7" t="s">
        <v>16</v>
      </c>
      <c r="CN9" s="7" t="n">
        <f t="normal" ca="1">16-LENB(INDIRECT(ADDRESS(9,91)))</f>
        <v>0</v>
      </c>
      <c r="CO9" s="7" t="s">
        <v>16</v>
      </c>
      <c r="CP9" s="7" t="n">
        <f t="normal" ca="1">16-LENB(INDIRECT(ADDRESS(9,93)))</f>
        <v>0</v>
      </c>
      <c r="CQ9" s="7" t="n">
        <v>100</v>
      </c>
      <c r="CR9" s="7" t="n">
        <v>75</v>
      </c>
      <c r="CS9" s="7" t="n">
        <v>50</v>
      </c>
      <c r="CT9" s="7" t="n">
        <v>25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14</v>
      </c>
      <c r="DQ9" s="7" t="n">
        <f t="normal" ca="1">16-LENB(INDIRECT(ADDRESS(9,120)))</f>
        <v>0</v>
      </c>
      <c r="DR9" s="7" t="s">
        <v>14</v>
      </c>
      <c r="DS9" s="7" t="n">
        <f t="normal" ca="1">16-LENB(INDIRECT(ADDRESS(9,122)))</f>
        <v>0</v>
      </c>
      <c r="DT9" s="7" t="s">
        <v>14</v>
      </c>
      <c r="DU9" s="7" t="n">
        <f t="normal" ca="1">16-LENB(INDIRECT(ADDRESS(9,124)))</f>
        <v>0</v>
      </c>
      <c r="DV9" s="7" t="s">
        <v>14</v>
      </c>
      <c r="DW9" s="7" t="n">
        <f t="normal" ca="1">16-LENB(INDIRECT(ADDRESS(9,126)))</f>
        <v>0</v>
      </c>
      <c r="DX9" s="7" t="n">
        <v>100</v>
      </c>
      <c r="DY9" s="7" t="n">
        <v>75</v>
      </c>
      <c r="DZ9" s="7" t="n">
        <v>50</v>
      </c>
      <c r="EA9" s="7" t="n">
        <v>25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16</v>
      </c>
      <c r="EP9" s="7" t="n">
        <f t="normal" ca="1">16-LENB(INDIRECT(ADDRESS(9,145)))</f>
        <v>0</v>
      </c>
      <c r="EQ9" s="7" t="s">
        <v>16</v>
      </c>
      <c r="ER9" s="7" t="n">
        <f t="normal" ca="1">16-LENB(INDIRECT(ADDRESS(9,147)))</f>
        <v>0</v>
      </c>
      <c r="ES9" s="7" t="s">
        <v>16</v>
      </c>
      <c r="ET9" s="7" t="n">
        <f t="normal" ca="1">16-LENB(INDIRECT(ADDRESS(9,149)))</f>
        <v>0</v>
      </c>
      <c r="EU9" s="7" t="s">
        <v>16</v>
      </c>
      <c r="EV9" s="7" t="n">
        <f t="normal" ca="1">16-LENB(INDIRECT(ADDRESS(9,151)))</f>
        <v>0</v>
      </c>
      <c r="EW9" s="7" t="s">
        <v>16</v>
      </c>
      <c r="EX9" s="7" t="n">
        <f t="normal" ca="1">16-LENB(INDIRECT(ADDRESS(9,153)))</f>
        <v>0</v>
      </c>
      <c r="EY9" s="7" t="s">
        <v>16</v>
      </c>
      <c r="EZ9" s="7" t="n">
        <f t="normal" ca="1">16-LENB(INDIRECT(ADDRESS(9,155)))</f>
        <v>0</v>
      </c>
      <c r="FA9" s="7" t="s">
        <v>16</v>
      </c>
      <c r="FB9" s="7" t="n">
        <f t="normal" ca="1">16-LENB(INDIRECT(ADDRESS(9,157)))</f>
        <v>0</v>
      </c>
      <c r="FC9" s="7" t="s">
        <v>16</v>
      </c>
      <c r="FD9" s="7" t="n">
        <f t="normal" ca="1">16-LENB(INDIRECT(ADDRESS(9,159)))</f>
        <v>0</v>
      </c>
      <c r="FE9" s="7" t="n">
        <v>100</v>
      </c>
      <c r="FF9" s="7" t="n">
        <v>75</v>
      </c>
      <c r="FG9" s="7" t="n">
        <v>50</v>
      </c>
      <c r="FH9" s="7" t="n">
        <v>25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18</v>
      </c>
      <c r="FY9" s="7" t="n">
        <f t="normal" ca="1">16-LENB(INDIRECT(ADDRESS(9,180)))</f>
        <v>0</v>
      </c>
      <c r="FZ9" s="7" t="s">
        <v>18</v>
      </c>
      <c r="GA9" s="7" t="n">
        <f t="normal" ca="1">16-LENB(INDIRECT(ADDRESS(9,182)))</f>
        <v>0</v>
      </c>
      <c r="GB9" s="7" t="s">
        <v>18</v>
      </c>
      <c r="GC9" s="7" t="n">
        <f t="normal" ca="1">16-LENB(INDIRECT(ADDRESS(9,184)))</f>
        <v>0</v>
      </c>
      <c r="GD9" s="7" t="s">
        <v>16</v>
      </c>
      <c r="GE9" s="7" t="n">
        <f t="normal" ca="1">16-LENB(INDIRECT(ADDRESS(9,186)))</f>
        <v>0</v>
      </c>
      <c r="GF9" s="7" t="s">
        <v>16</v>
      </c>
      <c r="GG9" s="7" t="n">
        <f t="normal" ca="1">16-LENB(INDIRECT(ADDRESS(9,188)))</f>
        <v>0</v>
      </c>
      <c r="GH9" s="7" t="s">
        <v>16</v>
      </c>
      <c r="GI9" s="7" t="n">
        <f t="normal" ca="1">16-LENB(INDIRECT(ADDRESS(9,190)))</f>
        <v>0</v>
      </c>
      <c r="GJ9" s="7" t="s">
        <v>16</v>
      </c>
      <c r="GK9" s="7" t="n">
        <f t="normal" ca="1">16-LENB(INDIRECT(ADDRESS(9,192)))</f>
        <v>0</v>
      </c>
      <c r="GL9" s="7" t="n">
        <v>100</v>
      </c>
      <c r="GM9" s="7" t="n">
        <v>100</v>
      </c>
      <c r="GN9" s="7" t="n">
        <v>50</v>
      </c>
      <c r="GO9" s="7" t="n">
        <v>25</v>
      </c>
      <c r="GP9" s="7" t="n">
        <v>80</v>
      </c>
      <c r="GQ9" s="7" t="n">
        <v>55</v>
      </c>
      <c r="GR9" s="7" t="n">
        <v>30</v>
      </c>
      <c r="GS9" s="7" t="n">
        <v>15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19</v>
      </c>
      <c r="HD9" s="7" t="n">
        <f t="normal" ca="1">16-LENB(INDIRECT(ADDRESS(9,211)))</f>
        <v>0</v>
      </c>
      <c r="HE9" s="7" t="s">
        <v>19</v>
      </c>
      <c r="HF9" s="7" t="n">
        <f t="normal" ca="1">16-LENB(INDIRECT(ADDRESS(9,213)))</f>
        <v>0</v>
      </c>
      <c r="HG9" s="7" t="s">
        <v>19</v>
      </c>
      <c r="HH9" s="7" t="n">
        <f t="normal" ca="1">16-LENB(INDIRECT(ADDRESS(9,215)))</f>
        <v>0</v>
      </c>
      <c r="HI9" s="7" t="s">
        <v>19</v>
      </c>
      <c r="HJ9" s="7" t="n">
        <f t="normal" ca="1">16-LENB(INDIRECT(ADDRESS(9,217)))</f>
        <v>0</v>
      </c>
      <c r="HK9" s="7" t="s">
        <v>14</v>
      </c>
      <c r="HL9" s="7" t="n">
        <f t="normal" ca="1">16-LENB(INDIRECT(ADDRESS(9,219)))</f>
        <v>0</v>
      </c>
      <c r="HM9" s="7" t="s">
        <v>14</v>
      </c>
      <c r="HN9" s="7" t="n">
        <f t="normal" ca="1">16-LENB(INDIRECT(ADDRESS(9,221)))</f>
        <v>0</v>
      </c>
      <c r="HO9" s="7" t="s">
        <v>14</v>
      </c>
      <c r="HP9" s="7" t="n">
        <f t="normal" ca="1">16-LENB(INDIRECT(ADDRESS(9,223)))</f>
        <v>0</v>
      </c>
      <c r="HQ9" s="7" t="s">
        <v>14</v>
      </c>
      <c r="HR9" s="7" t="n">
        <f t="normal" ca="1">16-LENB(INDIRECT(ADDRESS(9,225)))</f>
        <v>0</v>
      </c>
      <c r="HS9" s="7" t="n">
        <v>100</v>
      </c>
      <c r="HT9" s="7" t="n">
        <v>100</v>
      </c>
      <c r="HU9" s="7" t="n">
        <v>50</v>
      </c>
      <c r="HV9" s="7" t="n">
        <v>25</v>
      </c>
      <c r="HW9" s="7" t="n">
        <v>80</v>
      </c>
      <c r="HX9" s="7" t="n">
        <v>55</v>
      </c>
      <c r="HY9" s="7" t="n">
        <v>30</v>
      </c>
      <c r="HZ9" s="7" t="n">
        <v>15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7</v>
      </c>
      <c r="IJ9" s="7" t="s">
        <v>20</v>
      </c>
      <c r="IK9" s="7" t="n">
        <f t="normal" ca="1">16-LENB(INDIRECT(ADDRESS(9,244)))</f>
        <v>0</v>
      </c>
      <c r="IL9" s="7" t="s">
        <v>20</v>
      </c>
      <c r="IM9" s="7" t="n">
        <f t="normal" ca="1">16-LENB(INDIRECT(ADDRESS(9,246)))</f>
        <v>0</v>
      </c>
      <c r="IN9" s="7" t="s">
        <v>20</v>
      </c>
      <c r="IO9" s="7" t="n">
        <f t="normal" ca="1">16-LENB(INDIRECT(ADDRESS(9,248)))</f>
        <v>0</v>
      </c>
      <c r="IP9" s="7" t="s">
        <v>20</v>
      </c>
      <c r="IQ9" s="7" t="n">
        <f t="normal" ca="1">16-LENB(INDIRECT(ADDRESS(9,250)))</f>
        <v>0</v>
      </c>
      <c r="IR9" s="7" t="s">
        <v>17</v>
      </c>
      <c r="IS9" s="7" t="n">
        <f t="normal" ca="1">16-LENB(INDIRECT(ADDRESS(9,252)))</f>
        <v>0</v>
      </c>
      <c r="IT9" s="7" t="s">
        <v>17</v>
      </c>
      <c r="IU9" s="7" t="n">
        <f t="normal" ca="1">16-LENB(INDIRECT(ADDRESS(9,254)))</f>
        <v>0</v>
      </c>
      <c r="IV9" s="7" t="s">
        <v>17</v>
      </c>
      <c r="IW9" s="7" t="n">
        <f t="normal" ca="1">16-LENB(INDIRECT(ADDRESS(9,256)))</f>
        <v>0</v>
      </c>
      <c r="IX9" s="7" t="s">
        <v>17</v>
      </c>
      <c r="IY9" s="7" t="n">
        <f t="normal" ca="1">16-LENB(INDIRECT(ADDRESS(9,258)))</f>
        <v>0</v>
      </c>
      <c r="IZ9" s="7" t="n">
        <v>100</v>
      </c>
      <c r="JA9" s="7" t="n">
        <v>100</v>
      </c>
      <c r="JB9" s="7" t="n">
        <v>50</v>
      </c>
      <c r="JC9" s="7" t="n">
        <v>25</v>
      </c>
      <c r="JD9" s="7" t="n">
        <v>80</v>
      </c>
      <c r="JE9" s="7" t="n">
        <v>55</v>
      </c>
      <c r="JF9" s="7" t="n">
        <v>30</v>
      </c>
      <c r="JG9" s="7" t="n">
        <v>15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255</v>
      </c>
      <c r="JQ9" s="7" t="n">
        <v>255</v>
      </c>
      <c r="JR9" s="7" t="n">
        <v>255</v>
      </c>
      <c r="JS9" s="7" t="n">
        <v>255</v>
      </c>
      <c r="JT9" s="7" t="n">
        <v>0</v>
      </c>
      <c r="JU9" s="7" t="n">
        <v>0</v>
      </c>
      <c r="JV9" s="7" t="n">
        <v>0</v>
      </c>
      <c r="JW9" s="7" t="n">
        <v>0</v>
      </c>
      <c r="JX9" s="7" t="n">
        <v>0</v>
      </c>
      <c r="JY9" s="7" t="n">
        <v>0</v>
      </c>
      <c r="JZ9" s="7" t="n">
        <v>0</v>
      </c>
      <c r="KA9" s="7" t="n">
        <v>0</v>
      </c>
      <c r="KB9" s="7" t="n">
        <v>0</v>
      </c>
      <c r="KC9" s="7" t="n">
        <v>0</v>
      </c>
      <c r="KD9" s="7" t="n">
        <v>0</v>
      </c>
      <c r="KE9" s="7" t="n">
        <v>0</v>
      </c>
      <c r="KF9" s="7" t="n">
        <v>0</v>
      </c>
      <c r="KG9" s="7" t="n">
        <v>0</v>
      </c>
      <c r="KH9" s="7" t="n">
        <v>0</v>
      </c>
      <c r="KI9" s="7" t="n">
        <v>0</v>
      </c>
      <c r="KJ9" s="7" t="n">
        <v>0</v>
      </c>
      <c r="KK9" s="7" t="n">
        <v>0</v>
      </c>
      <c r="KL9" s="7" t="n">
        <v>0</v>
      </c>
      <c r="KM9" s="7" t="n">
        <v>0</v>
      </c>
      <c r="KN9" s="7" t="n">
        <v>0</v>
      </c>
      <c r="KO9" s="7" t="n">
        <v>0</v>
      </c>
      <c r="KP9" s="7" t="n">
        <v>0</v>
      </c>
      <c r="KQ9" s="7" t="n">
        <v>0</v>
      </c>
    </row>
    <row r="10">
      <c r="A10" t="s">
        <v>4</v>
      </c>
      <c r="B10" s="4" t="s">
        <v>5</v>
      </c>
    </row>
    <row r="11">
      <c r="A11" t="n">
        <v>2240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12</v>
      </c>
      <c r="AD13" s="4" t="s">
        <v>12</v>
      </c>
      <c r="AE13" s="4" t="s">
        <v>12</v>
      </c>
      <c r="AF13" s="4" t="s">
        <v>12</v>
      </c>
      <c r="AG13" s="4" t="s">
        <v>12</v>
      </c>
      <c r="AH13" s="4" t="s">
        <v>12</v>
      </c>
      <c r="AI13" s="4" t="s">
        <v>12</v>
      </c>
      <c r="AJ13" s="4" t="s">
        <v>12</v>
      </c>
      <c r="AK13" s="4" t="s">
        <v>13</v>
      </c>
      <c r="AL13" s="4" t="s">
        <v>13</v>
      </c>
      <c r="AM13" s="4" t="s">
        <v>13</v>
      </c>
      <c r="AN13" s="4" t="s">
        <v>13</v>
      </c>
      <c r="AO13" s="4" t="s">
        <v>13</v>
      </c>
      <c r="AP13" s="4" t="s">
        <v>13</v>
      </c>
      <c r="AQ13" s="4" t="s">
        <v>13</v>
      </c>
      <c r="AR13" s="4" t="s">
        <v>13</v>
      </c>
      <c r="AS13" s="4" t="s">
        <v>13</v>
      </c>
      <c r="AT13" s="4" t="s">
        <v>13</v>
      </c>
      <c r="AU13" s="4" t="s">
        <v>13</v>
      </c>
      <c r="AV13" s="4" t="s">
        <v>13</v>
      </c>
      <c r="AW13" s="4" t="s">
        <v>13</v>
      </c>
      <c r="AX13" s="4" t="s">
        <v>13</v>
      </c>
      <c r="AY13" s="4" t="s">
        <v>13</v>
      </c>
      <c r="AZ13" s="4" t="s">
        <v>13</v>
      </c>
      <c r="BA13" s="4" t="s">
        <v>13</v>
      </c>
      <c r="BB13" s="4" t="s">
        <v>13</v>
      </c>
      <c r="BC13" s="4" t="s">
        <v>13</v>
      </c>
      <c r="BD13" s="4" t="s">
        <v>13</v>
      </c>
      <c r="BE13" s="4" t="s">
        <v>13</v>
      </c>
      <c r="BF13" s="4" t="s">
        <v>13</v>
      </c>
      <c r="BG13" s="4" t="s">
        <v>13</v>
      </c>
      <c r="BH13" s="4" t="s">
        <v>13</v>
      </c>
      <c r="BI13" s="4" t="s">
        <v>13</v>
      </c>
      <c r="BJ13" s="4" t="s">
        <v>13</v>
      </c>
      <c r="BK13" s="4" t="s">
        <v>13</v>
      </c>
      <c r="BL13" s="4" t="s">
        <v>13</v>
      </c>
      <c r="BM13" s="4" t="s">
        <v>13</v>
      </c>
      <c r="BN13" s="4" t="s">
        <v>13</v>
      </c>
      <c r="BO13" s="4" t="s">
        <v>13</v>
      </c>
      <c r="BP13" s="4" t="s">
        <v>13</v>
      </c>
      <c r="BQ13" s="4" t="s">
        <v>13</v>
      </c>
      <c r="BR13" s="4" t="s">
        <v>13</v>
      </c>
      <c r="BS13" s="4" t="s">
        <v>13</v>
      </c>
      <c r="BT13" s="4" t="s">
        <v>13</v>
      </c>
    </row>
    <row r="14">
      <c r="A14" t="n">
        <v>2244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16</v>
      </c>
      <c r="N14" s="7" t="n">
        <f t="normal" ca="1">16-LENB(INDIRECT(ADDRESS(14,13)))</f>
        <v>0</v>
      </c>
      <c r="O14" s="7" t="s">
        <v>16</v>
      </c>
      <c r="P14" s="7" t="n">
        <f t="normal" ca="1">16-LENB(INDIRECT(ADDRESS(14,15)))</f>
        <v>0</v>
      </c>
      <c r="Q14" s="7" t="s">
        <v>17</v>
      </c>
      <c r="R14" s="7" t="n">
        <f t="normal" ca="1">16-LENB(INDIRECT(ADDRESS(14,17)))</f>
        <v>0</v>
      </c>
      <c r="S14" s="7" t="s">
        <v>17</v>
      </c>
      <c r="T14" s="7" t="n">
        <f t="normal" ca="1">16-LENB(INDIRECT(ADDRESS(14,19)))</f>
        <v>0</v>
      </c>
      <c r="U14" s="7" t="s">
        <v>17</v>
      </c>
      <c r="V14" s="7" t="n">
        <f t="normal" ca="1">16-LENB(INDIRECT(ADDRESS(14,21)))</f>
        <v>0</v>
      </c>
      <c r="W14" s="7" t="s">
        <v>17</v>
      </c>
      <c r="X14" s="7" t="n">
        <f t="normal" ca="1">16-LENB(INDIRECT(ADDRESS(14,23)))</f>
        <v>0</v>
      </c>
      <c r="Y14" s="7" t="s">
        <v>17</v>
      </c>
      <c r="Z14" s="7" t="n">
        <f t="normal" ca="1">16-LENB(INDIRECT(ADDRESS(14,25)))</f>
        <v>0</v>
      </c>
      <c r="AA14" s="7" t="s">
        <v>17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2452</v>
      </c>
      <c r="B16" s="5" t="n">
        <v>1</v>
      </c>
    </row>
    <row r="17" spans="1:303" s="3" customFormat="1" customHeight="0">
      <c r="A17" s="3" t="s">
        <v>2</v>
      </c>
      <c r="B17" s="3" t="s">
        <v>3</v>
      </c>
    </row>
    <row r="18" spans="1:303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12</v>
      </c>
      <c r="AD18" s="4" t="s">
        <v>12</v>
      </c>
      <c r="AE18" s="4" t="s">
        <v>12</v>
      </c>
      <c r="AF18" s="4" t="s">
        <v>12</v>
      </c>
      <c r="AG18" s="4" t="s">
        <v>12</v>
      </c>
      <c r="AH18" s="4" t="s">
        <v>12</v>
      </c>
      <c r="AI18" s="4" t="s">
        <v>12</v>
      </c>
      <c r="AJ18" s="4" t="s">
        <v>12</v>
      </c>
      <c r="AK18" s="4" t="s">
        <v>13</v>
      </c>
      <c r="AL18" s="4" t="s">
        <v>13</v>
      </c>
      <c r="AM18" s="4" t="s">
        <v>13</v>
      </c>
      <c r="AN18" s="4" t="s">
        <v>13</v>
      </c>
      <c r="AO18" s="4" t="s">
        <v>13</v>
      </c>
      <c r="AP18" s="4" t="s">
        <v>13</v>
      </c>
      <c r="AQ18" s="4" t="s">
        <v>13</v>
      </c>
      <c r="AR18" s="4" t="s">
        <v>13</v>
      </c>
      <c r="AS18" s="4" t="s">
        <v>13</v>
      </c>
      <c r="AT18" s="4" t="s">
        <v>13</v>
      </c>
      <c r="AU18" s="4" t="s">
        <v>13</v>
      </c>
      <c r="AV18" s="4" t="s">
        <v>13</v>
      </c>
      <c r="AW18" s="4" t="s">
        <v>13</v>
      </c>
      <c r="AX18" s="4" t="s">
        <v>13</v>
      </c>
      <c r="AY18" s="4" t="s">
        <v>13</v>
      </c>
      <c r="AZ18" s="4" t="s">
        <v>13</v>
      </c>
      <c r="BA18" s="4" t="s">
        <v>13</v>
      </c>
      <c r="BB18" s="4" t="s">
        <v>13</v>
      </c>
      <c r="BC18" s="4" t="s">
        <v>13</v>
      </c>
      <c r="BD18" s="4" t="s">
        <v>13</v>
      </c>
      <c r="BE18" s="4" t="s">
        <v>13</v>
      </c>
      <c r="BF18" s="4" t="s">
        <v>13</v>
      </c>
      <c r="BG18" s="4" t="s">
        <v>13</v>
      </c>
      <c r="BH18" s="4" t="s">
        <v>13</v>
      </c>
      <c r="BI18" s="4" t="s">
        <v>13</v>
      </c>
      <c r="BJ18" s="4" t="s">
        <v>13</v>
      </c>
      <c r="BK18" s="4" t="s">
        <v>13</v>
      </c>
      <c r="BL18" s="4" t="s">
        <v>13</v>
      </c>
      <c r="BM18" s="4" t="s">
        <v>13</v>
      </c>
      <c r="BN18" s="4" t="s">
        <v>13</v>
      </c>
      <c r="BO18" s="4" t="s">
        <v>13</v>
      </c>
      <c r="BP18" s="4" t="s">
        <v>13</v>
      </c>
      <c r="BQ18" s="4" t="s">
        <v>13</v>
      </c>
      <c r="BR18" s="4" t="s">
        <v>13</v>
      </c>
      <c r="BS18" s="4" t="s">
        <v>13</v>
      </c>
      <c r="BT18" s="4" t="s">
        <v>13</v>
      </c>
    </row>
    <row r="19" spans="1:303">
      <c r="A19" t="n">
        <v>2456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268501005</v>
      </c>
      <c r="F19" s="7" t="n">
        <v>420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17</v>
      </c>
      <c r="N19" s="7" t="n">
        <f t="normal" ca="1">16-LENB(INDIRECT(ADDRESS(19,13)))</f>
        <v>0</v>
      </c>
      <c r="O19" s="7" t="s">
        <v>17</v>
      </c>
      <c r="P19" s="7" t="n">
        <f t="normal" ca="1">16-LENB(INDIRECT(ADDRESS(19,15)))</f>
        <v>0</v>
      </c>
      <c r="Q19" s="7" t="s">
        <v>17</v>
      </c>
      <c r="R19" s="7" t="n">
        <f t="normal" ca="1">16-LENB(INDIRECT(ADDRESS(19,17)))</f>
        <v>0</v>
      </c>
      <c r="S19" s="7" t="s">
        <v>21</v>
      </c>
      <c r="T19" s="7" t="n">
        <f t="normal" ca="1">16-LENB(INDIRECT(ADDRESS(19,19)))</f>
        <v>0</v>
      </c>
      <c r="U19" s="7" t="s">
        <v>21</v>
      </c>
      <c r="V19" s="7" t="n">
        <f t="normal" ca="1">16-LENB(INDIRECT(ADDRESS(19,21)))</f>
        <v>0</v>
      </c>
      <c r="W19" s="7" t="s">
        <v>21</v>
      </c>
      <c r="X19" s="7" t="n">
        <f t="normal" ca="1">16-LENB(INDIRECT(ADDRESS(19,23)))</f>
        <v>0</v>
      </c>
      <c r="Y19" s="7" t="s">
        <v>21</v>
      </c>
      <c r="Z19" s="7" t="n">
        <f t="normal" ca="1">16-LENB(INDIRECT(ADDRESS(19,25)))</f>
        <v>0</v>
      </c>
      <c r="AA19" s="7" t="s">
        <v>21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303">
      <c r="A20" t="s">
        <v>4</v>
      </c>
      <c r="B20" s="4" t="s">
        <v>5</v>
      </c>
    </row>
    <row r="21" spans="1:303">
      <c r="A21" t="n">
        <v>2664</v>
      </c>
      <c r="B21" s="5" t="n">
        <v>1</v>
      </c>
    </row>
    <row r="22" spans="1:303" s="3" customFormat="1" customHeight="0">
      <c r="A22" s="3" t="s">
        <v>2</v>
      </c>
      <c r="B22" s="3" t="s">
        <v>22</v>
      </c>
    </row>
    <row r="23" spans="1:303">
      <c r="A23" t="s">
        <v>4</v>
      </c>
      <c r="B23" s="4" t="s">
        <v>5</v>
      </c>
      <c r="C23" s="4" t="s">
        <v>12</v>
      </c>
      <c r="D23" s="4" t="s">
        <v>12</v>
      </c>
      <c r="E23" s="4" t="s">
        <v>12</v>
      </c>
      <c r="F23" s="4" t="s">
        <v>12</v>
      </c>
    </row>
    <row r="24" spans="1:303">
      <c r="A24" t="n">
        <v>2668</v>
      </c>
      <c r="B24" s="8" t="n">
        <v>14</v>
      </c>
      <c r="C24" s="7" t="n">
        <v>0</v>
      </c>
      <c r="D24" s="7" t="n">
        <v>0</v>
      </c>
      <c r="E24" s="7" t="n">
        <v>64</v>
      </c>
      <c r="F24" s="7" t="n">
        <v>0</v>
      </c>
    </row>
    <row r="25" spans="1:303">
      <c r="A25" t="s">
        <v>4</v>
      </c>
      <c r="B25" s="4" t="s">
        <v>5</v>
      </c>
      <c r="C25" s="4" t="s">
        <v>12</v>
      </c>
      <c r="D25" s="4" t="s">
        <v>6</v>
      </c>
    </row>
    <row r="26" spans="1:303">
      <c r="A26" t="n">
        <v>2673</v>
      </c>
      <c r="B26" s="9" t="n">
        <v>2</v>
      </c>
      <c r="C26" s="7" t="n">
        <v>10</v>
      </c>
      <c r="D26" s="7" t="s">
        <v>23</v>
      </c>
    </row>
    <row r="27" spans="1:303">
      <c r="A27" t="s">
        <v>4</v>
      </c>
      <c r="B27" s="4" t="s">
        <v>5</v>
      </c>
      <c r="C27" s="4" t="s">
        <v>12</v>
      </c>
      <c r="D27" s="4" t="s">
        <v>12</v>
      </c>
    </row>
    <row r="28" spans="1:303">
      <c r="A28" t="n">
        <v>2694</v>
      </c>
      <c r="B28" s="10" t="n">
        <v>162</v>
      </c>
      <c r="C28" s="7" t="n">
        <v>0</v>
      </c>
      <c r="D28" s="7" t="n">
        <v>0</v>
      </c>
    </row>
    <row r="29" spans="1:303">
      <c r="A29" t="s">
        <v>4</v>
      </c>
      <c r="B29" s="4" t="s">
        <v>5</v>
      </c>
    </row>
    <row r="30" spans="1:303">
      <c r="A30" t="n">
        <v>2697</v>
      </c>
      <c r="B30" s="5" t="n">
        <v>1</v>
      </c>
    </row>
    <row r="31" spans="1:303" s="3" customFormat="1" customHeight="0">
      <c r="A31" s="3" t="s">
        <v>2</v>
      </c>
      <c r="B31" s="3" t="s">
        <v>24</v>
      </c>
    </row>
    <row r="32" spans="1:303">
      <c r="A32" t="s">
        <v>4</v>
      </c>
      <c r="B32" s="4" t="s">
        <v>5</v>
      </c>
      <c r="C32" s="4" t="s">
        <v>12</v>
      </c>
      <c r="D32" s="4" t="s">
        <v>10</v>
      </c>
      <c r="E32" s="4" t="s">
        <v>12</v>
      </c>
      <c r="F32" s="4" t="s">
        <v>6</v>
      </c>
    </row>
    <row r="33" spans="1:72">
      <c r="A33" t="n">
        <v>2700</v>
      </c>
      <c r="B33" s="11" t="n">
        <v>39</v>
      </c>
      <c r="C33" s="7" t="n">
        <v>10</v>
      </c>
      <c r="D33" s="7" t="n">
        <v>65533</v>
      </c>
      <c r="E33" s="7" t="n">
        <v>200</v>
      </c>
      <c r="F33" s="7" t="s">
        <v>25</v>
      </c>
    </row>
    <row r="34" spans="1:72">
      <c r="A34" t="s">
        <v>4</v>
      </c>
      <c r="B34" s="4" t="s">
        <v>5</v>
      </c>
      <c r="C34" s="4" t="s">
        <v>12</v>
      </c>
      <c r="D34" s="4" t="s">
        <v>12</v>
      </c>
      <c r="E34" s="4" t="s">
        <v>9</v>
      </c>
    </row>
    <row r="35" spans="1:72">
      <c r="A35" t="n">
        <v>2723</v>
      </c>
      <c r="B35" s="12" t="n">
        <v>74</v>
      </c>
      <c r="C35" s="7" t="n">
        <v>23</v>
      </c>
      <c r="D35" s="7" t="n">
        <v>0</v>
      </c>
      <c r="E35" s="7" t="n">
        <v>200</v>
      </c>
    </row>
    <row r="36" spans="1:72">
      <c r="A36" t="s">
        <v>4</v>
      </c>
      <c r="B36" s="4" t="s">
        <v>5</v>
      </c>
      <c r="C36" s="4" t="s">
        <v>12</v>
      </c>
      <c r="D36" s="4" t="s">
        <v>10</v>
      </c>
      <c r="E36" s="4" t="s">
        <v>26</v>
      </c>
      <c r="F36" s="4" t="s">
        <v>10</v>
      </c>
      <c r="G36" s="4" t="s">
        <v>9</v>
      </c>
      <c r="H36" s="4" t="s">
        <v>9</v>
      </c>
      <c r="I36" s="4" t="s">
        <v>10</v>
      </c>
      <c r="J36" s="4" t="s">
        <v>10</v>
      </c>
      <c r="K36" s="4" t="s">
        <v>9</v>
      </c>
      <c r="L36" s="4" t="s">
        <v>9</v>
      </c>
      <c r="M36" s="4" t="s">
        <v>9</v>
      </c>
      <c r="N36" s="4" t="s">
        <v>9</v>
      </c>
      <c r="O36" s="4" t="s">
        <v>6</v>
      </c>
    </row>
    <row r="37" spans="1:72">
      <c r="A37" t="n">
        <v>2730</v>
      </c>
      <c r="B37" s="13" t="n">
        <v>50</v>
      </c>
      <c r="C37" s="7" t="n">
        <v>0</v>
      </c>
      <c r="D37" s="7" t="n">
        <v>8020</v>
      </c>
      <c r="E37" s="7" t="n">
        <v>0.600000023841858</v>
      </c>
      <c r="F37" s="7" t="n">
        <v>1000</v>
      </c>
      <c r="G37" s="7" t="n">
        <v>0</v>
      </c>
      <c r="H37" s="7" t="n">
        <v>-1061158912</v>
      </c>
      <c r="I37" s="7" t="n">
        <v>1</v>
      </c>
      <c r="J37" s="7" t="n">
        <v>65533</v>
      </c>
      <c r="K37" s="7" t="n">
        <v>0</v>
      </c>
      <c r="L37" s="7" t="n">
        <v>0</v>
      </c>
      <c r="M37" s="7" t="n">
        <v>0</v>
      </c>
      <c r="N37" s="7" t="n">
        <v>0</v>
      </c>
      <c r="O37" s="7" t="s">
        <v>27</v>
      </c>
    </row>
    <row r="38" spans="1:72">
      <c r="A38" t="s">
        <v>4</v>
      </c>
      <c r="B38" s="4" t="s">
        <v>5</v>
      </c>
      <c r="C38" s="4" t="s">
        <v>12</v>
      </c>
      <c r="D38" s="4" t="s">
        <v>6</v>
      </c>
      <c r="E38" s="4" t="s">
        <v>6</v>
      </c>
      <c r="F38" s="4" t="s">
        <v>10</v>
      </c>
      <c r="G38" s="4" t="s">
        <v>10</v>
      </c>
    </row>
    <row r="39" spans="1:72">
      <c r="A39" t="n">
        <v>2774</v>
      </c>
      <c r="B39" s="12" t="n">
        <v>74</v>
      </c>
      <c r="C39" s="7" t="n">
        <v>13</v>
      </c>
      <c r="D39" s="7" t="s">
        <v>28</v>
      </c>
      <c r="E39" s="7" t="s">
        <v>21</v>
      </c>
      <c r="F39" s="7" t="n">
        <v>5648</v>
      </c>
      <c r="G39" s="7" t="n">
        <v>718</v>
      </c>
    </row>
    <row r="40" spans="1:72">
      <c r="A40" t="s">
        <v>4</v>
      </c>
      <c r="B40" s="4" t="s">
        <v>5</v>
      </c>
      <c r="C40" s="4" t="s">
        <v>12</v>
      </c>
      <c r="D40" s="4" t="s">
        <v>6</v>
      </c>
      <c r="E40" s="4" t="s">
        <v>6</v>
      </c>
      <c r="F40" s="4" t="s">
        <v>10</v>
      </c>
      <c r="G40" s="4" t="s">
        <v>10</v>
      </c>
    </row>
    <row r="41" spans="1:72">
      <c r="A41" t="n">
        <v>2788</v>
      </c>
      <c r="B41" s="12" t="n">
        <v>74</v>
      </c>
      <c r="C41" s="7" t="n">
        <v>13</v>
      </c>
      <c r="D41" s="7" t="s">
        <v>29</v>
      </c>
      <c r="E41" s="7" t="s">
        <v>30</v>
      </c>
      <c r="F41" s="7" t="n">
        <v>5650</v>
      </c>
      <c r="G41" s="7" t="n">
        <v>9999</v>
      </c>
    </row>
    <row r="42" spans="1:72">
      <c r="A42" t="s">
        <v>4</v>
      </c>
      <c r="B42" s="4" t="s">
        <v>5</v>
      </c>
      <c r="C42" s="4" t="s">
        <v>12</v>
      </c>
      <c r="D42" s="4" t="s">
        <v>6</v>
      </c>
      <c r="E42" s="4" t="s">
        <v>6</v>
      </c>
      <c r="F42" s="4" t="s">
        <v>10</v>
      </c>
      <c r="G42" s="4" t="s">
        <v>10</v>
      </c>
    </row>
    <row r="43" spans="1:72">
      <c r="A43" t="n">
        <v>2811</v>
      </c>
      <c r="B43" s="12" t="n">
        <v>74</v>
      </c>
      <c r="C43" s="7" t="n">
        <v>13</v>
      </c>
      <c r="D43" s="7" t="s">
        <v>31</v>
      </c>
      <c r="E43" s="7" t="s">
        <v>32</v>
      </c>
      <c r="F43" s="7" t="n">
        <v>5652</v>
      </c>
      <c r="G43" s="7" t="n">
        <v>9999</v>
      </c>
    </row>
    <row r="44" spans="1:72">
      <c r="A44" t="s">
        <v>4</v>
      </c>
      <c r="B44" s="4" t="s">
        <v>5</v>
      </c>
      <c r="C44" s="4" t="s">
        <v>10</v>
      </c>
      <c r="D44" s="4" t="s">
        <v>12</v>
      </c>
      <c r="E44" s="4" t="s">
        <v>6</v>
      </c>
      <c r="F44" s="4" t="s">
        <v>9</v>
      </c>
      <c r="G44" s="4" t="s">
        <v>10</v>
      </c>
      <c r="H44" s="4" t="s">
        <v>10</v>
      </c>
      <c r="I44" s="4" t="s">
        <v>6</v>
      </c>
      <c r="J44" s="4" t="s">
        <v>26</v>
      </c>
    </row>
    <row r="45" spans="1:72">
      <c r="A45" t="n">
        <v>2834</v>
      </c>
      <c r="B45" s="14" t="n">
        <v>106</v>
      </c>
      <c r="C45" s="7" t="n">
        <v>0</v>
      </c>
      <c r="D45" s="7" t="n">
        <v>3</v>
      </c>
      <c r="E45" s="7" t="s">
        <v>28</v>
      </c>
      <c r="F45" s="7" t="n">
        <v>1098907648</v>
      </c>
      <c r="G45" s="7" t="n">
        <v>7424</v>
      </c>
      <c r="H45" s="7" t="n">
        <v>5648</v>
      </c>
      <c r="I45" s="7" t="s">
        <v>33</v>
      </c>
      <c r="J45" s="7" t="n">
        <v>2</v>
      </c>
    </row>
    <row r="46" spans="1:72">
      <c r="A46" t="s">
        <v>4</v>
      </c>
      <c r="B46" s="4" t="s">
        <v>5</v>
      </c>
      <c r="C46" s="4" t="s">
        <v>10</v>
      </c>
      <c r="D46" s="4" t="s">
        <v>12</v>
      </c>
      <c r="E46" s="4" t="s">
        <v>6</v>
      </c>
      <c r="F46" s="4" t="s">
        <v>9</v>
      </c>
      <c r="G46" s="4" t="s">
        <v>10</v>
      </c>
      <c r="H46" s="4" t="s">
        <v>10</v>
      </c>
      <c r="I46" s="4" t="s">
        <v>6</v>
      </c>
      <c r="J46" s="4" t="s">
        <v>26</v>
      </c>
    </row>
    <row r="47" spans="1:72">
      <c r="A47" t="n">
        <v>2878</v>
      </c>
      <c r="B47" s="14" t="n">
        <v>106</v>
      </c>
      <c r="C47" s="7" t="n">
        <v>0</v>
      </c>
      <c r="D47" s="7" t="n">
        <v>3</v>
      </c>
      <c r="E47" s="7" t="s">
        <v>29</v>
      </c>
      <c r="F47" s="7" t="n">
        <v>1098907648</v>
      </c>
      <c r="G47" s="7" t="n">
        <v>7425</v>
      </c>
      <c r="H47" s="7" t="n">
        <v>5650</v>
      </c>
      <c r="I47" s="7" t="s">
        <v>34</v>
      </c>
      <c r="J47" s="7" t="n">
        <v>2</v>
      </c>
    </row>
    <row r="48" spans="1:72">
      <c r="A48" t="s">
        <v>4</v>
      </c>
      <c r="B48" s="4" t="s">
        <v>5</v>
      </c>
      <c r="C48" s="4" t="s">
        <v>12</v>
      </c>
      <c r="D48" s="4" t="s">
        <v>6</v>
      </c>
      <c r="E48" s="4" t="s">
        <v>6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</row>
    <row r="49" spans="1:15">
      <c r="A49" t="n">
        <v>2922</v>
      </c>
      <c r="B49" s="12" t="n">
        <v>74</v>
      </c>
      <c r="C49" s="7" t="n">
        <v>20</v>
      </c>
      <c r="D49" s="7" t="s">
        <v>35</v>
      </c>
      <c r="E49" s="7" t="s">
        <v>36</v>
      </c>
      <c r="F49" s="7" t="n">
        <v>0</v>
      </c>
      <c r="G49" s="7" t="n">
        <v>40</v>
      </c>
      <c r="H49" s="7" t="n">
        <v>129</v>
      </c>
      <c r="I49" s="7" t="n">
        <v>0</v>
      </c>
      <c r="J49" s="7" t="n">
        <v>0</v>
      </c>
    </row>
    <row r="50" spans="1:15">
      <c r="A50" t="s">
        <v>4</v>
      </c>
      <c r="B50" s="4" t="s">
        <v>5</v>
      </c>
      <c r="C50" s="4" t="s">
        <v>12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5">
      <c r="A51" t="n">
        <v>2957</v>
      </c>
      <c r="B51" s="12" t="n">
        <v>74</v>
      </c>
      <c r="C51" s="7" t="n">
        <v>20</v>
      </c>
      <c r="D51" s="7" t="s">
        <v>37</v>
      </c>
      <c r="E51" s="7" t="s">
        <v>36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5">
      <c r="A52" t="s">
        <v>4</v>
      </c>
      <c r="B52" s="4" t="s">
        <v>5</v>
      </c>
      <c r="C52" s="4" t="s">
        <v>12</v>
      </c>
      <c r="D52" s="4" t="s">
        <v>6</v>
      </c>
      <c r="E52" s="4" t="s">
        <v>6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10</v>
      </c>
    </row>
    <row r="53" spans="1:15">
      <c r="A53" t="n">
        <v>2992</v>
      </c>
      <c r="B53" s="12" t="n">
        <v>74</v>
      </c>
      <c r="C53" s="7" t="n">
        <v>20</v>
      </c>
      <c r="D53" s="7" t="s">
        <v>38</v>
      </c>
      <c r="E53" s="7" t="s">
        <v>36</v>
      </c>
      <c r="F53" s="7" t="n">
        <v>0</v>
      </c>
      <c r="G53" s="7" t="n">
        <v>40</v>
      </c>
      <c r="H53" s="7" t="n">
        <v>129</v>
      </c>
      <c r="I53" s="7" t="n">
        <v>0</v>
      </c>
      <c r="J53" s="7" t="n">
        <v>0</v>
      </c>
    </row>
    <row r="54" spans="1:15">
      <c r="A54" t="s">
        <v>4</v>
      </c>
      <c r="B54" s="4" t="s">
        <v>5</v>
      </c>
      <c r="C54" s="4" t="s">
        <v>12</v>
      </c>
      <c r="D54" s="4" t="s">
        <v>6</v>
      </c>
      <c r="E54" s="4" t="s">
        <v>6</v>
      </c>
      <c r="F54" s="4" t="s">
        <v>10</v>
      </c>
      <c r="G54" s="4" t="s">
        <v>10</v>
      </c>
      <c r="H54" s="4" t="s">
        <v>10</v>
      </c>
      <c r="I54" s="4" t="s">
        <v>10</v>
      </c>
      <c r="J54" s="4" t="s">
        <v>10</v>
      </c>
    </row>
    <row r="55" spans="1:15">
      <c r="A55" t="n">
        <v>3027</v>
      </c>
      <c r="B55" s="12" t="n">
        <v>74</v>
      </c>
      <c r="C55" s="7" t="n">
        <v>20</v>
      </c>
      <c r="D55" s="7" t="s">
        <v>39</v>
      </c>
      <c r="E55" s="7" t="s">
        <v>36</v>
      </c>
      <c r="F55" s="7" t="n">
        <v>0</v>
      </c>
      <c r="G55" s="7" t="n">
        <v>40</v>
      </c>
      <c r="H55" s="7" t="n">
        <v>129</v>
      </c>
      <c r="I55" s="7" t="n">
        <v>0</v>
      </c>
      <c r="J55" s="7" t="n">
        <v>0</v>
      </c>
    </row>
    <row r="56" spans="1:15">
      <c r="A56" t="s">
        <v>4</v>
      </c>
      <c r="B56" s="4" t="s">
        <v>5</v>
      </c>
      <c r="C56" s="4" t="s">
        <v>12</v>
      </c>
      <c r="D56" s="4" t="s">
        <v>6</v>
      </c>
      <c r="E56" s="4" t="s">
        <v>6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10</v>
      </c>
    </row>
    <row r="57" spans="1:15">
      <c r="A57" t="n">
        <v>3062</v>
      </c>
      <c r="B57" s="12" t="n">
        <v>74</v>
      </c>
      <c r="C57" s="7" t="n">
        <v>20</v>
      </c>
      <c r="D57" s="7" t="s">
        <v>40</v>
      </c>
      <c r="E57" s="7" t="s">
        <v>36</v>
      </c>
      <c r="F57" s="7" t="n">
        <v>0</v>
      </c>
      <c r="G57" s="7" t="n">
        <v>40</v>
      </c>
      <c r="H57" s="7" t="n">
        <v>129</v>
      </c>
      <c r="I57" s="7" t="n">
        <v>0</v>
      </c>
      <c r="J57" s="7" t="n">
        <v>0</v>
      </c>
    </row>
    <row r="58" spans="1:15">
      <c r="A58" t="s">
        <v>4</v>
      </c>
      <c r="B58" s="4" t="s">
        <v>5</v>
      </c>
      <c r="C58" s="4" t="s">
        <v>12</v>
      </c>
      <c r="D58" s="4" t="s">
        <v>6</v>
      </c>
      <c r="E58" s="4" t="s">
        <v>6</v>
      </c>
      <c r="F58" s="4" t="s">
        <v>10</v>
      </c>
      <c r="G58" s="4" t="s">
        <v>10</v>
      </c>
      <c r="H58" s="4" t="s">
        <v>10</v>
      </c>
      <c r="I58" s="4" t="s">
        <v>10</v>
      </c>
      <c r="J58" s="4" t="s">
        <v>10</v>
      </c>
    </row>
    <row r="59" spans="1:15">
      <c r="A59" t="n">
        <v>3097</v>
      </c>
      <c r="B59" s="12" t="n">
        <v>74</v>
      </c>
      <c r="C59" s="7" t="n">
        <v>20</v>
      </c>
      <c r="D59" s="7" t="s">
        <v>41</v>
      </c>
      <c r="E59" s="7" t="s">
        <v>36</v>
      </c>
      <c r="F59" s="7" t="n">
        <v>0</v>
      </c>
      <c r="G59" s="7" t="n">
        <v>40</v>
      </c>
      <c r="H59" s="7" t="n">
        <v>129</v>
      </c>
      <c r="I59" s="7" t="n">
        <v>0</v>
      </c>
      <c r="J59" s="7" t="n">
        <v>0</v>
      </c>
    </row>
    <row r="60" spans="1:15">
      <c r="A60" t="s">
        <v>4</v>
      </c>
      <c r="B60" s="4" t="s">
        <v>5</v>
      </c>
      <c r="C60" s="4" t="s">
        <v>12</v>
      </c>
      <c r="D60" s="4" t="s">
        <v>6</v>
      </c>
      <c r="E60" s="4" t="s">
        <v>6</v>
      </c>
      <c r="F60" s="4" t="s">
        <v>10</v>
      </c>
      <c r="G60" s="4" t="s">
        <v>10</v>
      </c>
      <c r="H60" s="4" t="s">
        <v>10</v>
      </c>
      <c r="I60" s="4" t="s">
        <v>10</v>
      </c>
      <c r="J60" s="4" t="s">
        <v>10</v>
      </c>
    </row>
    <row r="61" spans="1:15">
      <c r="A61" t="n">
        <v>3132</v>
      </c>
      <c r="B61" s="12" t="n">
        <v>74</v>
      </c>
      <c r="C61" s="7" t="n">
        <v>20</v>
      </c>
      <c r="D61" s="7" t="s">
        <v>42</v>
      </c>
      <c r="E61" s="7" t="s">
        <v>36</v>
      </c>
      <c r="F61" s="7" t="n">
        <v>0</v>
      </c>
      <c r="G61" s="7" t="n">
        <v>40</v>
      </c>
      <c r="H61" s="7" t="n">
        <v>129</v>
      </c>
      <c r="I61" s="7" t="n">
        <v>0</v>
      </c>
      <c r="J61" s="7" t="n">
        <v>0</v>
      </c>
    </row>
    <row r="62" spans="1:15">
      <c r="A62" t="s">
        <v>4</v>
      </c>
      <c r="B62" s="4" t="s">
        <v>5</v>
      </c>
      <c r="C62" s="4" t="s">
        <v>12</v>
      </c>
      <c r="D62" s="4" t="s">
        <v>10</v>
      </c>
      <c r="E62" s="4" t="s">
        <v>12</v>
      </c>
      <c r="F62" s="4" t="s">
        <v>43</v>
      </c>
    </row>
    <row r="63" spans="1:15">
      <c r="A63" t="n">
        <v>3167</v>
      </c>
      <c r="B63" s="15" t="n">
        <v>5</v>
      </c>
      <c r="C63" s="7" t="n">
        <v>30</v>
      </c>
      <c r="D63" s="7" t="n">
        <v>8512</v>
      </c>
      <c r="E63" s="7" t="n">
        <v>1</v>
      </c>
      <c r="F63" s="16" t="n">
        <f t="normal" ca="1">A79</f>
        <v>0</v>
      </c>
    </row>
    <row r="64" spans="1:15">
      <c r="A64" t="s">
        <v>4</v>
      </c>
      <c r="B64" s="4" t="s">
        <v>5</v>
      </c>
      <c r="C64" s="4" t="s">
        <v>10</v>
      </c>
      <c r="D64" s="4" t="s">
        <v>6</v>
      </c>
      <c r="E64" s="4" t="s">
        <v>6</v>
      </c>
      <c r="F64" s="4" t="s">
        <v>6</v>
      </c>
      <c r="G64" s="4" t="s">
        <v>12</v>
      </c>
      <c r="H64" s="4" t="s">
        <v>9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26</v>
      </c>
      <c r="N64" s="4" t="s">
        <v>26</v>
      </c>
      <c r="O64" s="4" t="s">
        <v>26</v>
      </c>
      <c r="P64" s="4" t="s">
        <v>6</v>
      </c>
      <c r="Q64" s="4" t="s">
        <v>6</v>
      </c>
      <c r="R64" s="4" t="s">
        <v>9</v>
      </c>
      <c r="S64" s="4" t="s">
        <v>12</v>
      </c>
      <c r="T64" s="4" t="s">
        <v>9</v>
      </c>
      <c r="U64" s="4" t="s">
        <v>9</v>
      </c>
      <c r="V64" s="4" t="s">
        <v>10</v>
      </c>
    </row>
    <row r="65" spans="1:22">
      <c r="A65" t="n">
        <v>3176</v>
      </c>
      <c r="B65" s="17" t="n">
        <v>19</v>
      </c>
      <c r="C65" s="7" t="n">
        <v>2001</v>
      </c>
      <c r="D65" s="7" t="s">
        <v>21</v>
      </c>
      <c r="E65" s="7" t="s">
        <v>21</v>
      </c>
      <c r="F65" s="7" t="s">
        <v>18</v>
      </c>
      <c r="G65" s="7" t="n">
        <v>2</v>
      </c>
      <c r="H65" s="7" t="n">
        <v>0</v>
      </c>
      <c r="I65" s="7" t="n">
        <v>-5.48000001907349</v>
      </c>
      <c r="J65" s="7" t="n">
        <v>7.42999982833862</v>
      </c>
      <c r="K65" s="7" t="n">
        <v>-47.1199989318848</v>
      </c>
      <c r="L65" s="7" t="n">
        <v>349</v>
      </c>
      <c r="M65" s="7" t="n">
        <v>-1</v>
      </c>
      <c r="N65" s="7" t="n">
        <v>0</v>
      </c>
      <c r="O65" s="7" t="n">
        <v>0</v>
      </c>
      <c r="P65" s="7" t="s">
        <v>21</v>
      </c>
      <c r="Q65" s="7" t="s">
        <v>21</v>
      </c>
      <c r="R65" s="7" t="n">
        <v>1</v>
      </c>
      <c r="S65" s="7" t="n">
        <v>5</v>
      </c>
      <c r="T65" s="7" t="n">
        <v>1092616192</v>
      </c>
      <c r="U65" s="7" t="n">
        <v>1120403456</v>
      </c>
      <c r="V65" s="7" t="n">
        <v>0</v>
      </c>
    </row>
    <row r="66" spans="1:22">
      <c r="A66" t="s">
        <v>4</v>
      </c>
      <c r="B66" s="4" t="s">
        <v>5</v>
      </c>
      <c r="C66" s="4" t="s">
        <v>10</v>
      </c>
      <c r="D66" s="4" t="s">
        <v>6</v>
      </c>
      <c r="E66" s="4" t="s">
        <v>6</v>
      </c>
      <c r="F66" s="4" t="s">
        <v>6</v>
      </c>
      <c r="G66" s="4" t="s">
        <v>12</v>
      </c>
      <c r="H66" s="4" t="s">
        <v>9</v>
      </c>
      <c r="I66" s="4" t="s">
        <v>26</v>
      </c>
      <c r="J66" s="4" t="s">
        <v>26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6</v>
      </c>
      <c r="Q66" s="4" t="s">
        <v>6</v>
      </c>
      <c r="R66" s="4" t="s">
        <v>9</v>
      </c>
      <c r="S66" s="4" t="s">
        <v>12</v>
      </c>
      <c r="T66" s="4" t="s">
        <v>9</v>
      </c>
      <c r="U66" s="4" t="s">
        <v>9</v>
      </c>
      <c r="V66" s="4" t="s">
        <v>10</v>
      </c>
    </row>
    <row r="67" spans="1:22">
      <c r="A67" t="n">
        <v>3238</v>
      </c>
      <c r="B67" s="17" t="n">
        <v>19</v>
      </c>
      <c r="C67" s="7" t="n">
        <v>2010</v>
      </c>
      <c r="D67" s="7" t="s">
        <v>21</v>
      </c>
      <c r="E67" s="7" t="s">
        <v>21</v>
      </c>
      <c r="F67" s="7" t="s">
        <v>18</v>
      </c>
      <c r="G67" s="7" t="n">
        <v>2</v>
      </c>
      <c r="H67" s="7" t="n">
        <v>0</v>
      </c>
      <c r="I67" s="7" t="n">
        <v>30.3299999237061</v>
      </c>
      <c r="J67" s="7" t="n">
        <v>23.25</v>
      </c>
      <c r="K67" s="7" t="n">
        <v>-131.869995117188</v>
      </c>
      <c r="L67" s="7" t="n">
        <v>22</v>
      </c>
      <c r="M67" s="7" t="n">
        <v>-1</v>
      </c>
      <c r="N67" s="7" t="n">
        <v>0</v>
      </c>
      <c r="O67" s="7" t="n">
        <v>0</v>
      </c>
      <c r="P67" s="7" t="s">
        <v>21</v>
      </c>
      <c r="Q67" s="7" t="s">
        <v>21</v>
      </c>
      <c r="R67" s="7" t="n">
        <v>1</v>
      </c>
      <c r="S67" s="7" t="n">
        <v>5</v>
      </c>
      <c r="T67" s="7" t="n">
        <v>1092616192</v>
      </c>
      <c r="U67" s="7" t="n">
        <v>1120403456</v>
      </c>
      <c r="V67" s="7" t="n">
        <v>0</v>
      </c>
    </row>
    <row r="68" spans="1:22">
      <c r="A68" t="s">
        <v>4</v>
      </c>
      <c r="B68" s="4" t="s">
        <v>5</v>
      </c>
      <c r="C68" s="4" t="s">
        <v>10</v>
      </c>
      <c r="D68" s="4" t="s">
        <v>6</v>
      </c>
      <c r="E68" s="4" t="s">
        <v>6</v>
      </c>
      <c r="F68" s="4" t="s">
        <v>6</v>
      </c>
      <c r="G68" s="4" t="s">
        <v>12</v>
      </c>
      <c r="H68" s="4" t="s">
        <v>9</v>
      </c>
      <c r="I68" s="4" t="s">
        <v>26</v>
      </c>
      <c r="J68" s="4" t="s">
        <v>26</v>
      </c>
      <c r="K68" s="4" t="s">
        <v>26</v>
      </c>
      <c r="L68" s="4" t="s">
        <v>26</v>
      </c>
      <c r="M68" s="4" t="s">
        <v>26</v>
      </c>
      <c r="N68" s="4" t="s">
        <v>26</v>
      </c>
      <c r="O68" s="4" t="s">
        <v>26</v>
      </c>
      <c r="P68" s="4" t="s">
        <v>6</v>
      </c>
      <c r="Q68" s="4" t="s">
        <v>6</v>
      </c>
      <c r="R68" s="4" t="s">
        <v>9</v>
      </c>
      <c r="S68" s="4" t="s">
        <v>12</v>
      </c>
      <c r="T68" s="4" t="s">
        <v>9</v>
      </c>
      <c r="U68" s="4" t="s">
        <v>9</v>
      </c>
      <c r="V68" s="4" t="s">
        <v>10</v>
      </c>
    </row>
    <row r="69" spans="1:22">
      <c r="A69" t="n">
        <v>3300</v>
      </c>
      <c r="B69" s="17" t="n">
        <v>19</v>
      </c>
      <c r="C69" s="7" t="n">
        <v>2011</v>
      </c>
      <c r="D69" s="7" t="s">
        <v>21</v>
      </c>
      <c r="E69" s="7" t="s">
        <v>21</v>
      </c>
      <c r="F69" s="7" t="s">
        <v>19</v>
      </c>
      <c r="G69" s="7" t="n">
        <v>2</v>
      </c>
      <c r="H69" s="7" t="n">
        <v>0</v>
      </c>
      <c r="I69" s="7" t="n">
        <v>52.060001373291</v>
      </c>
      <c r="J69" s="7" t="n">
        <v>7.5</v>
      </c>
      <c r="K69" s="7" t="n">
        <v>-46.939998626709</v>
      </c>
      <c r="L69" s="7" t="n">
        <v>233.300003051758</v>
      </c>
      <c r="M69" s="7" t="n">
        <v>-1</v>
      </c>
      <c r="N69" s="7" t="n">
        <v>0</v>
      </c>
      <c r="O69" s="7" t="n">
        <v>0</v>
      </c>
      <c r="P69" s="7" t="s">
        <v>21</v>
      </c>
      <c r="Q69" s="7" t="s">
        <v>21</v>
      </c>
      <c r="R69" s="7" t="n">
        <v>1</v>
      </c>
      <c r="S69" s="7" t="n">
        <v>6</v>
      </c>
      <c r="T69" s="7" t="n">
        <v>1092616192</v>
      </c>
      <c r="U69" s="7" t="n">
        <v>1120403456</v>
      </c>
      <c r="V69" s="7" t="n">
        <v>0</v>
      </c>
    </row>
    <row r="70" spans="1:22">
      <c r="A70" t="s">
        <v>4</v>
      </c>
      <c r="B70" s="4" t="s">
        <v>5</v>
      </c>
      <c r="C70" s="4" t="s">
        <v>10</v>
      </c>
      <c r="D70" s="4" t="s">
        <v>6</v>
      </c>
      <c r="E70" s="4" t="s">
        <v>6</v>
      </c>
      <c r="F70" s="4" t="s">
        <v>6</v>
      </c>
      <c r="G70" s="4" t="s">
        <v>12</v>
      </c>
      <c r="H70" s="4" t="s">
        <v>9</v>
      </c>
      <c r="I70" s="4" t="s">
        <v>26</v>
      </c>
      <c r="J70" s="4" t="s">
        <v>26</v>
      </c>
      <c r="K70" s="4" t="s">
        <v>26</v>
      </c>
      <c r="L70" s="4" t="s">
        <v>26</v>
      </c>
      <c r="M70" s="4" t="s">
        <v>26</v>
      </c>
      <c r="N70" s="4" t="s">
        <v>26</v>
      </c>
      <c r="O70" s="4" t="s">
        <v>26</v>
      </c>
      <c r="P70" s="4" t="s">
        <v>6</v>
      </c>
      <c r="Q70" s="4" t="s">
        <v>6</v>
      </c>
      <c r="R70" s="4" t="s">
        <v>9</v>
      </c>
      <c r="S70" s="4" t="s">
        <v>12</v>
      </c>
      <c r="T70" s="4" t="s">
        <v>9</v>
      </c>
      <c r="U70" s="4" t="s">
        <v>9</v>
      </c>
      <c r="V70" s="4" t="s">
        <v>10</v>
      </c>
    </row>
    <row r="71" spans="1:22">
      <c r="A71" t="n">
        <v>3366</v>
      </c>
      <c r="B71" s="17" t="n">
        <v>19</v>
      </c>
      <c r="C71" s="7" t="n">
        <v>2012</v>
      </c>
      <c r="D71" s="7" t="s">
        <v>21</v>
      </c>
      <c r="E71" s="7" t="s">
        <v>21</v>
      </c>
      <c r="F71" s="7" t="s">
        <v>19</v>
      </c>
      <c r="G71" s="7" t="n">
        <v>2</v>
      </c>
      <c r="H71" s="7" t="n">
        <v>0</v>
      </c>
      <c r="I71" s="7" t="n">
        <v>14.6400003433228</v>
      </c>
      <c r="J71" s="7" t="n">
        <v>15</v>
      </c>
      <c r="K71" s="7" t="n">
        <v>-79.0199966430664</v>
      </c>
      <c r="L71" s="7" t="n">
        <v>267.299987792969</v>
      </c>
      <c r="M71" s="7" t="n">
        <v>-1</v>
      </c>
      <c r="N71" s="7" t="n">
        <v>0</v>
      </c>
      <c r="O71" s="7" t="n">
        <v>0</v>
      </c>
      <c r="P71" s="7" t="s">
        <v>21</v>
      </c>
      <c r="Q71" s="7" t="s">
        <v>21</v>
      </c>
      <c r="R71" s="7" t="n">
        <v>1</v>
      </c>
      <c r="S71" s="7" t="n">
        <v>6</v>
      </c>
      <c r="T71" s="7" t="n">
        <v>1092616192</v>
      </c>
      <c r="U71" s="7" t="n">
        <v>1120403456</v>
      </c>
      <c r="V71" s="7" t="n">
        <v>0</v>
      </c>
    </row>
    <row r="72" spans="1:22">
      <c r="A72" t="s">
        <v>4</v>
      </c>
      <c r="B72" s="4" t="s">
        <v>5</v>
      </c>
      <c r="C72" s="4" t="s">
        <v>10</v>
      </c>
      <c r="D72" s="4" t="s">
        <v>6</v>
      </c>
      <c r="E72" s="4" t="s">
        <v>6</v>
      </c>
      <c r="F72" s="4" t="s">
        <v>6</v>
      </c>
      <c r="G72" s="4" t="s">
        <v>12</v>
      </c>
      <c r="H72" s="4" t="s">
        <v>9</v>
      </c>
      <c r="I72" s="4" t="s">
        <v>26</v>
      </c>
      <c r="J72" s="4" t="s">
        <v>26</v>
      </c>
      <c r="K72" s="4" t="s">
        <v>26</v>
      </c>
      <c r="L72" s="4" t="s">
        <v>26</v>
      </c>
      <c r="M72" s="4" t="s">
        <v>26</v>
      </c>
      <c r="N72" s="4" t="s">
        <v>26</v>
      </c>
      <c r="O72" s="4" t="s">
        <v>26</v>
      </c>
      <c r="P72" s="4" t="s">
        <v>6</v>
      </c>
      <c r="Q72" s="4" t="s">
        <v>6</v>
      </c>
      <c r="R72" s="4" t="s">
        <v>9</v>
      </c>
      <c r="S72" s="4" t="s">
        <v>12</v>
      </c>
      <c r="T72" s="4" t="s">
        <v>9</v>
      </c>
      <c r="U72" s="4" t="s">
        <v>9</v>
      </c>
      <c r="V72" s="4" t="s">
        <v>10</v>
      </c>
    </row>
    <row r="73" spans="1:22">
      <c r="A73" t="n">
        <v>3432</v>
      </c>
      <c r="B73" s="17" t="n">
        <v>19</v>
      </c>
      <c r="C73" s="7" t="n">
        <v>2013</v>
      </c>
      <c r="D73" s="7" t="s">
        <v>21</v>
      </c>
      <c r="E73" s="7" t="s">
        <v>21</v>
      </c>
      <c r="F73" s="7" t="s">
        <v>20</v>
      </c>
      <c r="G73" s="7" t="n">
        <v>2</v>
      </c>
      <c r="H73" s="7" t="n">
        <v>0</v>
      </c>
      <c r="I73" s="7" t="n">
        <v>2.97000002861023</v>
      </c>
      <c r="J73" s="7" t="n">
        <v>3</v>
      </c>
      <c r="K73" s="7" t="n">
        <v>-20.3099994659424</v>
      </c>
      <c r="L73" s="7" t="n">
        <v>314.600006103516</v>
      </c>
      <c r="M73" s="7" t="n">
        <v>-1</v>
      </c>
      <c r="N73" s="7" t="n">
        <v>0</v>
      </c>
      <c r="O73" s="7" t="n">
        <v>0</v>
      </c>
      <c r="P73" s="7" t="s">
        <v>21</v>
      </c>
      <c r="Q73" s="7" t="s">
        <v>21</v>
      </c>
      <c r="R73" s="7" t="n">
        <v>1</v>
      </c>
      <c r="S73" s="7" t="n">
        <v>7</v>
      </c>
      <c r="T73" s="7" t="n">
        <v>1092616192</v>
      </c>
      <c r="U73" s="7" t="n">
        <v>1120403456</v>
      </c>
      <c r="V73" s="7" t="n">
        <v>0</v>
      </c>
    </row>
    <row r="74" spans="1:22">
      <c r="A74" t="s">
        <v>4</v>
      </c>
      <c r="B74" s="4" t="s">
        <v>5</v>
      </c>
      <c r="C74" s="4" t="s">
        <v>10</v>
      </c>
      <c r="D74" s="4" t="s">
        <v>6</v>
      </c>
      <c r="E74" s="4" t="s">
        <v>6</v>
      </c>
      <c r="F74" s="4" t="s">
        <v>6</v>
      </c>
      <c r="G74" s="4" t="s">
        <v>12</v>
      </c>
      <c r="H74" s="4" t="s">
        <v>9</v>
      </c>
      <c r="I74" s="4" t="s">
        <v>26</v>
      </c>
      <c r="J74" s="4" t="s">
        <v>26</v>
      </c>
      <c r="K74" s="4" t="s">
        <v>26</v>
      </c>
      <c r="L74" s="4" t="s">
        <v>26</v>
      </c>
      <c r="M74" s="4" t="s">
        <v>26</v>
      </c>
      <c r="N74" s="4" t="s">
        <v>26</v>
      </c>
      <c r="O74" s="4" t="s">
        <v>26</v>
      </c>
      <c r="P74" s="4" t="s">
        <v>6</v>
      </c>
      <c r="Q74" s="4" t="s">
        <v>6</v>
      </c>
      <c r="R74" s="4" t="s">
        <v>9</v>
      </c>
      <c r="S74" s="4" t="s">
        <v>12</v>
      </c>
      <c r="T74" s="4" t="s">
        <v>9</v>
      </c>
      <c r="U74" s="4" t="s">
        <v>9</v>
      </c>
      <c r="V74" s="4" t="s">
        <v>10</v>
      </c>
    </row>
    <row r="75" spans="1:22">
      <c r="A75" t="n">
        <v>3498</v>
      </c>
      <c r="B75" s="17" t="n">
        <v>19</v>
      </c>
      <c r="C75" s="7" t="n">
        <v>2014</v>
      </c>
      <c r="D75" s="7" t="s">
        <v>21</v>
      </c>
      <c r="E75" s="7" t="s">
        <v>21</v>
      </c>
      <c r="F75" s="7" t="s">
        <v>20</v>
      </c>
      <c r="G75" s="7" t="n">
        <v>2</v>
      </c>
      <c r="H75" s="7" t="n">
        <v>0</v>
      </c>
      <c r="I75" s="7" t="n">
        <v>-1.78999996185303</v>
      </c>
      <c r="J75" s="7" t="n">
        <v>17.5</v>
      </c>
      <c r="K75" s="7" t="n">
        <v>-103.129997253418</v>
      </c>
      <c r="L75" s="7" t="n">
        <v>266.899993896484</v>
      </c>
      <c r="M75" s="7" t="n">
        <v>-1</v>
      </c>
      <c r="N75" s="7" t="n">
        <v>0</v>
      </c>
      <c r="O75" s="7" t="n">
        <v>0</v>
      </c>
      <c r="P75" s="7" t="s">
        <v>21</v>
      </c>
      <c r="Q75" s="7" t="s">
        <v>21</v>
      </c>
      <c r="R75" s="7" t="n">
        <v>1</v>
      </c>
      <c r="S75" s="7" t="n">
        <v>7</v>
      </c>
      <c r="T75" s="7" t="n">
        <v>1092616192</v>
      </c>
      <c r="U75" s="7" t="n">
        <v>1120403456</v>
      </c>
      <c r="V75" s="7" t="n">
        <v>0</v>
      </c>
    </row>
    <row r="76" spans="1:22">
      <c r="A76" t="s">
        <v>4</v>
      </c>
      <c r="B76" s="4" t="s">
        <v>5</v>
      </c>
      <c r="C76" s="4" t="s">
        <v>43</v>
      </c>
    </row>
    <row r="77" spans="1:22">
      <c r="A77" t="n">
        <v>3564</v>
      </c>
      <c r="B77" s="18" t="n">
        <v>3</v>
      </c>
      <c r="C77" s="16" t="n">
        <f t="normal" ca="1">A109</f>
        <v>0</v>
      </c>
    </row>
    <row r="78" spans="1:22">
      <c r="A78" t="s">
        <v>4</v>
      </c>
      <c r="B78" s="4" t="s">
        <v>5</v>
      </c>
      <c r="C78" s="4" t="s">
        <v>12</v>
      </c>
      <c r="D78" s="4" t="s">
        <v>10</v>
      </c>
      <c r="E78" s="4" t="s">
        <v>12</v>
      </c>
      <c r="F78" s="4" t="s">
        <v>43</v>
      </c>
    </row>
    <row r="79" spans="1:22">
      <c r="A79" t="n">
        <v>3569</v>
      </c>
      <c r="B79" s="15" t="n">
        <v>5</v>
      </c>
      <c r="C79" s="7" t="n">
        <v>30</v>
      </c>
      <c r="D79" s="7" t="n">
        <v>8490</v>
      </c>
      <c r="E79" s="7" t="n">
        <v>1</v>
      </c>
      <c r="F79" s="16" t="n">
        <f t="normal" ca="1">A91</f>
        <v>0</v>
      </c>
    </row>
    <row r="80" spans="1:22">
      <c r="A80" t="s">
        <v>4</v>
      </c>
      <c r="B80" s="4" t="s">
        <v>5</v>
      </c>
      <c r="C80" s="4" t="s">
        <v>10</v>
      </c>
      <c r="D80" s="4" t="s">
        <v>6</v>
      </c>
      <c r="E80" s="4" t="s">
        <v>6</v>
      </c>
      <c r="F80" s="4" t="s">
        <v>6</v>
      </c>
      <c r="G80" s="4" t="s">
        <v>12</v>
      </c>
      <c r="H80" s="4" t="s">
        <v>9</v>
      </c>
      <c r="I80" s="4" t="s">
        <v>26</v>
      </c>
      <c r="J80" s="4" t="s">
        <v>26</v>
      </c>
      <c r="K80" s="4" t="s">
        <v>26</v>
      </c>
      <c r="L80" s="4" t="s">
        <v>26</v>
      </c>
      <c r="M80" s="4" t="s">
        <v>26</v>
      </c>
      <c r="N80" s="4" t="s">
        <v>26</v>
      </c>
      <c r="O80" s="4" t="s">
        <v>26</v>
      </c>
      <c r="P80" s="4" t="s">
        <v>6</v>
      </c>
      <c r="Q80" s="4" t="s">
        <v>6</v>
      </c>
      <c r="R80" s="4" t="s">
        <v>9</v>
      </c>
      <c r="S80" s="4" t="s">
        <v>12</v>
      </c>
      <c r="T80" s="4" t="s">
        <v>9</v>
      </c>
      <c r="U80" s="4" t="s">
        <v>9</v>
      </c>
      <c r="V80" s="4" t="s">
        <v>10</v>
      </c>
    </row>
    <row r="81" spans="1:22">
      <c r="A81" t="n">
        <v>3578</v>
      </c>
      <c r="B81" s="17" t="n">
        <v>19</v>
      </c>
      <c r="C81" s="7" t="n">
        <v>2001</v>
      </c>
      <c r="D81" s="7" t="s">
        <v>21</v>
      </c>
      <c r="E81" s="7" t="s">
        <v>21</v>
      </c>
      <c r="F81" s="7" t="s">
        <v>18</v>
      </c>
      <c r="G81" s="7" t="n">
        <v>2</v>
      </c>
      <c r="H81" s="7" t="n">
        <v>0</v>
      </c>
      <c r="I81" s="7" t="n">
        <v>-5.48000001907349</v>
      </c>
      <c r="J81" s="7" t="n">
        <v>7.42999982833862</v>
      </c>
      <c r="K81" s="7" t="n">
        <v>-47.1199989318848</v>
      </c>
      <c r="L81" s="7" t="n">
        <v>349</v>
      </c>
      <c r="M81" s="7" t="n">
        <v>-1</v>
      </c>
      <c r="N81" s="7" t="n">
        <v>0</v>
      </c>
      <c r="O81" s="7" t="n">
        <v>0</v>
      </c>
      <c r="P81" s="7" t="s">
        <v>21</v>
      </c>
      <c r="Q81" s="7" t="s">
        <v>21</v>
      </c>
      <c r="R81" s="7" t="n">
        <v>1</v>
      </c>
      <c r="S81" s="7" t="n">
        <v>5</v>
      </c>
      <c r="T81" s="7" t="n">
        <v>1092616192</v>
      </c>
      <c r="U81" s="7" t="n">
        <v>1120403456</v>
      </c>
      <c r="V81" s="7" t="n">
        <v>0</v>
      </c>
    </row>
    <row r="82" spans="1:22">
      <c r="A82" t="s">
        <v>4</v>
      </c>
      <c r="B82" s="4" t="s">
        <v>5</v>
      </c>
      <c r="C82" s="4" t="s">
        <v>10</v>
      </c>
      <c r="D82" s="4" t="s">
        <v>6</v>
      </c>
      <c r="E82" s="4" t="s">
        <v>6</v>
      </c>
      <c r="F82" s="4" t="s">
        <v>6</v>
      </c>
      <c r="G82" s="4" t="s">
        <v>12</v>
      </c>
      <c r="H82" s="4" t="s">
        <v>9</v>
      </c>
      <c r="I82" s="4" t="s">
        <v>26</v>
      </c>
      <c r="J82" s="4" t="s">
        <v>26</v>
      </c>
      <c r="K82" s="4" t="s">
        <v>26</v>
      </c>
      <c r="L82" s="4" t="s">
        <v>26</v>
      </c>
      <c r="M82" s="4" t="s">
        <v>26</v>
      </c>
      <c r="N82" s="4" t="s">
        <v>26</v>
      </c>
      <c r="O82" s="4" t="s">
        <v>26</v>
      </c>
      <c r="P82" s="4" t="s">
        <v>6</v>
      </c>
      <c r="Q82" s="4" t="s">
        <v>6</v>
      </c>
      <c r="R82" s="4" t="s">
        <v>9</v>
      </c>
      <c r="S82" s="4" t="s">
        <v>12</v>
      </c>
      <c r="T82" s="4" t="s">
        <v>9</v>
      </c>
      <c r="U82" s="4" t="s">
        <v>9</v>
      </c>
      <c r="V82" s="4" t="s">
        <v>10</v>
      </c>
    </row>
    <row r="83" spans="1:22">
      <c r="A83" t="n">
        <v>3640</v>
      </c>
      <c r="B83" s="17" t="n">
        <v>19</v>
      </c>
      <c r="C83" s="7" t="n">
        <v>2010</v>
      </c>
      <c r="D83" s="7" t="s">
        <v>21</v>
      </c>
      <c r="E83" s="7" t="s">
        <v>21</v>
      </c>
      <c r="F83" s="7" t="s">
        <v>18</v>
      </c>
      <c r="G83" s="7" t="n">
        <v>2</v>
      </c>
      <c r="H83" s="7" t="n">
        <v>0</v>
      </c>
      <c r="I83" s="7" t="n">
        <v>30.3299999237061</v>
      </c>
      <c r="J83" s="7" t="n">
        <v>23.25</v>
      </c>
      <c r="K83" s="7" t="n">
        <v>-131.869995117188</v>
      </c>
      <c r="L83" s="7" t="n">
        <v>22</v>
      </c>
      <c r="M83" s="7" t="n">
        <v>-1</v>
      </c>
      <c r="N83" s="7" t="n">
        <v>0</v>
      </c>
      <c r="O83" s="7" t="n">
        <v>0</v>
      </c>
      <c r="P83" s="7" t="s">
        <v>21</v>
      </c>
      <c r="Q83" s="7" t="s">
        <v>21</v>
      </c>
      <c r="R83" s="7" t="n">
        <v>1</v>
      </c>
      <c r="S83" s="7" t="n">
        <v>5</v>
      </c>
      <c r="T83" s="7" t="n">
        <v>1092616192</v>
      </c>
      <c r="U83" s="7" t="n">
        <v>1120403456</v>
      </c>
      <c r="V83" s="7" t="n">
        <v>0</v>
      </c>
    </row>
    <row r="84" spans="1:22">
      <c r="A84" t="s">
        <v>4</v>
      </c>
      <c r="B84" s="4" t="s">
        <v>5</v>
      </c>
      <c r="C84" s="4" t="s">
        <v>10</v>
      </c>
      <c r="D84" s="4" t="s">
        <v>6</v>
      </c>
      <c r="E84" s="4" t="s">
        <v>6</v>
      </c>
      <c r="F84" s="4" t="s">
        <v>6</v>
      </c>
      <c r="G84" s="4" t="s">
        <v>12</v>
      </c>
      <c r="H84" s="4" t="s">
        <v>9</v>
      </c>
      <c r="I84" s="4" t="s">
        <v>26</v>
      </c>
      <c r="J84" s="4" t="s">
        <v>26</v>
      </c>
      <c r="K84" s="4" t="s">
        <v>26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6</v>
      </c>
      <c r="Q84" s="4" t="s">
        <v>6</v>
      </c>
      <c r="R84" s="4" t="s">
        <v>9</v>
      </c>
      <c r="S84" s="4" t="s">
        <v>12</v>
      </c>
      <c r="T84" s="4" t="s">
        <v>9</v>
      </c>
      <c r="U84" s="4" t="s">
        <v>9</v>
      </c>
      <c r="V84" s="4" t="s">
        <v>10</v>
      </c>
    </row>
    <row r="85" spans="1:22">
      <c r="A85" t="n">
        <v>3702</v>
      </c>
      <c r="B85" s="17" t="n">
        <v>19</v>
      </c>
      <c r="C85" s="7" t="n">
        <v>2011</v>
      </c>
      <c r="D85" s="7" t="s">
        <v>21</v>
      </c>
      <c r="E85" s="7" t="s">
        <v>21</v>
      </c>
      <c r="F85" s="7" t="s">
        <v>19</v>
      </c>
      <c r="G85" s="7" t="n">
        <v>2</v>
      </c>
      <c r="H85" s="7" t="n">
        <v>0</v>
      </c>
      <c r="I85" s="7" t="n">
        <v>52.060001373291</v>
      </c>
      <c r="J85" s="7" t="n">
        <v>7.5</v>
      </c>
      <c r="K85" s="7" t="n">
        <v>-46.939998626709</v>
      </c>
      <c r="L85" s="7" t="n">
        <v>233.300003051758</v>
      </c>
      <c r="M85" s="7" t="n">
        <v>-1</v>
      </c>
      <c r="N85" s="7" t="n">
        <v>0</v>
      </c>
      <c r="O85" s="7" t="n">
        <v>0</v>
      </c>
      <c r="P85" s="7" t="s">
        <v>21</v>
      </c>
      <c r="Q85" s="7" t="s">
        <v>21</v>
      </c>
      <c r="R85" s="7" t="n">
        <v>1</v>
      </c>
      <c r="S85" s="7" t="n">
        <v>6</v>
      </c>
      <c r="T85" s="7" t="n">
        <v>1092616192</v>
      </c>
      <c r="U85" s="7" t="n">
        <v>1120403456</v>
      </c>
      <c r="V85" s="7" t="n">
        <v>0</v>
      </c>
    </row>
    <row r="86" spans="1:22">
      <c r="A86" t="s">
        <v>4</v>
      </c>
      <c r="B86" s="4" t="s">
        <v>5</v>
      </c>
      <c r="C86" s="4" t="s">
        <v>10</v>
      </c>
      <c r="D86" s="4" t="s">
        <v>6</v>
      </c>
      <c r="E86" s="4" t="s">
        <v>6</v>
      </c>
      <c r="F86" s="4" t="s">
        <v>6</v>
      </c>
      <c r="G86" s="4" t="s">
        <v>12</v>
      </c>
      <c r="H86" s="4" t="s">
        <v>9</v>
      </c>
      <c r="I86" s="4" t="s">
        <v>26</v>
      </c>
      <c r="J86" s="4" t="s">
        <v>26</v>
      </c>
      <c r="K86" s="4" t="s">
        <v>26</v>
      </c>
      <c r="L86" s="4" t="s">
        <v>26</v>
      </c>
      <c r="M86" s="4" t="s">
        <v>26</v>
      </c>
      <c r="N86" s="4" t="s">
        <v>26</v>
      </c>
      <c r="O86" s="4" t="s">
        <v>26</v>
      </c>
      <c r="P86" s="4" t="s">
        <v>6</v>
      </c>
      <c r="Q86" s="4" t="s">
        <v>6</v>
      </c>
      <c r="R86" s="4" t="s">
        <v>9</v>
      </c>
      <c r="S86" s="4" t="s">
        <v>12</v>
      </c>
      <c r="T86" s="4" t="s">
        <v>9</v>
      </c>
      <c r="U86" s="4" t="s">
        <v>9</v>
      </c>
      <c r="V86" s="4" t="s">
        <v>10</v>
      </c>
    </row>
    <row r="87" spans="1:22">
      <c r="A87" t="n">
        <v>3768</v>
      </c>
      <c r="B87" s="17" t="n">
        <v>19</v>
      </c>
      <c r="C87" s="7" t="n">
        <v>2012</v>
      </c>
      <c r="D87" s="7" t="s">
        <v>21</v>
      </c>
      <c r="E87" s="7" t="s">
        <v>21</v>
      </c>
      <c r="F87" s="7" t="s">
        <v>19</v>
      </c>
      <c r="G87" s="7" t="n">
        <v>2</v>
      </c>
      <c r="H87" s="7" t="n">
        <v>0</v>
      </c>
      <c r="I87" s="7" t="n">
        <v>14.6400003433228</v>
      </c>
      <c r="J87" s="7" t="n">
        <v>15</v>
      </c>
      <c r="K87" s="7" t="n">
        <v>-79.0199966430664</v>
      </c>
      <c r="L87" s="7" t="n">
        <v>267.299987792969</v>
      </c>
      <c r="M87" s="7" t="n">
        <v>-1</v>
      </c>
      <c r="N87" s="7" t="n">
        <v>0</v>
      </c>
      <c r="O87" s="7" t="n">
        <v>0</v>
      </c>
      <c r="P87" s="7" t="s">
        <v>21</v>
      </c>
      <c r="Q87" s="7" t="s">
        <v>21</v>
      </c>
      <c r="R87" s="7" t="n">
        <v>1</v>
      </c>
      <c r="S87" s="7" t="n">
        <v>6</v>
      </c>
      <c r="T87" s="7" t="n">
        <v>1092616192</v>
      </c>
      <c r="U87" s="7" t="n">
        <v>1120403456</v>
      </c>
      <c r="V87" s="7" t="n">
        <v>0</v>
      </c>
    </row>
    <row r="88" spans="1:22">
      <c r="A88" t="s">
        <v>4</v>
      </c>
      <c r="B88" s="4" t="s">
        <v>5</v>
      </c>
      <c r="C88" s="4" t="s">
        <v>43</v>
      </c>
    </row>
    <row r="89" spans="1:22">
      <c r="A89" t="n">
        <v>3834</v>
      </c>
      <c r="B89" s="18" t="n">
        <v>3</v>
      </c>
      <c r="C89" s="16" t="n">
        <f t="normal" ca="1">A109</f>
        <v>0</v>
      </c>
    </row>
    <row r="90" spans="1:22">
      <c r="A90" t="s">
        <v>4</v>
      </c>
      <c r="B90" s="4" t="s">
        <v>5</v>
      </c>
      <c r="C90" s="4" t="s">
        <v>12</v>
      </c>
      <c r="D90" s="4" t="s">
        <v>10</v>
      </c>
      <c r="E90" s="4" t="s">
        <v>12</v>
      </c>
      <c r="F90" s="4" t="s">
        <v>43</v>
      </c>
    </row>
    <row r="91" spans="1:22">
      <c r="A91" t="n">
        <v>3839</v>
      </c>
      <c r="B91" s="15" t="n">
        <v>5</v>
      </c>
      <c r="C91" s="7" t="n">
        <v>30</v>
      </c>
      <c r="D91" s="7" t="n">
        <v>8473</v>
      </c>
      <c r="E91" s="7" t="n">
        <v>1</v>
      </c>
      <c r="F91" s="16" t="n">
        <f t="normal" ca="1">A101</f>
        <v>0</v>
      </c>
    </row>
    <row r="92" spans="1:22">
      <c r="A92" t="s">
        <v>4</v>
      </c>
      <c r="B92" s="4" t="s">
        <v>5</v>
      </c>
      <c r="C92" s="4" t="s">
        <v>10</v>
      </c>
      <c r="D92" s="4" t="s">
        <v>6</v>
      </c>
      <c r="E92" s="4" t="s">
        <v>6</v>
      </c>
      <c r="F92" s="4" t="s">
        <v>6</v>
      </c>
      <c r="G92" s="4" t="s">
        <v>12</v>
      </c>
      <c r="H92" s="4" t="s">
        <v>9</v>
      </c>
      <c r="I92" s="4" t="s">
        <v>26</v>
      </c>
      <c r="J92" s="4" t="s">
        <v>26</v>
      </c>
      <c r="K92" s="4" t="s">
        <v>26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6</v>
      </c>
      <c r="Q92" s="4" t="s">
        <v>6</v>
      </c>
      <c r="R92" s="4" t="s">
        <v>9</v>
      </c>
      <c r="S92" s="4" t="s">
        <v>12</v>
      </c>
      <c r="T92" s="4" t="s">
        <v>9</v>
      </c>
      <c r="U92" s="4" t="s">
        <v>9</v>
      </c>
      <c r="V92" s="4" t="s">
        <v>10</v>
      </c>
    </row>
    <row r="93" spans="1:22">
      <c r="A93" t="n">
        <v>3848</v>
      </c>
      <c r="B93" s="17" t="n">
        <v>19</v>
      </c>
      <c r="C93" s="7" t="n">
        <v>2001</v>
      </c>
      <c r="D93" s="7" t="s">
        <v>21</v>
      </c>
      <c r="E93" s="7" t="s">
        <v>21</v>
      </c>
      <c r="F93" s="7" t="s">
        <v>18</v>
      </c>
      <c r="G93" s="7" t="n">
        <v>2</v>
      </c>
      <c r="H93" s="7" t="n">
        <v>0</v>
      </c>
      <c r="I93" s="7" t="n">
        <v>-5.48000001907349</v>
      </c>
      <c r="J93" s="7" t="n">
        <v>7.42999982833862</v>
      </c>
      <c r="K93" s="7" t="n">
        <v>-47.1199989318848</v>
      </c>
      <c r="L93" s="7" t="n">
        <v>349</v>
      </c>
      <c r="M93" s="7" t="n">
        <v>-1</v>
      </c>
      <c r="N93" s="7" t="n">
        <v>0</v>
      </c>
      <c r="O93" s="7" t="n">
        <v>0</v>
      </c>
      <c r="P93" s="7" t="s">
        <v>21</v>
      </c>
      <c r="Q93" s="7" t="s">
        <v>21</v>
      </c>
      <c r="R93" s="7" t="n">
        <v>1</v>
      </c>
      <c r="S93" s="7" t="n">
        <v>5</v>
      </c>
      <c r="T93" s="7" t="n">
        <v>1092616192</v>
      </c>
      <c r="U93" s="7" t="n">
        <v>1120403456</v>
      </c>
      <c r="V93" s="7" t="n">
        <v>0</v>
      </c>
    </row>
    <row r="94" spans="1:22">
      <c r="A94" t="s">
        <v>4</v>
      </c>
      <c r="B94" s="4" t="s">
        <v>5</v>
      </c>
      <c r="C94" s="4" t="s">
        <v>10</v>
      </c>
      <c r="D94" s="4" t="s">
        <v>6</v>
      </c>
      <c r="E94" s="4" t="s">
        <v>6</v>
      </c>
      <c r="F94" s="4" t="s">
        <v>6</v>
      </c>
      <c r="G94" s="4" t="s">
        <v>12</v>
      </c>
      <c r="H94" s="4" t="s">
        <v>9</v>
      </c>
      <c r="I94" s="4" t="s">
        <v>26</v>
      </c>
      <c r="J94" s="4" t="s">
        <v>26</v>
      </c>
      <c r="K94" s="4" t="s">
        <v>26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6</v>
      </c>
      <c r="Q94" s="4" t="s">
        <v>6</v>
      </c>
      <c r="R94" s="4" t="s">
        <v>9</v>
      </c>
      <c r="S94" s="4" t="s">
        <v>12</v>
      </c>
      <c r="T94" s="4" t="s">
        <v>9</v>
      </c>
      <c r="U94" s="4" t="s">
        <v>9</v>
      </c>
      <c r="V94" s="4" t="s">
        <v>10</v>
      </c>
    </row>
    <row r="95" spans="1:22">
      <c r="A95" t="n">
        <v>3910</v>
      </c>
      <c r="B95" s="17" t="n">
        <v>19</v>
      </c>
      <c r="C95" s="7" t="n">
        <v>2010</v>
      </c>
      <c r="D95" s="7" t="s">
        <v>21</v>
      </c>
      <c r="E95" s="7" t="s">
        <v>21</v>
      </c>
      <c r="F95" s="7" t="s">
        <v>18</v>
      </c>
      <c r="G95" s="7" t="n">
        <v>2</v>
      </c>
      <c r="H95" s="7" t="n">
        <v>0</v>
      </c>
      <c r="I95" s="7" t="n">
        <v>30.3299999237061</v>
      </c>
      <c r="J95" s="7" t="n">
        <v>23.25</v>
      </c>
      <c r="K95" s="7" t="n">
        <v>-131.869995117188</v>
      </c>
      <c r="L95" s="7" t="n">
        <v>22</v>
      </c>
      <c r="M95" s="7" t="n">
        <v>-1</v>
      </c>
      <c r="N95" s="7" t="n">
        <v>0</v>
      </c>
      <c r="O95" s="7" t="n">
        <v>0</v>
      </c>
      <c r="P95" s="7" t="s">
        <v>21</v>
      </c>
      <c r="Q95" s="7" t="s">
        <v>21</v>
      </c>
      <c r="R95" s="7" t="n">
        <v>1</v>
      </c>
      <c r="S95" s="7" t="n">
        <v>5</v>
      </c>
      <c r="T95" s="7" t="n">
        <v>1092616192</v>
      </c>
      <c r="U95" s="7" t="n">
        <v>1120403456</v>
      </c>
      <c r="V95" s="7" t="n">
        <v>0</v>
      </c>
    </row>
    <row r="96" spans="1:22">
      <c r="A96" t="s">
        <v>4</v>
      </c>
      <c r="B96" s="4" t="s">
        <v>5</v>
      </c>
      <c r="C96" s="4" t="s">
        <v>10</v>
      </c>
      <c r="D96" s="4" t="s">
        <v>6</v>
      </c>
      <c r="E96" s="4" t="s">
        <v>6</v>
      </c>
      <c r="F96" s="4" t="s">
        <v>6</v>
      </c>
      <c r="G96" s="4" t="s">
        <v>12</v>
      </c>
      <c r="H96" s="4" t="s">
        <v>9</v>
      </c>
      <c r="I96" s="4" t="s">
        <v>26</v>
      </c>
      <c r="J96" s="4" t="s">
        <v>26</v>
      </c>
      <c r="K96" s="4" t="s">
        <v>26</v>
      </c>
      <c r="L96" s="4" t="s">
        <v>26</v>
      </c>
      <c r="M96" s="4" t="s">
        <v>26</v>
      </c>
      <c r="N96" s="4" t="s">
        <v>26</v>
      </c>
      <c r="O96" s="4" t="s">
        <v>26</v>
      </c>
      <c r="P96" s="4" t="s">
        <v>6</v>
      </c>
      <c r="Q96" s="4" t="s">
        <v>6</v>
      </c>
      <c r="R96" s="4" t="s">
        <v>9</v>
      </c>
      <c r="S96" s="4" t="s">
        <v>12</v>
      </c>
      <c r="T96" s="4" t="s">
        <v>9</v>
      </c>
      <c r="U96" s="4" t="s">
        <v>9</v>
      </c>
      <c r="V96" s="4" t="s">
        <v>10</v>
      </c>
    </row>
    <row r="97" spans="1:22">
      <c r="A97" t="n">
        <v>3972</v>
      </c>
      <c r="B97" s="17" t="n">
        <v>19</v>
      </c>
      <c r="C97" s="7" t="n">
        <v>2009</v>
      </c>
      <c r="D97" s="7" t="s">
        <v>21</v>
      </c>
      <c r="E97" s="7" t="s">
        <v>21</v>
      </c>
      <c r="F97" s="7" t="s">
        <v>17</v>
      </c>
      <c r="G97" s="7" t="n">
        <v>2</v>
      </c>
      <c r="H97" s="7" t="n">
        <v>0</v>
      </c>
      <c r="I97" s="7" t="n">
        <v>33.5400009155273</v>
      </c>
      <c r="J97" s="7" t="n">
        <v>23.25</v>
      </c>
      <c r="K97" s="7" t="n">
        <v>-137.410003662109</v>
      </c>
      <c r="L97" s="7" t="n">
        <v>21.2999992370605</v>
      </c>
      <c r="M97" s="7" t="n">
        <v>-1</v>
      </c>
      <c r="N97" s="7" t="n">
        <v>0</v>
      </c>
      <c r="O97" s="7" t="n">
        <v>0</v>
      </c>
      <c r="P97" s="7" t="s">
        <v>21</v>
      </c>
      <c r="Q97" s="7" t="s">
        <v>21</v>
      </c>
      <c r="R97" s="7" t="n">
        <v>1</v>
      </c>
      <c r="S97" s="7" t="n">
        <v>3</v>
      </c>
      <c r="T97" s="7" t="n">
        <v>1092616192</v>
      </c>
      <c r="U97" s="7" t="n">
        <v>1120403456</v>
      </c>
      <c r="V97" s="7" t="n">
        <v>0</v>
      </c>
    </row>
    <row r="98" spans="1:22">
      <c r="A98" t="s">
        <v>4</v>
      </c>
      <c r="B98" s="4" t="s">
        <v>5</v>
      </c>
      <c r="C98" s="4" t="s">
        <v>43</v>
      </c>
    </row>
    <row r="99" spans="1:22">
      <c r="A99" t="n">
        <v>4038</v>
      </c>
      <c r="B99" s="18" t="n">
        <v>3</v>
      </c>
      <c r="C99" s="16" t="n">
        <f t="normal" ca="1">A109</f>
        <v>0</v>
      </c>
    </row>
    <row r="100" spans="1:22">
      <c r="A100" t="s">
        <v>4</v>
      </c>
      <c r="B100" s="4" t="s">
        <v>5</v>
      </c>
      <c r="C100" s="4" t="s">
        <v>12</v>
      </c>
      <c r="D100" s="4" t="s">
        <v>10</v>
      </c>
      <c r="E100" s="4" t="s">
        <v>12</v>
      </c>
      <c r="F100" s="4" t="s">
        <v>43</v>
      </c>
    </row>
    <row r="101" spans="1:22">
      <c r="A101" t="n">
        <v>4043</v>
      </c>
      <c r="B101" s="15" t="n">
        <v>5</v>
      </c>
      <c r="C101" s="7" t="n">
        <v>30</v>
      </c>
      <c r="D101" s="7" t="n">
        <v>8202</v>
      </c>
      <c r="E101" s="7" t="n">
        <v>1</v>
      </c>
      <c r="F101" s="16" t="n">
        <f t="normal" ca="1">A109</f>
        <v>0</v>
      </c>
    </row>
    <row r="102" spans="1:22">
      <c r="A102" t="s">
        <v>4</v>
      </c>
      <c r="B102" s="4" t="s">
        <v>5</v>
      </c>
      <c r="C102" s="4" t="s">
        <v>10</v>
      </c>
      <c r="D102" s="4" t="s">
        <v>6</v>
      </c>
      <c r="E102" s="4" t="s">
        <v>6</v>
      </c>
      <c r="F102" s="4" t="s">
        <v>6</v>
      </c>
      <c r="G102" s="4" t="s">
        <v>12</v>
      </c>
      <c r="H102" s="4" t="s">
        <v>9</v>
      </c>
      <c r="I102" s="4" t="s">
        <v>26</v>
      </c>
      <c r="J102" s="4" t="s">
        <v>26</v>
      </c>
      <c r="K102" s="4" t="s">
        <v>26</v>
      </c>
      <c r="L102" s="4" t="s">
        <v>26</v>
      </c>
      <c r="M102" s="4" t="s">
        <v>26</v>
      </c>
      <c r="N102" s="4" t="s">
        <v>26</v>
      </c>
      <c r="O102" s="4" t="s">
        <v>26</v>
      </c>
      <c r="P102" s="4" t="s">
        <v>6</v>
      </c>
      <c r="Q102" s="4" t="s">
        <v>6</v>
      </c>
      <c r="R102" s="4" t="s">
        <v>9</v>
      </c>
      <c r="S102" s="4" t="s">
        <v>12</v>
      </c>
      <c r="T102" s="4" t="s">
        <v>9</v>
      </c>
      <c r="U102" s="4" t="s">
        <v>9</v>
      </c>
      <c r="V102" s="4" t="s">
        <v>10</v>
      </c>
    </row>
    <row r="103" spans="1:22">
      <c r="A103" t="n">
        <v>4052</v>
      </c>
      <c r="B103" s="17" t="n">
        <v>19</v>
      </c>
      <c r="C103" s="7" t="n">
        <v>2001</v>
      </c>
      <c r="D103" s="7" t="s">
        <v>21</v>
      </c>
      <c r="E103" s="7" t="s">
        <v>21</v>
      </c>
      <c r="F103" s="7" t="s">
        <v>11</v>
      </c>
      <c r="G103" s="7" t="n">
        <v>2</v>
      </c>
      <c r="H103" s="7" t="n">
        <v>0</v>
      </c>
      <c r="I103" s="7" t="n">
        <v>-5.48000001907349</v>
      </c>
      <c r="J103" s="7" t="n">
        <v>7.42999982833862</v>
      </c>
      <c r="K103" s="7" t="n">
        <v>-47.1199989318848</v>
      </c>
      <c r="L103" s="7" t="n">
        <v>349</v>
      </c>
      <c r="M103" s="7" t="n">
        <v>-1</v>
      </c>
      <c r="N103" s="7" t="n">
        <v>0</v>
      </c>
      <c r="O103" s="7" t="n">
        <v>0</v>
      </c>
      <c r="P103" s="7" t="s">
        <v>21</v>
      </c>
      <c r="Q103" s="7" t="s">
        <v>21</v>
      </c>
      <c r="R103" s="7" t="n">
        <v>1</v>
      </c>
      <c r="S103" s="7" t="n">
        <v>0</v>
      </c>
      <c r="T103" s="7" t="n">
        <v>1092616192</v>
      </c>
      <c r="U103" s="7" t="n">
        <v>1120403456</v>
      </c>
      <c r="V103" s="7" t="n">
        <v>0</v>
      </c>
    </row>
    <row r="104" spans="1:22">
      <c r="A104" t="s">
        <v>4</v>
      </c>
      <c r="B104" s="4" t="s">
        <v>5</v>
      </c>
      <c r="C104" s="4" t="s">
        <v>10</v>
      </c>
      <c r="D104" s="4" t="s">
        <v>6</v>
      </c>
      <c r="E104" s="4" t="s">
        <v>6</v>
      </c>
      <c r="F104" s="4" t="s">
        <v>6</v>
      </c>
      <c r="G104" s="4" t="s">
        <v>12</v>
      </c>
      <c r="H104" s="4" t="s">
        <v>9</v>
      </c>
      <c r="I104" s="4" t="s">
        <v>26</v>
      </c>
      <c r="J104" s="4" t="s">
        <v>26</v>
      </c>
      <c r="K104" s="4" t="s">
        <v>26</v>
      </c>
      <c r="L104" s="4" t="s">
        <v>26</v>
      </c>
      <c r="M104" s="4" t="s">
        <v>26</v>
      </c>
      <c r="N104" s="4" t="s">
        <v>26</v>
      </c>
      <c r="O104" s="4" t="s">
        <v>26</v>
      </c>
      <c r="P104" s="4" t="s">
        <v>6</v>
      </c>
      <c r="Q104" s="4" t="s">
        <v>6</v>
      </c>
      <c r="R104" s="4" t="s">
        <v>9</v>
      </c>
      <c r="S104" s="4" t="s">
        <v>12</v>
      </c>
      <c r="T104" s="4" t="s">
        <v>9</v>
      </c>
      <c r="U104" s="4" t="s">
        <v>9</v>
      </c>
      <c r="V104" s="4" t="s">
        <v>10</v>
      </c>
    </row>
    <row r="105" spans="1:22">
      <c r="A105" t="n">
        <v>4118</v>
      </c>
      <c r="B105" s="17" t="n">
        <v>19</v>
      </c>
      <c r="C105" s="7" t="n">
        <v>2005</v>
      </c>
      <c r="D105" s="7" t="s">
        <v>21</v>
      </c>
      <c r="E105" s="7" t="s">
        <v>21</v>
      </c>
      <c r="F105" s="7" t="s">
        <v>15</v>
      </c>
      <c r="G105" s="7" t="n">
        <v>2</v>
      </c>
      <c r="H105" s="7" t="n">
        <v>0</v>
      </c>
      <c r="I105" s="7" t="n">
        <v>-30.4599990844727</v>
      </c>
      <c r="J105" s="7" t="n">
        <v>12.5</v>
      </c>
      <c r="K105" s="7" t="n">
        <v>-76.6100006103516</v>
      </c>
      <c r="L105" s="7" t="n">
        <v>345.700012207031</v>
      </c>
      <c r="M105" s="7" t="n">
        <v>-1</v>
      </c>
      <c r="N105" s="7" t="n">
        <v>0</v>
      </c>
      <c r="O105" s="7" t="n">
        <v>0</v>
      </c>
      <c r="P105" s="7" t="s">
        <v>21</v>
      </c>
      <c r="Q105" s="7" t="s">
        <v>21</v>
      </c>
      <c r="R105" s="7" t="n">
        <v>1</v>
      </c>
      <c r="S105" s="7" t="n">
        <v>2</v>
      </c>
      <c r="T105" s="7" t="n">
        <v>1092616192</v>
      </c>
      <c r="U105" s="7" t="n">
        <v>1120403456</v>
      </c>
      <c r="V105" s="7" t="n">
        <v>0</v>
      </c>
    </row>
    <row r="106" spans="1:22">
      <c r="A106" t="s">
        <v>4</v>
      </c>
      <c r="B106" s="4" t="s">
        <v>5</v>
      </c>
      <c r="C106" s="4" t="s">
        <v>10</v>
      </c>
      <c r="D106" s="4" t="s">
        <v>6</v>
      </c>
      <c r="E106" s="4" t="s">
        <v>6</v>
      </c>
      <c r="F106" s="4" t="s">
        <v>6</v>
      </c>
      <c r="G106" s="4" t="s">
        <v>12</v>
      </c>
      <c r="H106" s="4" t="s">
        <v>9</v>
      </c>
      <c r="I106" s="4" t="s">
        <v>26</v>
      </c>
      <c r="J106" s="4" t="s">
        <v>26</v>
      </c>
      <c r="K106" s="4" t="s">
        <v>26</v>
      </c>
      <c r="L106" s="4" t="s">
        <v>26</v>
      </c>
      <c r="M106" s="4" t="s">
        <v>26</v>
      </c>
      <c r="N106" s="4" t="s">
        <v>26</v>
      </c>
      <c r="O106" s="4" t="s">
        <v>26</v>
      </c>
      <c r="P106" s="4" t="s">
        <v>6</v>
      </c>
      <c r="Q106" s="4" t="s">
        <v>6</v>
      </c>
      <c r="R106" s="4" t="s">
        <v>9</v>
      </c>
      <c r="S106" s="4" t="s">
        <v>12</v>
      </c>
      <c r="T106" s="4" t="s">
        <v>9</v>
      </c>
      <c r="U106" s="4" t="s">
        <v>9</v>
      </c>
      <c r="V106" s="4" t="s">
        <v>10</v>
      </c>
    </row>
    <row r="107" spans="1:22">
      <c r="A107" t="n">
        <v>4184</v>
      </c>
      <c r="B107" s="17" t="n">
        <v>19</v>
      </c>
      <c r="C107" s="7" t="n">
        <v>2009</v>
      </c>
      <c r="D107" s="7" t="s">
        <v>21</v>
      </c>
      <c r="E107" s="7" t="s">
        <v>21</v>
      </c>
      <c r="F107" s="7" t="s">
        <v>17</v>
      </c>
      <c r="G107" s="7" t="n">
        <v>2</v>
      </c>
      <c r="H107" s="7" t="n">
        <v>0</v>
      </c>
      <c r="I107" s="7" t="n">
        <v>33.5400009155273</v>
      </c>
      <c r="J107" s="7" t="n">
        <v>23.25</v>
      </c>
      <c r="K107" s="7" t="n">
        <v>-137.410003662109</v>
      </c>
      <c r="L107" s="7" t="n">
        <v>21.2999992370605</v>
      </c>
      <c r="M107" s="7" t="n">
        <v>-1</v>
      </c>
      <c r="N107" s="7" t="n">
        <v>0</v>
      </c>
      <c r="O107" s="7" t="n">
        <v>0</v>
      </c>
      <c r="P107" s="7" t="s">
        <v>21</v>
      </c>
      <c r="Q107" s="7" t="s">
        <v>21</v>
      </c>
      <c r="R107" s="7" t="n">
        <v>1</v>
      </c>
      <c r="S107" s="7" t="n">
        <v>3</v>
      </c>
      <c r="T107" s="7" t="n">
        <v>1092616192</v>
      </c>
      <c r="U107" s="7" t="n">
        <v>1120403456</v>
      </c>
      <c r="V107" s="7" t="n">
        <v>0</v>
      </c>
    </row>
    <row r="108" spans="1:22">
      <c r="A108" t="s">
        <v>4</v>
      </c>
      <c r="B108" s="4" t="s">
        <v>5</v>
      </c>
      <c r="C108" s="4" t="s">
        <v>10</v>
      </c>
      <c r="D108" s="4" t="s">
        <v>6</v>
      </c>
      <c r="E108" s="4" t="s">
        <v>6</v>
      </c>
      <c r="F108" s="4" t="s">
        <v>6</v>
      </c>
      <c r="G108" s="4" t="s">
        <v>12</v>
      </c>
      <c r="H108" s="4" t="s">
        <v>9</v>
      </c>
      <c r="I108" s="4" t="s">
        <v>26</v>
      </c>
      <c r="J108" s="4" t="s">
        <v>26</v>
      </c>
      <c r="K108" s="4" t="s">
        <v>26</v>
      </c>
      <c r="L108" s="4" t="s">
        <v>26</v>
      </c>
      <c r="M108" s="4" t="s">
        <v>26</v>
      </c>
      <c r="N108" s="4" t="s">
        <v>26</v>
      </c>
      <c r="O108" s="4" t="s">
        <v>26</v>
      </c>
      <c r="P108" s="4" t="s">
        <v>6</v>
      </c>
      <c r="Q108" s="4" t="s">
        <v>6</v>
      </c>
      <c r="R108" s="4" t="s">
        <v>9</v>
      </c>
      <c r="S108" s="4" t="s">
        <v>12</v>
      </c>
      <c r="T108" s="4" t="s">
        <v>9</v>
      </c>
      <c r="U108" s="4" t="s">
        <v>9</v>
      </c>
      <c r="V108" s="4" t="s">
        <v>10</v>
      </c>
    </row>
    <row r="109" spans="1:22">
      <c r="A109" t="n">
        <v>4250</v>
      </c>
      <c r="B109" s="17" t="n">
        <v>19</v>
      </c>
      <c r="C109" s="7" t="n">
        <v>2003</v>
      </c>
      <c r="D109" s="7" t="s">
        <v>21</v>
      </c>
      <c r="E109" s="7" t="s">
        <v>21</v>
      </c>
      <c r="F109" s="7" t="s">
        <v>15</v>
      </c>
      <c r="G109" s="7" t="n">
        <v>2</v>
      </c>
      <c r="H109" s="7" t="n">
        <v>0</v>
      </c>
      <c r="I109" s="7" t="n">
        <v>47.2000007629395</v>
      </c>
      <c r="J109" s="7" t="n">
        <v>7.5</v>
      </c>
      <c r="K109" s="7" t="n">
        <v>-48.0999984741211</v>
      </c>
      <c r="L109" s="7" t="n">
        <v>7.90000009536743</v>
      </c>
      <c r="M109" s="7" t="n">
        <v>-1</v>
      </c>
      <c r="N109" s="7" t="n">
        <v>0</v>
      </c>
      <c r="O109" s="7" t="n">
        <v>0</v>
      </c>
      <c r="P109" s="7" t="s">
        <v>21</v>
      </c>
      <c r="Q109" s="7" t="s">
        <v>21</v>
      </c>
      <c r="R109" s="7" t="n">
        <v>1</v>
      </c>
      <c r="S109" s="7" t="n">
        <v>2</v>
      </c>
      <c r="T109" s="7" t="n">
        <v>1092616192</v>
      </c>
      <c r="U109" s="7" t="n">
        <v>1120403456</v>
      </c>
      <c r="V109" s="7" t="n">
        <v>0</v>
      </c>
    </row>
    <row r="110" spans="1:22">
      <c r="A110" t="s">
        <v>4</v>
      </c>
      <c r="B110" s="4" t="s">
        <v>5</v>
      </c>
      <c r="C110" s="4" t="s">
        <v>10</v>
      </c>
      <c r="D110" s="4" t="s">
        <v>6</v>
      </c>
      <c r="E110" s="4" t="s">
        <v>6</v>
      </c>
      <c r="F110" s="4" t="s">
        <v>6</v>
      </c>
      <c r="G110" s="4" t="s">
        <v>12</v>
      </c>
      <c r="H110" s="4" t="s">
        <v>9</v>
      </c>
      <c r="I110" s="4" t="s">
        <v>26</v>
      </c>
      <c r="J110" s="4" t="s">
        <v>26</v>
      </c>
      <c r="K110" s="4" t="s">
        <v>26</v>
      </c>
      <c r="L110" s="4" t="s">
        <v>26</v>
      </c>
      <c r="M110" s="4" t="s">
        <v>26</v>
      </c>
      <c r="N110" s="4" t="s">
        <v>26</v>
      </c>
      <c r="O110" s="4" t="s">
        <v>26</v>
      </c>
      <c r="P110" s="4" t="s">
        <v>6</v>
      </c>
      <c r="Q110" s="4" t="s">
        <v>6</v>
      </c>
      <c r="R110" s="4" t="s">
        <v>9</v>
      </c>
      <c r="S110" s="4" t="s">
        <v>12</v>
      </c>
      <c r="T110" s="4" t="s">
        <v>9</v>
      </c>
      <c r="U110" s="4" t="s">
        <v>9</v>
      </c>
      <c r="V110" s="4" t="s">
        <v>10</v>
      </c>
    </row>
    <row r="111" spans="1:22">
      <c r="A111" t="n">
        <v>4316</v>
      </c>
      <c r="B111" s="17" t="n">
        <v>19</v>
      </c>
      <c r="C111" s="7" t="n">
        <v>2004</v>
      </c>
      <c r="D111" s="7" t="s">
        <v>21</v>
      </c>
      <c r="E111" s="7" t="s">
        <v>21</v>
      </c>
      <c r="F111" s="7" t="s">
        <v>17</v>
      </c>
      <c r="G111" s="7" t="n">
        <v>2</v>
      </c>
      <c r="H111" s="7" t="n">
        <v>0</v>
      </c>
      <c r="I111" s="7" t="n">
        <v>-5.80999994277954</v>
      </c>
      <c r="J111" s="7" t="n">
        <v>7.5</v>
      </c>
      <c r="K111" s="7" t="n">
        <v>-59.75</v>
      </c>
      <c r="L111" s="7" t="n">
        <v>350.100006103516</v>
      </c>
      <c r="M111" s="7" t="n">
        <v>-1</v>
      </c>
      <c r="N111" s="7" t="n">
        <v>0</v>
      </c>
      <c r="O111" s="7" t="n">
        <v>0</v>
      </c>
      <c r="P111" s="7" t="s">
        <v>21</v>
      </c>
      <c r="Q111" s="7" t="s">
        <v>21</v>
      </c>
      <c r="R111" s="7" t="n">
        <v>1</v>
      </c>
      <c r="S111" s="7" t="n">
        <v>3</v>
      </c>
      <c r="T111" s="7" t="n">
        <v>1092616192</v>
      </c>
      <c r="U111" s="7" t="n">
        <v>1120403456</v>
      </c>
      <c r="V111" s="7" t="n">
        <v>0</v>
      </c>
    </row>
    <row r="112" spans="1:22">
      <c r="A112" t="s">
        <v>4</v>
      </c>
      <c r="B112" s="4" t="s">
        <v>5</v>
      </c>
      <c r="C112" s="4" t="s">
        <v>10</v>
      </c>
      <c r="D112" s="4" t="s">
        <v>6</v>
      </c>
      <c r="E112" s="4" t="s">
        <v>6</v>
      </c>
      <c r="F112" s="4" t="s">
        <v>6</v>
      </c>
      <c r="G112" s="4" t="s">
        <v>12</v>
      </c>
      <c r="H112" s="4" t="s">
        <v>9</v>
      </c>
      <c r="I112" s="4" t="s">
        <v>26</v>
      </c>
      <c r="J112" s="4" t="s">
        <v>26</v>
      </c>
      <c r="K112" s="4" t="s">
        <v>26</v>
      </c>
      <c r="L112" s="4" t="s">
        <v>26</v>
      </c>
      <c r="M112" s="4" t="s">
        <v>26</v>
      </c>
      <c r="N112" s="4" t="s">
        <v>26</v>
      </c>
      <c r="O112" s="4" t="s">
        <v>26</v>
      </c>
      <c r="P112" s="4" t="s">
        <v>6</v>
      </c>
      <c r="Q112" s="4" t="s">
        <v>6</v>
      </c>
      <c r="R112" s="4" t="s">
        <v>9</v>
      </c>
      <c r="S112" s="4" t="s">
        <v>12</v>
      </c>
      <c r="T112" s="4" t="s">
        <v>9</v>
      </c>
      <c r="U112" s="4" t="s">
        <v>9</v>
      </c>
      <c r="V112" s="4" t="s">
        <v>10</v>
      </c>
    </row>
    <row r="113" spans="1:22">
      <c r="A113" t="n">
        <v>4382</v>
      </c>
      <c r="B113" s="17" t="n">
        <v>19</v>
      </c>
      <c r="C113" s="7" t="n">
        <v>2006</v>
      </c>
      <c r="D113" s="7" t="s">
        <v>21</v>
      </c>
      <c r="E113" s="7" t="s">
        <v>21</v>
      </c>
      <c r="F113" s="7" t="s">
        <v>11</v>
      </c>
      <c r="G113" s="7" t="n">
        <v>2</v>
      </c>
      <c r="H113" s="7" t="n">
        <v>0</v>
      </c>
      <c r="I113" s="7" t="n">
        <v>2.32999992370605</v>
      </c>
      <c r="J113" s="7" t="n">
        <v>17.5</v>
      </c>
      <c r="K113" s="7" t="n">
        <v>-106.029998779297</v>
      </c>
      <c r="L113" s="7" t="n">
        <v>264</v>
      </c>
      <c r="M113" s="7" t="n">
        <v>-1</v>
      </c>
      <c r="N113" s="7" t="n">
        <v>0</v>
      </c>
      <c r="O113" s="7" t="n">
        <v>0</v>
      </c>
      <c r="P113" s="7" t="s">
        <v>21</v>
      </c>
      <c r="Q113" s="7" t="s">
        <v>21</v>
      </c>
      <c r="R113" s="7" t="n">
        <v>1</v>
      </c>
      <c r="S113" s="7" t="n">
        <v>0</v>
      </c>
      <c r="T113" s="7" t="n">
        <v>1092616192</v>
      </c>
      <c r="U113" s="7" t="n">
        <v>1120403456</v>
      </c>
      <c r="V113" s="7" t="n">
        <v>0</v>
      </c>
    </row>
    <row r="114" spans="1:22">
      <c r="A114" t="s">
        <v>4</v>
      </c>
      <c r="B114" s="4" t="s">
        <v>5</v>
      </c>
      <c r="C114" s="4" t="s">
        <v>10</v>
      </c>
      <c r="D114" s="4" t="s">
        <v>6</v>
      </c>
      <c r="E114" s="4" t="s">
        <v>6</v>
      </c>
      <c r="F114" s="4" t="s">
        <v>6</v>
      </c>
      <c r="G114" s="4" t="s">
        <v>12</v>
      </c>
      <c r="H114" s="4" t="s">
        <v>9</v>
      </c>
      <c r="I114" s="4" t="s">
        <v>26</v>
      </c>
      <c r="J114" s="4" t="s">
        <v>26</v>
      </c>
      <c r="K114" s="4" t="s">
        <v>26</v>
      </c>
      <c r="L114" s="4" t="s">
        <v>26</v>
      </c>
      <c r="M114" s="4" t="s">
        <v>26</v>
      </c>
      <c r="N114" s="4" t="s">
        <v>26</v>
      </c>
      <c r="O114" s="4" t="s">
        <v>26</v>
      </c>
      <c r="P114" s="4" t="s">
        <v>6</v>
      </c>
      <c r="Q114" s="4" t="s">
        <v>6</v>
      </c>
      <c r="R114" s="4" t="s">
        <v>9</v>
      </c>
      <c r="S114" s="4" t="s">
        <v>12</v>
      </c>
      <c r="T114" s="4" t="s">
        <v>9</v>
      </c>
      <c r="U114" s="4" t="s">
        <v>9</v>
      </c>
      <c r="V114" s="4" t="s">
        <v>10</v>
      </c>
    </row>
    <row r="115" spans="1:22">
      <c r="A115" t="n">
        <v>4448</v>
      </c>
      <c r="B115" s="17" t="n">
        <v>19</v>
      </c>
      <c r="C115" s="7" t="n">
        <v>2007</v>
      </c>
      <c r="D115" s="7" t="s">
        <v>21</v>
      </c>
      <c r="E115" s="7" t="s">
        <v>21</v>
      </c>
      <c r="F115" s="7" t="s">
        <v>14</v>
      </c>
      <c r="G115" s="7" t="n">
        <v>2</v>
      </c>
      <c r="H115" s="7" t="n">
        <v>0</v>
      </c>
      <c r="I115" s="7" t="n">
        <v>43.9599990844727</v>
      </c>
      <c r="J115" s="7" t="n">
        <v>12</v>
      </c>
      <c r="K115" s="7" t="n">
        <v>-72.5</v>
      </c>
      <c r="L115" s="7" t="n">
        <v>275.799987792969</v>
      </c>
      <c r="M115" s="7" t="n">
        <v>-1</v>
      </c>
      <c r="N115" s="7" t="n">
        <v>0</v>
      </c>
      <c r="O115" s="7" t="n">
        <v>0</v>
      </c>
      <c r="P115" s="7" t="s">
        <v>21</v>
      </c>
      <c r="Q115" s="7" t="s">
        <v>21</v>
      </c>
      <c r="R115" s="7" t="n">
        <v>1</v>
      </c>
      <c r="S115" s="7" t="n">
        <v>1</v>
      </c>
      <c r="T115" s="7" t="n">
        <v>1092616192</v>
      </c>
      <c r="U115" s="7" t="n">
        <v>1120403456</v>
      </c>
      <c r="V115" s="7" t="n">
        <v>0</v>
      </c>
    </row>
    <row r="116" spans="1:22">
      <c r="A116" t="s">
        <v>4</v>
      </c>
      <c r="B116" s="4" t="s">
        <v>5</v>
      </c>
      <c r="C116" s="4" t="s">
        <v>10</v>
      </c>
    </row>
    <row r="117" spans="1:22">
      <c r="A117" t="n">
        <v>4510</v>
      </c>
      <c r="B117" s="19" t="n">
        <v>12</v>
      </c>
      <c r="C117" s="7" t="n">
        <v>6272</v>
      </c>
    </row>
    <row r="118" spans="1:22">
      <c r="A118" t="s">
        <v>4</v>
      </c>
      <c r="B118" s="4" t="s">
        <v>5</v>
      </c>
      <c r="C118" s="4" t="s">
        <v>12</v>
      </c>
      <c r="D118" s="4" t="s">
        <v>10</v>
      </c>
      <c r="E118" s="4" t="s">
        <v>10</v>
      </c>
    </row>
    <row r="119" spans="1:22">
      <c r="A119" t="n">
        <v>4513</v>
      </c>
      <c r="B119" s="20" t="n">
        <v>179</v>
      </c>
      <c r="C119" s="7" t="n">
        <v>10</v>
      </c>
      <c r="D119" s="7" t="n">
        <v>6274</v>
      </c>
      <c r="E119" s="7" t="n">
        <v>6275</v>
      </c>
    </row>
    <row r="120" spans="1:22">
      <c r="A120" t="s">
        <v>4</v>
      </c>
      <c r="B120" s="4" t="s">
        <v>5</v>
      </c>
      <c r="C120" s="4" t="s">
        <v>10</v>
      </c>
      <c r="D120" s="4" t="s">
        <v>6</v>
      </c>
      <c r="E120" s="4" t="s">
        <v>6</v>
      </c>
      <c r="F120" s="4" t="s">
        <v>6</v>
      </c>
      <c r="G120" s="4" t="s">
        <v>12</v>
      </c>
      <c r="H120" s="4" t="s">
        <v>9</v>
      </c>
      <c r="I120" s="4" t="s">
        <v>26</v>
      </c>
      <c r="J120" s="4" t="s">
        <v>26</v>
      </c>
      <c r="K120" s="4" t="s">
        <v>26</v>
      </c>
      <c r="L120" s="4" t="s">
        <v>26</v>
      </c>
      <c r="M120" s="4" t="s">
        <v>26</v>
      </c>
      <c r="N120" s="4" t="s">
        <v>26</v>
      </c>
      <c r="O120" s="4" t="s">
        <v>26</v>
      </c>
      <c r="P120" s="4" t="s">
        <v>6</v>
      </c>
      <c r="Q120" s="4" t="s">
        <v>6</v>
      </c>
      <c r="R120" s="4" t="s">
        <v>9</v>
      </c>
      <c r="S120" s="4" t="s">
        <v>12</v>
      </c>
      <c r="T120" s="4" t="s">
        <v>9</v>
      </c>
      <c r="U120" s="4" t="s">
        <v>9</v>
      </c>
      <c r="V120" s="4" t="s">
        <v>10</v>
      </c>
    </row>
    <row r="121" spans="1:22">
      <c r="A121" t="n">
        <v>4519</v>
      </c>
      <c r="B121" s="17" t="n">
        <v>19</v>
      </c>
      <c r="C121" s="7" t="n">
        <v>2099</v>
      </c>
      <c r="D121" s="7" t="s">
        <v>21</v>
      </c>
      <c r="E121" s="7" t="s">
        <v>21</v>
      </c>
      <c r="F121" s="7" t="s">
        <v>44</v>
      </c>
      <c r="G121" s="7" t="n">
        <v>2</v>
      </c>
      <c r="H121" s="7" t="n">
        <v>805306368</v>
      </c>
      <c r="I121" s="7" t="n">
        <v>-25.4200000762939</v>
      </c>
      <c r="J121" s="7" t="n">
        <v>17.5</v>
      </c>
      <c r="K121" s="7" t="n">
        <v>-109.440002441406</v>
      </c>
      <c r="L121" s="7" t="n">
        <v>11.3000001907349</v>
      </c>
      <c r="M121" s="7" t="n">
        <v>1</v>
      </c>
      <c r="N121" s="7" t="n">
        <v>0</v>
      </c>
      <c r="O121" s="7" t="n">
        <v>0</v>
      </c>
      <c r="P121" s="7" t="s">
        <v>21</v>
      </c>
      <c r="Q121" s="7" t="s">
        <v>21</v>
      </c>
      <c r="R121" s="7" t="n">
        <v>9999</v>
      </c>
      <c r="S121" s="7" t="n">
        <v>255</v>
      </c>
      <c r="T121" s="7" t="n">
        <v>0</v>
      </c>
      <c r="U121" s="7" t="n">
        <v>0</v>
      </c>
      <c r="V121" s="7" t="n">
        <v>7429</v>
      </c>
    </row>
    <row r="122" spans="1:22">
      <c r="A122" t="s">
        <v>4</v>
      </c>
      <c r="B122" s="4" t="s">
        <v>5</v>
      </c>
      <c r="C122" s="4" t="s">
        <v>12</v>
      </c>
      <c r="D122" s="4" t="s">
        <v>6</v>
      </c>
    </row>
    <row r="123" spans="1:22">
      <c r="A123" t="n">
        <v>4581</v>
      </c>
      <c r="B123" s="9" t="n">
        <v>2</v>
      </c>
      <c r="C123" s="7" t="n">
        <v>10</v>
      </c>
      <c r="D123" s="7" t="s">
        <v>45</v>
      </c>
    </row>
    <row r="124" spans="1:22">
      <c r="A124" t="s">
        <v>4</v>
      </c>
      <c r="B124" s="4" t="s">
        <v>5</v>
      </c>
      <c r="C124" s="4" t="s">
        <v>12</v>
      </c>
      <c r="D124" s="4" t="s">
        <v>10</v>
      </c>
      <c r="E124" s="4" t="s">
        <v>12</v>
      </c>
      <c r="F124" s="4" t="s">
        <v>10</v>
      </c>
      <c r="G124" s="4" t="s">
        <v>12</v>
      </c>
      <c r="H124" s="4" t="s">
        <v>12</v>
      </c>
      <c r="I124" s="4" t="s">
        <v>12</v>
      </c>
      <c r="J124" s="4" t="s">
        <v>43</v>
      </c>
    </row>
    <row r="125" spans="1:22">
      <c r="A125" t="n">
        <v>4599</v>
      </c>
      <c r="B125" s="15" t="n">
        <v>5</v>
      </c>
      <c r="C125" s="7" t="n">
        <v>30</v>
      </c>
      <c r="D125" s="7" t="n">
        <v>8202</v>
      </c>
      <c r="E125" s="7" t="n">
        <v>30</v>
      </c>
      <c r="F125" s="7" t="n">
        <v>8364</v>
      </c>
      <c r="G125" s="7" t="n">
        <v>8</v>
      </c>
      <c r="H125" s="7" t="n">
        <v>9</v>
      </c>
      <c r="I125" s="7" t="n">
        <v>1</v>
      </c>
      <c r="J125" s="16" t="n">
        <f t="normal" ca="1">A129</f>
        <v>0</v>
      </c>
    </row>
    <row r="126" spans="1:22">
      <c r="A126" t="s">
        <v>4</v>
      </c>
      <c r="B126" s="4" t="s">
        <v>5</v>
      </c>
      <c r="C126" s="4" t="s">
        <v>10</v>
      </c>
      <c r="D126" s="4" t="s">
        <v>6</v>
      </c>
      <c r="E126" s="4" t="s">
        <v>6</v>
      </c>
      <c r="F126" s="4" t="s">
        <v>6</v>
      </c>
      <c r="G126" s="4" t="s">
        <v>12</v>
      </c>
      <c r="H126" s="4" t="s">
        <v>9</v>
      </c>
      <c r="I126" s="4" t="s">
        <v>26</v>
      </c>
      <c r="J126" s="4" t="s">
        <v>26</v>
      </c>
      <c r="K126" s="4" t="s">
        <v>26</v>
      </c>
      <c r="L126" s="4" t="s">
        <v>26</v>
      </c>
      <c r="M126" s="4" t="s">
        <v>26</v>
      </c>
      <c r="N126" s="4" t="s">
        <v>26</v>
      </c>
      <c r="O126" s="4" t="s">
        <v>26</v>
      </c>
      <c r="P126" s="4" t="s">
        <v>6</v>
      </c>
      <c r="Q126" s="4" t="s">
        <v>6</v>
      </c>
      <c r="R126" s="4" t="s">
        <v>9</v>
      </c>
      <c r="S126" s="4" t="s">
        <v>12</v>
      </c>
      <c r="T126" s="4" t="s">
        <v>9</v>
      </c>
      <c r="U126" s="4" t="s">
        <v>9</v>
      </c>
      <c r="V126" s="4" t="s">
        <v>10</v>
      </c>
    </row>
    <row r="127" spans="1:22">
      <c r="A127" t="n">
        <v>4613</v>
      </c>
      <c r="B127" s="17" t="n">
        <v>19</v>
      </c>
      <c r="C127" s="7" t="n">
        <v>2020</v>
      </c>
      <c r="D127" s="7" t="s">
        <v>21</v>
      </c>
      <c r="E127" s="7" t="s">
        <v>21</v>
      </c>
      <c r="F127" s="7" t="s">
        <v>17</v>
      </c>
      <c r="G127" s="7" t="n">
        <v>2</v>
      </c>
      <c r="H127" s="7" t="n">
        <v>536870912</v>
      </c>
      <c r="I127" s="7" t="n">
        <v>3.50999999046326</v>
      </c>
      <c r="J127" s="7" t="n">
        <v>0</v>
      </c>
      <c r="K127" s="7" t="n">
        <v>4.11999988555908</v>
      </c>
      <c r="L127" s="7" t="n">
        <v>0</v>
      </c>
      <c r="M127" s="7" t="n">
        <v>-1</v>
      </c>
      <c r="N127" s="7" t="n">
        <v>0</v>
      </c>
      <c r="O127" s="7" t="n">
        <v>0</v>
      </c>
      <c r="P127" s="7" t="s">
        <v>21</v>
      </c>
      <c r="Q127" s="7" t="s">
        <v>21</v>
      </c>
      <c r="R127" s="7" t="n">
        <v>3</v>
      </c>
      <c r="S127" s="7" t="n">
        <v>0</v>
      </c>
      <c r="T127" s="7" t="n">
        <v>1082130432</v>
      </c>
      <c r="U127" s="7" t="n">
        <v>1090519040</v>
      </c>
      <c r="V127" s="7" t="n">
        <v>0</v>
      </c>
    </row>
    <row r="128" spans="1:22">
      <c r="A128" t="s">
        <v>4</v>
      </c>
      <c r="B128" s="4" t="s">
        <v>5</v>
      </c>
      <c r="C128" s="4" t="s">
        <v>12</v>
      </c>
      <c r="D128" s="4" t="s">
        <v>10</v>
      </c>
      <c r="E128" s="4" t="s">
        <v>12</v>
      </c>
      <c r="F128" s="4" t="s">
        <v>43</v>
      </c>
    </row>
    <row r="129" spans="1:22">
      <c r="A129" t="n">
        <v>4679</v>
      </c>
      <c r="B129" s="15" t="n">
        <v>5</v>
      </c>
      <c r="C129" s="7" t="n">
        <v>30</v>
      </c>
      <c r="D129" s="7" t="n">
        <v>6753</v>
      </c>
      <c r="E129" s="7" t="n">
        <v>1</v>
      </c>
      <c r="F129" s="16" t="n">
        <f t="normal" ca="1">A135</f>
        <v>0</v>
      </c>
    </row>
    <row r="130" spans="1:22">
      <c r="A130" t="s">
        <v>4</v>
      </c>
      <c r="B130" s="4" t="s">
        <v>5</v>
      </c>
      <c r="C130" s="4" t="s">
        <v>10</v>
      </c>
    </row>
    <row r="131" spans="1:22">
      <c r="A131" t="n">
        <v>4688</v>
      </c>
      <c r="B131" s="21" t="n">
        <v>13</v>
      </c>
      <c r="C131" s="7" t="n">
        <v>6753</v>
      </c>
    </row>
    <row r="132" spans="1:22">
      <c r="A132" t="s">
        <v>4</v>
      </c>
      <c r="B132" s="4" t="s">
        <v>5</v>
      </c>
      <c r="C132" s="4" t="s">
        <v>10</v>
      </c>
      <c r="D132" s="4" t="s">
        <v>12</v>
      </c>
      <c r="E132" s="4" t="s">
        <v>12</v>
      </c>
      <c r="F132" s="4" t="s">
        <v>6</v>
      </c>
    </row>
    <row r="133" spans="1:22">
      <c r="A133" t="n">
        <v>4691</v>
      </c>
      <c r="B133" s="22" t="n">
        <v>20</v>
      </c>
      <c r="C133" s="7" t="n">
        <v>65533</v>
      </c>
      <c r="D133" s="7" t="n">
        <v>0</v>
      </c>
      <c r="E133" s="7" t="n">
        <v>11</v>
      </c>
      <c r="F133" s="7" t="s">
        <v>46</v>
      </c>
    </row>
    <row r="134" spans="1:22">
      <c r="A134" t="s">
        <v>4</v>
      </c>
      <c r="B134" s="4" t="s">
        <v>5</v>
      </c>
      <c r="C134" s="4" t="s">
        <v>12</v>
      </c>
      <c r="D134" s="4" t="s">
        <v>6</v>
      </c>
    </row>
    <row r="135" spans="1:22">
      <c r="A135" t="n">
        <v>4713</v>
      </c>
      <c r="B135" s="9" t="n">
        <v>2</v>
      </c>
      <c r="C135" s="7" t="n">
        <v>11</v>
      </c>
      <c r="D135" s="7" t="s">
        <v>47</v>
      </c>
    </row>
    <row r="136" spans="1:22">
      <c r="A136" t="s">
        <v>4</v>
      </c>
      <c r="B136" s="4" t="s">
        <v>5</v>
      </c>
      <c r="C136" s="4" t="s">
        <v>12</v>
      </c>
      <c r="D136" s="4" t="s">
        <v>10</v>
      </c>
      <c r="E136" s="4" t="s">
        <v>10</v>
      </c>
      <c r="F136" s="4" t="s">
        <v>10</v>
      </c>
      <c r="G136" s="4" t="s">
        <v>10</v>
      </c>
      <c r="H136" s="4" t="s">
        <v>10</v>
      </c>
      <c r="I136" s="4" t="s">
        <v>10</v>
      </c>
      <c r="J136" s="4" t="s">
        <v>9</v>
      </c>
      <c r="K136" s="4" t="s">
        <v>9</v>
      </c>
      <c r="L136" s="4" t="s">
        <v>9</v>
      </c>
      <c r="M136" s="4" t="s">
        <v>6</v>
      </c>
    </row>
    <row r="137" spans="1:22">
      <c r="A137" t="n">
        <v>4727</v>
      </c>
      <c r="B137" s="23" t="n">
        <v>124</v>
      </c>
      <c r="C137" s="7" t="n">
        <v>255</v>
      </c>
      <c r="D137" s="7" t="n">
        <v>0</v>
      </c>
      <c r="E137" s="7" t="n">
        <v>0</v>
      </c>
      <c r="F137" s="7" t="n">
        <v>0</v>
      </c>
      <c r="G137" s="7" t="n">
        <v>0</v>
      </c>
      <c r="H137" s="7" t="n">
        <v>0</v>
      </c>
      <c r="I137" s="7" t="n">
        <v>65535</v>
      </c>
      <c r="J137" s="7" t="n">
        <v>0</v>
      </c>
      <c r="K137" s="7" t="n">
        <v>0</v>
      </c>
      <c r="L137" s="7" t="n">
        <v>0</v>
      </c>
      <c r="M137" s="7" t="s">
        <v>21</v>
      </c>
    </row>
    <row r="138" spans="1:22">
      <c r="A138" t="s">
        <v>4</v>
      </c>
      <c r="B138" s="4" t="s">
        <v>5</v>
      </c>
    </row>
    <row r="139" spans="1:22">
      <c r="A139" t="n">
        <v>4754</v>
      </c>
      <c r="B139" s="5" t="n">
        <v>1</v>
      </c>
    </row>
    <row r="140" spans="1:22" s="3" customFormat="1" customHeight="0">
      <c r="A140" s="3" t="s">
        <v>2</v>
      </c>
      <c r="B140" s="3" t="s">
        <v>48</v>
      </c>
    </row>
    <row r="141" spans="1:22">
      <c r="A141" t="s">
        <v>4</v>
      </c>
      <c r="B141" s="4" t="s">
        <v>5</v>
      </c>
      <c r="C141" s="4" t="s">
        <v>12</v>
      </c>
      <c r="D141" s="4" t="s">
        <v>6</v>
      </c>
      <c r="E141" s="4" t="s">
        <v>10</v>
      </c>
    </row>
    <row r="142" spans="1:22">
      <c r="A142" t="n">
        <v>4756</v>
      </c>
      <c r="B142" s="24" t="n">
        <v>94</v>
      </c>
      <c r="C142" s="7" t="n">
        <v>1</v>
      </c>
      <c r="D142" s="7" t="s">
        <v>49</v>
      </c>
      <c r="E142" s="7" t="n">
        <v>1</v>
      </c>
    </row>
    <row r="143" spans="1:22">
      <c r="A143" t="s">
        <v>4</v>
      </c>
      <c r="B143" s="4" t="s">
        <v>5</v>
      </c>
      <c r="C143" s="4" t="s">
        <v>12</v>
      </c>
      <c r="D143" s="4" t="s">
        <v>6</v>
      </c>
      <c r="E143" s="4" t="s">
        <v>10</v>
      </c>
    </row>
    <row r="144" spans="1:22">
      <c r="A144" t="n">
        <v>4768</v>
      </c>
      <c r="B144" s="24" t="n">
        <v>94</v>
      </c>
      <c r="C144" s="7" t="n">
        <v>1</v>
      </c>
      <c r="D144" s="7" t="s">
        <v>49</v>
      </c>
      <c r="E144" s="7" t="n">
        <v>2</v>
      </c>
    </row>
    <row r="145" spans="1:13">
      <c r="A145" t="s">
        <v>4</v>
      </c>
      <c r="B145" s="4" t="s">
        <v>5</v>
      </c>
      <c r="C145" s="4" t="s">
        <v>12</v>
      </c>
      <c r="D145" s="4" t="s">
        <v>6</v>
      </c>
      <c r="E145" s="4" t="s">
        <v>10</v>
      </c>
    </row>
    <row r="146" spans="1:13">
      <c r="A146" t="n">
        <v>4780</v>
      </c>
      <c r="B146" s="24" t="n">
        <v>94</v>
      </c>
      <c r="C146" s="7" t="n">
        <v>0</v>
      </c>
      <c r="D146" s="7" t="s">
        <v>49</v>
      </c>
      <c r="E146" s="7" t="n">
        <v>4</v>
      </c>
    </row>
    <row r="147" spans="1:13">
      <c r="A147" t="s">
        <v>4</v>
      </c>
      <c r="B147" s="4" t="s">
        <v>5</v>
      </c>
      <c r="C147" s="4" t="s">
        <v>12</v>
      </c>
      <c r="D147" s="4" t="s">
        <v>6</v>
      </c>
      <c r="E147" s="4" t="s">
        <v>10</v>
      </c>
    </row>
    <row r="148" spans="1:13">
      <c r="A148" t="n">
        <v>4792</v>
      </c>
      <c r="B148" s="24" t="n">
        <v>94</v>
      </c>
      <c r="C148" s="7" t="n">
        <v>1</v>
      </c>
      <c r="D148" s="7" t="s">
        <v>50</v>
      </c>
      <c r="E148" s="7" t="n">
        <v>1</v>
      </c>
    </row>
    <row r="149" spans="1:13">
      <c r="A149" t="s">
        <v>4</v>
      </c>
      <c r="B149" s="4" t="s">
        <v>5</v>
      </c>
      <c r="C149" s="4" t="s">
        <v>12</v>
      </c>
      <c r="D149" s="4" t="s">
        <v>6</v>
      </c>
      <c r="E149" s="4" t="s">
        <v>10</v>
      </c>
    </row>
    <row r="150" spans="1:13">
      <c r="A150" t="n">
        <v>4809</v>
      </c>
      <c r="B150" s="24" t="n">
        <v>94</v>
      </c>
      <c r="C150" s="7" t="n">
        <v>1</v>
      </c>
      <c r="D150" s="7" t="s">
        <v>50</v>
      </c>
      <c r="E150" s="7" t="n">
        <v>2</v>
      </c>
    </row>
    <row r="151" spans="1:13">
      <c r="A151" t="s">
        <v>4</v>
      </c>
      <c r="B151" s="4" t="s">
        <v>5</v>
      </c>
      <c r="C151" s="4" t="s">
        <v>12</v>
      </c>
      <c r="D151" s="4" t="s">
        <v>6</v>
      </c>
      <c r="E151" s="4" t="s">
        <v>10</v>
      </c>
    </row>
    <row r="152" spans="1:13">
      <c r="A152" t="n">
        <v>4826</v>
      </c>
      <c r="B152" s="24" t="n">
        <v>94</v>
      </c>
      <c r="C152" s="7" t="n">
        <v>0</v>
      </c>
      <c r="D152" s="7" t="s">
        <v>50</v>
      </c>
      <c r="E152" s="7" t="n">
        <v>4</v>
      </c>
    </row>
    <row r="153" spans="1:13">
      <c r="A153" t="s">
        <v>4</v>
      </c>
      <c r="B153" s="4" t="s">
        <v>5</v>
      </c>
      <c r="C153" s="4" t="s">
        <v>12</v>
      </c>
      <c r="D153" s="4" t="s">
        <v>6</v>
      </c>
      <c r="E153" s="4" t="s">
        <v>10</v>
      </c>
    </row>
    <row r="154" spans="1:13">
      <c r="A154" t="n">
        <v>4843</v>
      </c>
      <c r="B154" s="25" t="n">
        <v>62</v>
      </c>
      <c r="C154" s="7" t="n">
        <v>1</v>
      </c>
      <c r="D154" s="7" t="s">
        <v>51</v>
      </c>
      <c r="E154" s="7" t="n">
        <v>1</v>
      </c>
    </row>
    <row r="155" spans="1:13">
      <c r="A155" t="s">
        <v>4</v>
      </c>
      <c r="B155" s="4" t="s">
        <v>5</v>
      </c>
      <c r="C155" s="4" t="s">
        <v>12</v>
      </c>
      <c r="D155" s="4" t="s">
        <v>10</v>
      </c>
      <c r="E155" s="4" t="s">
        <v>12</v>
      </c>
      <c r="F155" s="4" t="s">
        <v>10</v>
      </c>
      <c r="G155" s="4" t="s">
        <v>12</v>
      </c>
      <c r="H155" s="4" t="s">
        <v>12</v>
      </c>
      <c r="I155" s="4" t="s">
        <v>12</v>
      </c>
      <c r="J155" s="4" t="s">
        <v>43</v>
      </c>
    </row>
    <row r="156" spans="1:13">
      <c r="A156" t="n">
        <v>4859</v>
      </c>
      <c r="B156" s="15" t="n">
        <v>5</v>
      </c>
      <c r="C156" s="7" t="n">
        <v>30</v>
      </c>
      <c r="D156" s="7" t="n">
        <v>8512</v>
      </c>
      <c r="E156" s="7" t="n">
        <v>30</v>
      </c>
      <c r="F156" s="7" t="n">
        <v>9216</v>
      </c>
      <c r="G156" s="7" t="n">
        <v>8</v>
      </c>
      <c r="H156" s="7" t="n">
        <v>9</v>
      </c>
      <c r="I156" s="7" t="n">
        <v>1</v>
      </c>
      <c r="J156" s="16" t="n">
        <f t="normal" ca="1">A162</f>
        <v>0</v>
      </c>
    </row>
    <row r="157" spans="1:13">
      <c r="A157" t="s">
        <v>4</v>
      </c>
      <c r="B157" s="4" t="s">
        <v>5</v>
      </c>
      <c r="C157" s="4" t="s">
        <v>12</v>
      </c>
      <c r="D157" s="4" t="s">
        <v>6</v>
      </c>
      <c r="E157" s="4" t="s">
        <v>10</v>
      </c>
    </row>
    <row r="158" spans="1:13">
      <c r="A158" t="n">
        <v>4873</v>
      </c>
      <c r="B158" s="25" t="n">
        <v>62</v>
      </c>
      <c r="C158" s="7" t="n">
        <v>0</v>
      </c>
      <c r="D158" s="7" t="s">
        <v>51</v>
      </c>
      <c r="E158" s="7" t="n">
        <v>1</v>
      </c>
    </row>
    <row r="159" spans="1:13">
      <c r="A159" t="s">
        <v>4</v>
      </c>
      <c r="B159" s="4" t="s">
        <v>5</v>
      </c>
      <c r="C159" s="4" t="s">
        <v>43</v>
      </c>
    </row>
    <row r="160" spans="1:13">
      <c r="A160" t="n">
        <v>4889</v>
      </c>
      <c r="B160" s="18" t="n">
        <v>3</v>
      </c>
      <c r="C160" s="16" t="n">
        <f t="normal" ca="1">A172</f>
        <v>0</v>
      </c>
    </row>
    <row r="161" spans="1:10">
      <c r="A161" t="s">
        <v>4</v>
      </c>
      <c r="B161" s="4" t="s">
        <v>5</v>
      </c>
      <c r="C161" s="4" t="s">
        <v>12</v>
      </c>
      <c r="D161" s="4" t="s">
        <v>10</v>
      </c>
      <c r="E161" s="4" t="s">
        <v>12</v>
      </c>
      <c r="F161" s="4" t="s">
        <v>10</v>
      </c>
      <c r="G161" s="4" t="s">
        <v>12</v>
      </c>
      <c r="H161" s="4" t="s">
        <v>12</v>
      </c>
      <c r="I161" s="4" t="s">
        <v>12</v>
      </c>
      <c r="J161" s="4" t="s">
        <v>43</v>
      </c>
    </row>
    <row r="162" spans="1:10">
      <c r="A162" t="n">
        <v>4894</v>
      </c>
      <c r="B162" s="15" t="n">
        <v>5</v>
      </c>
      <c r="C162" s="7" t="n">
        <v>30</v>
      </c>
      <c r="D162" s="7" t="n">
        <v>8490</v>
      </c>
      <c r="E162" s="7" t="n">
        <v>30</v>
      </c>
      <c r="F162" s="7" t="n">
        <v>8491</v>
      </c>
      <c r="G162" s="7" t="n">
        <v>8</v>
      </c>
      <c r="H162" s="7" t="n">
        <v>9</v>
      </c>
      <c r="I162" s="7" t="n">
        <v>1</v>
      </c>
      <c r="J162" s="16" t="n">
        <f t="normal" ca="1">A168</f>
        <v>0</v>
      </c>
    </row>
    <row r="163" spans="1:10">
      <c r="A163" t="s">
        <v>4</v>
      </c>
      <c r="B163" s="4" t="s">
        <v>5</v>
      </c>
      <c r="C163" s="4" t="s">
        <v>12</v>
      </c>
      <c r="D163" s="4" t="s">
        <v>6</v>
      </c>
      <c r="E163" s="4" t="s">
        <v>10</v>
      </c>
    </row>
    <row r="164" spans="1:10">
      <c r="A164" t="n">
        <v>4908</v>
      </c>
      <c r="B164" s="25" t="n">
        <v>62</v>
      </c>
      <c r="C164" s="7" t="n">
        <v>0</v>
      </c>
      <c r="D164" s="7" t="s">
        <v>51</v>
      </c>
      <c r="E164" s="7" t="n">
        <v>1</v>
      </c>
    </row>
    <row r="165" spans="1:10">
      <c r="A165" t="s">
        <v>4</v>
      </c>
      <c r="B165" s="4" t="s">
        <v>5</v>
      </c>
      <c r="C165" s="4" t="s">
        <v>43</v>
      </c>
    </row>
    <row r="166" spans="1:10">
      <c r="A166" t="n">
        <v>4924</v>
      </c>
      <c r="B166" s="18" t="n">
        <v>3</v>
      </c>
      <c r="C166" s="16" t="n">
        <f t="normal" ca="1">A172</f>
        <v>0</v>
      </c>
    </row>
    <row r="167" spans="1:10">
      <c r="A167" t="s">
        <v>4</v>
      </c>
      <c r="B167" s="4" t="s">
        <v>5</v>
      </c>
      <c r="C167" s="4" t="s">
        <v>12</v>
      </c>
      <c r="D167" s="4" t="s">
        <v>10</v>
      </c>
      <c r="E167" s="4" t="s">
        <v>12</v>
      </c>
      <c r="F167" s="4" t="s">
        <v>10</v>
      </c>
      <c r="G167" s="4" t="s">
        <v>12</v>
      </c>
      <c r="H167" s="4" t="s">
        <v>12</v>
      </c>
      <c r="I167" s="4" t="s">
        <v>12</v>
      </c>
      <c r="J167" s="4" t="s">
        <v>43</v>
      </c>
    </row>
    <row r="168" spans="1:10">
      <c r="A168" t="n">
        <v>4929</v>
      </c>
      <c r="B168" s="15" t="n">
        <v>5</v>
      </c>
      <c r="C168" s="7" t="n">
        <v>30</v>
      </c>
      <c r="D168" s="7" t="n">
        <v>8473</v>
      </c>
      <c r="E168" s="7" t="n">
        <v>30</v>
      </c>
      <c r="F168" s="7" t="n">
        <v>8474</v>
      </c>
      <c r="G168" s="7" t="n">
        <v>8</v>
      </c>
      <c r="H168" s="7" t="n">
        <v>9</v>
      </c>
      <c r="I168" s="7" t="n">
        <v>1</v>
      </c>
      <c r="J168" s="16" t="n">
        <f t="normal" ca="1">A172</f>
        <v>0</v>
      </c>
    </row>
    <row r="169" spans="1:10">
      <c r="A169" t="s">
        <v>4</v>
      </c>
      <c r="B169" s="4" t="s">
        <v>5</v>
      </c>
      <c r="C169" s="4" t="s">
        <v>12</v>
      </c>
      <c r="D169" s="4" t="s">
        <v>6</v>
      </c>
      <c r="E169" s="4" t="s">
        <v>10</v>
      </c>
    </row>
    <row r="170" spans="1:10">
      <c r="A170" t="n">
        <v>4943</v>
      </c>
      <c r="B170" s="25" t="n">
        <v>62</v>
      </c>
      <c r="C170" s="7" t="n">
        <v>0</v>
      </c>
      <c r="D170" s="7" t="s">
        <v>51</v>
      </c>
      <c r="E170" s="7" t="n">
        <v>1</v>
      </c>
    </row>
    <row r="171" spans="1:10">
      <c r="A171" t="s">
        <v>4</v>
      </c>
      <c r="B171" s="4" t="s">
        <v>5</v>
      </c>
      <c r="C171" s="4" t="s">
        <v>12</v>
      </c>
      <c r="D171" s="4" t="s">
        <v>12</v>
      </c>
      <c r="E171" s="4" t="s">
        <v>12</v>
      </c>
      <c r="F171" s="4" t="s">
        <v>9</v>
      </c>
      <c r="G171" s="4" t="s">
        <v>12</v>
      </c>
      <c r="H171" s="4" t="s">
        <v>12</v>
      </c>
      <c r="I171" s="4" t="s">
        <v>43</v>
      </c>
    </row>
    <row r="172" spans="1:10">
      <c r="A172" t="n">
        <v>4959</v>
      </c>
      <c r="B172" s="15" t="n">
        <v>5</v>
      </c>
      <c r="C172" s="7" t="n">
        <v>35</v>
      </c>
      <c r="D172" s="7" t="n">
        <v>3</v>
      </c>
      <c r="E172" s="7" t="n">
        <v>0</v>
      </c>
      <c r="F172" s="7" t="n">
        <v>0</v>
      </c>
      <c r="G172" s="7" t="n">
        <v>2</v>
      </c>
      <c r="H172" s="7" t="n">
        <v>1</v>
      </c>
      <c r="I172" s="16" t="n">
        <f t="normal" ca="1">A176</f>
        <v>0</v>
      </c>
    </row>
    <row r="173" spans="1:10">
      <c r="A173" t="s">
        <v>4</v>
      </c>
      <c r="B173" s="4" t="s">
        <v>5</v>
      </c>
      <c r="C173" s="4" t="s">
        <v>43</v>
      </c>
    </row>
    <row r="174" spans="1:10">
      <c r="A174" t="n">
        <v>4973</v>
      </c>
      <c r="B174" s="18" t="n">
        <v>3</v>
      </c>
      <c r="C174" s="16" t="n">
        <f t="normal" ca="1">A198</f>
        <v>0</v>
      </c>
    </row>
    <row r="175" spans="1:10">
      <c r="A175" t="s">
        <v>4</v>
      </c>
      <c r="B175" s="4" t="s">
        <v>5</v>
      </c>
      <c r="C175" s="4" t="s">
        <v>12</v>
      </c>
      <c r="D175" s="4" t="s">
        <v>12</v>
      </c>
      <c r="E175" s="4" t="s">
        <v>12</v>
      </c>
      <c r="F175" s="4" t="s">
        <v>9</v>
      </c>
      <c r="G175" s="4" t="s">
        <v>12</v>
      </c>
      <c r="H175" s="4" t="s">
        <v>12</v>
      </c>
      <c r="I175" s="4" t="s">
        <v>43</v>
      </c>
    </row>
    <row r="176" spans="1:10">
      <c r="A176" t="n">
        <v>4978</v>
      </c>
      <c r="B176" s="15" t="n">
        <v>5</v>
      </c>
      <c r="C176" s="7" t="n">
        <v>35</v>
      </c>
      <c r="D176" s="7" t="n">
        <v>3</v>
      </c>
      <c r="E176" s="7" t="n">
        <v>0</v>
      </c>
      <c r="F176" s="7" t="n">
        <v>1</v>
      </c>
      <c r="G176" s="7" t="n">
        <v>2</v>
      </c>
      <c r="H176" s="7" t="n">
        <v>1</v>
      </c>
      <c r="I176" s="16" t="n">
        <f t="normal" ca="1">A180</f>
        <v>0</v>
      </c>
    </row>
    <row r="177" spans="1:10">
      <c r="A177" t="s">
        <v>4</v>
      </c>
      <c r="B177" s="4" t="s">
        <v>5</v>
      </c>
      <c r="C177" s="4" t="s">
        <v>43</v>
      </c>
    </row>
    <row r="178" spans="1:10">
      <c r="A178" t="n">
        <v>4992</v>
      </c>
      <c r="B178" s="18" t="n">
        <v>3</v>
      </c>
      <c r="C178" s="16" t="n">
        <f t="normal" ca="1">A198</f>
        <v>0</v>
      </c>
    </row>
    <row r="179" spans="1:10">
      <c r="A179" t="s">
        <v>4</v>
      </c>
      <c r="B179" s="4" t="s">
        <v>5</v>
      </c>
      <c r="C179" s="4" t="s">
        <v>12</v>
      </c>
      <c r="D179" s="4" t="s">
        <v>12</v>
      </c>
      <c r="E179" s="4" t="s">
        <v>12</v>
      </c>
      <c r="F179" s="4" t="s">
        <v>9</v>
      </c>
      <c r="G179" s="4" t="s">
        <v>12</v>
      </c>
      <c r="H179" s="4" t="s">
        <v>12</v>
      </c>
      <c r="I179" s="4" t="s">
        <v>43</v>
      </c>
    </row>
    <row r="180" spans="1:10">
      <c r="A180" t="n">
        <v>4997</v>
      </c>
      <c r="B180" s="15" t="n">
        <v>5</v>
      </c>
      <c r="C180" s="7" t="n">
        <v>35</v>
      </c>
      <c r="D180" s="7" t="n">
        <v>3</v>
      </c>
      <c r="E180" s="7" t="n">
        <v>0</v>
      </c>
      <c r="F180" s="7" t="n">
        <v>2</v>
      </c>
      <c r="G180" s="7" t="n">
        <v>2</v>
      </c>
      <c r="H180" s="7" t="n">
        <v>1</v>
      </c>
      <c r="I180" s="16" t="n">
        <f t="normal" ca="1">A184</f>
        <v>0</v>
      </c>
    </row>
    <row r="181" spans="1:10">
      <c r="A181" t="s">
        <v>4</v>
      </c>
      <c r="B181" s="4" t="s">
        <v>5</v>
      </c>
      <c r="C181" s="4" t="s">
        <v>43</v>
      </c>
    </row>
    <row r="182" spans="1:10">
      <c r="A182" t="n">
        <v>5011</v>
      </c>
      <c r="B182" s="18" t="n">
        <v>3</v>
      </c>
      <c r="C182" s="16" t="n">
        <f t="normal" ca="1">A198</f>
        <v>0</v>
      </c>
    </row>
    <row r="183" spans="1:10">
      <c r="A183" t="s">
        <v>4</v>
      </c>
      <c r="B183" s="4" t="s">
        <v>5</v>
      </c>
      <c r="C183" s="4" t="s">
        <v>12</v>
      </c>
      <c r="D183" s="4" t="s">
        <v>12</v>
      </c>
      <c r="E183" s="4" t="s">
        <v>12</v>
      </c>
      <c r="F183" s="4" t="s">
        <v>9</v>
      </c>
      <c r="G183" s="4" t="s">
        <v>12</v>
      </c>
      <c r="H183" s="4" t="s">
        <v>12</v>
      </c>
      <c r="I183" s="4" t="s">
        <v>43</v>
      </c>
    </row>
    <row r="184" spans="1:10">
      <c r="A184" t="n">
        <v>5016</v>
      </c>
      <c r="B184" s="15" t="n">
        <v>5</v>
      </c>
      <c r="C184" s="7" t="n">
        <v>35</v>
      </c>
      <c r="D184" s="7" t="n">
        <v>3</v>
      </c>
      <c r="E184" s="7" t="n">
        <v>0</v>
      </c>
      <c r="F184" s="7" t="n">
        <v>3</v>
      </c>
      <c r="G184" s="7" t="n">
        <v>2</v>
      </c>
      <c r="H184" s="7" t="n">
        <v>1</v>
      </c>
      <c r="I184" s="16" t="n">
        <f t="normal" ca="1">A188</f>
        <v>0</v>
      </c>
    </row>
    <row r="185" spans="1:10">
      <c r="A185" t="s">
        <v>4</v>
      </c>
      <c r="B185" s="4" t="s">
        <v>5</v>
      </c>
      <c r="C185" s="4" t="s">
        <v>43</v>
      </c>
    </row>
    <row r="186" spans="1:10">
      <c r="A186" t="n">
        <v>5030</v>
      </c>
      <c r="B186" s="18" t="n">
        <v>3</v>
      </c>
      <c r="C186" s="16" t="n">
        <f t="normal" ca="1">A198</f>
        <v>0</v>
      </c>
    </row>
    <row r="187" spans="1:10">
      <c r="A187" t="s">
        <v>4</v>
      </c>
      <c r="B187" s="4" t="s">
        <v>5</v>
      </c>
      <c r="C187" s="4" t="s">
        <v>12</v>
      </c>
      <c r="D187" s="4" t="s">
        <v>12</v>
      </c>
      <c r="E187" s="4" t="s">
        <v>12</v>
      </c>
      <c r="F187" s="4" t="s">
        <v>9</v>
      </c>
      <c r="G187" s="4" t="s">
        <v>12</v>
      </c>
      <c r="H187" s="4" t="s">
        <v>12</v>
      </c>
      <c r="I187" s="4" t="s">
        <v>43</v>
      </c>
    </row>
    <row r="188" spans="1:10">
      <c r="A188" t="n">
        <v>5035</v>
      </c>
      <c r="B188" s="15" t="n">
        <v>5</v>
      </c>
      <c r="C188" s="7" t="n">
        <v>35</v>
      </c>
      <c r="D188" s="7" t="n">
        <v>3</v>
      </c>
      <c r="E188" s="7" t="n">
        <v>0</v>
      </c>
      <c r="F188" s="7" t="n">
        <v>4</v>
      </c>
      <c r="G188" s="7" t="n">
        <v>2</v>
      </c>
      <c r="H188" s="7" t="n">
        <v>1</v>
      </c>
      <c r="I188" s="16" t="n">
        <f t="normal" ca="1">A192</f>
        <v>0</v>
      </c>
    </row>
    <row r="189" spans="1:10">
      <c r="A189" t="s">
        <v>4</v>
      </c>
      <c r="B189" s="4" t="s">
        <v>5</v>
      </c>
      <c r="C189" s="4" t="s">
        <v>43</v>
      </c>
    </row>
    <row r="190" spans="1:10">
      <c r="A190" t="n">
        <v>5049</v>
      </c>
      <c r="B190" s="18" t="n">
        <v>3</v>
      </c>
      <c r="C190" s="16" t="n">
        <f t="normal" ca="1">A198</f>
        <v>0</v>
      </c>
    </row>
    <row r="191" spans="1:10">
      <c r="A191" t="s">
        <v>4</v>
      </c>
      <c r="B191" s="4" t="s">
        <v>5</v>
      </c>
      <c r="C191" s="4" t="s">
        <v>12</v>
      </c>
      <c r="D191" s="4" t="s">
        <v>12</v>
      </c>
      <c r="E191" s="4" t="s">
        <v>12</v>
      </c>
      <c r="F191" s="4" t="s">
        <v>9</v>
      </c>
      <c r="G191" s="4" t="s">
        <v>12</v>
      </c>
      <c r="H191" s="4" t="s">
        <v>12</v>
      </c>
      <c r="I191" s="4" t="s">
        <v>43</v>
      </c>
    </row>
    <row r="192" spans="1:10">
      <c r="A192" t="n">
        <v>5054</v>
      </c>
      <c r="B192" s="15" t="n">
        <v>5</v>
      </c>
      <c r="C192" s="7" t="n">
        <v>35</v>
      </c>
      <c r="D192" s="7" t="n">
        <v>3</v>
      </c>
      <c r="E192" s="7" t="n">
        <v>0</v>
      </c>
      <c r="F192" s="7" t="n">
        <v>5</v>
      </c>
      <c r="G192" s="7" t="n">
        <v>2</v>
      </c>
      <c r="H192" s="7" t="n">
        <v>1</v>
      </c>
      <c r="I192" s="16" t="n">
        <f t="normal" ca="1">A196</f>
        <v>0</v>
      </c>
    </row>
    <row r="193" spans="1:9">
      <c r="A193" t="s">
        <v>4</v>
      </c>
      <c r="B193" s="4" t="s">
        <v>5</v>
      </c>
      <c r="C193" s="4" t="s">
        <v>43</v>
      </c>
    </row>
    <row r="194" spans="1:9">
      <c r="A194" t="n">
        <v>5068</v>
      </c>
      <c r="B194" s="18" t="n">
        <v>3</v>
      </c>
      <c r="C194" s="16" t="n">
        <f t="normal" ca="1">A198</f>
        <v>0</v>
      </c>
    </row>
    <row r="195" spans="1:9">
      <c r="A195" t="s">
        <v>4</v>
      </c>
      <c r="B195" s="4" t="s">
        <v>5</v>
      </c>
      <c r="C195" s="4" t="s">
        <v>12</v>
      </c>
      <c r="D195" s="4" t="s">
        <v>12</v>
      </c>
      <c r="E195" s="4" t="s">
        <v>12</v>
      </c>
      <c r="F195" s="4" t="s">
        <v>9</v>
      </c>
      <c r="G195" s="4" t="s">
        <v>12</v>
      </c>
      <c r="H195" s="4" t="s">
        <v>12</v>
      </c>
      <c r="I195" s="4" t="s">
        <v>43</v>
      </c>
    </row>
    <row r="196" spans="1:9">
      <c r="A196" t="n">
        <v>5073</v>
      </c>
      <c r="B196" s="15" t="n">
        <v>5</v>
      </c>
      <c r="C196" s="7" t="n">
        <v>35</v>
      </c>
      <c r="D196" s="7" t="n">
        <v>3</v>
      </c>
      <c r="E196" s="7" t="n">
        <v>0</v>
      </c>
      <c r="F196" s="7" t="n">
        <v>6</v>
      </c>
      <c r="G196" s="7" t="n">
        <v>2</v>
      </c>
      <c r="H196" s="7" t="n">
        <v>1</v>
      </c>
      <c r="I196" s="16" t="n">
        <f t="normal" ca="1">A198</f>
        <v>0</v>
      </c>
    </row>
    <row r="197" spans="1:9">
      <c r="A197" t="s">
        <v>4</v>
      </c>
      <c r="B197" s="4" t="s">
        <v>5</v>
      </c>
      <c r="C197" s="4" t="s">
        <v>12</v>
      </c>
      <c r="D197" s="4" t="s">
        <v>6</v>
      </c>
      <c r="E197" s="4" t="s">
        <v>10</v>
      </c>
    </row>
    <row r="198" spans="1:9">
      <c r="A198" t="n">
        <v>5087</v>
      </c>
      <c r="B198" s="25" t="n">
        <v>62</v>
      </c>
      <c r="C198" s="7" t="n">
        <v>1</v>
      </c>
      <c r="D198" s="7" t="s">
        <v>52</v>
      </c>
      <c r="E198" s="7" t="n">
        <v>1</v>
      </c>
    </row>
    <row r="199" spans="1:9">
      <c r="A199" t="s">
        <v>4</v>
      </c>
      <c r="B199" s="4" t="s">
        <v>5</v>
      </c>
      <c r="C199" s="4" t="s">
        <v>12</v>
      </c>
      <c r="D199" s="4" t="s">
        <v>10</v>
      </c>
      <c r="E199" s="4" t="s">
        <v>12</v>
      </c>
      <c r="F199" s="4" t="s">
        <v>10</v>
      </c>
      <c r="G199" s="4" t="s">
        <v>12</v>
      </c>
      <c r="H199" s="4" t="s">
        <v>12</v>
      </c>
      <c r="I199" s="4" t="s">
        <v>12</v>
      </c>
      <c r="J199" s="4" t="s">
        <v>43</v>
      </c>
    </row>
    <row r="200" spans="1:9">
      <c r="A200" t="n">
        <v>5100</v>
      </c>
      <c r="B200" s="15" t="n">
        <v>5</v>
      </c>
      <c r="C200" s="7" t="n">
        <v>30</v>
      </c>
      <c r="D200" s="7" t="n">
        <v>8433</v>
      </c>
      <c r="E200" s="7" t="n">
        <v>30</v>
      </c>
      <c r="F200" s="7" t="n">
        <v>8434</v>
      </c>
      <c r="G200" s="7" t="n">
        <v>8</v>
      </c>
      <c r="H200" s="7" t="n">
        <v>9</v>
      </c>
      <c r="I200" s="7" t="n">
        <v>1</v>
      </c>
      <c r="J200" s="16" t="n">
        <f t="normal" ca="1">A206</f>
        <v>0</v>
      </c>
    </row>
    <row r="201" spans="1:9">
      <c r="A201" t="s">
        <v>4</v>
      </c>
      <c r="B201" s="4" t="s">
        <v>5</v>
      </c>
      <c r="C201" s="4" t="s">
        <v>12</v>
      </c>
      <c r="D201" s="4" t="s">
        <v>12</v>
      </c>
      <c r="E201" s="4" t="s">
        <v>12</v>
      </c>
      <c r="F201" s="4" t="s">
        <v>12</v>
      </c>
    </row>
    <row r="202" spans="1:9">
      <c r="A202" t="n">
        <v>5114</v>
      </c>
      <c r="B202" s="8" t="n">
        <v>14</v>
      </c>
      <c r="C202" s="7" t="n">
        <v>8</v>
      </c>
      <c r="D202" s="7" t="n">
        <v>0</v>
      </c>
      <c r="E202" s="7" t="n">
        <v>0</v>
      </c>
      <c r="F202" s="7" t="n">
        <v>0</v>
      </c>
    </row>
    <row r="203" spans="1:9">
      <c r="A203" t="s">
        <v>4</v>
      </c>
      <c r="B203" s="4" t="s">
        <v>5</v>
      </c>
      <c r="C203" s="4" t="s">
        <v>12</v>
      </c>
      <c r="D203" s="4" t="s">
        <v>6</v>
      </c>
      <c r="E203" s="4" t="s">
        <v>10</v>
      </c>
    </row>
    <row r="204" spans="1:9">
      <c r="A204" t="n">
        <v>5119</v>
      </c>
      <c r="B204" s="25" t="n">
        <v>62</v>
      </c>
      <c r="C204" s="7" t="n">
        <v>0</v>
      </c>
      <c r="D204" s="7" t="s">
        <v>52</v>
      </c>
      <c r="E204" s="7" t="n">
        <v>1</v>
      </c>
    </row>
    <row r="205" spans="1:9">
      <c r="A205" t="s">
        <v>4</v>
      </c>
      <c r="B205" s="4" t="s">
        <v>5</v>
      </c>
      <c r="C205" s="4" t="s">
        <v>12</v>
      </c>
      <c r="D205" s="4" t="s">
        <v>10</v>
      </c>
      <c r="E205" s="4" t="s">
        <v>12</v>
      </c>
      <c r="F205" s="4" t="s">
        <v>43</v>
      </c>
    </row>
    <row r="206" spans="1:9">
      <c r="A206" t="n">
        <v>5132</v>
      </c>
      <c r="B206" s="15" t="n">
        <v>5</v>
      </c>
      <c r="C206" s="7" t="n">
        <v>30</v>
      </c>
      <c r="D206" s="7" t="n">
        <v>10903</v>
      </c>
      <c r="E206" s="7" t="n">
        <v>1</v>
      </c>
      <c r="F206" s="16" t="n">
        <f t="normal" ca="1">A224</f>
        <v>0</v>
      </c>
    </row>
    <row r="207" spans="1:9">
      <c r="A207" t="s">
        <v>4</v>
      </c>
      <c r="B207" s="4" t="s">
        <v>5</v>
      </c>
      <c r="C207" s="4" t="s">
        <v>12</v>
      </c>
      <c r="D207" s="4" t="s">
        <v>10</v>
      </c>
      <c r="E207" s="4" t="s">
        <v>10</v>
      </c>
      <c r="F207" s="4" t="s">
        <v>10</v>
      </c>
      <c r="G207" s="4" t="s">
        <v>10</v>
      </c>
      <c r="H207" s="4" t="s">
        <v>10</v>
      </c>
      <c r="I207" s="4" t="s">
        <v>6</v>
      </c>
      <c r="J207" s="4" t="s">
        <v>26</v>
      </c>
      <c r="K207" s="4" t="s">
        <v>26</v>
      </c>
      <c r="L207" s="4" t="s">
        <v>26</v>
      </c>
      <c r="M207" s="4" t="s">
        <v>9</v>
      </c>
      <c r="N207" s="4" t="s">
        <v>9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12</v>
      </c>
    </row>
    <row r="208" spans="1:9">
      <c r="A208" t="n">
        <v>5141</v>
      </c>
      <c r="B208" s="11" t="n">
        <v>39</v>
      </c>
      <c r="C208" s="7" t="n">
        <v>12</v>
      </c>
      <c r="D208" s="7" t="n">
        <v>65533</v>
      </c>
      <c r="E208" s="7" t="n">
        <v>1005</v>
      </c>
      <c r="F208" s="7" t="n">
        <v>0</v>
      </c>
      <c r="G208" s="7" t="n">
        <v>65029</v>
      </c>
      <c r="H208" s="7" t="n">
        <v>0</v>
      </c>
      <c r="I208" s="7" t="s">
        <v>53</v>
      </c>
      <c r="J208" s="7" t="n">
        <v>0</v>
      </c>
      <c r="K208" s="7" t="n">
        <v>0</v>
      </c>
      <c r="L208" s="7" t="n">
        <v>0</v>
      </c>
      <c r="M208" s="7" t="n">
        <v>0</v>
      </c>
      <c r="N208" s="7" t="n">
        <v>0</v>
      </c>
      <c r="O208" s="7" t="n">
        <v>0</v>
      </c>
      <c r="P208" s="7" t="n">
        <v>1</v>
      </c>
      <c r="Q208" s="7" t="n">
        <v>1</v>
      </c>
      <c r="R208" s="7" t="n">
        <v>1</v>
      </c>
      <c r="S208" s="7" t="n">
        <v>115</v>
      </c>
    </row>
    <row r="209" spans="1:19">
      <c r="A209" t="s">
        <v>4</v>
      </c>
      <c r="B209" s="4" t="s">
        <v>5</v>
      </c>
      <c r="C209" s="4" t="s">
        <v>12</v>
      </c>
      <c r="D209" s="4" t="s">
        <v>12</v>
      </c>
      <c r="E209" s="4" t="s">
        <v>6</v>
      </c>
      <c r="F209" s="4" t="s">
        <v>10</v>
      </c>
    </row>
    <row r="210" spans="1:19">
      <c r="A210" t="n">
        <v>5205</v>
      </c>
      <c r="B210" s="12" t="n">
        <v>74</v>
      </c>
      <c r="C210" s="7" t="n">
        <v>43</v>
      </c>
      <c r="D210" s="7" t="n">
        <v>0</v>
      </c>
      <c r="E210" s="7" t="s">
        <v>53</v>
      </c>
      <c r="F210" s="7" t="n">
        <v>6368</v>
      </c>
    </row>
    <row r="211" spans="1:19">
      <c r="A211" t="s">
        <v>4</v>
      </c>
      <c r="B211" s="4" t="s">
        <v>5</v>
      </c>
      <c r="C211" s="4" t="s">
        <v>12</v>
      </c>
      <c r="D211" s="4" t="s">
        <v>6</v>
      </c>
      <c r="E211" s="4" t="s">
        <v>10</v>
      </c>
    </row>
    <row r="212" spans="1:19">
      <c r="A212" t="n">
        <v>5225</v>
      </c>
      <c r="B212" s="26" t="n">
        <v>91</v>
      </c>
      <c r="C212" s="7" t="n">
        <v>0</v>
      </c>
      <c r="D212" s="7" t="s">
        <v>53</v>
      </c>
      <c r="E212" s="7" t="n">
        <v>1</v>
      </c>
    </row>
    <row r="213" spans="1:19">
      <c r="A213" t="s">
        <v>4</v>
      </c>
      <c r="B213" s="4" t="s">
        <v>5</v>
      </c>
      <c r="C213" s="4" t="s">
        <v>12</v>
      </c>
      <c r="D213" s="4" t="s">
        <v>10</v>
      </c>
      <c r="E213" s="4" t="s">
        <v>12</v>
      </c>
      <c r="F213" s="4" t="s">
        <v>10</v>
      </c>
      <c r="G213" s="4" t="s">
        <v>12</v>
      </c>
      <c r="H213" s="4" t="s">
        <v>12</v>
      </c>
      <c r="I213" s="4" t="s">
        <v>12</v>
      </c>
      <c r="J213" s="4" t="s">
        <v>43</v>
      </c>
    </row>
    <row r="214" spans="1:19">
      <c r="A214" t="n">
        <v>5244</v>
      </c>
      <c r="B214" s="15" t="n">
        <v>5</v>
      </c>
      <c r="C214" s="7" t="n">
        <v>30</v>
      </c>
      <c r="D214" s="7" t="n">
        <v>8202</v>
      </c>
      <c r="E214" s="7" t="n">
        <v>30</v>
      </c>
      <c r="F214" s="7" t="n">
        <v>8448</v>
      </c>
      <c r="G214" s="7" t="n">
        <v>8</v>
      </c>
      <c r="H214" s="7" t="n">
        <v>9</v>
      </c>
      <c r="I214" s="7" t="n">
        <v>1</v>
      </c>
      <c r="J214" s="16" t="n">
        <f t="normal" ca="1">A220</f>
        <v>0</v>
      </c>
    </row>
    <row r="215" spans="1:19">
      <c r="A215" t="s">
        <v>4</v>
      </c>
      <c r="B215" s="4" t="s">
        <v>5</v>
      </c>
      <c r="C215" s="4" t="s">
        <v>12</v>
      </c>
      <c r="D215" s="4" t="s">
        <v>6</v>
      </c>
      <c r="E215" s="4" t="s">
        <v>10</v>
      </c>
    </row>
    <row r="216" spans="1:19">
      <c r="A216" t="n">
        <v>5258</v>
      </c>
      <c r="B216" s="25" t="n">
        <v>62</v>
      </c>
      <c r="C216" s="7" t="n">
        <v>1</v>
      </c>
      <c r="D216" s="7" t="s">
        <v>54</v>
      </c>
      <c r="E216" s="7" t="n">
        <v>1</v>
      </c>
    </row>
    <row r="217" spans="1:19">
      <c r="A217" t="s">
        <v>4</v>
      </c>
      <c r="B217" s="4" t="s">
        <v>5</v>
      </c>
      <c r="C217" s="4" t="s">
        <v>43</v>
      </c>
    </row>
    <row r="218" spans="1:19">
      <c r="A218" t="n">
        <v>5275</v>
      </c>
      <c r="B218" s="18" t="n">
        <v>3</v>
      </c>
      <c r="C218" s="16" t="n">
        <f t="normal" ca="1">A222</f>
        <v>0</v>
      </c>
    </row>
    <row r="219" spans="1:19">
      <c r="A219" t="s">
        <v>4</v>
      </c>
      <c r="B219" s="4" t="s">
        <v>5</v>
      </c>
      <c r="C219" s="4" t="s">
        <v>12</v>
      </c>
      <c r="D219" s="4" t="s">
        <v>6</v>
      </c>
      <c r="E219" s="4" t="s">
        <v>10</v>
      </c>
    </row>
    <row r="220" spans="1:19">
      <c r="A220" t="n">
        <v>5280</v>
      </c>
      <c r="B220" s="25" t="n">
        <v>62</v>
      </c>
      <c r="C220" s="7" t="n">
        <v>0</v>
      </c>
      <c r="D220" s="7" t="s">
        <v>54</v>
      </c>
      <c r="E220" s="7" t="n">
        <v>1</v>
      </c>
    </row>
    <row r="221" spans="1:19">
      <c r="A221" t="s">
        <v>4</v>
      </c>
      <c r="B221" s="4" t="s">
        <v>5</v>
      </c>
      <c r="C221" s="4" t="s">
        <v>43</v>
      </c>
    </row>
    <row r="222" spans="1:19">
      <c r="A222" t="n">
        <v>5297</v>
      </c>
      <c r="B222" s="18" t="n">
        <v>3</v>
      </c>
      <c r="C222" s="16" t="n">
        <f t="normal" ca="1">A228</f>
        <v>0</v>
      </c>
    </row>
    <row r="223" spans="1:19">
      <c r="A223" t="s">
        <v>4</v>
      </c>
      <c r="B223" s="4" t="s">
        <v>5</v>
      </c>
      <c r="C223" s="4" t="s">
        <v>12</v>
      </c>
      <c r="D223" s="4" t="s">
        <v>6</v>
      </c>
      <c r="E223" s="4" t="s">
        <v>10</v>
      </c>
    </row>
    <row r="224" spans="1:19">
      <c r="A224" t="n">
        <v>5302</v>
      </c>
      <c r="B224" s="25" t="n">
        <v>62</v>
      </c>
      <c r="C224" s="7" t="n">
        <v>1</v>
      </c>
      <c r="D224" s="7" t="s">
        <v>54</v>
      </c>
      <c r="E224" s="7" t="n">
        <v>1</v>
      </c>
    </row>
    <row r="225" spans="1:10">
      <c r="A225" t="s">
        <v>4</v>
      </c>
      <c r="B225" s="4" t="s">
        <v>5</v>
      </c>
      <c r="C225" s="4" t="s">
        <v>12</v>
      </c>
      <c r="D225" s="4" t="s">
        <v>6</v>
      </c>
      <c r="E225" s="4" t="s">
        <v>10</v>
      </c>
    </row>
    <row r="226" spans="1:10">
      <c r="A226" t="n">
        <v>5319</v>
      </c>
      <c r="B226" s="26" t="n">
        <v>91</v>
      </c>
      <c r="C226" s="7" t="n">
        <v>1</v>
      </c>
      <c r="D226" s="7" t="s">
        <v>53</v>
      </c>
      <c r="E226" s="7" t="n">
        <v>1</v>
      </c>
    </row>
    <row r="227" spans="1:10">
      <c r="A227" t="s">
        <v>4</v>
      </c>
      <c r="B227" s="4" t="s">
        <v>5</v>
      </c>
      <c r="C227" s="4" t="s">
        <v>12</v>
      </c>
      <c r="D227" s="4" t="s">
        <v>10</v>
      </c>
      <c r="E227" s="4" t="s">
        <v>12</v>
      </c>
      <c r="F227" s="4" t="s">
        <v>43</v>
      </c>
    </row>
    <row r="228" spans="1:10">
      <c r="A228" t="n">
        <v>5338</v>
      </c>
      <c r="B228" s="15" t="n">
        <v>5</v>
      </c>
      <c r="C228" s="7" t="n">
        <v>30</v>
      </c>
      <c r="D228" s="7" t="n">
        <v>10297</v>
      </c>
      <c r="E228" s="7" t="n">
        <v>1</v>
      </c>
      <c r="F228" s="16" t="n">
        <f t="normal" ca="1">A244</f>
        <v>0</v>
      </c>
    </row>
    <row r="229" spans="1:10">
      <c r="A229" t="s">
        <v>4</v>
      </c>
      <c r="B229" s="4" t="s">
        <v>5</v>
      </c>
      <c r="C229" s="4" t="s">
        <v>12</v>
      </c>
      <c r="D229" s="4" t="s">
        <v>10</v>
      </c>
      <c r="E229" s="4" t="s">
        <v>6</v>
      </c>
      <c r="F229" s="4" t="s">
        <v>6</v>
      </c>
      <c r="G229" s="4" t="s">
        <v>12</v>
      </c>
    </row>
    <row r="230" spans="1:10">
      <c r="A230" t="n">
        <v>5347</v>
      </c>
      <c r="B230" s="27" t="n">
        <v>32</v>
      </c>
      <c r="C230" s="7" t="n">
        <v>1</v>
      </c>
      <c r="D230" s="7" t="n">
        <v>65533</v>
      </c>
      <c r="E230" s="7" t="s">
        <v>55</v>
      </c>
      <c r="F230" s="7" t="s">
        <v>56</v>
      </c>
      <c r="G230" s="7" t="n">
        <v>4</v>
      </c>
    </row>
    <row r="231" spans="1:10">
      <c r="A231" t="s">
        <v>4</v>
      </c>
      <c r="B231" s="4" t="s">
        <v>5</v>
      </c>
      <c r="C231" s="4" t="s">
        <v>12</v>
      </c>
      <c r="D231" s="4" t="s">
        <v>10</v>
      </c>
      <c r="E231" s="4" t="s">
        <v>6</v>
      </c>
      <c r="F231" s="4" t="s">
        <v>6</v>
      </c>
      <c r="G231" s="4" t="s">
        <v>12</v>
      </c>
    </row>
    <row r="232" spans="1:10">
      <c r="A232" t="n">
        <v>5361</v>
      </c>
      <c r="B232" s="27" t="n">
        <v>32</v>
      </c>
      <c r="C232" s="7" t="n">
        <v>1</v>
      </c>
      <c r="D232" s="7" t="n">
        <v>65533</v>
      </c>
      <c r="E232" s="7" t="s">
        <v>55</v>
      </c>
      <c r="F232" s="7" t="s">
        <v>57</v>
      </c>
      <c r="G232" s="7" t="n">
        <v>4</v>
      </c>
    </row>
    <row r="233" spans="1:10">
      <c r="A233" t="s">
        <v>4</v>
      </c>
      <c r="B233" s="4" t="s">
        <v>5</v>
      </c>
      <c r="C233" s="4" t="s">
        <v>12</v>
      </c>
      <c r="D233" s="4" t="s">
        <v>10</v>
      </c>
      <c r="E233" s="4" t="s">
        <v>6</v>
      </c>
      <c r="F233" s="4" t="s">
        <v>6</v>
      </c>
      <c r="G233" s="4" t="s">
        <v>12</v>
      </c>
    </row>
    <row r="234" spans="1:10">
      <c r="A234" t="n">
        <v>5375</v>
      </c>
      <c r="B234" s="27" t="n">
        <v>32</v>
      </c>
      <c r="C234" s="7" t="n">
        <v>0</v>
      </c>
      <c r="D234" s="7" t="n">
        <v>65533</v>
      </c>
      <c r="E234" s="7" t="s">
        <v>55</v>
      </c>
      <c r="F234" s="7" t="s">
        <v>58</v>
      </c>
      <c r="G234" s="7" t="n">
        <v>0</v>
      </c>
    </row>
    <row r="235" spans="1:10">
      <c r="A235" t="s">
        <v>4</v>
      </c>
      <c r="B235" s="4" t="s">
        <v>5</v>
      </c>
      <c r="C235" s="4" t="s">
        <v>12</v>
      </c>
      <c r="D235" s="4" t="s">
        <v>10</v>
      </c>
      <c r="E235" s="4" t="s">
        <v>6</v>
      </c>
      <c r="F235" s="4" t="s">
        <v>6</v>
      </c>
      <c r="G235" s="4" t="s">
        <v>12</v>
      </c>
    </row>
    <row r="236" spans="1:10">
      <c r="A236" t="n">
        <v>5394</v>
      </c>
      <c r="B236" s="27" t="n">
        <v>32</v>
      </c>
      <c r="C236" s="7" t="n">
        <v>0</v>
      </c>
      <c r="D236" s="7" t="n">
        <v>65533</v>
      </c>
      <c r="E236" s="7" t="s">
        <v>59</v>
      </c>
      <c r="F236" s="7" t="s">
        <v>60</v>
      </c>
      <c r="G236" s="7" t="n">
        <v>1</v>
      </c>
    </row>
    <row r="237" spans="1:10">
      <c r="A237" t="s">
        <v>4</v>
      </c>
      <c r="B237" s="4" t="s">
        <v>5</v>
      </c>
      <c r="C237" s="4" t="s">
        <v>12</v>
      </c>
      <c r="D237" s="4" t="s">
        <v>6</v>
      </c>
      <c r="E237" s="4" t="s">
        <v>10</v>
      </c>
    </row>
    <row r="238" spans="1:10">
      <c r="A238" t="n">
        <v>5417</v>
      </c>
      <c r="B238" s="25" t="n">
        <v>62</v>
      </c>
      <c r="C238" s="7" t="n">
        <v>0</v>
      </c>
      <c r="D238" s="7" t="s">
        <v>61</v>
      </c>
      <c r="E238" s="7" t="n">
        <v>1</v>
      </c>
    </row>
    <row r="239" spans="1:10">
      <c r="A239" t="s">
        <v>4</v>
      </c>
      <c r="B239" s="4" t="s">
        <v>5</v>
      </c>
      <c r="C239" s="4" t="s">
        <v>12</v>
      </c>
      <c r="D239" s="4" t="s">
        <v>6</v>
      </c>
      <c r="E239" s="4" t="s">
        <v>10</v>
      </c>
    </row>
    <row r="240" spans="1:10">
      <c r="A240" t="n">
        <v>5430</v>
      </c>
      <c r="B240" s="25" t="n">
        <v>62</v>
      </c>
      <c r="C240" s="7" t="n">
        <v>1</v>
      </c>
      <c r="D240" s="7" t="s">
        <v>61</v>
      </c>
      <c r="E240" s="7" t="n">
        <v>256</v>
      </c>
    </row>
    <row r="241" spans="1:7">
      <c r="A241" t="s">
        <v>4</v>
      </c>
      <c r="B241" s="4" t="s">
        <v>5</v>
      </c>
      <c r="C241" s="4" t="s">
        <v>43</v>
      </c>
    </row>
    <row r="242" spans="1:7">
      <c r="A242" t="n">
        <v>5443</v>
      </c>
      <c r="B242" s="18" t="n">
        <v>3</v>
      </c>
      <c r="C242" s="16" t="n">
        <f t="normal" ca="1">A250</f>
        <v>0</v>
      </c>
    </row>
    <row r="243" spans="1:7">
      <c r="A243" t="s">
        <v>4</v>
      </c>
      <c r="B243" s="4" t="s">
        <v>5</v>
      </c>
      <c r="C243" s="4" t="s">
        <v>12</v>
      </c>
      <c r="D243" s="4" t="s">
        <v>10</v>
      </c>
      <c r="E243" s="4" t="s">
        <v>6</v>
      </c>
      <c r="F243" s="4" t="s">
        <v>6</v>
      </c>
      <c r="G243" s="4" t="s">
        <v>12</v>
      </c>
    </row>
    <row r="244" spans="1:7">
      <c r="A244" t="n">
        <v>5448</v>
      </c>
      <c r="B244" s="27" t="n">
        <v>32</v>
      </c>
      <c r="C244" s="7" t="n">
        <v>0</v>
      </c>
      <c r="D244" s="7" t="n">
        <v>65533</v>
      </c>
      <c r="E244" s="7" t="s">
        <v>59</v>
      </c>
      <c r="F244" s="7" t="s">
        <v>60</v>
      </c>
      <c r="G244" s="7" t="n">
        <v>0</v>
      </c>
    </row>
    <row r="245" spans="1:7">
      <c r="A245" t="s">
        <v>4</v>
      </c>
      <c r="B245" s="4" t="s">
        <v>5</v>
      </c>
      <c r="C245" s="4" t="s">
        <v>12</v>
      </c>
      <c r="D245" s="4" t="s">
        <v>6</v>
      </c>
      <c r="E245" s="4" t="s">
        <v>10</v>
      </c>
    </row>
    <row r="246" spans="1:7">
      <c r="A246" t="n">
        <v>5471</v>
      </c>
      <c r="B246" s="25" t="n">
        <v>62</v>
      </c>
      <c r="C246" s="7" t="n">
        <v>1</v>
      </c>
      <c r="D246" s="7" t="s">
        <v>61</v>
      </c>
      <c r="E246" s="7" t="n">
        <v>1</v>
      </c>
    </row>
    <row r="247" spans="1:7">
      <c r="A247" t="s">
        <v>4</v>
      </c>
      <c r="B247" s="4" t="s">
        <v>5</v>
      </c>
      <c r="C247" s="4" t="s">
        <v>12</v>
      </c>
      <c r="D247" s="4" t="s">
        <v>6</v>
      </c>
      <c r="E247" s="4" t="s">
        <v>10</v>
      </c>
    </row>
    <row r="248" spans="1:7">
      <c r="A248" t="n">
        <v>5484</v>
      </c>
      <c r="B248" s="25" t="n">
        <v>62</v>
      </c>
      <c r="C248" s="7" t="n">
        <v>0</v>
      </c>
      <c r="D248" s="7" t="s">
        <v>61</v>
      </c>
      <c r="E248" s="7" t="n">
        <v>256</v>
      </c>
    </row>
    <row r="249" spans="1:7">
      <c r="A249" t="s">
        <v>4</v>
      </c>
      <c r="B249" s="4" t="s">
        <v>5</v>
      </c>
      <c r="C249" s="4" t="s">
        <v>12</v>
      </c>
      <c r="D249" s="4" t="s">
        <v>6</v>
      </c>
      <c r="E249" s="4" t="s">
        <v>10</v>
      </c>
    </row>
    <row r="250" spans="1:7">
      <c r="A250" t="n">
        <v>5497</v>
      </c>
      <c r="B250" s="24" t="n">
        <v>94</v>
      </c>
      <c r="C250" s="7" t="n">
        <v>1</v>
      </c>
      <c r="D250" s="7" t="s">
        <v>62</v>
      </c>
      <c r="E250" s="7" t="n">
        <v>1</v>
      </c>
    </row>
    <row r="251" spans="1:7">
      <c r="A251" t="s">
        <v>4</v>
      </c>
      <c r="B251" s="4" t="s">
        <v>5</v>
      </c>
      <c r="C251" s="4" t="s">
        <v>12</v>
      </c>
      <c r="D251" s="4" t="s">
        <v>6</v>
      </c>
      <c r="E251" s="4" t="s">
        <v>10</v>
      </c>
    </row>
    <row r="252" spans="1:7">
      <c r="A252" t="n">
        <v>5510</v>
      </c>
      <c r="B252" s="24" t="n">
        <v>94</v>
      </c>
      <c r="C252" s="7" t="n">
        <v>1</v>
      </c>
      <c r="D252" s="7" t="s">
        <v>62</v>
      </c>
      <c r="E252" s="7" t="n">
        <v>2</v>
      </c>
    </row>
    <row r="253" spans="1:7">
      <c r="A253" t="s">
        <v>4</v>
      </c>
      <c r="B253" s="4" t="s">
        <v>5</v>
      </c>
      <c r="C253" s="4" t="s">
        <v>12</v>
      </c>
      <c r="D253" s="4" t="s">
        <v>6</v>
      </c>
      <c r="E253" s="4" t="s">
        <v>10</v>
      </c>
    </row>
    <row r="254" spans="1:7">
      <c r="A254" t="n">
        <v>5523</v>
      </c>
      <c r="B254" s="24" t="n">
        <v>94</v>
      </c>
      <c r="C254" s="7" t="n">
        <v>0</v>
      </c>
      <c r="D254" s="7" t="s">
        <v>62</v>
      </c>
      <c r="E254" s="7" t="n">
        <v>4</v>
      </c>
    </row>
    <row r="255" spans="1:7">
      <c r="A255" t="s">
        <v>4</v>
      </c>
      <c r="B255" s="4" t="s">
        <v>5</v>
      </c>
      <c r="C255" s="4" t="s">
        <v>12</v>
      </c>
      <c r="D255" s="4" t="s">
        <v>10</v>
      </c>
      <c r="E255" s="4" t="s">
        <v>12</v>
      </c>
      <c r="F255" s="4" t="s">
        <v>12</v>
      </c>
      <c r="G255" s="4" t="s">
        <v>43</v>
      </c>
    </row>
    <row r="256" spans="1:7">
      <c r="A256" t="n">
        <v>5536</v>
      </c>
      <c r="B256" s="15" t="n">
        <v>5</v>
      </c>
      <c r="C256" s="7" t="n">
        <v>30</v>
      </c>
      <c r="D256" s="7" t="n">
        <v>8717</v>
      </c>
      <c r="E256" s="7" t="n">
        <v>8</v>
      </c>
      <c r="F256" s="7" t="n">
        <v>1</v>
      </c>
      <c r="G256" s="16" t="n">
        <f t="normal" ca="1">A266</f>
        <v>0</v>
      </c>
    </row>
    <row r="257" spans="1:7">
      <c r="A257" t="s">
        <v>4</v>
      </c>
      <c r="B257" s="4" t="s">
        <v>5</v>
      </c>
      <c r="C257" s="4" t="s">
        <v>12</v>
      </c>
      <c r="D257" s="4" t="s">
        <v>6</v>
      </c>
      <c r="E257" s="4" t="s">
        <v>10</v>
      </c>
    </row>
    <row r="258" spans="1:7">
      <c r="A258" t="n">
        <v>5546</v>
      </c>
      <c r="B258" s="24" t="n">
        <v>94</v>
      </c>
      <c r="C258" s="7" t="n">
        <v>0</v>
      </c>
      <c r="D258" s="7" t="s">
        <v>62</v>
      </c>
      <c r="E258" s="7" t="n">
        <v>1</v>
      </c>
    </row>
    <row r="259" spans="1:7">
      <c r="A259" t="s">
        <v>4</v>
      </c>
      <c r="B259" s="4" t="s">
        <v>5</v>
      </c>
      <c r="C259" s="4" t="s">
        <v>12</v>
      </c>
      <c r="D259" s="4" t="s">
        <v>6</v>
      </c>
      <c r="E259" s="4" t="s">
        <v>10</v>
      </c>
    </row>
    <row r="260" spans="1:7">
      <c r="A260" t="n">
        <v>5559</v>
      </c>
      <c r="B260" s="24" t="n">
        <v>94</v>
      </c>
      <c r="C260" s="7" t="n">
        <v>0</v>
      </c>
      <c r="D260" s="7" t="s">
        <v>62</v>
      </c>
      <c r="E260" s="7" t="n">
        <v>2</v>
      </c>
    </row>
    <row r="261" spans="1:7">
      <c r="A261" t="s">
        <v>4</v>
      </c>
      <c r="B261" s="4" t="s">
        <v>5</v>
      </c>
      <c r="C261" s="4" t="s">
        <v>12</v>
      </c>
      <c r="D261" s="4" t="s">
        <v>6</v>
      </c>
      <c r="E261" s="4" t="s">
        <v>10</v>
      </c>
    </row>
    <row r="262" spans="1:7">
      <c r="A262" t="n">
        <v>5572</v>
      </c>
      <c r="B262" s="24" t="n">
        <v>94</v>
      </c>
      <c r="C262" s="7" t="n">
        <v>1</v>
      </c>
      <c r="D262" s="7" t="s">
        <v>62</v>
      </c>
      <c r="E262" s="7" t="n">
        <v>4</v>
      </c>
    </row>
    <row r="263" spans="1:7">
      <c r="A263" t="s">
        <v>4</v>
      </c>
      <c r="B263" s="4" t="s">
        <v>5</v>
      </c>
      <c r="C263" s="4" t="s">
        <v>12</v>
      </c>
      <c r="D263" s="4" t="s">
        <v>6</v>
      </c>
    </row>
    <row r="264" spans="1:7">
      <c r="A264" t="n">
        <v>5585</v>
      </c>
      <c r="B264" s="24" t="n">
        <v>94</v>
      </c>
      <c r="C264" s="7" t="n">
        <v>5</v>
      </c>
      <c r="D264" s="7" t="s">
        <v>62</v>
      </c>
    </row>
    <row r="265" spans="1:7">
      <c r="A265" t="s">
        <v>4</v>
      </c>
      <c r="B265" s="4" t="s">
        <v>5</v>
      </c>
    </row>
    <row r="266" spans="1:7">
      <c r="A266" t="n">
        <v>5596</v>
      </c>
      <c r="B266" s="5" t="n">
        <v>1</v>
      </c>
    </row>
    <row r="267" spans="1:7" s="3" customFormat="1" customHeight="0">
      <c r="A267" s="3" t="s">
        <v>2</v>
      </c>
      <c r="B267" s="3" t="s">
        <v>63</v>
      </c>
    </row>
    <row r="268" spans="1:7">
      <c r="A268" t="s">
        <v>4</v>
      </c>
      <c r="B268" s="4" t="s">
        <v>5</v>
      </c>
      <c r="C268" s="4" t="s">
        <v>12</v>
      </c>
      <c r="D268" s="4" t="s">
        <v>12</v>
      </c>
      <c r="E268" s="4" t="s">
        <v>12</v>
      </c>
      <c r="F268" s="4" t="s">
        <v>9</v>
      </c>
      <c r="G268" s="4" t="s">
        <v>12</v>
      </c>
      <c r="H268" s="4" t="s">
        <v>12</v>
      </c>
      <c r="I268" s="4" t="s">
        <v>43</v>
      </c>
    </row>
    <row r="269" spans="1:7">
      <c r="A269" t="n">
        <v>5600</v>
      </c>
      <c r="B269" s="15" t="n">
        <v>5</v>
      </c>
      <c r="C269" s="7" t="n">
        <v>32</v>
      </c>
      <c r="D269" s="7" t="n">
        <v>3</v>
      </c>
      <c r="E269" s="7" t="n">
        <v>0</v>
      </c>
      <c r="F269" s="7" t="n">
        <v>80</v>
      </c>
      <c r="G269" s="7" t="n">
        <v>2</v>
      </c>
      <c r="H269" s="7" t="n">
        <v>1</v>
      </c>
      <c r="I269" s="16" t="n">
        <f t="normal" ca="1">A281</f>
        <v>0</v>
      </c>
    </row>
    <row r="270" spans="1:7">
      <c r="A270" t="s">
        <v>4</v>
      </c>
      <c r="B270" s="4" t="s">
        <v>5</v>
      </c>
      <c r="C270" s="4" t="s">
        <v>12</v>
      </c>
      <c r="D270" s="4" t="s">
        <v>12</v>
      </c>
      <c r="E270" s="4" t="s">
        <v>12</v>
      </c>
      <c r="F270" s="4" t="s">
        <v>9</v>
      </c>
      <c r="G270" s="4" t="s">
        <v>12</v>
      </c>
      <c r="H270" s="4" t="s">
        <v>12</v>
      </c>
      <c r="I270" s="4" t="s">
        <v>43</v>
      </c>
    </row>
    <row r="271" spans="1:7">
      <c r="A271" t="n">
        <v>5614</v>
      </c>
      <c r="B271" s="15" t="n">
        <v>5</v>
      </c>
      <c r="C271" s="7" t="n">
        <v>32</v>
      </c>
      <c r="D271" s="7" t="n">
        <v>4</v>
      </c>
      <c r="E271" s="7" t="n">
        <v>0</v>
      </c>
      <c r="F271" s="7" t="n">
        <v>1</v>
      </c>
      <c r="G271" s="7" t="n">
        <v>2</v>
      </c>
      <c r="H271" s="7" t="n">
        <v>1</v>
      </c>
      <c r="I271" s="16" t="n">
        <f t="normal" ca="1">A279</f>
        <v>0</v>
      </c>
    </row>
    <row r="272" spans="1:7">
      <c r="A272" t="s">
        <v>4</v>
      </c>
      <c r="B272" s="4" t="s">
        <v>5</v>
      </c>
      <c r="C272" s="4" t="s">
        <v>10</v>
      </c>
    </row>
    <row r="273" spans="1:9">
      <c r="A273" t="n">
        <v>5628</v>
      </c>
      <c r="B273" s="19" t="n">
        <v>12</v>
      </c>
      <c r="C273" s="7" t="n">
        <v>5650</v>
      </c>
    </row>
    <row r="274" spans="1:9">
      <c r="A274" t="s">
        <v>4</v>
      </c>
      <c r="B274" s="4" t="s">
        <v>5</v>
      </c>
      <c r="C274" s="4" t="s">
        <v>12</v>
      </c>
      <c r="D274" s="4" t="s">
        <v>6</v>
      </c>
      <c r="E274" s="4" t="s">
        <v>10</v>
      </c>
    </row>
    <row r="275" spans="1:9">
      <c r="A275" t="n">
        <v>5631</v>
      </c>
      <c r="B275" s="26" t="n">
        <v>91</v>
      </c>
      <c r="C275" s="7" t="n">
        <v>1</v>
      </c>
      <c r="D275" s="7" t="s">
        <v>30</v>
      </c>
      <c r="E275" s="7" t="n">
        <v>1</v>
      </c>
    </row>
    <row r="276" spans="1:9">
      <c r="A276" t="s">
        <v>4</v>
      </c>
      <c r="B276" s="4" t="s">
        <v>5</v>
      </c>
      <c r="C276" s="4" t="s">
        <v>10</v>
      </c>
      <c r="D276" s="4" t="s">
        <v>12</v>
      </c>
      <c r="E276" s="4" t="s">
        <v>12</v>
      </c>
      <c r="F276" s="4" t="s">
        <v>6</v>
      </c>
    </row>
    <row r="277" spans="1:9">
      <c r="A277" t="n">
        <v>5645</v>
      </c>
      <c r="B277" s="22" t="n">
        <v>20</v>
      </c>
      <c r="C277" s="7" t="n">
        <v>65533</v>
      </c>
      <c r="D277" s="7" t="n">
        <v>0</v>
      </c>
      <c r="E277" s="7" t="n">
        <v>11</v>
      </c>
      <c r="F277" s="7" t="s">
        <v>64</v>
      </c>
    </row>
    <row r="278" spans="1:9">
      <c r="A278" t="s">
        <v>4</v>
      </c>
      <c r="B278" s="4" t="s">
        <v>5</v>
      </c>
      <c r="C278" s="4" t="s">
        <v>12</v>
      </c>
      <c r="D278" s="4" t="s">
        <v>12</v>
      </c>
      <c r="E278" s="4" t="s">
        <v>9</v>
      </c>
      <c r="F278" s="4" t="s">
        <v>12</v>
      </c>
      <c r="G278" s="4" t="s">
        <v>12</v>
      </c>
    </row>
    <row r="279" spans="1:9">
      <c r="A279" t="n">
        <v>5664</v>
      </c>
      <c r="B279" s="28" t="n">
        <v>8</v>
      </c>
      <c r="C279" s="7" t="n">
        <v>3</v>
      </c>
      <c r="D279" s="7" t="n">
        <v>0</v>
      </c>
      <c r="E279" s="7" t="n">
        <v>0</v>
      </c>
      <c r="F279" s="7" t="n">
        <v>19</v>
      </c>
      <c r="G279" s="7" t="n">
        <v>1</v>
      </c>
    </row>
    <row r="280" spans="1:9">
      <c r="A280" t="s">
        <v>4</v>
      </c>
      <c r="B280" s="4" t="s">
        <v>5</v>
      </c>
      <c r="C280" s="4" t="s">
        <v>12</v>
      </c>
      <c r="D280" s="4" t="s">
        <v>6</v>
      </c>
    </row>
    <row r="281" spans="1:9">
      <c r="A281" t="n">
        <v>5673</v>
      </c>
      <c r="B281" s="9" t="n">
        <v>2</v>
      </c>
      <c r="C281" s="7" t="n">
        <v>11</v>
      </c>
      <c r="D281" s="7" t="s">
        <v>65</v>
      </c>
    </row>
    <row r="282" spans="1:9">
      <c r="A282" t="s">
        <v>4</v>
      </c>
      <c r="B282" s="4" t="s">
        <v>5</v>
      </c>
      <c r="C282" s="4" t="s">
        <v>12</v>
      </c>
      <c r="D282" s="4" t="s">
        <v>12</v>
      </c>
    </row>
    <row r="283" spans="1:9">
      <c r="A283" t="n">
        <v>5685</v>
      </c>
      <c r="B283" s="10" t="n">
        <v>162</v>
      </c>
      <c r="C283" s="7" t="n">
        <v>0</v>
      </c>
      <c r="D283" s="7" t="n">
        <v>1</v>
      </c>
    </row>
    <row r="284" spans="1:9">
      <c r="A284" t="s">
        <v>4</v>
      </c>
      <c r="B284" s="4" t="s">
        <v>5</v>
      </c>
    </row>
    <row r="285" spans="1:9">
      <c r="A285" t="n">
        <v>5688</v>
      </c>
      <c r="B285" s="5" t="n">
        <v>1</v>
      </c>
    </row>
    <row r="286" spans="1:9" s="3" customFormat="1" customHeight="0">
      <c r="A286" s="3" t="s">
        <v>2</v>
      </c>
      <c r="B286" s="3" t="s">
        <v>66</v>
      </c>
    </row>
    <row r="287" spans="1:9">
      <c r="A287" t="s">
        <v>4</v>
      </c>
      <c r="B287" s="4" t="s">
        <v>5</v>
      </c>
      <c r="C287" s="4" t="s">
        <v>12</v>
      </c>
      <c r="D287" s="4" t="s">
        <v>10</v>
      </c>
    </row>
    <row r="288" spans="1:9">
      <c r="A288" t="n">
        <v>5692</v>
      </c>
      <c r="B288" s="29" t="n">
        <v>22</v>
      </c>
      <c r="C288" s="7" t="n">
        <v>20</v>
      </c>
      <c r="D288" s="7" t="n">
        <v>0</v>
      </c>
    </row>
    <row r="289" spans="1:7">
      <c r="A289" t="s">
        <v>4</v>
      </c>
      <c r="B289" s="4" t="s">
        <v>5</v>
      </c>
      <c r="C289" s="4" t="s">
        <v>12</v>
      </c>
      <c r="D289" s="4" t="s">
        <v>10</v>
      </c>
      <c r="E289" s="4" t="s">
        <v>9</v>
      </c>
    </row>
    <row r="290" spans="1:7">
      <c r="A290" t="n">
        <v>5696</v>
      </c>
      <c r="B290" s="30" t="n">
        <v>101</v>
      </c>
      <c r="C290" s="7" t="n">
        <v>0</v>
      </c>
      <c r="D290" s="7" t="n">
        <v>50</v>
      </c>
      <c r="E290" s="7" t="n">
        <v>3</v>
      </c>
    </row>
    <row r="291" spans="1:7">
      <c r="A291" t="s">
        <v>4</v>
      </c>
      <c r="B291" s="4" t="s">
        <v>5</v>
      </c>
      <c r="C291" s="4" t="s">
        <v>12</v>
      </c>
      <c r="D291" s="4" t="s">
        <v>12</v>
      </c>
    </row>
    <row r="292" spans="1:7">
      <c r="A292" t="n">
        <v>5704</v>
      </c>
      <c r="B292" s="12" t="n">
        <v>74</v>
      </c>
      <c r="C292" s="7" t="n">
        <v>14</v>
      </c>
      <c r="D292" s="7" t="n">
        <v>0</v>
      </c>
    </row>
    <row r="293" spans="1:7">
      <c r="A293" t="s">
        <v>4</v>
      </c>
      <c r="B293" s="4" t="s">
        <v>5</v>
      </c>
      <c r="C293" s="4" t="s">
        <v>10</v>
      </c>
    </row>
    <row r="294" spans="1:7">
      <c r="A294" t="n">
        <v>5707</v>
      </c>
      <c r="B294" s="31" t="n">
        <v>16</v>
      </c>
      <c r="C294" s="7" t="n">
        <v>1000</v>
      </c>
    </row>
    <row r="295" spans="1:7">
      <c r="A295" t="s">
        <v>4</v>
      </c>
      <c r="B295" s="4" t="s">
        <v>5</v>
      </c>
      <c r="C295" s="4" t="s">
        <v>12</v>
      </c>
      <c r="D295" s="4" t="s">
        <v>10</v>
      </c>
      <c r="E295" s="4" t="s">
        <v>26</v>
      </c>
      <c r="F295" s="4" t="s">
        <v>10</v>
      </c>
      <c r="G295" s="4" t="s">
        <v>9</v>
      </c>
      <c r="H295" s="4" t="s">
        <v>9</v>
      </c>
      <c r="I295" s="4" t="s">
        <v>10</v>
      </c>
      <c r="J295" s="4" t="s">
        <v>10</v>
      </c>
      <c r="K295" s="4" t="s">
        <v>9</v>
      </c>
      <c r="L295" s="4" t="s">
        <v>9</v>
      </c>
      <c r="M295" s="4" t="s">
        <v>9</v>
      </c>
      <c r="N295" s="4" t="s">
        <v>9</v>
      </c>
      <c r="O295" s="4" t="s">
        <v>6</v>
      </c>
    </row>
    <row r="296" spans="1:7">
      <c r="A296" t="n">
        <v>5710</v>
      </c>
      <c r="B296" s="13" t="n">
        <v>50</v>
      </c>
      <c r="C296" s="7" t="n">
        <v>0</v>
      </c>
      <c r="D296" s="7" t="n">
        <v>12010</v>
      </c>
      <c r="E296" s="7" t="n">
        <v>1</v>
      </c>
      <c r="F296" s="7" t="n">
        <v>0</v>
      </c>
      <c r="G296" s="7" t="n">
        <v>0</v>
      </c>
      <c r="H296" s="7" t="n">
        <v>0</v>
      </c>
      <c r="I296" s="7" t="n">
        <v>0</v>
      </c>
      <c r="J296" s="7" t="n">
        <v>65533</v>
      </c>
      <c r="K296" s="7" t="n">
        <v>0</v>
      </c>
      <c r="L296" s="7" t="n">
        <v>0</v>
      </c>
      <c r="M296" s="7" t="n">
        <v>0</v>
      </c>
      <c r="N296" s="7" t="n">
        <v>0</v>
      </c>
      <c r="O296" s="7" t="s">
        <v>21</v>
      </c>
    </row>
    <row r="297" spans="1:7">
      <c r="A297" t="s">
        <v>4</v>
      </c>
      <c r="B297" s="4" t="s">
        <v>5</v>
      </c>
      <c r="C297" s="4" t="s">
        <v>12</v>
      </c>
      <c r="D297" s="4" t="s">
        <v>10</v>
      </c>
      <c r="E297" s="4" t="s">
        <v>10</v>
      </c>
      <c r="F297" s="4" t="s">
        <v>10</v>
      </c>
      <c r="G297" s="4" t="s">
        <v>10</v>
      </c>
      <c r="H297" s="4" t="s">
        <v>12</v>
      </c>
    </row>
    <row r="298" spans="1:7">
      <c r="A298" t="n">
        <v>5749</v>
      </c>
      <c r="B298" s="32" t="n">
        <v>25</v>
      </c>
      <c r="C298" s="7" t="n">
        <v>5</v>
      </c>
      <c r="D298" s="7" t="n">
        <v>65535</v>
      </c>
      <c r="E298" s="7" t="n">
        <v>65535</v>
      </c>
      <c r="F298" s="7" t="n">
        <v>65535</v>
      </c>
      <c r="G298" s="7" t="n">
        <v>65535</v>
      </c>
      <c r="H298" s="7" t="n">
        <v>0</v>
      </c>
    </row>
    <row r="299" spans="1:7">
      <c r="A299" t="s">
        <v>4</v>
      </c>
      <c r="B299" s="4" t="s">
        <v>5</v>
      </c>
      <c r="C299" s="4" t="s">
        <v>10</v>
      </c>
      <c r="D299" s="4" t="s">
        <v>12</v>
      </c>
      <c r="E299" s="4" t="s">
        <v>12</v>
      </c>
      <c r="F299" s="4" t="s">
        <v>67</v>
      </c>
      <c r="G299" s="4" t="s">
        <v>12</v>
      </c>
      <c r="H299" s="4" t="s">
        <v>12</v>
      </c>
    </row>
    <row r="300" spans="1:7">
      <c r="A300" t="n">
        <v>5760</v>
      </c>
      <c r="B300" s="33" t="n">
        <v>24</v>
      </c>
      <c r="C300" s="7" t="n">
        <v>65534</v>
      </c>
      <c r="D300" s="7" t="n">
        <v>6</v>
      </c>
      <c r="E300" s="7" t="n">
        <v>12</v>
      </c>
      <c r="F300" s="7" t="s">
        <v>68</v>
      </c>
      <c r="G300" s="7" t="n">
        <v>2</v>
      </c>
      <c r="H300" s="7" t="n">
        <v>0</v>
      </c>
    </row>
    <row r="301" spans="1:7">
      <c r="A301" t="s">
        <v>4</v>
      </c>
      <c r="B301" s="4" t="s">
        <v>5</v>
      </c>
    </row>
    <row r="302" spans="1:7">
      <c r="A302" t="n">
        <v>5796</v>
      </c>
      <c r="B302" s="34" t="n">
        <v>28</v>
      </c>
    </row>
    <row r="303" spans="1:7">
      <c r="A303" t="s">
        <v>4</v>
      </c>
      <c r="B303" s="4" t="s">
        <v>5</v>
      </c>
      <c r="C303" s="4" t="s">
        <v>12</v>
      </c>
    </row>
    <row r="304" spans="1:7">
      <c r="A304" t="n">
        <v>5797</v>
      </c>
      <c r="B304" s="35" t="n">
        <v>27</v>
      </c>
      <c r="C304" s="7" t="n">
        <v>0</v>
      </c>
    </row>
    <row r="305" spans="1:15">
      <c r="A305" t="s">
        <v>4</v>
      </c>
      <c r="B305" s="4" t="s">
        <v>5</v>
      </c>
      <c r="C305" s="4" t="s">
        <v>12</v>
      </c>
      <c r="D305" s="4" t="s">
        <v>6</v>
      </c>
    </row>
    <row r="306" spans="1:15">
      <c r="A306" t="n">
        <v>5799</v>
      </c>
      <c r="B306" s="9" t="n">
        <v>2</v>
      </c>
      <c r="C306" s="7" t="n">
        <v>10</v>
      </c>
      <c r="D306" s="7" t="s">
        <v>69</v>
      </c>
    </row>
    <row r="307" spans="1:15">
      <c r="A307" t="s">
        <v>4</v>
      </c>
      <c r="B307" s="4" t="s">
        <v>5</v>
      </c>
      <c r="C307" s="4" t="s">
        <v>10</v>
      </c>
    </row>
    <row r="308" spans="1:15">
      <c r="A308" t="n">
        <v>5822</v>
      </c>
      <c r="B308" s="31" t="n">
        <v>16</v>
      </c>
      <c r="C308" s="7" t="n">
        <v>0</v>
      </c>
    </row>
    <row r="309" spans="1:15">
      <c r="A309" t="s">
        <v>4</v>
      </c>
      <c r="B309" s="4" t="s">
        <v>5</v>
      </c>
      <c r="C309" s="4" t="s">
        <v>12</v>
      </c>
      <c r="D309" s="4" t="s">
        <v>6</v>
      </c>
    </row>
    <row r="310" spans="1:15">
      <c r="A310" t="n">
        <v>5825</v>
      </c>
      <c r="B310" s="9" t="n">
        <v>2</v>
      </c>
      <c r="C310" s="7" t="n">
        <v>10</v>
      </c>
      <c r="D310" s="7" t="s">
        <v>70</v>
      </c>
    </row>
    <row r="311" spans="1:15">
      <c r="A311" t="s">
        <v>4</v>
      </c>
      <c r="B311" s="4" t="s">
        <v>5</v>
      </c>
      <c r="C311" s="4" t="s">
        <v>10</v>
      </c>
    </row>
    <row r="312" spans="1:15">
      <c r="A312" t="n">
        <v>5843</v>
      </c>
      <c r="B312" s="31" t="n">
        <v>16</v>
      </c>
      <c r="C312" s="7" t="n">
        <v>0</v>
      </c>
    </row>
    <row r="313" spans="1:15">
      <c r="A313" t="s">
        <v>4</v>
      </c>
      <c r="B313" s="4" t="s">
        <v>5</v>
      </c>
      <c r="C313" s="4" t="s">
        <v>12</v>
      </c>
      <c r="D313" s="4" t="s">
        <v>6</v>
      </c>
    </row>
    <row r="314" spans="1:15">
      <c r="A314" t="n">
        <v>5846</v>
      </c>
      <c r="B314" s="9" t="n">
        <v>2</v>
      </c>
      <c r="C314" s="7" t="n">
        <v>10</v>
      </c>
      <c r="D314" s="7" t="s">
        <v>71</v>
      </c>
    </row>
    <row r="315" spans="1:15">
      <c r="A315" t="s">
        <v>4</v>
      </c>
      <c r="B315" s="4" t="s">
        <v>5</v>
      </c>
      <c r="C315" s="4" t="s">
        <v>10</v>
      </c>
    </row>
    <row r="316" spans="1:15">
      <c r="A316" t="n">
        <v>5865</v>
      </c>
      <c r="B316" s="31" t="n">
        <v>16</v>
      </c>
      <c r="C316" s="7" t="n">
        <v>0</v>
      </c>
    </row>
    <row r="317" spans="1:15">
      <c r="A317" t="s">
        <v>4</v>
      </c>
      <c r="B317" s="4" t="s">
        <v>5</v>
      </c>
      <c r="C317" s="4" t="s">
        <v>12</v>
      </c>
    </row>
    <row r="318" spans="1:15">
      <c r="A318" t="n">
        <v>5868</v>
      </c>
      <c r="B318" s="36" t="n">
        <v>23</v>
      </c>
      <c r="C318" s="7" t="n">
        <v>20</v>
      </c>
    </row>
    <row r="319" spans="1:15">
      <c r="A319" t="s">
        <v>4</v>
      </c>
      <c r="B319" s="4" t="s">
        <v>5</v>
      </c>
    </row>
    <row r="320" spans="1:15">
      <c r="A320" t="n">
        <v>5870</v>
      </c>
      <c r="B320" s="5" t="n">
        <v>1</v>
      </c>
    </row>
    <row r="321" spans="1:4" s="3" customFormat="1" customHeight="0">
      <c r="A321" s="3" t="s">
        <v>2</v>
      </c>
      <c r="B321" s="3" t="s">
        <v>72</v>
      </c>
    </row>
    <row r="322" spans="1:4">
      <c r="A322" t="s">
        <v>4</v>
      </c>
      <c r="B322" s="4" t="s">
        <v>5</v>
      </c>
      <c r="C322" s="4" t="s">
        <v>12</v>
      </c>
      <c r="D322" s="4" t="s">
        <v>10</v>
      </c>
    </row>
    <row r="323" spans="1:4">
      <c r="A323" t="n">
        <v>5872</v>
      </c>
      <c r="B323" s="29" t="n">
        <v>22</v>
      </c>
      <c r="C323" s="7" t="n">
        <v>20</v>
      </c>
      <c r="D323" s="7" t="n">
        <v>0</v>
      </c>
    </row>
    <row r="324" spans="1:4">
      <c r="A324" t="s">
        <v>4</v>
      </c>
      <c r="B324" s="4" t="s">
        <v>5</v>
      </c>
      <c r="C324" s="4" t="s">
        <v>10</v>
      </c>
    </row>
    <row r="325" spans="1:4">
      <c r="A325" t="n">
        <v>5876</v>
      </c>
      <c r="B325" s="31" t="n">
        <v>16</v>
      </c>
      <c r="C325" s="7" t="n">
        <v>500</v>
      </c>
    </row>
    <row r="326" spans="1:4">
      <c r="A326" t="s">
        <v>4</v>
      </c>
      <c r="B326" s="4" t="s">
        <v>5</v>
      </c>
      <c r="C326" s="4" t="s">
        <v>6</v>
      </c>
      <c r="D326" s="4" t="s">
        <v>6</v>
      </c>
    </row>
    <row r="327" spans="1:4">
      <c r="A327" t="n">
        <v>5879</v>
      </c>
      <c r="B327" s="37" t="n">
        <v>70</v>
      </c>
      <c r="C327" s="7" t="s">
        <v>29</v>
      </c>
      <c r="D327" s="7" t="s">
        <v>73</v>
      </c>
    </row>
    <row r="328" spans="1:4">
      <c r="A328" t="s">
        <v>4</v>
      </c>
      <c r="B328" s="4" t="s">
        <v>5</v>
      </c>
      <c r="C328" s="4" t="s">
        <v>10</v>
      </c>
    </row>
    <row r="329" spans="1:4">
      <c r="A329" t="n">
        <v>5892</v>
      </c>
      <c r="B329" s="31" t="n">
        <v>16</v>
      </c>
      <c r="C329" s="7" t="n">
        <v>1000</v>
      </c>
    </row>
    <row r="330" spans="1:4">
      <c r="A330" t="s">
        <v>4</v>
      </c>
      <c r="B330" s="4" t="s">
        <v>5</v>
      </c>
      <c r="C330" s="4" t="s">
        <v>12</v>
      </c>
      <c r="D330" s="4" t="s">
        <v>9</v>
      </c>
      <c r="E330" s="4" t="s">
        <v>12</v>
      </c>
      <c r="F330" s="4" t="s">
        <v>12</v>
      </c>
      <c r="G330" s="4" t="s">
        <v>9</v>
      </c>
      <c r="H330" s="4" t="s">
        <v>12</v>
      </c>
      <c r="I330" s="4" t="s">
        <v>9</v>
      </c>
      <c r="J330" s="4" t="s">
        <v>12</v>
      </c>
    </row>
    <row r="331" spans="1:4">
      <c r="A331" t="n">
        <v>5895</v>
      </c>
      <c r="B331" s="38" t="n">
        <v>33</v>
      </c>
      <c r="C331" s="7" t="n">
        <v>0</v>
      </c>
      <c r="D331" s="7" t="n">
        <v>2</v>
      </c>
      <c r="E331" s="7" t="n">
        <v>0</v>
      </c>
      <c r="F331" s="7" t="n">
        <v>0</v>
      </c>
      <c r="G331" s="7" t="n">
        <v>-1</v>
      </c>
      <c r="H331" s="7" t="n">
        <v>0</v>
      </c>
      <c r="I331" s="7" t="n">
        <v>-1</v>
      </c>
      <c r="J331" s="7" t="n">
        <v>0</v>
      </c>
    </row>
    <row r="332" spans="1:4">
      <c r="A332" t="s">
        <v>4</v>
      </c>
      <c r="B332" s="4" t="s">
        <v>5</v>
      </c>
    </row>
    <row r="333" spans="1:4">
      <c r="A333" t="n">
        <v>5913</v>
      </c>
      <c r="B333" s="5" t="n">
        <v>1</v>
      </c>
    </row>
    <row r="334" spans="1:4" s="3" customFormat="1" customHeight="0">
      <c r="A334" s="3" t="s">
        <v>2</v>
      </c>
      <c r="B334" s="3" t="s">
        <v>74</v>
      </c>
    </row>
    <row r="335" spans="1:4">
      <c r="A335" t="s">
        <v>4</v>
      </c>
      <c r="B335" s="4" t="s">
        <v>5</v>
      </c>
      <c r="C335" s="4" t="s">
        <v>12</v>
      </c>
      <c r="D335" s="4" t="s">
        <v>10</v>
      </c>
    </row>
    <row r="336" spans="1:4">
      <c r="A336" t="n">
        <v>5916</v>
      </c>
      <c r="B336" s="29" t="n">
        <v>22</v>
      </c>
      <c r="C336" s="7" t="n">
        <v>0</v>
      </c>
      <c r="D336" s="7" t="n">
        <v>0</v>
      </c>
    </row>
    <row r="337" spans="1:10">
      <c r="A337" t="s">
        <v>4</v>
      </c>
      <c r="B337" s="4" t="s">
        <v>5</v>
      </c>
      <c r="C337" s="4" t="s">
        <v>12</v>
      </c>
      <c r="D337" s="4" t="s">
        <v>10</v>
      </c>
      <c r="E337" s="4" t="s">
        <v>26</v>
      </c>
    </row>
    <row r="338" spans="1:10">
      <c r="A338" t="n">
        <v>5920</v>
      </c>
      <c r="B338" s="39" t="n">
        <v>58</v>
      </c>
      <c r="C338" s="7" t="n">
        <v>0</v>
      </c>
      <c r="D338" s="7" t="n">
        <v>0</v>
      </c>
      <c r="E338" s="7" t="n">
        <v>1</v>
      </c>
    </row>
    <row r="339" spans="1:10">
      <c r="A339" t="s">
        <v>4</v>
      </c>
      <c r="B339" s="4" t="s">
        <v>5</v>
      </c>
      <c r="C339" s="4" t="s">
        <v>12</v>
      </c>
    </row>
    <row r="340" spans="1:10">
      <c r="A340" t="n">
        <v>5928</v>
      </c>
      <c r="B340" s="40" t="n">
        <v>64</v>
      </c>
      <c r="C340" s="7" t="n">
        <v>7</v>
      </c>
    </row>
    <row r="341" spans="1:10">
      <c r="A341" t="s">
        <v>4</v>
      </c>
      <c r="B341" s="4" t="s">
        <v>5</v>
      </c>
      <c r="C341" s="4" t="s">
        <v>6</v>
      </c>
      <c r="D341" s="4" t="s">
        <v>6</v>
      </c>
    </row>
    <row r="342" spans="1:10">
      <c r="A342" t="n">
        <v>5930</v>
      </c>
      <c r="B342" s="37" t="n">
        <v>70</v>
      </c>
      <c r="C342" s="7" t="s">
        <v>29</v>
      </c>
      <c r="D342" s="7" t="s">
        <v>75</v>
      </c>
    </row>
    <row r="343" spans="1:10">
      <c r="A343" t="s">
        <v>4</v>
      </c>
      <c r="B343" s="4" t="s">
        <v>5</v>
      </c>
      <c r="C343" s="4" t="s">
        <v>12</v>
      </c>
      <c r="D343" s="4" t="s">
        <v>10</v>
      </c>
      <c r="E343" s="4" t="s">
        <v>26</v>
      </c>
    </row>
    <row r="344" spans="1:10">
      <c r="A344" t="n">
        <v>5945</v>
      </c>
      <c r="B344" s="39" t="n">
        <v>58</v>
      </c>
      <c r="C344" s="7" t="n">
        <v>100</v>
      </c>
      <c r="D344" s="7" t="n">
        <v>1000</v>
      </c>
      <c r="E344" s="7" t="n">
        <v>1</v>
      </c>
    </row>
    <row r="345" spans="1:10">
      <c r="A345" t="s">
        <v>4</v>
      </c>
      <c r="B345" s="4" t="s">
        <v>5</v>
      </c>
      <c r="C345" s="4" t="s">
        <v>12</v>
      </c>
      <c r="D345" s="4" t="s">
        <v>10</v>
      </c>
    </row>
    <row r="346" spans="1:10">
      <c r="A346" t="n">
        <v>5953</v>
      </c>
      <c r="B346" s="39" t="n">
        <v>58</v>
      </c>
      <c r="C346" s="7" t="n">
        <v>255</v>
      </c>
      <c r="D346" s="7" t="n">
        <v>0</v>
      </c>
    </row>
    <row r="347" spans="1:10">
      <c r="A347" t="s">
        <v>4</v>
      </c>
      <c r="B347" s="4" t="s">
        <v>5</v>
      </c>
      <c r="C347" s="4" t="s">
        <v>12</v>
      </c>
      <c r="D347" s="4" t="s">
        <v>10</v>
      </c>
      <c r="E347" s="4" t="s">
        <v>9</v>
      </c>
    </row>
    <row r="348" spans="1:10">
      <c r="A348" t="n">
        <v>5957</v>
      </c>
      <c r="B348" s="30" t="n">
        <v>101</v>
      </c>
      <c r="C348" s="7" t="n">
        <v>0</v>
      </c>
      <c r="D348" s="7" t="n">
        <v>9</v>
      </c>
      <c r="E348" s="7" t="n">
        <v>1</v>
      </c>
    </row>
    <row r="349" spans="1:10">
      <c r="A349" t="s">
        <v>4</v>
      </c>
      <c r="B349" s="4" t="s">
        <v>5</v>
      </c>
      <c r="C349" s="4" t="s">
        <v>10</v>
      </c>
    </row>
    <row r="350" spans="1:10">
      <c r="A350" t="n">
        <v>5965</v>
      </c>
      <c r="B350" s="31" t="n">
        <v>16</v>
      </c>
      <c r="C350" s="7" t="n">
        <v>500</v>
      </c>
    </row>
    <row r="351" spans="1:10">
      <c r="A351" t="s">
        <v>4</v>
      </c>
      <c r="B351" s="4" t="s">
        <v>5</v>
      </c>
      <c r="C351" s="4" t="s">
        <v>12</v>
      </c>
      <c r="D351" s="4" t="s">
        <v>10</v>
      </c>
      <c r="E351" s="4" t="s">
        <v>26</v>
      </c>
      <c r="F351" s="4" t="s">
        <v>10</v>
      </c>
      <c r="G351" s="4" t="s">
        <v>9</v>
      </c>
      <c r="H351" s="4" t="s">
        <v>9</v>
      </c>
      <c r="I351" s="4" t="s">
        <v>10</v>
      </c>
      <c r="J351" s="4" t="s">
        <v>10</v>
      </c>
      <c r="K351" s="4" t="s">
        <v>9</v>
      </c>
      <c r="L351" s="4" t="s">
        <v>9</v>
      </c>
      <c r="M351" s="4" t="s">
        <v>9</v>
      </c>
      <c r="N351" s="4" t="s">
        <v>9</v>
      </c>
      <c r="O351" s="4" t="s">
        <v>6</v>
      </c>
    </row>
    <row r="352" spans="1:10">
      <c r="A352" t="n">
        <v>5968</v>
      </c>
      <c r="B352" s="13" t="n">
        <v>50</v>
      </c>
      <c r="C352" s="7" t="n">
        <v>0</v>
      </c>
      <c r="D352" s="7" t="n">
        <v>12010</v>
      </c>
      <c r="E352" s="7" t="n">
        <v>1</v>
      </c>
      <c r="F352" s="7" t="n">
        <v>0</v>
      </c>
      <c r="G352" s="7" t="n">
        <v>0</v>
      </c>
      <c r="H352" s="7" t="n">
        <v>0</v>
      </c>
      <c r="I352" s="7" t="n">
        <v>0</v>
      </c>
      <c r="J352" s="7" t="n">
        <v>65533</v>
      </c>
      <c r="K352" s="7" t="n">
        <v>0</v>
      </c>
      <c r="L352" s="7" t="n">
        <v>0</v>
      </c>
      <c r="M352" s="7" t="n">
        <v>0</v>
      </c>
      <c r="N352" s="7" t="n">
        <v>0</v>
      </c>
      <c r="O352" s="7" t="s">
        <v>21</v>
      </c>
    </row>
    <row r="353" spans="1:15">
      <c r="A353" t="s">
        <v>4</v>
      </c>
      <c r="B353" s="4" t="s">
        <v>5</v>
      </c>
      <c r="C353" s="4" t="s">
        <v>12</v>
      </c>
      <c r="D353" s="4" t="s">
        <v>10</v>
      </c>
      <c r="E353" s="4" t="s">
        <v>10</v>
      </c>
      <c r="F353" s="4" t="s">
        <v>10</v>
      </c>
      <c r="G353" s="4" t="s">
        <v>10</v>
      </c>
      <c r="H353" s="4" t="s">
        <v>12</v>
      </c>
    </row>
    <row r="354" spans="1:15">
      <c r="A354" t="n">
        <v>6007</v>
      </c>
      <c r="B354" s="32" t="n">
        <v>25</v>
      </c>
      <c r="C354" s="7" t="n">
        <v>5</v>
      </c>
      <c r="D354" s="7" t="n">
        <v>65535</v>
      </c>
      <c r="E354" s="7" t="n">
        <v>65535</v>
      </c>
      <c r="F354" s="7" t="n">
        <v>65535</v>
      </c>
      <c r="G354" s="7" t="n">
        <v>65535</v>
      </c>
      <c r="H354" s="7" t="n">
        <v>0</v>
      </c>
    </row>
    <row r="355" spans="1:15">
      <c r="A355" t="s">
        <v>4</v>
      </c>
      <c r="B355" s="4" t="s">
        <v>5</v>
      </c>
      <c r="C355" s="4" t="s">
        <v>10</v>
      </c>
      <c r="D355" s="4" t="s">
        <v>12</v>
      </c>
      <c r="E355" s="4" t="s">
        <v>67</v>
      </c>
      <c r="F355" s="4" t="s">
        <v>12</v>
      </c>
      <c r="G355" s="4" t="s">
        <v>12</v>
      </c>
      <c r="H355" s="4" t="s">
        <v>10</v>
      </c>
      <c r="I355" s="4" t="s">
        <v>12</v>
      </c>
      <c r="J355" s="4" t="s">
        <v>67</v>
      </c>
      <c r="K355" s="4" t="s">
        <v>12</v>
      </c>
      <c r="L355" s="4" t="s">
        <v>12</v>
      </c>
    </row>
    <row r="356" spans="1:15">
      <c r="A356" t="n">
        <v>6018</v>
      </c>
      <c r="B356" s="33" t="n">
        <v>24</v>
      </c>
      <c r="C356" s="7" t="n">
        <v>65534</v>
      </c>
      <c r="D356" s="7" t="n">
        <v>6</v>
      </c>
      <c r="E356" s="7" t="s">
        <v>76</v>
      </c>
      <c r="F356" s="7" t="n">
        <v>12</v>
      </c>
      <c r="G356" s="7" t="n">
        <v>16</v>
      </c>
      <c r="H356" s="7" t="n">
        <v>9</v>
      </c>
      <c r="I356" s="7" t="n">
        <v>7</v>
      </c>
      <c r="J356" s="7" t="s">
        <v>77</v>
      </c>
      <c r="K356" s="7" t="n">
        <v>2</v>
      </c>
      <c r="L356" s="7" t="n">
        <v>0</v>
      </c>
    </row>
    <row r="357" spans="1:15">
      <c r="A357" t="s">
        <v>4</v>
      </c>
      <c r="B357" s="4" t="s">
        <v>5</v>
      </c>
    </row>
    <row r="358" spans="1:15">
      <c r="A358" t="n">
        <v>6039</v>
      </c>
      <c r="B358" s="34" t="n">
        <v>28</v>
      </c>
    </row>
    <row r="359" spans="1:15">
      <c r="A359" t="s">
        <v>4</v>
      </c>
      <c r="B359" s="4" t="s">
        <v>5</v>
      </c>
      <c r="C359" s="4" t="s">
        <v>12</v>
      </c>
    </row>
    <row r="360" spans="1:15">
      <c r="A360" t="n">
        <v>6040</v>
      </c>
      <c r="B360" s="35" t="n">
        <v>27</v>
      </c>
      <c r="C360" s="7" t="n">
        <v>0</v>
      </c>
    </row>
    <row r="361" spans="1:15">
      <c r="A361" t="s">
        <v>4</v>
      </c>
      <c r="B361" s="4" t="s">
        <v>5</v>
      </c>
      <c r="C361" s="4" t="s">
        <v>12</v>
      </c>
    </row>
    <row r="362" spans="1:15">
      <c r="A362" t="n">
        <v>6042</v>
      </c>
      <c r="B362" s="36" t="n">
        <v>23</v>
      </c>
      <c r="C362" s="7" t="n">
        <v>0</v>
      </c>
    </row>
    <row r="363" spans="1:15">
      <c r="A363" t="s">
        <v>4</v>
      </c>
      <c r="B363" s="4" t="s">
        <v>5</v>
      </c>
    </row>
    <row r="364" spans="1:15">
      <c r="A364" t="n">
        <v>6044</v>
      </c>
      <c r="B364" s="5" t="n">
        <v>1</v>
      </c>
    </row>
    <row r="365" spans="1:15" s="3" customFormat="1" customHeight="0">
      <c r="A365" s="3" t="s">
        <v>2</v>
      </c>
      <c r="B365" s="3" t="s">
        <v>78</v>
      </c>
    </row>
    <row r="366" spans="1:15">
      <c r="A366" t="s">
        <v>4</v>
      </c>
      <c r="B366" s="4" t="s">
        <v>5</v>
      </c>
      <c r="C366" s="4" t="s">
        <v>12</v>
      </c>
      <c r="D366" s="4" t="s">
        <v>12</v>
      </c>
      <c r="E366" s="4" t="s">
        <v>12</v>
      </c>
      <c r="F366" s="4" t="s">
        <v>12</v>
      </c>
    </row>
    <row r="367" spans="1:15">
      <c r="A367" t="n">
        <v>6048</v>
      </c>
      <c r="B367" s="8" t="n">
        <v>14</v>
      </c>
      <c r="C367" s="7" t="n">
        <v>2</v>
      </c>
      <c r="D367" s="7" t="n">
        <v>0</v>
      </c>
      <c r="E367" s="7" t="n">
        <v>0</v>
      </c>
      <c r="F367" s="7" t="n">
        <v>0</v>
      </c>
    </row>
    <row r="368" spans="1:15">
      <c r="A368" t="s">
        <v>4</v>
      </c>
      <c r="B368" s="4" t="s">
        <v>5</v>
      </c>
      <c r="C368" s="4" t="s">
        <v>12</v>
      </c>
      <c r="D368" s="4" t="s">
        <v>12</v>
      </c>
      <c r="E368" s="4" t="s">
        <v>12</v>
      </c>
      <c r="F368" s="4" t="s">
        <v>12</v>
      </c>
    </row>
    <row r="369" spans="1:12">
      <c r="A369" t="n">
        <v>6053</v>
      </c>
      <c r="B369" s="8" t="n">
        <v>14</v>
      </c>
      <c r="C369" s="7" t="n">
        <v>4</v>
      </c>
      <c r="D369" s="7" t="n">
        <v>0</v>
      </c>
      <c r="E369" s="7" t="n">
        <v>0</v>
      </c>
      <c r="F369" s="7" t="n">
        <v>0</v>
      </c>
    </row>
    <row r="370" spans="1:12">
      <c r="A370" t="s">
        <v>4</v>
      </c>
      <c r="B370" s="4" t="s">
        <v>5</v>
      </c>
      <c r="C370" s="4" t="s">
        <v>10</v>
      </c>
      <c r="D370" s="4" t="s">
        <v>26</v>
      </c>
      <c r="E370" s="4" t="s">
        <v>26</v>
      </c>
      <c r="F370" s="4" t="s">
        <v>26</v>
      </c>
      <c r="G370" s="4" t="s">
        <v>10</v>
      </c>
      <c r="H370" s="4" t="s">
        <v>10</v>
      </c>
    </row>
    <row r="371" spans="1:12">
      <c r="A371" t="n">
        <v>6058</v>
      </c>
      <c r="B371" s="41" t="n">
        <v>60</v>
      </c>
      <c r="C371" s="7" t="n">
        <v>61456</v>
      </c>
      <c r="D371" s="7" t="n">
        <v>0</v>
      </c>
      <c r="E371" s="7" t="n">
        <v>0</v>
      </c>
      <c r="F371" s="7" t="n">
        <v>0</v>
      </c>
      <c r="G371" s="7" t="n">
        <v>0</v>
      </c>
      <c r="H371" s="7" t="n">
        <v>1</v>
      </c>
    </row>
    <row r="372" spans="1:12">
      <c r="A372" t="s">
        <v>4</v>
      </c>
      <c r="B372" s="4" t="s">
        <v>5</v>
      </c>
      <c r="C372" s="4" t="s">
        <v>10</v>
      </c>
      <c r="D372" s="4" t="s">
        <v>26</v>
      </c>
      <c r="E372" s="4" t="s">
        <v>26</v>
      </c>
      <c r="F372" s="4" t="s">
        <v>26</v>
      </c>
      <c r="G372" s="4" t="s">
        <v>10</v>
      </c>
      <c r="H372" s="4" t="s">
        <v>10</v>
      </c>
    </row>
    <row r="373" spans="1:12">
      <c r="A373" t="n">
        <v>6077</v>
      </c>
      <c r="B373" s="41" t="n">
        <v>60</v>
      </c>
      <c r="C373" s="7" t="n">
        <v>61456</v>
      </c>
      <c r="D373" s="7" t="n">
        <v>0</v>
      </c>
      <c r="E373" s="7" t="n">
        <v>0</v>
      </c>
      <c r="F373" s="7" t="n">
        <v>0</v>
      </c>
      <c r="G373" s="7" t="n">
        <v>0</v>
      </c>
      <c r="H373" s="7" t="n">
        <v>0</v>
      </c>
    </row>
    <row r="374" spans="1:12">
      <c r="A374" t="s">
        <v>4</v>
      </c>
      <c r="B374" s="4" t="s">
        <v>5</v>
      </c>
      <c r="C374" s="4" t="s">
        <v>10</v>
      </c>
      <c r="D374" s="4" t="s">
        <v>10</v>
      </c>
      <c r="E374" s="4" t="s">
        <v>10</v>
      </c>
    </row>
    <row r="375" spans="1:12">
      <c r="A375" t="n">
        <v>6096</v>
      </c>
      <c r="B375" s="42" t="n">
        <v>61</v>
      </c>
      <c r="C375" s="7" t="n">
        <v>61456</v>
      </c>
      <c r="D375" s="7" t="n">
        <v>65533</v>
      </c>
      <c r="E375" s="7" t="n">
        <v>0</v>
      </c>
    </row>
    <row r="376" spans="1:12">
      <c r="A376" t="s">
        <v>4</v>
      </c>
      <c r="B376" s="4" t="s">
        <v>5</v>
      </c>
      <c r="C376" s="4" t="s">
        <v>10</v>
      </c>
      <c r="D376" s="4" t="s">
        <v>26</v>
      </c>
      <c r="E376" s="4" t="s">
        <v>9</v>
      </c>
      <c r="F376" s="4" t="s">
        <v>26</v>
      </c>
      <c r="G376" s="4" t="s">
        <v>26</v>
      </c>
      <c r="H376" s="4" t="s">
        <v>12</v>
      </c>
    </row>
    <row r="377" spans="1:12">
      <c r="A377" t="n">
        <v>6103</v>
      </c>
      <c r="B377" s="43" t="n">
        <v>100</v>
      </c>
      <c r="C377" s="7" t="n">
        <v>61456</v>
      </c>
      <c r="D377" s="7" t="n">
        <v>-14.1899995803833</v>
      </c>
      <c r="E377" s="7" t="n">
        <v>-1074161254</v>
      </c>
      <c r="F377" s="7" t="n">
        <v>16.1599998474121</v>
      </c>
      <c r="G377" s="7" t="n">
        <v>10</v>
      </c>
      <c r="H377" s="7" t="n">
        <v>0</v>
      </c>
    </row>
    <row r="378" spans="1:12">
      <c r="A378" t="s">
        <v>4</v>
      </c>
      <c r="B378" s="4" t="s">
        <v>5</v>
      </c>
      <c r="C378" s="4" t="s">
        <v>10</v>
      </c>
    </row>
    <row r="379" spans="1:12">
      <c r="A379" t="n">
        <v>6123</v>
      </c>
      <c r="B379" s="44" t="n">
        <v>54</v>
      </c>
      <c r="C379" s="7" t="n">
        <v>61456</v>
      </c>
    </row>
    <row r="380" spans="1:12">
      <c r="A380" t="s">
        <v>4</v>
      </c>
      <c r="B380" s="4" t="s">
        <v>5</v>
      </c>
      <c r="C380" s="4" t="s">
        <v>12</v>
      </c>
      <c r="D380" s="4" t="s">
        <v>10</v>
      </c>
      <c r="E380" s="4" t="s">
        <v>26</v>
      </c>
    </row>
    <row r="381" spans="1:12">
      <c r="A381" t="n">
        <v>6126</v>
      </c>
      <c r="B381" s="39" t="n">
        <v>58</v>
      </c>
      <c r="C381" s="7" t="n">
        <v>0</v>
      </c>
      <c r="D381" s="7" t="n">
        <v>300</v>
      </c>
      <c r="E381" s="7" t="n">
        <v>1</v>
      </c>
    </row>
    <row r="382" spans="1:12">
      <c r="A382" t="s">
        <v>4</v>
      </c>
      <c r="B382" s="4" t="s">
        <v>5</v>
      </c>
      <c r="C382" s="4" t="s">
        <v>12</v>
      </c>
      <c r="D382" s="4" t="s">
        <v>10</v>
      </c>
    </row>
    <row r="383" spans="1:12">
      <c r="A383" t="n">
        <v>6134</v>
      </c>
      <c r="B383" s="39" t="n">
        <v>58</v>
      </c>
      <c r="C383" s="7" t="n">
        <v>255</v>
      </c>
      <c r="D383" s="7" t="n">
        <v>0</v>
      </c>
    </row>
    <row r="384" spans="1:12">
      <c r="A384" t="s">
        <v>4</v>
      </c>
      <c r="B384" s="4" t="s">
        <v>5</v>
      </c>
      <c r="C384" s="4" t="s">
        <v>12</v>
      </c>
      <c r="D384" s="4" t="s">
        <v>10</v>
      </c>
    </row>
    <row r="385" spans="1:8">
      <c r="A385" t="n">
        <v>6138</v>
      </c>
      <c r="B385" s="29" t="n">
        <v>22</v>
      </c>
      <c r="C385" s="7" t="n">
        <v>0</v>
      </c>
      <c r="D385" s="7" t="n">
        <v>0</v>
      </c>
    </row>
    <row r="386" spans="1:8">
      <c r="A386" t="s">
        <v>4</v>
      </c>
      <c r="B386" s="4" t="s">
        <v>5</v>
      </c>
      <c r="C386" s="4" t="s">
        <v>12</v>
      </c>
      <c r="D386" s="4" t="s">
        <v>6</v>
      </c>
    </row>
    <row r="387" spans="1:8">
      <c r="A387" t="n">
        <v>6142</v>
      </c>
      <c r="B387" s="9" t="n">
        <v>2</v>
      </c>
      <c r="C387" s="7" t="n">
        <v>10</v>
      </c>
      <c r="D387" s="7" t="s">
        <v>79</v>
      </c>
    </row>
    <row r="388" spans="1:8">
      <c r="A388" t="s">
        <v>4</v>
      </c>
      <c r="B388" s="4" t="s">
        <v>5</v>
      </c>
      <c r="C388" s="4" t="s">
        <v>12</v>
      </c>
      <c r="D388" s="4" t="s">
        <v>12</v>
      </c>
      <c r="E388" s="4" t="s">
        <v>26</v>
      </c>
      <c r="F388" s="4" t="s">
        <v>26</v>
      </c>
      <c r="G388" s="4" t="s">
        <v>26</v>
      </c>
      <c r="H388" s="4" t="s">
        <v>10</v>
      </c>
    </row>
    <row r="389" spans="1:8">
      <c r="A389" t="n">
        <v>6163</v>
      </c>
      <c r="B389" s="45" t="n">
        <v>45</v>
      </c>
      <c r="C389" s="7" t="n">
        <v>2</v>
      </c>
      <c r="D389" s="7" t="n">
        <v>3</v>
      </c>
      <c r="E389" s="7" t="n">
        <v>-6.65000009536743</v>
      </c>
      <c r="F389" s="7" t="n">
        <v>1.29999995231628</v>
      </c>
      <c r="G389" s="7" t="n">
        <v>10.25</v>
      </c>
      <c r="H389" s="7" t="n">
        <v>0</v>
      </c>
    </row>
    <row r="390" spans="1:8">
      <c r="A390" t="s">
        <v>4</v>
      </c>
      <c r="B390" s="4" t="s">
        <v>5</v>
      </c>
      <c r="C390" s="4" t="s">
        <v>12</v>
      </c>
      <c r="D390" s="4" t="s">
        <v>12</v>
      </c>
      <c r="E390" s="4" t="s">
        <v>26</v>
      </c>
      <c r="F390" s="4" t="s">
        <v>26</v>
      </c>
      <c r="G390" s="4" t="s">
        <v>26</v>
      </c>
      <c r="H390" s="4" t="s">
        <v>10</v>
      </c>
      <c r="I390" s="4" t="s">
        <v>12</v>
      </c>
    </row>
    <row r="391" spans="1:8">
      <c r="A391" t="n">
        <v>6180</v>
      </c>
      <c r="B391" s="45" t="n">
        <v>45</v>
      </c>
      <c r="C391" s="7" t="n">
        <v>4</v>
      </c>
      <c r="D391" s="7" t="n">
        <v>3</v>
      </c>
      <c r="E391" s="7" t="n">
        <v>7.34000015258789</v>
      </c>
      <c r="F391" s="7" t="n">
        <v>149.539993286133</v>
      </c>
      <c r="G391" s="7" t="n">
        <v>0</v>
      </c>
      <c r="H391" s="7" t="n">
        <v>0</v>
      </c>
      <c r="I391" s="7" t="n">
        <v>1</v>
      </c>
    </row>
    <row r="392" spans="1:8">
      <c r="A392" t="s">
        <v>4</v>
      </c>
      <c r="B392" s="4" t="s">
        <v>5</v>
      </c>
      <c r="C392" s="4" t="s">
        <v>12</v>
      </c>
      <c r="D392" s="4" t="s">
        <v>12</v>
      </c>
      <c r="E392" s="4" t="s">
        <v>26</v>
      </c>
      <c r="F392" s="4" t="s">
        <v>10</v>
      </c>
    </row>
    <row r="393" spans="1:8">
      <c r="A393" t="n">
        <v>6198</v>
      </c>
      <c r="B393" s="45" t="n">
        <v>45</v>
      </c>
      <c r="C393" s="7" t="n">
        <v>5</v>
      </c>
      <c r="D393" s="7" t="n">
        <v>3</v>
      </c>
      <c r="E393" s="7" t="n">
        <v>5.80000019073486</v>
      </c>
      <c r="F393" s="7" t="n">
        <v>0</v>
      </c>
    </row>
    <row r="394" spans="1:8">
      <c r="A394" t="s">
        <v>4</v>
      </c>
      <c r="B394" s="4" t="s">
        <v>5</v>
      </c>
      <c r="C394" s="4" t="s">
        <v>12</v>
      </c>
      <c r="D394" s="4" t="s">
        <v>10</v>
      </c>
    </row>
    <row r="395" spans="1:8">
      <c r="A395" t="n">
        <v>6207</v>
      </c>
      <c r="B395" s="45" t="n">
        <v>45</v>
      </c>
      <c r="C395" s="7" t="n">
        <v>7</v>
      </c>
      <c r="D395" s="7" t="n">
        <v>255</v>
      </c>
    </row>
    <row r="396" spans="1:8">
      <c r="A396" t="s">
        <v>4</v>
      </c>
      <c r="B396" s="4" t="s">
        <v>5</v>
      </c>
      <c r="C396" s="4" t="s">
        <v>12</v>
      </c>
      <c r="D396" s="4" t="s">
        <v>10</v>
      </c>
      <c r="E396" s="4" t="s">
        <v>12</v>
      </c>
      <c r="F396" s="46" t="s">
        <v>80</v>
      </c>
      <c r="G396" s="4" t="s">
        <v>5</v>
      </c>
      <c r="H396" s="4" t="s">
        <v>12</v>
      </c>
      <c r="I396" s="46" t="s">
        <v>81</v>
      </c>
      <c r="J396" s="4" t="s">
        <v>12</v>
      </c>
      <c r="K396" s="4" t="s">
        <v>9</v>
      </c>
      <c r="L396" s="4" t="s">
        <v>12</v>
      </c>
      <c r="M396" s="4" t="s">
        <v>12</v>
      </c>
      <c r="N396" s="4" t="s">
        <v>12</v>
      </c>
      <c r="O396" s="4" t="s">
        <v>10</v>
      </c>
      <c r="P396" s="4" t="s">
        <v>12</v>
      </c>
      <c r="Q396" s="4" t="s">
        <v>12</v>
      </c>
      <c r="R396" s="4" t="s">
        <v>10</v>
      </c>
      <c r="S396" s="4" t="s">
        <v>12</v>
      </c>
      <c r="T396" s="4" t="s">
        <v>12</v>
      </c>
      <c r="U396" s="4" t="s">
        <v>12</v>
      </c>
      <c r="V396" s="4" t="s">
        <v>43</v>
      </c>
    </row>
    <row r="397" spans="1:8">
      <c r="A397" t="n">
        <v>6211</v>
      </c>
      <c r="B397" s="15" t="n">
        <v>5</v>
      </c>
      <c r="C397" s="7" t="n">
        <v>30</v>
      </c>
      <c r="D397" s="7" t="n">
        <v>10225</v>
      </c>
      <c r="E397" s="7" t="n">
        <v>28</v>
      </c>
      <c r="F397" s="46" t="s">
        <v>3</v>
      </c>
      <c r="G397" s="47" t="n">
        <v>159</v>
      </c>
      <c r="H397" s="7" t="n">
        <v>2</v>
      </c>
      <c r="I397" s="46" t="s">
        <v>3</v>
      </c>
      <c r="J397" s="7" t="n">
        <v>0</v>
      </c>
      <c r="K397" s="7" t="n">
        <v>23</v>
      </c>
      <c r="L397" s="7" t="n">
        <v>7</v>
      </c>
      <c r="M397" s="7" t="n">
        <v>9</v>
      </c>
      <c r="N397" s="7" t="n">
        <v>30</v>
      </c>
      <c r="O397" s="7" t="n">
        <v>10907</v>
      </c>
      <c r="P397" s="7" t="n">
        <v>9</v>
      </c>
      <c r="Q397" s="7" t="n">
        <v>30</v>
      </c>
      <c r="R397" s="7" t="n">
        <v>10906</v>
      </c>
      <c r="S397" s="7" t="n">
        <v>8</v>
      </c>
      <c r="T397" s="7" t="n">
        <v>9</v>
      </c>
      <c r="U397" s="7" t="n">
        <v>1</v>
      </c>
      <c r="V397" s="16" t="n">
        <f t="normal" ca="1">A409</f>
        <v>0</v>
      </c>
    </row>
    <row r="398" spans="1:8">
      <c r="A398" t="s">
        <v>4</v>
      </c>
      <c r="B398" s="4" t="s">
        <v>5</v>
      </c>
      <c r="C398" s="4" t="s">
        <v>12</v>
      </c>
      <c r="D398" s="4" t="s">
        <v>12</v>
      </c>
      <c r="E398" s="4" t="s">
        <v>9</v>
      </c>
      <c r="F398" s="4" t="s">
        <v>12</v>
      </c>
      <c r="G398" s="4" t="s">
        <v>12</v>
      </c>
    </row>
    <row r="399" spans="1:8">
      <c r="A399" t="n">
        <v>6239</v>
      </c>
      <c r="B399" s="48" t="n">
        <v>18</v>
      </c>
      <c r="C399" s="7" t="n">
        <v>32</v>
      </c>
      <c r="D399" s="7" t="n">
        <v>0</v>
      </c>
      <c r="E399" s="7" t="n">
        <v>23</v>
      </c>
      <c r="F399" s="7" t="n">
        <v>19</v>
      </c>
      <c r="G399" s="7" t="n">
        <v>1</v>
      </c>
    </row>
    <row r="400" spans="1:8">
      <c r="A400" t="s">
        <v>4</v>
      </c>
      <c r="B400" s="4" t="s">
        <v>5</v>
      </c>
      <c r="C400" s="4" t="s">
        <v>12</v>
      </c>
      <c r="D400" s="4" t="s">
        <v>9</v>
      </c>
      <c r="E400" s="4" t="s">
        <v>9</v>
      </c>
      <c r="F400" s="4" t="s">
        <v>9</v>
      </c>
      <c r="G400" s="4" t="s">
        <v>9</v>
      </c>
      <c r="H400" s="4" t="s">
        <v>9</v>
      </c>
      <c r="I400" s="4" t="s">
        <v>9</v>
      </c>
      <c r="J400" s="4" t="s">
        <v>9</v>
      </c>
      <c r="K400" s="4" t="s">
        <v>9</v>
      </c>
    </row>
    <row r="401" spans="1:22">
      <c r="A401" t="n">
        <v>6248</v>
      </c>
      <c r="B401" s="12" t="n">
        <v>74</v>
      </c>
      <c r="C401" s="7" t="n">
        <v>1</v>
      </c>
      <c r="D401" s="7" t="n">
        <v>26</v>
      </c>
      <c r="E401" s="7" t="n">
        <v>-1059732849</v>
      </c>
      <c r="F401" s="7" t="n">
        <v>0</v>
      </c>
      <c r="G401" s="7" t="n">
        <v>1092427448</v>
      </c>
      <c r="H401" s="7" t="n">
        <v>1134159462</v>
      </c>
      <c r="I401" s="7" t="n">
        <v>-1050473923</v>
      </c>
      <c r="J401" s="7" t="n">
        <v>-1074161254</v>
      </c>
      <c r="K401" s="7" t="n">
        <v>1098991534</v>
      </c>
    </row>
    <row r="402" spans="1:22">
      <c r="A402" t="s">
        <v>4</v>
      </c>
      <c r="B402" s="4" t="s">
        <v>5</v>
      </c>
      <c r="C402" s="4" t="s">
        <v>12</v>
      </c>
      <c r="D402" s="4" t="s">
        <v>10</v>
      </c>
      <c r="E402" s="4" t="s">
        <v>12</v>
      </c>
      <c r="F402" s="4" t="s">
        <v>43</v>
      </c>
    </row>
    <row r="403" spans="1:22">
      <c r="A403" t="n">
        <v>6282</v>
      </c>
      <c r="B403" s="15" t="n">
        <v>5</v>
      </c>
      <c r="C403" s="7" t="n">
        <v>30</v>
      </c>
      <c r="D403" s="7" t="n">
        <v>6546</v>
      </c>
      <c r="E403" s="7" t="n">
        <v>1</v>
      </c>
      <c r="F403" s="16" t="n">
        <f t="normal" ca="1">A407</f>
        <v>0</v>
      </c>
    </row>
    <row r="404" spans="1:22">
      <c r="A404" t="s">
        <v>4</v>
      </c>
      <c r="B404" s="4" t="s">
        <v>5</v>
      </c>
      <c r="C404" s="4" t="s">
        <v>12</v>
      </c>
      <c r="D404" s="4" t="s">
        <v>6</v>
      </c>
    </row>
    <row r="405" spans="1:22">
      <c r="A405" t="n">
        <v>6291</v>
      </c>
      <c r="B405" s="49" t="n">
        <v>4</v>
      </c>
      <c r="C405" s="7" t="n">
        <v>11</v>
      </c>
      <c r="D405" s="7" t="s">
        <v>82</v>
      </c>
    </row>
    <row r="406" spans="1:22">
      <c r="A406" t="s">
        <v>4</v>
      </c>
      <c r="B406" s="4" t="s">
        <v>5</v>
      </c>
      <c r="C406" s="4" t="s">
        <v>43</v>
      </c>
    </row>
    <row r="407" spans="1:22">
      <c r="A407" t="n">
        <v>6302</v>
      </c>
      <c r="B407" s="18" t="n">
        <v>3</v>
      </c>
      <c r="C407" s="16" t="n">
        <f t="normal" ca="1">A413</f>
        <v>0</v>
      </c>
    </row>
    <row r="408" spans="1:22">
      <c r="A408" t="s">
        <v>4</v>
      </c>
      <c r="B408" s="4" t="s">
        <v>5</v>
      </c>
      <c r="C408" s="4" t="s">
        <v>12</v>
      </c>
      <c r="D408" s="4" t="s">
        <v>12</v>
      </c>
      <c r="E408" s="4" t="s">
        <v>9</v>
      </c>
      <c r="F408" s="4" t="s">
        <v>12</v>
      </c>
      <c r="G408" s="4" t="s">
        <v>12</v>
      </c>
      <c r="H408" s="4" t="s">
        <v>12</v>
      </c>
    </row>
    <row r="409" spans="1:22">
      <c r="A409" t="n">
        <v>6307</v>
      </c>
      <c r="B409" s="48" t="n">
        <v>18</v>
      </c>
      <c r="C409" s="7" t="n">
        <v>32</v>
      </c>
      <c r="D409" s="7" t="n">
        <v>0</v>
      </c>
      <c r="E409" s="7" t="n">
        <v>1</v>
      </c>
      <c r="F409" s="7" t="n">
        <v>14</v>
      </c>
      <c r="G409" s="7" t="n">
        <v>19</v>
      </c>
      <c r="H409" s="7" t="n">
        <v>1</v>
      </c>
    </row>
    <row r="410" spans="1:22">
      <c r="A410" t="s">
        <v>4</v>
      </c>
      <c r="B410" s="4" t="s">
        <v>5</v>
      </c>
      <c r="C410" s="4" t="s">
        <v>12</v>
      </c>
      <c r="D410" s="4" t="s">
        <v>9</v>
      </c>
      <c r="E410" s="4" t="s">
        <v>9</v>
      </c>
      <c r="F410" s="4" t="s">
        <v>9</v>
      </c>
      <c r="G410" s="4" t="s">
        <v>9</v>
      </c>
      <c r="H410" s="4" t="s">
        <v>9</v>
      </c>
      <c r="I410" s="4" t="s">
        <v>9</v>
      </c>
      <c r="J410" s="4" t="s">
        <v>9</v>
      </c>
      <c r="K410" s="4" t="s">
        <v>9</v>
      </c>
    </row>
    <row r="411" spans="1:22">
      <c r="A411" t="n">
        <v>6317</v>
      </c>
      <c r="B411" s="12" t="n">
        <v>74</v>
      </c>
      <c r="C411" s="7" t="n">
        <v>1</v>
      </c>
      <c r="D411" s="7" t="n">
        <v>0</v>
      </c>
      <c r="E411" s="7" t="n">
        <v>-1059732849</v>
      </c>
      <c r="F411" s="7" t="n">
        <v>0</v>
      </c>
      <c r="G411" s="7" t="n">
        <v>1092427448</v>
      </c>
      <c r="H411" s="7" t="n">
        <v>1134159462</v>
      </c>
      <c r="I411" s="7" t="n">
        <v>-1050473923</v>
      </c>
      <c r="J411" s="7" t="n">
        <v>-1074161254</v>
      </c>
      <c r="K411" s="7" t="n">
        <v>1098991534</v>
      </c>
    </row>
    <row r="412" spans="1:22">
      <c r="A412" t="s">
        <v>4</v>
      </c>
      <c r="B412" s="4" t="s">
        <v>5</v>
      </c>
      <c r="C412" s="4" t="s">
        <v>12</v>
      </c>
      <c r="D412" s="4" t="s">
        <v>10</v>
      </c>
    </row>
    <row r="413" spans="1:22">
      <c r="A413" t="n">
        <v>6351</v>
      </c>
      <c r="B413" s="39" t="n">
        <v>58</v>
      </c>
      <c r="C413" s="7" t="n">
        <v>255</v>
      </c>
      <c r="D413" s="7" t="n">
        <v>0</v>
      </c>
    </row>
    <row r="414" spans="1:22">
      <c r="A414" t="s">
        <v>4</v>
      </c>
      <c r="B414" s="4" t="s">
        <v>5</v>
      </c>
      <c r="C414" s="4" t="s">
        <v>12</v>
      </c>
      <c r="D414" s="4" t="s">
        <v>12</v>
      </c>
      <c r="E414" s="4" t="s">
        <v>10</v>
      </c>
    </row>
    <row r="415" spans="1:22">
      <c r="A415" t="n">
        <v>6355</v>
      </c>
      <c r="B415" s="45" t="n">
        <v>45</v>
      </c>
      <c r="C415" s="7" t="n">
        <v>8</v>
      </c>
      <c r="D415" s="7" t="n">
        <v>0</v>
      </c>
      <c r="E415" s="7" t="n">
        <v>0</v>
      </c>
    </row>
    <row r="416" spans="1:22">
      <c r="A416" t="s">
        <v>4</v>
      </c>
      <c r="B416" s="4" t="s">
        <v>5</v>
      </c>
      <c r="C416" s="4" t="s">
        <v>12</v>
      </c>
      <c r="D416" s="4" t="s">
        <v>10</v>
      </c>
      <c r="E416" s="4" t="s">
        <v>26</v>
      </c>
    </row>
    <row r="417" spans="1:11">
      <c r="A417" t="n">
        <v>6360</v>
      </c>
      <c r="B417" s="39" t="n">
        <v>58</v>
      </c>
      <c r="C417" s="7" t="n">
        <v>100</v>
      </c>
      <c r="D417" s="7" t="n">
        <v>300</v>
      </c>
      <c r="E417" s="7" t="n">
        <v>1</v>
      </c>
    </row>
    <row r="418" spans="1:11">
      <c r="A418" t="s">
        <v>4</v>
      </c>
      <c r="B418" s="4" t="s">
        <v>5</v>
      </c>
      <c r="C418" s="4" t="s">
        <v>12</v>
      </c>
      <c r="D418" s="4" t="s">
        <v>10</v>
      </c>
    </row>
    <row r="419" spans="1:11">
      <c r="A419" t="n">
        <v>6368</v>
      </c>
      <c r="B419" s="39" t="n">
        <v>58</v>
      </c>
      <c r="C419" s="7" t="n">
        <v>255</v>
      </c>
      <c r="D419" s="7" t="n">
        <v>0</v>
      </c>
    </row>
    <row r="420" spans="1:11">
      <c r="A420" t="s">
        <v>4</v>
      </c>
      <c r="B420" s="4" t="s">
        <v>5</v>
      </c>
      <c r="C420" s="4" t="s">
        <v>12</v>
      </c>
    </row>
    <row r="421" spans="1:11">
      <c r="A421" t="n">
        <v>6372</v>
      </c>
      <c r="B421" s="36" t="n">
        <v>23</v>
      </c>
      <c r="C421" s="7" t="n">
        <v>0</v>
      </c>
    </row>
    <row r="422" spans="1:11">
      <c r="A422" t="s">
        <v>4</v>
      </c>
      <c r="B422" s="4" t="s">
        <v>5</v>
      </c>
    </row>
    <row r="423" spans="1:11">
      <c r="A423" t="n">
        <v>6374</v>
      </c>
      <c r="B423" s="5" t="n">
        <v>1</v>
      </c>
    </row>
    <row r="424" spans="1:11" s="3" customFormat="1" customHeight="0">
      <c r="A424" s="3" t="s">
        <v>2</v>
      </c>
      <c r="B424" s="3" t="s">
        <v>83</v>
      </c>
    </row>
    <row r="425" spans="1:11">
      <c r="A425" t="s">
        <v>4</v>
      </c>
      <c r="B425" s="4" t="s">
        <v>5</v>
      </c>
      <c r="C425" s="4" t="s">
        <v>12</v>
      </c>
      <c r="D425" s="4" t="s">
        <v>10</v>
      </c>
      <c r="E425" s="4" t="s">
        <v>12</v>
      </c>
      <c r="F425" s="4" t="s">
        <v>43</v>
      </c>
    </row>
    <row r="426" spans="1:11">
      <c r="A426" t="n">
        <v>6376</v>
      </c>
      <c r="B426" s="15" t="n">
        <v>5</v>
      </c>
      <c r="C426" s="7" t="n">
        <v>30</v>
      </c>
      <c r="D426" s="7" t="n">
        <v>8448</v>
      </c>
      <c r="E426" s="7" t="n">
        <v>1</v>
      </c>
      <c r="F426" s="16" t="n">
        <f t="normal" ca="1">A438</f>
        <v>0</v>
      </c>
    </row>
    <row r="427" spans="1:11">
      <c r="A427" t="s">
        <v>4</v>
      </c>
      <c r="B427" s="4" t="s">
        <v>5</v>
      </c>
      <c r="C427" s="4" t="s">
        <v>12</v>
      </c>
      <c r="D427" s="4" t="s">
        <v>12</v>
      </c>
      <c r="E427" s="4" t="s">
        <v>9</v>
      </c>
      <c r="F427" s="4" t="s">
        <v>12</v>
      </c>
      <c r="G427" s="4" t="s">
        <v>12</v>
      </c>
      <c r="H427" s="4" t="s">
        <v>43</v>
      </c>
    </row>
    <row r="428" spans="1:11">
      <c r="A428" t="n">
        <v>6385</v>
      </c>
      <c r="B428" s="15" t="n">
        <v>5</v>
      </c>
      <c r="C428" s="7" t="n">
        <v>34</v>
      </c>
      <c r="D428" s="7" t="n">
        <v>0</v>
      </c>
      <c r="E428" s="7" t="n">
        <v>2</v>
      </c>
      <c r="F428" s="7" t="n">
        <v>18</v>
      </c>
      <c r="G428" s="7" t="n">
        <v>1</v>
      </c>
      <c r="H428" s="16" t="n">
        <f t="normal" ca="1">A434</f>
        <v>0</v>
      </c>
    </row>
    <row r="429" spans="1:11">
      <c r="A429" t="s">
        <v>4</v>
      </c>
      <c r="B429" s="4" t="s">
        <v>5</v>
      </c>
      <c r="C429" s="4" t="s">
        <v>10</v>
      </c>
      <c r="D429" s="4" t="s">
        <v>12</v>
      </c>
      <c r="E429" s="4" t="s">
        <v>9</v>
      </c>
    </row>
    <row r="430" spans="1:11">
      <c r="A430" t="n">
        <v>6398</v>
      </c>
      <c r="B430" s="14" t="n">
        <v>106</v>
      </c>
      <c r="C430" s="7" t="n">
        <v>200</v>
      </c>
      <c r="D430" s="7" t="n">
        <v>0</v>
      </c>
      <c r="E430" s="7" t="n">
        <v>0</v>
      </c>
    </row>
    <row r="431" spans="1:11">
      <c r="A431" t="s">
        <v>4</v>
      </c>
      <c r="B431" s="4" t="s">
        <v>5</v>
      </c>
      <c r="C431" s="4" t="s">
        <v>43</v>
      </c>
    </row>
    <row r="432" spans="1:11">
      <c r="A432" t="n">
        <v>6406</v>
      </c>
      <c r="B432" s="18" t="n">
        <v>3</v>
      </c>
      <c r="C432" s="16" t="n">
        <f t="normal" ca="1">A436</f>
        <v>0</v>
      </c>
    </row>
    <row r="433" spans="1:8">
      <c r="A433" t="s">
        <v>4</v>
      </c>
      <c r="B433" s="4" t="s">
        <v>5</v>
      </c>
      <c r="C433" s="4" t="s">
        <v>10</v>
      </c>
      <c r="D433" s="4" t="s">
        <v>12</v>
      </c>
      <c r="E433" s="4" t="s">
        <v>9</v>
      </c>
    </row>
    <row r="434" spans="1:8">
      <c r="A434" t="n">
        <v>6411</v>
      </c>
      <c r="B434" s="14" t="n">
        <v>106</v>
      </c>
      <c r="C434" s="7" t="n">
        <v>201</v>
      </c>
      <c r="D434" s="7" t="n">
        <v>0</v>
      </c>
      <c r="E434" s="7" t="n">
        <v>0</v>
      </c>
    </row>
    <row r="435" spans="1:8">
      <c r="A435" t="s">
        <v>4</v>
      </c>
      <c r="B435" s="4" t="s">
        <v>5</v>
      </c>
      <c r="C435" s="4" t="s">
        <v>43</v>
      </c>
    </row>
    <row r="436" spans="1:8">
      <c r="A436" t="n">
        <v>6419</v>
      </c>
      <c r="B436" s="18" t="n">
        <v>3</v>
      </c>
      <c r="C436" s="16" t="n">
        <f t="normal" ca="1">A446</f>
        <v>0</v>
      </c>
    </row>
    <row r="437" spans="1:8">
      <c r="A437" t="s">
        <v>4</v>
      </c>
      <c r="B437" s="4" t="s">
        <v>5</v>
      </c>
      <c r="C437" s="4" t="s">
        <v>12</v>
      </c>
      <c r="D437" s="4" t="s">
        <v>12</v>
      </c>
      <c r="E437" s="4" t="s">
        <v>9</v>
      </c>
      <c r="F437" s="4" t="s">
        <v>12</v>
      </c>
      <c r="G437" s="4" t="s">
        <v>12</v>
      </c>
      <c r="H437" s="4" t="s">
        <v>43</v>
      </c>
    </row>
    <row r="438" spans="1:8">
      <c r="A438" t="n">
        <v>6424</v>
      </c>
      <c r="B438" s="15" t="n">
        <v>5</v>
      </c>
      <c r="C438" s="7" t="n">
        <v>34</v>
      </c>
      <c r="D438" s="7" t="n">
        <v>0</v>
      </c>
      <c r="E438" s="7" t="n">
        <v>2</v>
      </c>
      <c r="F438" s="7" t="n">
        <v>18</v>
      </c>
      <c r="G438" s="7" t="n">
        <v>1</v>
      </c>
      <c r="H438" s="16" t="n">
        <f t="normal" ca="1">A444</f>
        <v>0</v>
      </c>
    </row>
    <row r="439" spans="1:8">
      <c r="A439" t="s">
        <v>4</v>
      </c>
      <c r="B439" s="4" t="s">
        <v>5</v>
      </c>
      <c r="C439" s="4" t="s">
        <v>10</v>
      </c>
      <c r="D439" s="4" t="s">
        <v>12</v>
      </c>
      <c r="E439" s="4" t="s">
        <v>9</v>
      </c>
    </row>
    <row r="440" spans="1:8">
      <c r="A440" t="n">
        <v>6437</v>
      </c>
      <c r="B440" s="14" t="n">
        <v>106</v>
      </c>
      <c r="C440" s="7" t="n">
        <v>328</v>
      </c>
      <c r="D440" s="7" t="n">
        <v>0</v>
      </c>
      <c r="E440" s="7" t="n">
        <v>0</v>
      </c>
    </row>
    <row r="441" spans="1:8">
      <c r="A441" t="s">
        <v>4</v>
      </c>
      <c r="B441" s="4" t="s">
        <v>5</v>
      </c>
      <c r="C441" s="4" t="s">
        <v>43</v>
      </c>
    </row>
    <row r="442" spans="1:8">
      <c r="A442" t="n">
        <v>6445</v>
      </c>
      <c r="B442" s="18" t="n">
        <v>3</v>
      </c>
      <c r="C442" s="16" t="n">
        <f t="normal" ca="1">A446</f>
        <v>0</v>
      </c>
    </row>
    <row r="443" spans="1:8">
      <c r="A443" t="s">
        <v>4</v>
      </c>
      <c r="B443" s="4" t="s">
        <v>5</v>
      </c>
      <c r="C443" s="4" t="s">
        <v>10</v>
      </c>
      <c r="D443" s="4" t="s">
        <v>12</v>
      </c>
      <c r="E443" s="4" t="s">
        <v>9</v>
      </c>
    </row>
    <row r="444" spans="1:8">
      <c r="A444" t="n">
        <v>6450</v>
      </c>
      <c r="B444" s="14" t="n">
        <v>106</v>
      </c>
      <c r="C444" s="7" t="n">
        <v>329</v>
      </c>
      <c r="D444" s="7" t="n">
        <v>0</v>
      </c>
      <c r="E444" s="7" t="n">
        <v>0</v>
      </c>
    </row>
    <row r="445" spans="1:8">
      <c r="A445" t="s">
        <v>4</v>
      </c>
      <c r="B445" s="4" t="s">
        <v>5</v>
      </c>
    </row>
    <row r="446" spans="1:8">
      <c r="A446" t="n">
        <v>6458</v>
      </c>
      <c r="B446" s="5" t="n">
        <v>1</v>
      </c>
    </row>
    <row r="447" spans="1:8" s="3" customFormat="1" customHeight="0">
      <c r="A447" s="3" t="s">
        <v>2</v>
      </c>
      <c r="B447" s="3" t="s">
        <v>84</v>
      </c>
    </row>
    <row r="448" spans="1:8">
      <c r="A448" t="s">
        <v>4</v>
      </c>
      <c r="B448" s="4" t="s">
        <v>5</v>
      </c>
      <c r="C448" s="4" t="s">
        <v>10</v>
      </c>
      <c r="D448" s="4" t="s">
        <v>12</v>
      </c>
      <c r="E448" s="4" t="s">
        <v>9</v>
      </c>
    </row>
    <row r="449" spans="1:8">
      <c r="A449" t="n">
        <v>6460</v>
      </c>
      <c r="B449" s="14" t="n">
        <v>106</v>
      </c>
      <c r="C449" s="7" t="n">
        <v>7</v>
      </c>
      <c r="D449" s="7" t="n">
        <v>0</v>
      </c>
      <c r="E449" s="7" t="n">
        <v>0</v>
      </c>
    </row>
    <row r="450" spans="1:8">
      <c r="A450" t="s">
        <v>4</v>
      </c>
      <c r="B450" s="4" t="s">
        <v>5</v>
      </c>
      <c r="C450" s="4" t="s">
        <v>12</v>
      </c>
      <c r="D450" s="4" t="s">
        <v>6</v>
      </c>
      <c r="E450" s="4" t="s">
        <v>10</v>
      </c>
    </row>
    <row r="451" spans="1:8">
      <c r="A451" t="n">
        <v>6468</v>
      </c>
      <c r="B451" s="25" t="n">
        <v>62</v>
      </c>
      <c r="C451" s="7" t="n">
        <v>1</v>
      </c>
      <c r="D451" s="7" t="s">
        <v>85</v>
      </c>
      <c r="E451" s="7" t="n">
        <v>128</v>
      </c>
    </row>
    <row r="452" spans="1:8">
      <c r="A452" t="s">
        <v>4</v>
      </c>
      <c r="B452" s="4" t="s">
        <v>5</v>
      </c>
    </row>
    <row r="453" spans="1:8">
      <c r="A453" t="n">
        <v>6481</v>
      </c>
      <c r="B453" s="5" t="n">
        <v>1</v>
      </c>
    </row>
    <row r="454" spans="1:8" s="3" customFormat="1" customHeight="0">
      <c r="A454" s="3" t="s">
        <v>2</v>
      </c>
      <c r="B454" s="3" t="s">
        <v>86</v>
      </c>
    </row>
    <row r="455" spans="1:8">
      <c r="A455" t="s">
        <v>4</v>
      </c>
      <c r="B455" s="4" t="s">
        <v>5</v>
      </c>
      <c r="C455" s="4" t="s">
        <v>10</v>
      </c>
      <c r="D455" s="4" t="s">
        <v>12</v>
      </c>
      <c r="E455" s="4" t="s">
        <v>9</v>
      </c>
    </row>
    <row r="456" spans="1:8">
      <c r="A456" t="n">
        <v>6484</v>
      </c>
      <c r="B456" s="14" t="n">
        <v>106</v>
      </c>
      <c r="C456" s="7" t="n">
        <v>8</v>
      </c>
      <c r="D456" s="7" t="n">
        <v>0</v>
      </c>
      <c r="E456" s="7" t="n">
        <v>0</v>
      </c>
    </row>
    <row r="457" spans="1:8">
      <c r="A457" t="s">
        <v>4</v>
      </c>
      <c r="B457" s="4" t="s">
        <v>5</v>
      </c>
      <c r="C457" s="4" t="s">
        <v>12</v>
      </c>
      <c r="D457" s="4" t="s">
        <v>6</v>
      </c>
      <c r="E457" s="4" t="s">
        <v>10</v>
      </c>
    </row>
    <row r="458" spans="1:8">
      <c r="A458" t="n">
        <v>6492</v>
      </c>
      <c r="B458" s="25" t="n">
        <v>62</v>
      </c>
      <c r="C458" s="7" t="n">
        <v>1</v>
      </c>
      <c r="D458" s="7" t="s">
        <v>87</v>
      </c>
      <c r="E458" s="7" t="n">
        <v>128</v>
      </c>
    </row>
    <row r="459" spans="1:8">
      <c r="A459" t="s">
        <v>4</v>
      </c>
      <c r="B459" s="4" t="s">
        <v>5</v>
      </c>
    </row>
    <row r="460" spans="1:8">
      <c r="A460" t="n">
        <v>6505</v>
      </c>
      <c r="B460" s="5" t="n">
        <v>1</v>
      </c>
    </row>
    <row r="461" spans="1:8" s="3" customFormat="1" customHeight="0">
      <c r="A461" s="3" t="s">
        <v>2</v>
      </c>
      <c r="B461" s="3" t="s">
        <v>88</v>
      </c>
    </row>
    <row r="462" spans="1:8">
      <c r="A462" t="s">
        <v>4</v>
      </c>
      <c r="B462" s="4" t="s">
        <v>5</v>
      </c>
      <c r="C462" s="4" t="s">
        <v>12</v>
      </c>
      <c r="D462" s="4" t="s">
        <v>10</v>
      </c>
      <c r="E462" s="4" t="s">
        <v>12</v>
      </c>
      <c r="F462" s="4" t="s">
        <v>12</v>
      </c>
      <c r="G462" s="4" t="s">
        <v>10</v>
      </c>
      <c r="H462" s="4" t="s">
        <v>12</v>
      </c>
      <c r="I462" s="4" t="s">
        <v>12</v>
      </c>
      <c r="J462" s="4" t="s">
        <v>12</v>
      </c>
      <c r="K462" s="4" t="s">
        <v>43</v>
      </c>
    </row>
    <row r="463" spans="1:8">
      <c r="A463" t="n">
        <v>6508</v>
      </c>
      <c r="B463" s="15" t="n">
        <v>5</v>
      </c>
      <c r="C463" s="7" t="n">
        <v>30</v>
      </c>
      <c r="D463" s="7" t="n">
        <v>4619</v>
      </c>
      <c r="E463" s="7" t="n">
        <v>8</v>
      </c>
      <c r="F463" s="7" t="n">
        <v>30</v>
      </c>
      <c r="G463" s="7" t="n">
        <v>0</v>
      </c>
      <c r="H463" s="7" t="n">
        <v>8</v>
      </c>
      <c r="I463" s="7" t="n">
        <v>9</v>
      </c>
      <c r="J463" s="7" t="n">
        <v>1</v>
      </c>
      <c r="K463" s="16" t="n">
        <f t="normal" ca="1">A469</f>
        <v>0</v>
      </c>
    </row>
    <row r="464" spans="1:8">
      <c r="A464" t="s">
        <v>4</v>
      </c>
      <c r="B464" s="4" t="s">
        <v>5</v>
      </c>
      <c r="C464" s="4" t="s">
        <v>10</v>
      </c>
    </row>
    <row r="465" spans="1:11">
      <c r="A465" t="n">
        <v>6523</v>
      </c>
      <c r="B465" s="19" t="n">
        <v>12</v>
      </c>
      <c r="C465" s="7" t="n">
        <v>0</v>
      </c>
    </row>
    <row r="466" spans="1:11">
      <c r="A466" t="s">
        <v>4</v>
      </c>
      <c r="B466" s="4" t="s">
        <v>5</v>
      </c>
      <c r="C466" s="4" t="s">
        <v>10</v>
      </c>
      <c r="D466" s="4" t="s">
        <v>12</v>
      </c>
      <c r="E466" s="4" t="s">
        <v>12</v>
      </c>
      <c r="F466" s="4" t="s">
        <v>6</v>
      </c>
    </row>
    <row r="467" spans="1:11">
      <c r="A467" t="n">
        <v>6526</v>
      </c>
      <c r="B467" s="22" t="n">
        <v>20</v>
      </c>
      <c r="C467" s="7" t="n">
        <v>61456</v>
      </c>
      <c r="D467" s="7" t="n">
        <v>3</v>
      </c>
      <c r="E467" s="7" t="n">
        <v>11</v>
      </c>
      <c r="F467" s="7" t="s">
        <v>89</v>
      </c>
    </row>
    <row r="468" spans="1:11">
      <c r="A468" t="s">
        <v>4</v>
      </c>
      <c r="B468" s="4" t="s">
        <v>5</v>
      </c>
    </row>
    <row r="469" spans="1:11">
      <c r="A469" t="n">
        <v>6541</v>
      </c>
      <c r="B469" s="5" t="n">
        <v>1</v>
      </c>
    </row>
    <row r="470" spans="1:11" s="3" customFormat="1" customHeight="0">
      <c r="A470" s="3" t="s">
        <v>2</v>
      </c>
      <c r="B470" s="3" t="s">
        <v>90</v>
      </c>
    </row>
    <row r="471" spans="1:11">
      <c r="A471" t="s">
        <v>4</v>
      </c>
      <c r="B471" s="4" t="s">
        <v>5</v>
      </c>
      <c r="C471" s="4" t="s">
        <v>12</v>
      </c>
      <c r="D471" s="4" t="s">
        <v>10</v>
      </c>
      <c r="E471" s="4" t="s">
        <v>12</v>
      </c>
      <c r="F471" s="4" t="s">
        <v>10</v>
      </c>
      <c r="G471" s="4" t="s">
        <v>12</v>
      </c>
      <c r="H471" s="4" t="s">
        <v>12</v>
      </c>
      <c r="I471" s="4" t="s">
        <v>12</v>
      </c>
      <c r="J471" s="4" t="s">
        <v>43</v>
      </c>
    </row>
    <row r="472" spans="1:11">
      <c r="A472" t="n">
        <v>6544</v>
      </c>
      <c r="B472" s="15" t="n">
        <v>5</v>
      </c>
      <c r="C472" s="7" t="n">
        <v>30</v>
      </c>
      <c r="D472" s="7" t="n">
        <v>8205</v>
      </c>
      <c r="E472" s="7" t="n">
        <v>30</v>
      </c>
      <c r="F472" s="7" t="n">
        <v>8448</v>
      </c>
      <c r="G472" s="7" t="n">
        <v>8</v>
      </c>
      <c r="H472" s="7" t="n">
        <v>9</v>
      </c>
      <c r="I472" s="7" t="n">
        <v>1</v>
      </c>
      <c r="J472" s="16" t="n">
        <f t="normal" ca="1">A476</f>
        <v>0</v>
      </c>
    </row>
    <row r="473" spans="1:11">
      <c r="A473" t="s">
        <v>4</v>
      </c>
      <c r="B473" s="4" t="s">
        <v>5</v>
      </c>
      <c r="C473" s="4" t="s">
        <v>12</v>
      </c>
      <c r="D473" s="4" t="s">
        <v>10</v>
      </c>
      <c r="E473" s="4" t="s">
        <v>26</v>
      </c>
      <c r="F473" s="4" t="s">
        <v>10</v>
      </c>
      <c r="G473" s="4" t="s">
        <v>9</v>
      </c>
      <c r="H473" s="4" t="s">
        <v>9</v>
      </c>
      <c r="I473" s="4" t="s">
        <v>10</v>
      </c>
      <c r="J473" s="4" t="s">
        <v>10</v>
      </c>
      <c r="K473" s="4" t="s">
        <v>9</v>
      </c>
      <c r="L473" s="4" t="s">
        <v>9</v>
      </c>
      <c r="M473" s="4" t="s">
        <v>9</v>
      </c>
      <c r="N473" s="4" t="s">
        <v>9</v>
      </c>
      <c r="O473" s="4" t="s">
        <v>6</v>
      </c>
    </row>
    <row r="474" spans="1:11">
      <c r="A474" t="n">
        <v>6558</v>
      </c>
      <c r="B474" s="13" t="n">
        <v>50</v>
      </c>
      <c r="C474" s="7" t="n">
        <v>0</v>
      </c>
      <c r="D474" s="7" t="n">
        <v>2210</v>
      </c>
      <c r="E474" s="7" t="n">
        <v>1</v>
      </c>
      <c r="F474" s="7" t="n">
        <v>0</v>
      </c>
      <c r="G474" s="7" t="n">
        <v>0</v>
      </c>
      <c r="H474" s="7" t="n">
        <v>0</v>
      </c>
      <c r="I474" s="7" t="n">
        <v>0</v>
      </c>
      <c r="J474" s="7" t="n">
        <v>65533</v>
      </c>
      <c r="K474" s="7" t="n">
        <v>0</v>
      </c>
      <c r="L474" s="7" t="n">
        <v>0</v>
      </c>
      <c r="M474" s="7" t="n">
        <v>0</v>
      </c>
      <c r="N474" s="7" t="n">
        <v>0</v>
      </c>
      <c r="O474" s="7" t="s">
        <v>21</v>
      </c>
    </row>
    <row r="475" spans="1:11">
      <c r="A475" t="s">
        <v>4</v>
      </c>
      <c r="B475" s="4" t="s">
        <v>5</v>
      </c>
      <c r="C475" s="4" t="s">
        <v>10</v>
      </c>
    </row>
    <row r="476" spans="1:11">
      <c r="A476" t="n">
        <v>6597</v>
      </c>
      <c r="B476" s="31" t="n">
        <v>16</v>
      </c>
      <c r="C476" s="7" t="n">
        <v>1000</v>
      </c>
    </row>
    <row r="477" spans="1:11">
      <c r="A477" t="s">
        <v>4</v>
      </c>
      <c r="B477" s="4" t="s">
        <v>5</v>
      </c>
      <c r="C477" s="4" t="s">
        <v>10</v>
      </c>
      <c r="D477" s="4" t="s">
        <v>12</v>
      </c>
      <c r="E477" s="4" t="s">
        <v>9</v>
      </c>
    </row>
    <row r="478" spans="1:11">
      <c r="A478" t="n">
        <v>6600</v>
      </c>
      <c r="B478" s="14" t="n">
        <v>106</v>
      </c>
      <c r="C478" s="7" t="n">
        <v>12</v>
      </c>
      <c r="D478" s="7" t="n">
        <v>0</v>
      </c>
      <c r="E478" s="7" t="n">
        <v>0</v>
      </c>
    </row>
    <row r="479" spans="1:11">
      <c r="A479" t="s">
        <v>4</v>
      </c>
      <c r="B479" s="4" t="s">
        <v>5</v>
      </c>
      <c r="C479" s="4" t="s">
        <v>12</v>
      </c>
      <c r="D479" s="4" t="s">
        <v>6</v>
      </c>
      <c r="E479" s="4" t="s">
        <v>10</v>
      </c>
    </row>
    <row r="480" spans="1:11">
      <c r="A480" t="n">
        <v>6608</v>
      </c>
      <c r="B480" s="25" t="n">
        <v>62</v>
      </c>
      <c r="C480" s="7" t="n">
        <v>1</v>
      </c>
      <c r="D480" s="7" t="s">
        <v>91</v>
      </c>
      <c r="E480" s="7" t="n">
        <v>128</v>
      </c>
    </row>
    <row r="481" spans="1:15">
      <c r="A481" t="s">
        <v>4</v>
      </c>
      <c r="B481" s="4" t="s">
        <v>5</v>
      </c>
    </row>
    <row r="482" spans="1:15">
      <c r="A482" t="n">
        <v>6621</v>
      </c>
      <c r="B482" s="5" t="n">
        <v>1</v>
      </c>
    </row>
    <row r="483" spans="1:15" s="3" customFormat="1" customHeight="0">
      <c r="A483" s="3" t="s">
        <v>2</v>
      </c>
      <c r="B483" s="3" t="s">
        <v>92</v>
      </c>
    </row>
    <row r="484" spans="1:15">
      <c r="A484" t="s">
        <v>4</v>
      </c>
      <c r="B484" s="4" t="s">
        <v>5</v>
      </c>
      <c r="C484" s="4" t="s">
        <v>12</v>
      </c>
      <c r="D484" s="4" t="s">
        <v>12</v>
      </c>
      <c r="E484" s="4" t="s">
        <v>10</v>
      </c>
      <c r="F484" s="4" t="s">
        <v>10</v>
      </c>
      <c r="G484" s="4" t="s">
        <v>10</v>
      </c>
      <c r="H484" s="4" t="s">
        <v>10</v>
      </c>
      <c r="I484" s="4" t="s">
        <v>10</v>
      </c>
      <c r="J484" s="4" t="s">
        <v>10</v>
      </c>
      <c r="K484" s="4" t="s">
        <v>10</v>
      </c>
      <c r="L484" s="4" t="s">
        <v>10</v>
      </c>
      <c r="M484" s="4" t="s">
        <v>10</v>
      </c>
      <c r="N484" s="4" t="s">
        <v>10</v>
      </c>
      <c r="O484" s="4" t="s">
        <v>10</v>
      </c>
      <c r="P484" s="4" t="s">
        <v>10</v>
      </c>
      <c r="Q484" s="4" t="s">
        <v>10</v>
      </c>
      <c r="R484" s="4" t="s">
        <v>10</v>
      </c>
      <c r="S484" s="4" t="s">
        <v>10</v>
      </c>
    </row>
    <row r="485" spans="1:15">
      <c r="A485" t="n">
        <v>6624</v>
      </c>
      <c r="B485" s="50" t="n">
        <v>161</v>
      </c>
      <c r="C485" s="7" t="n">
        <v>2</v>
      </c>
      <c r="D485" s="7" t="n">
        <v>12</v>
      </c>
      <c r="E485" s="7" t="n">
        <v>8433</v>
      </c>
      <c r="F485" s="7" t="n">
        <v>8434</v>
      </c>
      <c r="G485" s="7" t="n">
        <v>8944</v>
      </c>
      <c r="H485" s="7" t="n">
        <v>8949</v>
      </c>
      <c r="I485" s="7" t="n">
        <v>8950</v>
      </c>
      <c r="J485" s="7" t="n">
        <v>8953</v>
      </c>
      <c r="K485" s="7" t="n">
        <v>8954</v>
      </c>
      <c r="L485" s="7" t="n">
        <v>8958</v>
      </c>
      <c r="M485" s="7" t="n">
        <v>9712</v>
      </c>
      <c r="N485" s="7" t="n">
        <v>9721</v>
      </c>
      <c r="O485" s="7" t="n">
        <v>9724</v>
      </c>
      <c r="P485" s="7" t="n">
        <v>10225</v>
      </c>
      <c r="Q485" s="7" t="n">
        <v>0</v>
      </c>
      <c r="R485" s="7" t="n">
        <v>0</v>
      </c>
      <c r="S485" s="7" t="n">
        <v>0</v>
      </c>
    </row>
    <row r="486" spans="1:15">
      <c r="A486" t="s">
        <v>4</v>
      </c>
      <c r="B486" s="4" t="s">
        <v>5</v>
      </c>
      <c r="C486" s="4" t="s">
        <v>12</v>
      </c>
      <c r="D486" s="4" t="s">
        <v>26</v>
      </c>
      <c r="E486" s="4" t="s">
        <v>26</v>
      </c>
      <c r="F486" s="4" t="s">
        <v>26</v>
      </c>
    </row>
    <row r="487" spans="1:15">
      <c r="A487" t="n">
        <v>6657</v>
      </c>
      <c r="B487" s="50" t="n">
        <v>161</v>
      </c>
      <c r="C487" s="7" t="n">
        <v>3</v>
      </c>
      <c r="D487" s="7" t="n">
        <v>1</v>
      </c>
      <c r="E487" s="7" t="n">
        <v>1.60000002384186</v>
      </c>
      <c r="F487" s="7" t="n">
        <v>0.0900000035762787</v>
      </c>
    </row>
    <row r="488" spans="1:15">
      <c r="A488" t="s">
        <v>4</v>
      </c>
      <c r="B488" s="4" t="s">
        <v>5</v>
      </c>
      <c r="C488" s="4" t="s">
        <v>12</v>
      </c>
      <c r="D488" s="4" t="s">
        <v>10</v>
      </c>
      <c r="E488" s="4" t="s">
        <v>12</v>
      </c>
      <c r="F488" s="4" t="s">
        <v>12</v>
      </c>
      <c r="G488" s="4" t="s">
        <v>12</v>
      </c>
      <c r="H488" s="4" t="s">
        <v>12</v>
      </c>
      <c r="I488" s="4" t="s">
        <v>12</v>
      </c>
      <c r="J488" s="4" t="s">
        <v>12</v>
      </c>
      <c r="K488" s="4" t="s">
        <v>12</v>
      </c>
      <c r="L488" s="4" t="s">
        <v>12</v>
      </c>
      <c r="M488" s="4" t="s">
        <v>12</v>
      </c>
      <c r="N488" s="4" t="s">
        <v>12</v>
      </c>
      <c r="O488" s="4" t="s">
        <v>12</v>
      </c>
      <c r="P488" s="4" t="s">
        <v>12</v>
      </c>
      <c r="Q488" s="4" t="s">
        <v>12</v>
      </c>
      <c r="R488" s="4" t="s">
        <v>12</v>
      </c>
      <c r="S488" s="4" t="s">
        <v>12</v>
      </c>
      <c r="T488" s="4" t="s">
        <v>12</v>
      </c>
    </row>
    <row r="489" spans="1:15">
      <c r="A489" t="n">
        <v>6671</v>
      </c>
      <c r="B489" s="50" t="n">
        <v>161</v>
      </c>
      <c r="C489" s="7" t="n">
        <v>0</v>
      </c>
      <c r="D489" s="7" t="n">
        <v>5713</v>
      </c>
      <c r="E489" s="7" t="n">
        <v>1</v>
      </c>
      <c r="F489" s="7" t="n">
        <v>100</v>
      </c>
      <c r="G489" s="7" t="n">
        <v>0</v>
      </c>
      <c r="H489" s="7" t="n">
        <v>0</v>
      </c>
      <c r="I489" s="7" t="n">
        <v>4</v>
      </c>
      <c r="J489" s="7" t="n">
        <v>0</v>
      </c>
      <c r="K489" s="7" t="n">
        <v>4</v>
      </c>
      <c r="L489" s="7" t="n">
        <v>0</v>
      </c>
      <c r="M489" s="7" t="n">
        <v>0</v>
      </c>
      <c r="N489" s="7" t="n">
        <v>0</v>
      </c>
      <c r="O489" s="7" t="n">
        <v>0</v>
      </c>
      <c r="P489" s="7" t="n">
        <v>0</v>
      </c>
      <c r="Q489" s="7" t="n">
        <v>100</v>
      </c>
      <c r="R489" s="7" t="n">
        <v>0</v>
      </c>
      <c r="S489" s="7" t="n">
        <v>0</v>
      </c>
      <c r="T489" s="7" t="n">
        <v>0</v>
      </c>
    </row>
    <row r="490" spans="1:15">
      <c r="A490" t="s">
        <v>4</v>
      </c>
      <c r="B490" s="4" t="s">
        <v>5</v>
      </c>
      <c r="C490" s="4" t="s">
        <v>12</v>
      </c>
    </row>
    <row r="491" spans="1:15">
      <c r="A491" t="n">
        <v>6691</v>
      </c>
      <c r="B491" s="50" t="n">
        <v>161</v>
      </c>
      <c r="C491" s="7" t="n">
        <v>1</v>
      </c>
    </row>
    <row r="492" spans="1:15">
      <c r="A492" t="s">
        <v>4</v>
      </c>
      <c r="B492" s="4" t="s">
        <v>5</v>
      </c>
    </row>
    <row r="493" spans="1:15">
      <c r="A493" t="n">
        <v>6693</v>
      </c>
      <c r="B493" s="5" t="n">
        <v>1</v>
      </c>
    </row>
    <row r="494" spans="1:15" s="3" customFormat="1" customHeight="0">
      <c r="A494" s="3" t="s">
        <v>2</v>
      </c>
      <c r="B494" s="3" t="s">
        <v>93</v>
      </c>
    </row>
    <row r="495" spans="1:15">
      <c r="A495" t="s">
        <v>4</v>
      </c>
      <c r="B495" s="4" t="s">
        <v>5</v>
      </c>
      <c r="C495" s="4" t="s">
        <v>12</v>
      </c>
      <c r="D495" s="4" t="s">
        <v>10</v>
      </c>
      <c r="E495" s="4" t="s">
        <v>12</v>
      </c>
      <c r="F495" s="4" t="s">
        <v>12</v>
      </c>
      <c r="G495" s="4" t="s">
        <v>12</v>
      </c>
      <c r="H495" s="4" t="s">
        <v>10</v>
      </c>
      <c r="I495" s="4" t="s">
        <v>43</v>
      </c>
      <c r="J495" s="4" t="s">
        <v>10</v>
      </c>
      <c r="K495" s="4" t="s">
        <v>43</v>
      </c>
      <c r="L495" s="4" t="s">
        <v>43</v>
      </c>
    </row>
    <row r="496" spans="1:15">
      <c r="A496" t="n">
        <v>6696</v>
      </c>
      <c r="B496" s="51" t="n">
        <v>6</v>
      </c>
      <c r="C496" s="7" t="n">
        <v>33</v>
      </c>
      <c r="D496" s="7" t="n">
        <v>65534</v>
      </c>
      <c r="E496" s="7" t="n">
        <v>9</v>
      </c>
      <c r="F496" s="7" t="n">
        <v>1</v>
      </c>
      <c r="G496" s="7" t="n">
        <v>2</v>
      </c>
      <c r="H496" s="7" t="n">
        <v>100</v>
      </c>
      <c r="I496" s="16" t="n">
        <f t="normal" ca="1">A498</f>
        <v>0</v>
      </c>
      <c r="J496" s="7" t="n">
        <v>4</v>
      </c>
      <c r="K496" s="16" t="n">
        <f t="normal" ca="1">A532</f>
        <v>0</v>
      </c>
      <c r="L496" s="16" t="n">
        <f t="normal" ca="1">A568</f>
        <v>0</v>
      </c>
    </row>
    <row r="497" spans="1:20">
      <c r="A497" t="s">
        <v>4</v>
      </c>
      <c r="B497" s="4" t="s">
        <v>5</v>
      </c>
      <c r="C497" s="4" t="s">
        <v>10</v>
      </c>
      <c r="D497" s="4" t="s">
        <v>26</v>
      </c>
      <c r="E497" s="4" t="s">
        <v>26</v>
      </c>
      <c r="F497" s="4" t="s">
        <v>26</v>
      </c>
      <c r="G497" s="4" t="s">
        <v>26</v>
      </c>
    </row>
    <row r="498" spans="1:20">
      <c r="A498" t="n">
        <v>6719</v>
      </c>
      <c r="B498" s="52" t="n">
        <v>46</v>
      </c>
      <c r="C498" s="7" t="n">
        <v>65534</v>
      </c>
      <c r="D498" s="7" t="n">
        <v>-5.80999994277954</v>
      </c>
      <c r="E498" s="7" t="n">
        <v>0</v>
      </c>
      <c r="F498" s="7" t="n">
        <v>4.59999990463257</v>
      </c>
      <c r="G498" s="7" t="n">
        <v>251.300003051758</v>
      </c>
    </row>
    <row r="499" spans="1:20">
      <c r="A499" t="s">
        <v>4</v>
      </c>
      <c r="B499" s="4" t="s">
        <v>5</v>
      </c>
      <c r="C499" s="4" t="s">
        <v>12</v>
      </c>
      <c r="D499" s="4" t="s">
        <v>10</v>
      </c>
      <c r="E499" s="4" t="s">
        <v>12</v>
      </c>
      <c r="F499" s="4" t="s">
        <v>6</v>
      </c>
      <c r="G499" s="4" t="s">
        <v>6</v>
      </c>
      <c r="H499" s="4" t="s">
        <v>6</v>
      </c>
      <c r="I499" s="4" t="s">
        <v>6</v>
      </c>
      <c r="J499" s="4" t="s">
        <v>6</v>
      </c>
      <c r="K499" s="4" t="s">
        <v>6</v>
      </c>
      <c r="L499" s="4" t="s">
        <v>6</v>
      </c>
      <c r="M499" s="4" t="s">
        <v>6</v>
      </c>
      <c r="N499" s="4" t="s">
        <v>6</v>
      </c>
      <c r="O499" s="4" t="s">
        <v>6</v>
      </c>
      <c r="P499" s="4" t="s">
        <v>6</v>
      </c>
      <c r="Q499" s="4" t="s">
        <v>6</v>
      </c>
      <c r="R499" s="4" t="s">
        <v>6</v>
      </c>
      <c r="S499" s="4" t="s">
        <v>6</v>
      </c>
      <c r="T499" s="4" t="s">
        <v>6</v>
      </c>
      <c r="U499" s="4" t="s">
        <v>6</v>
      </c>
    </row>
    <row r="500" spans="1:20">
      <c r="A500" t="n">
        <v>6738</v>
      </c>
      <c r="B500" s="53" t="n">
        <v>36</v>
      </c>
      <c r="C500" s="7" t="n">
        <v>8</v>
      </c>
      <c r="D500" s="7" t="n">
        <v>65534</v>
      </c>
      <c r="E500" s="7" t="n">
        <v>0</v>
      </c>
      <c r="F500" s="7" t="s">
        <v>94</v>
      </c>
      <c r="G500" s="7" t="s">
        <v>21</v>
      </c>
      <c r="H500" s="7" t="s">
        <v>21</v>
      </c>
      <c r="I500" s="7" t="s">
        <v>21</v>
      </c>
      <c r="J500" s="7" t="s">
        <v>21</v>
      </c>
      <c r="K500" s="7" t="s">
        <v>21</v>
      </c>
      <c r="L500" s="7" t="s">
        <v>21</v>
      </c>
      <c r="M500" s="7" t="s">
        <v>21</v>
      </c>
      <c r="N500" s="7" t="s">
        <v>21</v>
      </c>
      <c r="O500" s="7" t="s">
        <v>21</v>
      </c>
      <c r="P500" s="7" t="s">
        <v>21</v>
      </c>
      <c r="Q500" s="7" t="s">
        <v>21</v>
      </c>
      <c r="R500" s="7" t="s">
        <v>21</v>
      </c>
      <c r="S500" s="7" t="s">
        <v>21</v>
      </c>
      <c r="T500" s="7" t="s">
        <v>21</v>
      </c>
      <c r="U500" s="7" t="s">
        <v>21</v>
      </c>
    </row>
    <row r="501" spans="1:20">
      <c r="A501" t="s">
        <v>4</v>
      </c>
      <c r="B501" s="4" t="s">
        <v>5</v>
      </c>
      <c r="C501" s="4" t="s">
        <v>10</v>
      </c>
      <c r="D501" s="4" t="s">
        <v>12</v>
      </c>
      <c r="E501" s="4" t="s">
        <v>12</v>
      </c>
      <c r="F501" s="4" t="s">
        <v>6</v>
      </c>
    </row>
    <row r="502" spans="1:20">
      <c r="A502" t="n">
        <v>6768</v>
      </c>
      <c r="B502" s="54" t="n">
        <v>47</v>
      </c>
      <c r="C502" s="7" t="n">
        <v>65534</v>
      </c>
      <c r="D502" s="7" t="n">
        <v>0</v>
      </c>
      <c r="E502" s="7" t="n">
        <v>0</v>
      </c>
      <c r="F502" s="7" t="s">
        <v>95</v>
      </c>
    </row>
    <row r="503" spans="1:20">
      <c r="A503" t="s">
        <v>4</v>
      </c>
      <c r="B503" s="4" t="s">
        <v>5</v>
      </c>
      <c r="C503" s="4" t="s">
        <v>10</v>
      </c>
      <c r="D503" s="4" t="s">
        <v>12</v>
      </c>
      <c r="E503" s="4" t="s">
        <v>6</v>
      </c>
      <c r="F503" s="4" t="s">
        <v>26</v>
      </c>
      <c r="G503" s="4" t="s">
        <v>26</v>
      </c>
      <c r="H503" s="4" t="s">
        <v>26</v>
      </c>
    </row>
    <row r="504" spans="1:20">
      <c r="A504" t="n">
        <v>6789</v>
      </c>
      <c r="B504" s="55" t="n">
        <v>48</v>
      </c>
      <c r="C504" s="7" t="n">
        <v>65534</v>
      </c>
      <c r="D504" s="7" t="n">
        <v>0</v>
      </c>
      <c r="E504" s="7" t="s">
        <v>94</v>
      </c>
      <c r="F504" s="7" t="n">
        <v>0</v>
      </c>
      <c r="G504" s="7" t="n">
        <v>1</v>
      </c>
      <c r="H504" s="7" t="n">
        <v>0</v>
      </c>
    </row>
    <row r="505" spans="1:20">
      <c r="A505" t="s">
        <v>4</v>
      </c>
      <c r="B505" s="4" t="s">
        <v>5</v>
      </c>
      <c r="C505" s="4" t="s">
        <v>10</v>
      </c>
      <c r="D505" s="4" t="s">
        <v>9</v>
      </c>
    </row>
    <row r="506" spans="1:20">
      <c r="A506" t="n">
        <v>6815</v>
      </c>
      <c r="B506" s="56" t="n">
        <v>43</v>
      </c>
      <c r="C506" s="7" t="n">
        <v>65534</v>
      </c>
      <c r="D506" s="7" t="n">
        <v>64</v>
      </c>
    </row>
    <row r="507" spans="1:20">
      <c r="A507" t="s">
        <v>4</v>
      </c>
      <c r="B507" s="4" t="s">
        <v>5</v>
      </c>
      <c r="C507" s="4" t="s">
        <v>12</v>
      </c>
      <c r="D507" s="4" t="s">
        <v>6</v>
      </c>
      <c r="E507" s="4" t="s">
        <v>10</v>
      </c>
    </row>
    <row r="508" spans="1:20">
      <c r="A508" t="n">
        <v>6822</v>
      </c>
      <c r="B508" s="24" t="n">
        <v>94</v>
      </c>
      <c r="C508" s="7" t="n">
        <v>11</v>
      </c>
      <c r="D508" s="7" t="s">
        <v>49</v>
      </c>
      <c r="E508" s="7" t="n">
        <v>65534</v>
      </c>
    </row>
    <row r="509" spans="1:20">
      <c r="A509" t="s">
        <v>4</v>
      </c>
      <c r="B509" s="4" t="s">
        <v>5</v>
      </c>
      <c r="C509" s="4" t="s">
        <v>12</v>
      </c>
      <c r="D509" s="4" t="s">
        <v>6</v>
      </c>
      <c r="E509" s="4" t="s">
        <v>10</v>
      </c>
    </row>
    <row r="510" spans="1:20">
      <c r="A510" t="n">
        <v>6834</v>
      </c>
      <c r="B510" s="24" t="n">
        <v>94</v>
      </c>
      <c r="C510" s="7" t="n">
        <v>0</v>
      </c>
      <c r="D510" s="7" t="s">
        <v>49</v>
      </c>
      <c r="E510" s="7" t="n">
        <v>1</v>
      </c>
    </row>
    <row r="511" spans="1:20">
      <c r="A511" t="s">
        <v>4</v>
      </c>
      <c r="B511" s="4" t="s">
        <v>5</v>
      </c>
      <c r="C511" s="4" t="s">
        <v>12</v>
      </c>
      <c r="D511" s="4" t="s">
        <v>6</v>
      </c>
      <c r="E511" s="4" t="s">
        <v>10</v>
      </c>
    </row>
    <row r="512" spans="1:20">
      <c r="A512" t="n">
        <v>6846</v>
      </c>
      <c r="B512" s="24" t="n">
        <v>94</v>
      </c>
      <c r="C512" s="7" t="n">
        <v>0</v>
      </c>
      <c r="D512" s="7" t="s">
        <v>49</v>
      </c>
      <c r="E512" s="7" t="n">
        <v>2</v>
      </c>
    </row>
    <row r="513" spans="1:21">
      <c r="A513" t="s">
        <v>4</v>
      </c>
      <c r="B513" s="4" t="s">
        <v>5</v>
      </c>
      <c r="C513" s="4" t="s">
        <v>12</v>
      </c>
      <c r="D513" s="4" t="s">
        <v>6</v>
      </c>
      <c r="E513" s="4" t="s">
        <v>10</v>
      </c>
    </row>
    <row r="514" spans="1:21">
      <c r="A514" t="n">
        <v>6858</v>
      </c>
      <c r="B514" s="24" t="n">
        <v>94</v>
      </c>
      <c r="C514" s="7" t="n">
        <v>1</v>
      </c>
      <c r="D514" s="7" t="s">
        <v>49</v>
      </c>
      <c r="E514" s="7" t="n">
        <v>4</v>
      </c>
    </row>
    <row r="515" spans="1:21">
      <c r="A515" t="s">
        <v>4</v>
      </c>
      <c r="B515" s="4" t="s">
        <v>5</v>
      </c>
      <c r="C515" s="4" t="s">
        <v>12</v>
      </c>
      <c r="D515" s="4" t="s">
        <v>6</v>
      </c>
    </row>
    <row r="516" spans="1:21">
      <c r="A516" t="n">
        <v>6870</v>
      </c>
      <c r="B516" s="24" t="n">
        <v>94</v>
      </c>
      <c r="C516" s="7" t="n">
        <v>5</v>
      </c>
      <c r="D516" s="7" t="s">
        <v>49</v>
      </c>
    </row>
    <row r="517" spans="1:21">
      <c r="A517" t="s">
        <v>4</v>
      </c>
      <c r="B517" s="4" t="s">
        <v>5</v>
      </c>
      <c r="C517" s="4" t="s">
        <v>12</v>
      </c>
      <c r="D517" s="4" t="s">
        <v>6</v>
      </c>
      <c r="E517" s="4" t="s">
        <v>10</v>
      </c>
    </row>
    <row r="518" spans="1:21">
      <c r="A518" t="n">
        <v>6880</v>
      </c>
      <c r="B518" s="24" t="n">
        <v>94</v>
      </c>
      <c r="C518" s="7" t="n">
        <v>0</v>
      </c>
      <c r="D518" s="7" t="s">
        <v>49</v>
      </c>
      <c r="E518" s="7" t="n">
        <v>4</v>
      </c>
    </row>
    <row r="519" spans="1:21">
      <c r="A519" t="s">
        <v>4</v>
      </c>
      <c r="B519" s="4" t="s">
        <v>5</v>
      </c>
      <c r="C519" s="4" t="s">
        <v>12</v>
      </c>
      <c r="D519" s="4" t="s">
        <v>6</v>
      </c>
      <c r="E519" s="4" t="s">
        <v>10</v>
      </c>
    </row>
    <row r="520" spans="1:21">
      <c r="A520" t="n">
        <v>6892</v>
      </c>
      <c r="B520" s="24" t="n">
        <v>94</v>
      </c>
      <c r="C520" s="7" t="n">
        <v>0</v>
      </c>
      <c r="D520" s="7" t="s">
        <v>50</v>
      </c>
      <c r="E520" s="7" t="n">
        <v>1</v>
      </c>
    </row>
    <row r="521" spans="1:21">
      <c r="A521" t="s">
        <v>4</v>
      </c>
      <c r="B521" s="4" t="s">
        <v>5</v>
      </c>
      <c r="C521" s="4" t="s">
        <v>12</v>
      </c>
      <c r="D521" s="4" t="s">
        <v>6</v>
      </c>
      <c r="E521" s="4" t="s">
        <v>10</v>
      </c>
    </row>
    <row r="522" spans="1:21">
      <c r="A522" t="n">
        <v>6909</v>
      </c>
      <c r="B522" s="24" t="n">
        <v>94</v>
      </c>
      <c r="C522" s="7" t="n">
        <v>0</v>
      </c>
      <c r="D522" s="7" t="s">
        <v>50</v>
      </c>
      <c r="E522" s="7" t="n">
        <v>2</v>
      </c>
    </row>
    <row r="523" spans="1:21">
      <c r="A523" t="s">
        <v>4</v>
      </c>
      <c r="B523" s="4" t="s">
        <v>5</v>
      </c>
      <c r="C523" s="4" t="s">
        <v>12</v>
      </c>
      <c r="D523" s="4" t="s">
        <v>6</v>
      </c>
      <c r="E523" s="4" t="s">
        <v>10</v>
      </c>
    </row>
    <row r="524" spans="1:21">
      <c r="A524" t="n">
        <v>6926</v>
      </c>
      <c r="B524" s="24" t="n">
        <v>94</v>
      </c>
      <c r="C524" s="7" t="n">
        <v>1</v>
      </c>
      <c r="D524" s="7" t="s">
        <v>50</v>
      </c>
      <c r="E524" s="7" t="n">
        <v>4</v>
      </c>
    </row>
    <row r="525" spans="1:21">
      <c r="A525" t="s">
        <v>4</v>
      </c>
      <c r="B525" s="4" t="s">
        <v>5</v>
      </c>
      <c r="C525" s="4" t="s">
        <v>12</v>
      </c>
      <c r="D525" s="4" t="s">
        <v>6</v>
      </c>
    </row>
    <row r="526" spans="1:21">
      <c r="A526" t="n">
        <v>6943</v>
      </c>
      <c r="B526" s="24" t="n">
        <v>94</v>
      </c>
      <c r="C526" s="7" t="n">
        <v>5</v>
      </c>
      <c r="D526" s="7" t="s">
        <v>50</v>
      </c>
    </row>
    <row r="527" spans="1:21">
      <c r="A527" t="s">
        <v>4</v>
      </c>
      <c r="B527" s="4" t="s">
        <v>5</v>
      </c>
      <c r="C527" s="4" t="s">
        <v>12</v>
      </c>
      <c r="D527" s="4" t="s">
        <v>10</v>
      </c>
      <c r="E527" s="4" t="s">
        <v>10</v>
      </c>
      <c r="F527" s="4" t="s">
        <v>10</v>
      </c>
      <c r="G527" s="4" t="s">
        <v>10</v>
      </c>
      <c r="H527" s="4" t="s">
        <v>10</v>
      </c>
      <c r="I527" s="4" t="s">
        <v>10</v>
      </c>
      <c r="J527" s="4" t="s">
        <v>9</v>
      </c>
      <c r="K527" s="4" t="s">
        <v>9</v>
      </c>
      <c r="L527" s="4" t="s">
        <v>9</v>
      </c>
      <c r="M527" s="4" t="s">
        <v>6</v>
      </c>
    </row>
    <row r="528" spans="1:21">
      <c r="A528" t="n">
        <v>6958</v>
      </c>
      <c r="B528" s="23" t="n">
        <v>124</v>
      </c>
      <c r="C528" s="7" t="n">
        <v>1</v>
      </c>
      <c r="D528" s="7" t="n">
        <v>0</v>
      </c>
      <c r="E528" s="7" t="n">
        <v>146</v>
      </c>
      <c r="F528" s="7" t="n">
        <v>10903</v>
      </c>
      <c r="G528" s="7" t="n">
        <v>0</v>
      </c>
      <c r="H528" s="7" t="n">
        <v>0</v>
      </c>
      <c r="I528" s="7" t="n">
        <v>5713</v>
      </c>
      <c r="J528" s="7" t="n">
        <v>0</v>
      </c>
      <c r="K528" s="7" t="n">
        <v>0</v>
      </c>
      <c r="L528" s="7" t="n">
        <v>0</v>
      </c>
      <c r="M528" s="7" t="s">
        <v>21</v>
      </c>
    </row>
    <row r="529" spans="1:13">
      <c r="A529" t="s">
        <v>4</v>
      </c>
      <c r="B529" s="4" t="s">
        <v>5</v>
      </c>
      <c r="C529" s="4" t="s">
        <v>43</v>
      </c>
    </row>
    <row r="530" spans="1:13">
      <c r="A530" t="n">
        <v>6985</v>
      </c>
      <c r="B530" s="18" t="n">
        <v>3</v>
      </c>
      <c r="C530" s="16" t="n">
        <f t="normal" ca="1">A568</f>
        <v>0</v>
      </c>
    </row>
    <row r="531" spans="1:13">
      <c r="A531" t="s">
        <v>4</v>
      </c>
      <c r="B531" s="4" t="s">
        <v>5</v>
      </c>
      <c r="C531" s="4" t="s">
        <v>10</v>
      </c>
      <c r="D531" s="4" t="s">
        <v>26</v>
      </c>
      <c r="E531" s="4" t="s">
        <v>26</v>
      </c>
      <c r="F531" s="4" t="s">
        <v>26</v>
      </c>
      <c r="G531" s="4" t="s">
        <v>26</v>
      </c>
    </row>
    <row r="532" spans="1:13">
      <c r="A532" t="n">
        <v>6990</v>
      </c>
      <c r="B532" s="52" t="n">
        <v>46</v>
      </c>
      <c r="C532" s="7" t="n">
        <v>65534</v>
      </c>
      <c r="D532" s="7" t="n">
        <v>-17.2900009155273</v>
      </c>
      <c r="E532" s="7" t="n">
        <v>12.6700000762939</v>
      </c>
      <c r="F532" s="7" t="n">
        <v>-75.3300018310547</v>
      </c>
      <c r="G532" s="7" t="n">
        <v>2.09999990463257</v>
      </c>
    </row>
    <row r="533" spans="1:13">
      <c r="A533" t="s">
        <v>4</v>
      </c>
      <c r="B533" s="4" t="s">
        <v>5</v>
      </c>
      <c r="C533" s="4" t="s">
        <v>12</v>
      </c>
      <c r="D533" s="4" t="s">
        <v>10</v>
      </c>
      <c r="E533" s="4" t="s">
        <v>12</v>
      </c>
      <c r="F533" s="4" t="s">
        <v>6</v>
      </c>
      <c r="G533" s="4" t="s">
        <v>6</v>
      </c>
      <c r="H533" s="4" t="s">
        <v>6</v>
      </c>
      <c r="I533" s="4" t="s">
        <v>6</v>
      </c>
      <c r="J533" s="4" t="s">
        <v>6</v>
      </c>
      <c r="K533" s="4" t="s">
        <v>6</v>
      </c>
      <c r="L533" s="4" t="s">
        <v>6</v>
      </c>
      <c r="M533" s="4" t="s">
        <v>6</v>
      </c>
      <c r="N533" s="4" t="s">
        <v>6</v>
      </c>
      <c r="O533" s="4" t="s">
        <v>6</v>
      </c>
      <c r="P533" s="4" t="s">
        <v>6</v>
      </c>
      <c r="Q533" s="4" t="s">
        <v>6</v>
      </c>
      <c r="R533" s="4" t="s">
        <v>6</v>
      </c>
      <c r="S533" s="4" t="s">
        <v>6</v>
      </c>
      <c r="T533" s="4" t="s">
        <v>6</v>
      </c>
      <c r="U533" s="4" t="s">
        <v>6</v>
      </c>
    </row>
    <row r="534" spans="1:13">
      <c r="A534" t="n">
        <v>7009</v>
      </c>
      <c r="B534" s="53" t="n">
        <v>36</v>
      </c>
      <c r="C534" s="7" t="n">
        <v>8</v>
      </c>
      <c r="D534" s="7" t="n">
        <v>65534</v>
      </c>
      <c r="E534" s="7" t="n">
        <v>0</v>
      </c>
      <c r="F534" s="7" t="s">
        <v>94</v>
      </c>
      <c r="G534" s="7" t="s">
        <v>21</v>
      </c>
      <c r="H534" s="7" t="s">
        <v>21</v>
      </c>
      <c r="I534" s="7" t="s">
        <v>21</v>
      </c>
      <c r="J534" s="7" t="s">
        <v>21</v>
      </c>
      <c r="K534" s="7" t="s">
        <v>21</v>
      </c>
      <c r="L534" s="7" t="s">
        <v>21</v>
      </c>
      <c r="M534" s="7" t="s">
        <v>21</v>
      </c>
      <c r="N534" s="7" t="s">
        <v>21</v>
      </c>
      <c r="O534" s="7" t="s">
        <v>21</v>
      </c>
      <c r="P534" s="7" t="s">
        <v>21</v>
      </c>
      <c r="Q534" s="7" t="s">
        <v>21</v>
      </c>
      <c r="R534" s="7" t="s">
        <v>21</v>
      </c>
      <c r="S534" s="7" t="s">
        <v>21</v>
      </c>
      <c r="T534" s="7" t="s">
        <v>21</v>
      </c>
      <c r="U534" s="7" t="s">
        <v>21</v>
      </c>
    </row>
    <row r="535" spans="1:13">
      <c r="A535" t="s">
        <v>4</v>
      </c>
      <c r="B535" s="4" t="s">
        <v>5</v>
      </c>
      <c r="C535" s="4" t="s">
        <v>10</v>
      </c>
      <c r="D535" s="4" t="s">
        <v>12</v>
      </c>
      <c r="E535" s="4" t="s">
        <v>12</v>
      </c>
      <c r="F535" s="4" t="s">
        <v>6</v>
      </c>
    </row>
    <row r="536" spans="1:13">
      <c r="A536" t="n">
        <v>7039</v>
      </c>
      <c r="B536" s="54" t="n">
        <v>47</v>
      </c>
      <c r="C536" s="7" t="n">
        <v>65534</v>
      </c>
      <c r="D536" s="7" t="n">
        <v>0</v>
      </c>
      <c r="E536" s="7" t="n">
        <v>0</v>
      </c>
      <c r="F536" s="7" t="s">
        <v>95</v>
      </c>
    </row>
    <row r="537" spans="1:13">
      <c r="A537" t="s">
        <v>4</v>
      </c>
      <c r="B537" s="4" t="s">
        <v>5</v>
      </c>
      <c r="C537" s="4" t="s">
        <v>10</v>
      </c>
      <c r="D537" s="4" t="s">
        <v>12</v>
      </c>
      <c r="E537" s="4" t="s">
        <v>6</v>
      </c>
      <c r="F537" s="4" t="s">
        <v>26</v>
      </c>
      <c r="G537" s="4" t="s">
        <v>26</v>
      </c>
      <c r="H537" s="4" t="s">
        <v>26</v>
      </c>
    </row>
    <row r="538" spans="1:13">
      <c r="A538" t="n">
        <v>7060</v>
      </c>
      <c r="B538" s="55" t="n">
        <v>48</v>
      </c>
      <c r="C538" s="7" t="n">
        <v>65534</v>
      </c>
      <c r="D538" s="7" t="n">
        <v>0</v>
      </c>
      <c r="E538" s="7" t="s">
        <v>94</v>
      </c>
      <c r="F538" s="7" t="n">
        <v>0</v>
      </c>
      <c r="G538" s="7" t="n">
        <v>1</v>
      </c>
      <c r="H538" s="7" t="n">
        <v>0</v>
      </c>
    </row>
    <row r="539" spans="1:13">
      <c r="A539" t="s">
        <v>4</v>
      </c>
      <c r="B539" s="4" t="s">
        <v>5</v>
      </c>
      <c r="C539" s="4" t="s">
        <v>10</v>
      </c>
      <c r="D539" s="4" t="s">
        <v>9</v>
      </c>
    </row>
    <row r="540" spans="1:13">
      <c r="A540" t="n">
        <v>7086</v>
      </c>
      <c r="B540" s="56" t="n">
        <v>43</v>
      </c>
      <c r="C540" s="7" t="n">
        <v>65534</v>
      </c>
      <c r="D540" s="7" t="n">
        <v>64</v>
      </c>
    </row>
    <row r="541" spans="1:13">
      <c r="A541" t="s">
        <v>4</v>
      </c>
      <c r="B541" s="4" t="s">
        <v>5</v>
      </c>
      <c r="C541" s="4" t="s">
        <v>12</v>
      </c>
      <c r="D541" s="4" t="s">
        <v>6</v>
      </c>
      <c r="E541" s="4" t="s">
        <v>10</v>
      </c>
    </row>
    <row r="542" spans="1:13">
      <c r="A542" t="n">
        <v>7093</v>
      </c>
      <c r="B542" s="24" t="n">
        <v>94</v>
      </c>
      <c r="C542" s="7" t="n">
        <v>11</v>
      </c>
      <c r="D542" s="7" t="s">
        <v>49</v>
      </c>
      <c r="E542" s="7" t="n">
        <v>65534</v>
      </c>
    </row>
    <row r="543" spans="1:13">
      <c r="A543" t="s">
        <v>4</v>
      </c>
      <c r="B543" s="4" t="s">
        <v>5</v>
      </c>
      <c r="C543" s="4" t="s">
        <v>12</v>
      </c>
      <c r="D543" s="4" t="s">
        <v>6</v>
      </c>
      <c r="E543" s="4" t="s">
        <v>10</v>
      </c>
    </row>
    <row r="544" spans="1:13">
      <c r="A544" t="n">
        <v>7105</v>
      </c>
      <c r="B544" s="24" t="n">
        <v>94</v>
      </c>
      <c r="C544" s="7" t="n">
        <v>0</v>
      </c>
      <c r="D544" s="7" t="s">
        <v>49</v>
      </c>
      <c r="E544" s="7" t="n">
        <v>1</v>
      </c>
    </row>
    <row r="545" spans="1:21">
      <c r="A545" t="s">
        <v>4</v>
      </c>
      <c r="B545" s="4" t="s">
        <v>5</v>
      </c>
      <c r="C545" s="4" t="s">
        <v>12</v>
      </c>
      <c r="D545" s="4" t="s">
        <v>6</v>
      </c>
      <c r="E545" s="4" t="s">
        <v>10</v>
      </c>
    </row>
    <row r="546" spans="1:21">
      <c r="A546" t="n">
        <v>7117</v>
      </c>
      <c r="B546" s="24" t="n">
        <v>94</v>
      </c>
      <c r="C546" s="7" t="n">
        <v>0</v>
      </c>
      <c r="D546" s="7" t="s">
        <v>49</v>
      </c>
      <c r="E546" s="7" t="n">
        <v>2</v>
      </c>
    </row>
    <row r="547" spans="1:21">
      <c r="A547" t="s">
        <v>4</v>
      </c>
      <c r="B547" s="4" t="s">
        <v>5</v>
      </c>
      <c r="C547" s="4" t="s">
        <v>12</v>
      </c>
      <c r="D547" s="4" t="s">
        <v>6</v>
      </c>
      <c r="E547" s="4" t="s">
        <v>10</v>
      </c>
    </row>
    <row r="548" spans="1:21">
      <c r="A548" t="n">
        <v>7129</v>
      </c>
      <c r="B548" s="24" t="n">
        <v>94</v>
      </c>
      <c r="C548" s="7" t="n">
        <v>1</v>
      </c>
      <c r="D548" s="7" t="s">
        <v>49</v>
      </c>
      <c r="E548" s="7" t="n">
        <v>4</v>
      </c>
    </row>
    <row r="549" spans="1:21">
      <c r="A549" t="s">
        <v>4</v>
      </c>
      <c r="B549" s="4" t="s">
        <v>5</v>
      </c>
      <c r="C549" s="4" t="s">
        <v>12</v>
      </c>
      <c r="D549" s="4" t="s">
        <v>6</v>
      </c>
    </row>
    <row r="550" spans="1:21">
      <c r="A550" t="n">
        <v>7141</v>
      </c>
      <c r="B550" s="24" t="n">
        <v>94</v>
      </c>
      <c r="C550" s="7" t="n">
        <v>5</v>
      </c>
      <c r="D550" s="7" t="s">
        <v>49</v>
      </c>
    </row>
    <row r="551" spans="1:21">
      <c r="A551" t="s">
        <v>4</v>
      </c>
      <c r="B551" s="4" t="s">
        <v>5</v>
      </c>
      <c r="C551" s="4" t="s">
        <v>12</v>
      </c>
      <c r="D551" s="4" t="s">
        <v>6</v>
      </c>
      <c r="E551" s="4" t="s">
        <v>10</v>
      </c>
    </row>
    <row r="552" spans="1:21">
      <c r="A552" t="n">
        <v>7151</v>
      </c>
      <c r="B552" s="24" t="n">
        <v>94</v>
      </c>
      <c r="C552" s="7" t="n">
        <v>0</v>
      </c>
      <c r="D552" s="7" t="s">
        <v>49</v>
      </c>
      <c r="E552" s="7" t="n">
        <v>4</v>
      </c>
    </row>
    <row r="553" spans="1:21">
      <c r="A553" t="s">
        <v>4</v>
      </c>
      <c r="B553" s="4" t="s">
        <v>5</v>
      </c>
      <c r="C553" s="4" t="s">
        <v>12</v>
      </c>
      <c r="D553" s="4" t="s">
        <v>6</v>
      </c>
      <c r="E553" s="4" t="s">
        <v>10</v>
      </c>
    </row>
    <row r="554" spans="1:21">
      <c r="A554" t="n">
        <v>7163</v>
      </c>
      <c r="B554" s="24" t="n">
        <v>94</v>
      </c>
      <c r="C554" s="7" t="n">
        <v>0</v>
      </c>
      <c r="D554" s="7" t="s">
        <v>50</v>
      </c>
      <c r="E554" s="7" t="n">
        <v>1</v>
      </c>
    </row>
    <row r="555" spans="1:21">
      <c r="A555" t="s">
        <v>4</v>
      </c>
      <c r="B555" s="4" t="s">
        <v>5</v>
      </c>
      <c r="C555" s="4" t="s">
        <v>12</v>
      </c>
      <c r="D555" s="4" t="s">
        <v>6</v>
      </c>
      <c r="E555" s="4" t="s">
        <v>10</v>
      </c>
    </row>
    <row r="556" spans="1:21">
      <c r="A556" t="n">
        <v>7180</v>
      </c>
      <c r="B556" s="24" t="n">
        <v>94</v>
      </c>
      <c r="C556" s="7" t="n">
        <v>0</v>
      </c>
      <c r="D556" s="7" t="s">
        <v>50</v>
      </c>
      <c r="E556" s="7" t="n">
        <v>2</v>
      </c>
    </row>
    <row r="557" spans="1:21">
      <c r="A557" t="s">
        <v>4</v>
      </c>
      <c r="B557" s="4" t="s">
        <v>5</v>
      </c>
      <c r="C557" s="4" t="s">
        <v>12</v>
      </c>
      <c r="D557" s="4" t="s">
        <v>6</v>
      </c>
      <c r="E557" s="4" t="s">
        <v>10</v>
      </c>
    </row>
    <row r="558" spans="1:21">
      <c r="A558" t="n">
        <v>7197</v>
      </c>
      <c r="B558" s="24" t="n">
        <v>94</v>
      </c>
      <c r="C558" s="7" t="n">
        <v>1</v>
      </c>
      <c r="D558" s="7" t="s">
        <v>50</v>
      </c>
      <c r="E558" s="7" t="n">
        <v>4</v>
      </c>
    </row>
    <row r="559" spans="1:21">
      <c r="A559" t="s">
        <v>4</v>
      </c>
      <c r="B559" s="4" t="s">
        <v>5</v>
      </c>
      <c r="C559" s="4" t="s">
        <v>12</v>
      </c>
      <c r="D559" s="4" t="s">
        <v>6</v>
      </c>
    </row>
    <row r="560" spans="1:21">
      <c r="A560" t="n">
        <v>7214</v>
      </c>
      <c r="B560" s="24" t="n">
        <v>94</v>
      </c>
      <c r="C560" s="7" t="n">
        <v>5</v>
      </c>
      <c r="D560" s="7" t="s">
        <v>50</v>
      </c>
    </row>
    <row r="561" spans="1:5">
      <c r="A561" t="s">
        <v>4</v>
      </c>
      <c r="B561" s="4" t="s">
        <v>5</v>
      </c>
      <c r="C561" s="4" t="s">
        <v>12</v>
      </c>
      <c r="D561" s="4" t="s">
        <v>6</v>
      </c>
      <c r="E561" s="4" t="s">
        <v>26</v>
      </c>
      <c r="F561" s="4" t="s">
        <v>26</v>
      </c>
      <c r="G561" s="4" t="s">
        <v>26</v>
      </c>
    </row>
    <row r="562" spans="1:5">
      <c r="A562" t="n">
        <v>7229</v>
      </c>
      <c r="B562" s="24" t="n">
        <v>94</v>
      </c>
      <c r="C562" s="7" t="n">
        <v>2</v>
      </c>
      <c r="D562" s="7" t="s">
        <v>50</v>
      </c>
      <c r="E562" s="7" t="n">
        <v>-16.5</v>
      </c>
      <c r="F562" s="7" t="n">
        <v>12.6700000762939</v>
      </c>
      <c r="G562" s="7" t="n">
        <v>-75.4499969482422</v>
      </c>
    </row>
    <row r="563" spans="1:5">
      <c r="A563" t="s">
        <v>4</v>
      </c>
      <c r="B563" s="4" t="s">
        <v>5</v>
      </c>
      <c r="C563" s="4" t="s">
        <v>12</v>
      </c>
      <c r="D563" s="4" t="s">
        <v>10</v>
      </c>
      <c r="E563" s="4" t="s">
        <v>10</v>
      </c>
      <c r="F563" s="4" t="s">
        <v>10</v>
      </c>
      <c r="G563" s="4" t="s">
        <v>10</v>
      </c>
      <c r="H563" s="4" t="s">
        <v>10</v>
      </c>
      <c r="I563" s="4" t="s">
        <v>10</v>
      </c>
      <c r="J563" s="4" t="s">
        <v>9</v>
      </c>
      <c r="K563" s="4" t="s">
        <v>9</v>
      </c>
      <c r="L563" s="4" t="s">
        <v>9</v>
      </c>
      <c r="M563" s="4" t="s">
        <v>6</v>
      </c>
    </row>
    <row r="564" spans="1:5">
      <c r="A564" t="n">
        <v>7256</v>
      </c>
      <c r="B564" s="23" t="n">
        <v>124</v>
      </c>
      <c r="C564" s="7" t="n">
        <v>1</v>
      </c>
      <c r="D564" s="7" t="n">
        <v>0</v>
      </c>
      <c r="E564" s="7" t="n">
        <v>146</v>
      </c>
      <c r="F564" s="7" t="n">
        <v>0</v>
      </c>
      <c r="G564" s="7" t="n">
        <v>0</v>
      </c>
      <c r="H564" s="7" t="n">
        <v>0</v>
      </c>
      <c r="I564" s="7" t="n">
        <v>5713</v>
      </c>
      <c r="J564" s="7" t="n">
        <v>0</v>
      </c>
      <c r="K564" s="7" t="n">
        <v>0</v>
      </c>
      <c r="L564" s="7" t="n">
        <v>0</v>
      </c>
      <c r="M564" s="7" t="s">
        <v>21</v>
      </c>
    </row>
    <row r="565" spans="1:5">
      <c r="A565" t="s">
        <v>4</v>
      </c>
      <c r="B565" s="4" t="s">
        <v>5</v>
      </c>
      <c r="C565" s="4" t="s">
        <v>43</v>
      </c>
    </row>
    <row r="566" spans="1:5">
      <c r="A566" t="n">
        <v>7283</v>
      </c>
      <c r="B566" s="18" t="n">
        <v>3</v>
      </c>
      <c r="C566" s="16" t="n">
        <f t="normal" ca="1">A568</f>
        <v>0</v>
      </c>
    </row>
    <row r="567" spans="1:5">
      <c r="A567" t="s">
        <v>4</v>
      </c>
      <c r="B567" s="4" t="s">
        <v>5</v>
      </c>
    </row>
    <row r="568" spans="1:5">
      <c r="A568" t="n">
        <v>7288</v>
      </c>
      <c r="B568" s="5" t="n">
        <v>1</v>
      </c>
    </row>
    <row r="569" spans="1:5" s="3" customFormat="1" customHeight="0">
      <c r="A569" s="3" t="s">
        <v>2</v>
      </c>
      <c r="B569" s="3" t="s">
        <v>96</v>
      </c>
    </row>
    <row r="570" spans="1:5">
      <c r="A570" t="s">
        <v>4</v>
      </c>
      <c r="B570" s="4" t="s">
        <v>5</v>
      </c>
      <c r="C570" s="4" t="s">
        <v>12</v>
      </c>
      <c r="D570" s="4" t="s">
        <v>12</v>
      </c>
      <c r="E570" s="4" t="s">
        <v>12</v>
      </c>
      <c r="F570" s="4" t="s">
        <v>12</v>
      </c>
    </row>
    <row r="571" spans="1:5">
      <c r="A571" t="n">
        <v>7292</v>
      </c>
      <c r="B571" s="8" t="n">
        <v>14</v>
      </c>
      <c r="C571" s="7" t="n">
        <v>2</v>
      </c>
      <c r="D571" s="7" t="n">
        <v>0</v>
      </c>
      <c r="E571" s="7" t="n">
        <v>0</v>
      </c>
      <c r="F571" s="7" t="n">
        <v>0</v>
      </c>
    </row>
    <row r="572" spans="1:5">
      <c r="A572" t="s">
        <v>4</v>
      </c>
      <c r="B572" s="4" t="s">
        <v>5</v>
      </c>
      <c r="C572" s="4" t="s">
        <v>12</v>
      </c>
      <c r="D572" s="46" t="s">
        <v>80</v>
      </c>
      <c r="E572" s="4" t="s">
        <v>5</v>
      </c>
      <c r="F572" s="4" t="s">
        <v>12</v>
      </c>
      <c r="G572" s="4" t="s">
        <v>10</v>
      </c>
      <c r="H572" s="46" t="s">
        <v>81</v>
      </c>
      <c r="I572" s="4" t="s">
        <v>12</v>
      </c>
      <c r="J572" s="4" t="s">
        <v>9</v>
      </c>
      <c r="K572" s="4" t="s">
        <v>12</v>
      </c>
      <c r="L572" s="4" t="s">
        <v>12</v>
      </c>
      <c r="M572" s="46" t="s">
        <v>80</v>
      </c>
      <c r="N572" s="4" t="s">
        <v>5</v>
      </c>
      <c r="O572" s="4" t="s">
        <v>12</v>
      </c>
      <c r="P572" s="4" t="s">
        <v>10</v>
      </c>
      <c r="Q572" s="46" t="s">
        <v>81</v>
      </c>
      <c r="R572" s="4" t="s">
        <v>12</v>
      </c>
      <c r="S572" s="4" t="s">
        <v>9</v>
      </c>
      <c r="T572" s="4" t="s">
        <v>12</v>
      </c>
      <c r="U572" s="4" t="s">
        <v>12</v>
      </c>
      <c r="V572" s="4" t="s">
        <v>12</v>
      </c>
      <c r="W572" s="4" t="s">
        <v>43</v>
      </c>
    </row>
    <row r="573" spans="1:5">
      <c r="A573" t="n">
        <v>7297</v>
      </c>
      <c r="B573" s="15" t="n">
        <v>5</v>
      </c>
      <c r="C573" s="7" t="n">
        <v>28</v>
      </c>
      <c r="D573" s="46" t="s">
        <v>3</v>
      </c>
      <c r="E573" s="10" t="n">
        <v>162</v>
      </c>
      <c r="F573" s="7" t="n">
        <v>3</v>
      </c>
      <c r="G573" s="7" t="n">
        <v>20</v>
      </c>
      <c r="H573" s="46" t="s">
        <v>3</v>
      </c>
      <c r="I573" s="7" t="n">
        <v>0</v>
      </c>
      <c r="J573" s="7" t="n">
        <v>1</v>
      </c>
      <c r="K573" s="7" t="n">
        <v>2</v>
      </c>
      <c r="L573" s="7" t="n">
        <v>28</v>
      </c>
      <c r="M573" s="46" t="s">
        <v>3</v>
      </c>
      <c r="N573" s="10" t="n">
        <v>162</v>
      </c>
      <c r="O573" s="7" t="n">
        <v>3</v>
      </c>
      <c r="P573" s="7" t="n">
        <v>20</v>
      </c>
      <c r="Q573" s="46" t="s">
        <v>3</v>
      </c>
      <c r="R573" s="7" t="n">
        <v>0</v>
      </c>
      <c r="S573" s="7" t="n">
        <v>2</v>
      </c>
      <c r="T573" s="7" t="n">
        <v>2</v>
      </c>
      <c r="U573" s="7" t="n">
        <v>11</v>
      </c>
      <c r="V573" s="7" t="n">
        <v>1</v>
      </c>
      <c r="W573" s="16" t="n">
        <f t="normal" ca="1">A577</f>
        <v>0</v>
      </c>
    </row>
    <row r="574" spans="1:5">
      <c r="A574" t="s">
        <v>4</v>
      </c>
      <c r="B574" s="4" t="s">
        <v>5</v>
      </c>
      <c r="C574" s="4" t="s">
        <v>12</v>
      </c>
      <c r="D574" s="4" t="s">
        <v>10</v>
      </c>
      <c r="E574" s="4" t="s">
        <v>26</v>
      </c>
    </row>
    <row r="575" spans="1:5">
      <c r="A575" t="n">
        <v>7326</v>
      </c>
      <c r="B575" s="39" t="n">
        <v>58</v>
      </c>
      <c r="C575" s="7" t="n">
        <v>0</v>
      </c>
      <c r="D575" s="7" t="n">
        <v>0</v>
      </c>
      <c r="E575" s="7" t="n">
        <v>1</v>
      </c>
    </row>
    <row r="576" spans="1:5">
      <c r="A576" t="s">
        <v>4</v>
      </c>
      <c r="B576" s="4" t="s">
        <v>5</v>
      </c>
      <c r="C576" s="4" t="s">
        <v>12</v>
      </c>
      <c r="D576" s="46" t="s">
        <v>80</v>
      </c>
      <c r="E576" s="4" t="s">
        <v>5</v>
      </c>
      <c r="F576" s="4" t="s">
        <v>12</v>
      </c>
      <c r="G576" s="4" t="s">
        <v>10</v>
      </c>
      <c r="H576" s="46" t="s">
        <v>81</v>
      </c>
      <c r="I576" s="4" t="s">
        <v>12</v>
      </c>
      <c r="J576" s="4" t="s">
        <v>9</v>
      </c>
      <c r="K576" s="4" t="s">
        <v>12</v>
      </c>
      <c r="L576" s="4" t="s">
        <v>12</v>
      </c>
      <c r="M576" s="46" t="s">
        <v>80</v>
      </c>
      <c r="N576" s="4" t="s">
        <v>5</v>
      </c>
      <c r="O576" s="4" t="s">
        <v>12</v>
      </c>
      <c r="P576" s="4" t="s">
        <v>10</v>
      </c>
      <c r="Q576" s="46" t="s">
        <v>81</v>
      </c>
      <c r="R576" s="4" t="s">
        <v>12</v>
      </c>
      <c r="S576" s="4" t="s">
        <v>9</v>
      </c>
      <c r="T576" s="4" t="s">
        <v>12</v>
      </c>
      <c r="U576" s="4" t="s">
        <v>12</v>
      </c>
      <c r="V576" s="4" t="s">
        <v>12</v>
      </c>
      <c r="W576" s="4" t="s">
        <v>43</v>
      </c>
    </row>
    <row r="577" spans="1:23">
      <c r="A577" t="n">
        <v>7334</v>
      </c>
      <c r="B577" s="15" t="n">
        <v>5</v>
      </c>
      <c r="C577" s="7" t="n">
        <v>28</v>
      </c>
      <c r="D577" s="46" t="s">
        <v>3</v>
      </c>
      <c r="E577" s="10" t="n">
        <v>162</v>
      </c>
      <c r="F577" s="7" t="n">
        <v>3</v>
      </c>
      <c r="G577" s="7" t="n">
        <v>20</v>
      </c>
      <c r="H577" s="46" t="s">
        <v>3</v>
      </c>
      <c r="I577" s="7" t="n">
        <v>0</v>
      </c>
      <c r="J577" s="7" t="n">
        <v>1</v>
      </c>
      <c r="K577" s="7" t="n">
        <v>3</v>
      </c>
      <c r="L577" s="7" t="n">
        <v>28</v>
      </c>
      <c r="M577" s="46" t="s">
        <v>3</v>
      </c>
      <c r="N577" s="10" t="n">
        <v>162</v>
      </c>
      <c r="O577" s="7" t="n">
        <v>3</v>
      </c>
      <c r="P577" s="7" t="n">
        <v>20</v>
      </c>
      <c r="Q577" s="46" t="s">
        <v>3</v>
      </c>
      <c r="R577" s="7" t="n">
        <v>0</v>
      </c>
      <c r="S577" s="7" t="n">
        <v>2</v>
      </c>
      <c r="T577" s="7" t="n">
        <v>3</v>
      </c>
      <c r="U577" s="7" t="n">
        <v>9</v>
      </c>
      <c r="V577" s="7" t="n">
        <v>1</v>
      </c>
      <c r="W577" s="16" t="n">
        <f t="normal" ca="1">A587</f>
        <v>0</v>
      </c>
    </row>
    <row r="578" spans="1:23">
      <c r="A578" t="s">
        <v>4</v>
      </c>
      <c r="B578" s="4" t="s">
        <v>5</v>
      </c>
      <c r="C578" s="4" t="s">
        <v>12</v>
      </c>
      <c r="D578" s="46" t="s">
        <v>80</v>
      </c>
      <c r="E578" s="4" t="s">
        <v>5</v>
      </c>
      <c r="F578" s="4" t="s">
        <v>10</v>
      </c>
      <c r="G578" s="4" t="s">
        <v>12</v>
      </c>
      <c r="H578" s="4" t="s">
        <v>12</v>
      </c>
      <c r="I578" s="4" t="s">
        <v>6</v>
      </c>
      <c r="J578" s="46" t="s">
        <v>81</v>
      </c>
      <c r="K578" s="4" t="s">
        <v>12</v>
      </c>
      <c r="L578" s="4" t="s">
        <v>12</v>
      </c>
      <c r="M578" s="46" t="s">
        <v>80</v>
      </c>
      <c r="N578" s="4" t="s">
        <v>5</v>
      </c>
      <c r="O578" s="4" t="s">
        <v>12</v>
      </c>
      <c r="P578" s="46" t="s">
        <v>81</v>
      </c>
      <c r="Q578" s="4" t="s">
        <v>12</v>
      </c>
      <c r="R578" s="4" t="s">
        <v>9</v>
      </c>
      <c r="S578" s="4" t="s">
        <v>12</v>
      </c>
      <c r="T578" s="4" t="s">
        <v>12</v>
      </c>
      <c r="U578" s="4" t="s">
        <v>12</v>
      </c>
      <c r="V578" s="46" t="s">
        <v>80</v>
      </c>
      <c r="W578" s="4" t="s">
        <v>5</v>
      </c>
      <c r="X578" s="4" t="s">
        <v>12</v>
      </c>
      <c r="Y578" s="46" t="s">
        <v>81</v>
      </c>
      <c r="Z578" s="4" t="s">
        <v>12</v>
      </c>
      <c r="AA578" s="4" t="s">
        <v>9</v>
      </c>
      <c r="AB578" s="4" t="s">
        <v>12</v>
      </c>
      <c r="AC578" s="4" t="s">
        <v>12</v>
      </c>
      <c r="AD578" s="4" t="s">
        <v>12</v>
      </c>
      <c r="AE578" s="4" t="s">
        <v>43</v>
      </c>
    </row>
    <row r="579" spans="1:23">
      <c r="A579" t="n">
        <v>7363</v>
      </c>
      <c r="B579" s="15" t="n">
        <v>5</v>
      </c>
      <c r="C579" s="7" t="n">
        <v>28</v>
      </c>
      <c r="D579" s="46" t="s">
        <v>3</v>
      </c>
      <c r="E579" s="54" t="n">
        <v>47</v>
      </c>
      <c r="F579" s="7" t="n">
        <v>61456</v>
      </c>
      <c r="G579" s="7" t="n">
        <v>2</v>
      </c>
      <c r="H579" s="7" t="n">
        <v>0</v>
      </c>
      <c r="I579" s="7" t="s">
        <v>97</v>
      </c>
      <c r="J579" s="46" t="s">
        <v>3</v>
      </c>
      <c r="K579" s="7" t="n">
        <v>8</v>
      </c>
      <c r="L579" s="7" t="n">
        <v>28</v>
      </c>
      <c r="M579" s="46" t="s">
        <v>3</v>
      </c>
      <c r="N579" s="12" t="n">
        <v>74</v>
      </c>
      <c r="O579" s="7" t="n">
        <v>65</v>
      </c>
      <c r="P579" s="46" t="s">
        <v>3</v>
      </c>
      <c r="Q579" s="7" t="n">
        <v>0</v>
      </c>
      <c r="R579" s="7" t="n">
        <v>1</v>
      </c>
      <c r="S579" s="7" t="n">
        <v>3</v>
      </c>
      <c r="T579" s="7" t="n">
        <v>9</v>
      </c>
      <c r="U579" s="7" t="n">
        <v>28</v>
      </c>
      <c r="V579" s="46" t="s">
        <v>3</v>
      </c>
      <c r="W579" s="12" t="n">
        <v>74</v>
      </c>
      <c r="X579" s="7" t="n">
        <v>65</v>
      </c>
      <c r="Y579" s="46" t="s">
        <v>3</v>
      </c>
      <c r="Z579" s="7" t="n">
        <v>0</v>
      </c>
      <c r="AA579" s="7" t="n">
        <v>2</v>
      </c>
      <c r="AB579" s="7" t="n">
        <v>3</v>
      </c>
      <c r="AC579" s="7" t="n">
        <v>9</v>
      </c>
      <c r="AD579" s="7" t="n">
        <v>1</v>
      </c>
      <c r="AE579" s="16" t="n">
        <f t="normal" ca="1">A583</f>
        <v>0</v>
      </c>
    </row>
    <row r="580" spans="1:23">
      <c r="A580" t="s">
        <v>4</v>
      </c>
      <c r="B580" s="4" t="s">
        <v>5</v>
      </c>
      <c r="C580" s="4" t="s">
        <v>10</v>
      </c>
      <c r="D580" s="4" t="s">
        <v>12</v>
      </c>
      <c r="E580" s="4" t="s">
        <v>12</v>
      </c>
      <c r="F580" s="4" t="s">
        <v>6</v>
      </c>
    </row>
    <row r="581" spans="1:23">
      <c r="A581" t="n">
        <v>7411</v>
      </c>
      <c r="B581" s="54" t="n">
        <v>47</v>
      </c>
      <c r="C581" s="7" t="n">
        <v>61456</v>
      </c>
      <c r="D581" s="7" t="n">
        <v>0</v>
      </c>
      <c r="E581" s="7" t="n">
        <v>0</v>
      </c>
      <c r="F581" s="7" t="s">
        <v>98</v>
      </c>
    </row>
    <row r="582" spans="1:23">
      <c r="A582" t="s">
        <v>4</v>
      </c>
      <c r="B582" s="4" t="s">
        <v>5</v>
      </c>
      <c r="C582" s="4" t="s">
        <v>12</v>
      </c>
      <c r="D582" s="4" t="s">
        <v>10</v>
      </c>
      <c r="E582" s="4" t="s">
        <v>26</v>
      </c>
    </row>
    <row r="583" spans="1:23">
      <c r="A583" t="n">
        <v>7424</v>
      </c>
      <c r="B583" s="39" t="n">
        <v>58</v>
      </c>
      <c r="C583" s="7" t="n">
        <v>0</v>
      </c>
      <c r="D583" s="7" t="n">
        <v>300</v>
      </c>
      <c r="E583" s="7" t="n">
        <v>1</v>
      </c>
    </row>
    <row r="584" spans="1:23">
      <c r="A584" t="s">
        <v>4</v>
      </c>
      <c r="B584" s="4" t="s">
        <v>5</v>
      </c>
      <c r="C584" s="4" t="s">
        <v>12</v>
      </c>
      <c r="D584" s="4" t="s">
        <v>10</v>
      </c>
    </row>
    <row r="585" spans="1:23">
      <c r="A585" t="n">
        <v>7432</v>
      </c>
      <c r="B585" s="39" t="n">
        <v>58</v>
      </c>
      <c r="C585" s="7" t="n">
        <v>255</v>
      </c>
      <c r="D585" s="7" t="n">
        <v>0</v>
      </c>
    </row>
    <row r="586" spans="1:23">
      <c r="A586" t="s">
        <v>4</v>
      </c>
      <c r="B586" s="4" t="s">
        <v>5</v>
      </c>
      <c r="C586" s="4" t="s">
        <v>12</v>
      </c>
      <c r="D586" s="4" t="s">
        <v>12</v>
      </c>
      <c r="E586" s="4" t="s">
        <v>12</v>
      </c>
      <c r="F586" s="4" t="s">
        <v>12</v>
      </c>
    </row>
    <row r="587" spans="1:23">
      <c r="A587" t="n">
        <v>7436</v>
      </c>
      <c r="B587" s="8" t="n">
        <v>14</v>
      </c>
      <c r="C587" s="7" t="n">
        <v>0</v>
      </c>
      <c r="D587" s="7" t="n">
        <v>0</v>
      </c>
      <c r="E587" s="7" t="n">
        <v>0</v>
      </c>
      <c r="F587" s="7" t="n">
        <v>64</v>
      </c>
    </row>
    <row r="588" spans="1:23">
      <c r="A588" t="s">
        <v>4</v>
      </c>
      <c r="B588" s="4" t="s">
        <v>5</v>
      </c>
      <c r="C588" s="4" t="s">
        <v>12</v>
      </c>
      <c r="D588" s="4" t="s">
        <v>10</v>
      </c>
    </row>
    <row r="589" spans="1:23">
      <c r="A589" t="n">
        <v>7441</v>
      </c>
      <c r="B589" s="29" t="n">
        <v>22</v>
      </c>
      <c r="C589" s="7" t="n">
        <v>0</v>
      </c>
      <c r="D589" s="7" t="n">
        <v>20</v>
      </c>
    </row>
    <row r="590" spans="1:23">
      <c r="A590" t="s">
        <v>4</v>
      </c>
      <c r="B590" s="4" t="s">
        <v>5</v>
      </c>
      <c r="C590" s="4" t="s">
        <v>12</v>
      </c>
      <c r="D590" s="4" t="s">
        <v>10</v>
      </c>
    </row>
    <row r="591" spans="1:23">
      <c r="A591" t="n">
        <v>7445</v>
      </c>
      <c r="B591" s="39" t="n">
        <v>58</v>
      </c>
      <c r="C591" s="7" t="n">
        <v>5</v>
      </c>
      <c r="D591" s="7" t="n">
        <v>300</v>
      </c>
    </row>
    <row r="592" spans="1:23">
      <c r="A592" t="s">
        <v>4</v>
      </c>
      <c r="B592" s="4" t="s">
        <v>5</v>
      </c>
      <c r="C592" s="4" t="s">
        <v>26</v>
      </c>
      <c r="D592" s="4" t="s">
        <v>10</v>
      </c>
    </row>
    <row r="593" spans="1:31">
      <c r="A593" t="n">
        <v>7449</v>
      </c>
      <c r="B593" s="57" t="n">
        <v>103</v>
      </c>
      <c r="C593" s="7" t="n">
        <v>0</v>
      </c>
      <c r="D593" s="7" t="n">
        <v>300</v>
      </c>
    </row>
    <row r="594" spans="1:31">
      <c r="A594" t="s">
        <v>4</v>
      </c>
      <c r="B594" s="4" t="s">
        <v>5</v>
      </c>
      <c r="C594" s="4" t="s">
        <v>12</v>
      </c>
    </row>
    <row r="595" spans="1:31">
      <c r="A595" t="n">
        <v>7456</v>
      </c>
      <c r="B595" s="40" t="n">
        <v>64</v>
      </c>
      <c r="C595" s="7" t="n">
        <v>7</v>
      </c>
    </row>
    <row r="596" spans="1:31">
      <c r="A596" t="s">
        <v>4</v>
      </c>
      <c r="B596" s="4" t="s">
        <v>5</v>
      </c>
      <c r="C596" s="4" t="s">
        <v>12</v>
      </c>
      <c r="D596" s="4" t="s">
        <v>10</v>
      </c>
    </row>
    <row r="597" spans="1:31">
      <c r="A597" t="n">
        <v>7458</v>
      </c>
      <c r="B597" s="58" t="n">
        <v>72</v>
      </c>
      <c r="C597" s="7" t="n">
        <v>5</v>
      </c>
      <c r="D597" s="7" t="n">
        <v>0</v>
      </c>
    </row>
    <row r="598" spans="1:31">
      <c r="A598" t="s">
        <v>4</v>
      </c>
      <c r="B598" s="4" t="s">
        <v>5</v>
      </c>
      <c r="C598" s="4" t="s">
        <v>12</v>
      </c>
      <c r="D598" s="46" t="s">
        <v>80</v>
      </c>
      <c r="E598" s="4" t="s">
        <v>5</v>
      </c>
      <c r="F598" s="4" t="s">
        <v>12</v>
      </c>
      <c r="G598" s="4" t="s">
        <v>10</v>
      </c>
      <c r="H598" s="46" t="s">
        <v>81</v>
      </c>
      <c r="I598" s="4" t="s">
        <v>12</v>
      </c>
      <c r="J598" s="4" t="s">
        <v>9</v>
      </c>
      <c r="K598" s="4" t="s">
        <v>12</v>
      </c>
      <c r="L598" s="4" t="s">
        <v>12</v>
      </c>
      <c r="M598" s="4" t="s">
        <v>43</v>
      </c>
    </row>
    <row r="599" spans="1:31">
      <c r="A599" t="n">
        <v>7462</v>
      </c>
      <c r="B599" s="15" t="n">
        <v>5</v>
      </c>
      <c r="C599" s="7" t="n">
        <v>28</v>
      </c>
      <c r="D599" s="46" t="s">
        <v>3</v>
      </c>
      <c r="E599" s="10" t="n">
        <v>162</v>
      </c>
      <c r="F599" s="7" t="n">
        <v>4</v>
      </c>
      <c r="G599" s="7" t="n">
        <v>20</v>
      </c>
      <c r="H599" s="46" t="s">
        <v>3</v>
      </c>
      <c r="I599" s="7" t="n">
        <v>0</v>
      </c>
      <c r="J599" s="7" t="n">
        <v>1</v>
      </c>
      <c r="K599" s="7" t="n">
        <v>2</v>
      </c>
      <c r="L599" s="7" t="n">
        <v>1</v>
      </c>
      <c r="M599" s="16" t="n">
        <f t="normal" ca="1">A605</f>
        <v>0</v>
      </c>
    </row>
    <row r="600" spans="1:31">
      <c r="A600" t="s">
        <v>4</v>
      </c>
      <c r="B600" s="4" t="s">
        <v>5</v>
      </c>
      <c r="C600" s="4" t="s">
        <v>12</v>
      </c>
      <c r="D600" s="4" t="s">
        <v>6</v>
      </c>
    </row>
    <row r="601" spans="1:31">
      <c r="A601" t="n">
        <v>7479</v>
      </c>
      <c r="B601" s="9" t="n">
        <v>2</v>
      </c>
      <c r="C601" s="7" t="n">
        <v>10</v>
      </c>
      <c r="D601" s="7" t="s">
        <v>99</v>
      </c>
    </row>
    <row r="602" spans="1:31">
      <c r="A602" t="s">
        <v>4</v>
      </c>
      <c r="B602" s="4" t="s">
        <v>5</v>
      </c>
      <c r="C602" s="4" t="s">
        <v>10</v>
      </c>
    </row>
    <row r="603" spans="1:31">
      <c r="A603" t="n">
        <v>7496</v>
      </c>
      <c r="B603" s="31" t="n">
        <v>16</v>
      </c>
      <c r="C603" s="7" t="n">
        <v>0</v>
      </c>
    </row>
    <row r="604" spans="1:31">
      <c r="A604" t="s">
        <v>4</v>
      </c>
      <c r="B604" s="4" t="s">
        <v>5</v>
      </c>
      <c r="C604" s="4" t="s">
        <v>10</v>
      </c>
      <c r="D604" s="4" t="s">
        <v>6</v>
      </c>
      <c r="E604" s="4" t="s">
        <v>6</v>
      </c>
      <c r="F604" s="4" t="s">
        <v>6</v>
      </c>
      <c r="G604" s="4" t="s">
        <v>12</v>
      </c>
      <c r="H604" s="4" t="s">
        <v>9</v>
      </c>
      <c r="I604" s="4" t="s">
        <v>26</v>
      </c>
      <c r="J604" s="4" t="s">
        <v>26</v>
      </c>
      <c r="K604" s="4" t="s">
        <v>26</v>
      </c>
      <c r="L604" s="4" t="s">
        <v>26</v>
      </c>
      <c r="M604" s="4" t="s">
        <v>26</v>
      </c>
      <c r="N604" s="4" t="s">
        <v>26</v>
      </c>
      <c r="O604" s="4" t="s">
        <v>26</v>
      </c>
      <c r="P604" s="4" t="s">
        <v>6</v>
      </c>
      <c r="Q604" s="4" t="s">
        <v>6</v>
      </c>
      <c r="R604" s="4" t="s">
        <v>9</v>
      </c>
      <c r="S604" s="4" t="s">
        <v>12</v>
      </c>
      <c r="T604" s="4" t="s">
        <v>9</v>
      </c>
      <c r="U604" s="4" t="s">
        <v>9</v>
      </c>
      <c r="V604" s="4" t="s">
        <v>10</v>
      </c>
    </row>
    <row r="605" spans="1:31">
      <c r="A605" t="n">
        <v>7499</v>
      </c>
      <c r="B605" s="17" t="n">
        <v>19</v>
      </c>
      <c r="C605" s="7" t="n">
        <v>7032</v>
      </c>
      <c r="D605" s="7" t="s">
        <v>100</v>
      </c>
      <c r="E605" s="7" t="s">
        <v>101</v>
      </c>
      <c r="F605" s="7" t="s">
        <v>21</v>
      </c>
      <c r="G605" s="7" t="n">
        <v>0</v>
      </c>
      <c r="H605" s="7" t="n">
        <v>1</v>
      </c>
      <c r="I605" s="7" t="n">
        <v>0</v>
      </c>
      <c r="J605" s="7" t="n">
        <v>0</v>
      </c>
      <c r="K605" s="7" t="n">
        <v>0</v>
      </c>
      <c r="L605" s="7" t="n">
        <v>0</v>
      </c>
      <c r="M605" s="7" t="n">
        <v>1</v>
      </c>
      <c r="N605" s="7" t="n">
        <v>1.60000002384186</v>
      </c>
      <c r="O605" s="7" t="n">
        <v>0.0900000035762787</v>
      </c>
      <c r="P605" s="7" t="s">
        <v>21</v>
      </c>
      <c r="Q605" s="7" t="s">
        <v>21</v>
      </c>
      <c r="R605" s="7" t="n">
        <v>-1</v>
      </c>
      <c r="S605" s="7" t="n">
        <v>0</v>
      </c>
      <c r="T605" s="7" t="n">
        <v>0</v>
      </c>
      <c r="U605" s="7" t="n">
        <v>0</v>
      </c>
      <c r="V605" s="7" t="n">
        <v>0</v>
      </c>
    </row>
    <row r="606" spans="1:31">
      <c r="A606" t="s">
        <v>4</v>
      </c>
      <c r="B606" s="4" t="s">
        <v>5</v>
      </c>
      <c r="C606" s="4" t="s">
        <v>10</v>
      </c>
      <c r="D606" s="4" t="s">
        <v>12</v>
      </c>
      <c r="E606" s="4" t="s">
        <v>12</v>
      </c>
      <c r="F606" s="4" t="s">
        <v>6</v>
      </c>
    </row>
    <row r="607" spans="1:31">
      <c r="A607" t="n">
        <v>7569</v>
      </c>
      <c r="B607" s="22" t="n">
        <v>20</v>
      </c>
      <c r="C607" s="7" t="n">
        <v>0</v>
      </c>
      <c r="D607" s="7" t="n">
        <v>3</v>
      </c>
      <c r="E607" s="7" t="n">
        <v>10</v>
      </c>
      <c r="F607" s="7" t="s">
        <v>102</v>
      </c>
    </row>
    <row r="608" spans="1:31">
      <c r="A608" t="s">
        <v>4</v>
      </c>
      <c r="B608" s="4" t="s">
        <v>5</v>
      </c>
      <c r="C608" s="4" t="s">
        <v>10</v>
      </c>
    </row>
    <row r="609" spans="1:22">
      <c r="A609" t="n">
        <v>7587</v>
      </c>
      <c r="B609" s="31" t="n">
        <v>16</v>
      </c>
      <c r="C609" s="7" t="n">
        <v>0</v>
      </c>
    </row>
    <row r="610" spans="1:22">
      <c r="A610" t="s">
        <v>4</v>
      </c>
      <c r="B610" s="4" t="s">
        <v>5</v>
      </c>
      <c r="C610" s="4" t="s">
        <v>10</v>
      </c>
      <c r="D610" s="4" t="s">
        <v>12</v>
      </c>
      <c r="E610" s="4" t="s">
        <v>12</v>
      </c>
      <c r="F610" s="4" t="s">
        <v>6</v>
      </c>
    </row>
    <row r="611" spans="1:22">
      <c r="A611" t="n">
        <v>7590</v>
      </c>
      <c r="B611" s="22" t="n">
        <v>20</v>
      </c>
      <c r="C611" s="7" t="n">
        <v>16</v>
      </c>
      <c r="D611" s="7" t="n">
        <v>3</v>
      </c>
      <c r="E611" s="7" t="n">
        <v>10</v>
      </c>
      <c r="F611" s="7" t="s">
        <v>102</v>
      </c>
    </row>
    <row r="612" spans="1:22">
      <c r="A612" t="s">
        <v>4</v>
      </c>
      <c r="B612" s="4" t="s">
        <v>5</v>
      </c>
      <c r="C612" s="4" t="s">
        <v>10</v>
      </c>
    </row>
    <row r="613" spans="1:22">
      <c r="A613" t="n">
        <v>7608</v>
      </c>
      <c r="B613" s="31" t="n">
        <v>16</v>
      </c>
      <c r="C613" s="7" t="n">
        <v>0</v>
      </c>
    </row>
    <row r="614" spans="1:22">
      <c r="A614" t="s">
        <v>4</v>
      </c>
      <c r="B614" s="4" t="s">
        <v>5</v>
      </c>
      <c r="C614" s="4" t="s">
        <v>10</v>
      </c>
      <c r="D614" s="4" t="s">
        <v>12</v>
      </c>
      <c r="E614" s="4" t="s">
        <v>12</v>
      </c>
      <c r="F614" s="4" t="s">
        <v>6</v>
      </c>
    </row>
    <row r="615" spans="1:22">
      <c r="A615" t="n">
        <v>7611</v>
      </c>
      <c r="B615" s="22" t="n">
        <v>20</v>
      </c>
      <c r="C615" s="7" t="n">
        <v>17</v>
      </c>
      <c r="D615" s="7" t="n">
        <v>3</v>
      </c>
      <c r="E615" s="7" t="n">
        <v>10</v>
      </c>
      <c r="F615" s="7" t="s">
        <v>102</v>
      </c>
    </row>
    <row r="616" spans="1:22">
      <c r="A616" t="s">
        <v>4</v>
      </c>
      <c r="B616" s="4" t="s">
        <v>5</v>
      </c>
      <c r="C616" s="4" t="s">
        <v>10</v>
      </c>
    </row>
    <row r="617" spans="1:22">
      <c r="A617" t="n">
        <v>7629</v>
      </c>
      <c r="B617" s="31" t="n">
        <v>16</v>
      </c>
      <c r="C617" s="7" t="n">
        <v>0</v>
      </c>
    </row>
    <row r="618" spans="1:22">
      <c r="A618" t="s">
        <v>4</v>
      </c>
      <c r="B618" s="4" t="s">
        <v>5</v>
      </c>
      <c r="C618" s="4" t="s">
        <v>10</v>
      </c>
      <c r="D618" s="4" t="s">
        <v>12</v>
      </c>
      <c r="E618" s="4" t="s">
        <v>12</v>
      </c>
      <c r="F618" s="4" t="s">
        <v>6</v>
      </c>
    </row>
    <row r="619" spans="1:22">
      <c r="A619" t="n">
        <v>7632</v>
      </c>
      <c r="B619" s="22" t="n">
        <v>20</v>
      </c>
      <c r="C619" s="7" t="n">
        <v>7032</v>
      </c>
      <c r="D619" s="7" t="n">
        <v>3</v>
      </c>
      <c r="E619" s="7" t="n">
        <v>10</v>
      </c>
      <c r="F619" s="7" t="s">
        <v>102</v>
      </c>
    </row>
    <row r="620" spans="1:22">
      <c r="A620" t="s">
        <v>4</v>
      </c>
      <c r="B620" s="4" t="s">
        <v>5</v>
      </c>
      <c r="C620" s="4" t="s">
        <v>10</v>
      </c>
    </row>
    <row r="621" spans="1:22">
      <c r="A621" t="n">
        <v>7650</v>
      </c>
      <c r="B621" s="31" t="n">
        <v>16</v>
      </c>
      <c r="C621" s="7" t="n">
        <v>0</v>
      </c>
    </row>
    <row r="622" spans="1:22">
      <c r="A622" t="s">
        <v>4</v>
      </c>
      <c r="B622" s="4" t="s">
        <v>5</v>
      </c>
      <c r="C622" s="4" t="s">
        <v>12</v>
      </c>
      <c r="D622" s="4" t="s">
        <v>10</v>
      </c>
      <c r="E622" s="4" t="s">
        <v>12</v>
      </c>
      <c r="F622" s="4" t="s">
        <v>6</v>
      </c>
      <c r="G622" s="4" t="s">
        <v>6</v>
      </c>
      <c r="H622" s="4" t="s">
        <v>6</v>
      </c>
      <c r="I622" s="4" t="s">
        <v>6</v>
      </c>
      <c r="J622" s="4" t="s">
        <v>6</v>
      </c>
      <c r="K622" s="4" t="s">
        <v>6</v>
      </c>
      <c r="L622" s="4" t="s">
        <v>6</v>
      </c>
      <c r="M622" s="4" t="s">
        <v>6</v>
      </c>
      <c r="N622" s="4" t="s">
        <v>6</v>
      </c>
      <c r="O622" s="4" t="s">
        <v>6</v>
      </c>
      <c r="P622" s="4" t="s">
        <v>6</v>
      </c>
      <c r="Q622" s="4" t="s">
        <v>6</v>
      </c>
      <c r="R622" s="4" t="s">
        <v>6</v>
      </c>
      <c r="S622" s="4" t="s">
        <v>6</v>
      </c>
      <c r="T622" s="4" t="s">
        <v>6</v>
      </c>
      <c r="U622" s="4" t="s">
        <v>6</v>
      </c>
    </row>
    <row r="623" spans="1:22">
      <c r="A623" t="n">
        <v>7653</v>
      </c>
      <c r="B623" s="53" t="n">
        <v>36</v>
      </c>
      <c r="C623" s="7" t="n">
        <v>8</v>
      </c>
      <c r="D623" s="7" t="n">
        <v>16</v>
      </c>
      <c r="E623" s="7" t="n">
        <v>0</v>
      </c>
      <c r="F623" s="7" t="s">
        <v>103</v>
      </c>
      <c r="G623" s="7" t="s">
        <v>21</v>
      </c>
      <c r="H623" s="7" t="s">
        <v>21</v>
      </c>
      <c r="I623" s="7" t="s">
        <v>21</v>
      </c>
      <c r="J623" s="7" t="s">
        <v>21</v>
      </c>
      <c r="K623" s="7" t="s">
        <v>21</v>
      </c>
      <c r="L623" s="7" t="s">
        <v>21</v>
      </c>
      <c r="M623" s="7" t="s">
        <v>21</v>
      </c>
      <c r="N623" s="7" t="s">
        <v>21</v>
      </c>
      <c r="O623" s="7" t="s">
        <v>21</v>
      </c>
      <c r="P623" s="7" t="s">
        <v>21</v>
      </c>
      <c r="Q623" s="7" t="s">
        <v>21</v>
      </c>
      <c r="R623" s="7" t="s">
        <v>21</v>
      </c>
      <c r="S623" s="7" t="s">
        <v>21</v>
      </c>
      <c r="T623" s="7" t="s">
        <v>21</v>
      </c>
      <c r="U623" s="7" t="s">
        <v>21</v>
      </c>
    </row>
    <row r="624" spans="1:22">
      <c r="A624" t="s">
        <v>4</v>
      </c>
      <c r="B624" s="4" t="s">
        <v>5</v>
      </c>
      <c r="C624" s="4" t="s">
        <v>12</v>
      </c>
    </row>
    <row r="625" spans="1:21">
      <c r="A625" t="n">
        <v>7686</v>
      </c>
      <c r="B625" s="59" t="n">
        <v>116</v>
      </c>
      <c r="C625" s="7" t="n">
        <v>0</v>
      </c>
    </row>
    <row r="626" spans="1:21">
      <c r="A626" t="s">
        <v>4</v>
      </c>
      <c r="B626" s="4" t="s">
        <v>5</v>
      </c>
      <c r="C626" s="4" t="s">
        <v>12</v>
      </c>
      <c r="D626" s="4" t="s">
        <v>10</v>
      </c>
    </row>
    <row r="627" spans="1:21">
      <c r="A627" t="n">
        <v>7688</v>
      </c>
      <c r="B627" s="59" t="n">
        <v>116</v>
      </c>
      <c r="C627" s="7" t="n">
        <v>2</v>
      </c>
      <c r="D627" s="7" t="n">
        <v>1</v>
      </c>
    </row>
    <row r="628" spans="1:21">
      <c r="A628" t="s">
        <v>4</v>
      </c>
      <c r="B628" s="4" t="s">
        <v>5</v>
      </c>
      <c r="C628" s="4" t="s">
        <v>12</v>
      </c>
      <c r="D628" s="4" t="s">
        <v>9</v>
      </c>
    </row>
    <row r="629" spans="1:21">
      <c r="A629" t="n">
        <v>7692</v>
      </c>
      <c r="B629" s="59" t="n">
        <v>116</v>
      </c>
      <c r="C629" s="7" t="n">
        <v>5</v>
      </c>
      <c r="D629" s="7" t="n">
        <v>1116471296</v>
      </c>
    </row>
    <row r="630" spans="1:21">
      <c r="A630" t="s">
        <v>4</v>
      </c>
      <c r="B630" s="4" t="s">
        <v>5</v>
      </c>
      <c r="C630" s="4" t="s">
        <v>12</v>
      </c>
      <c r="D630" s="4" t="s">
        <v>10</v>
      </c>
    </row>
    <row r="631" spans="1:21">
      <c r="A631" t="n">
        <v>7698</v>
      </c>
      <c r="B631" s="59" t="n">
        <v>116</v>
      </c>
      <c r="C631" s="7" t="n">
        <v>6</v>
      </c>
      <c r="D631" s="7" t="n">
        <v>1</v>
      </c>
    </row>
    <row r="632" spans="1:21">
      <c r="A632" t="s">
        <v>4</v>
      </c>
      <c r="B632" s="4" t="s">
        <v>5</v>
      </c>
      <c r="C632" s="4" t="s">
        <v>10</v>
      </c>
      <c r="D632" s="4" t="s">
        <v>26</v>
      </c>
      <c r="E632" s="4" t="s">
        <v>26</v>
      </c>
      <c r="F632" s="4" t="s">
        <v>26</v>
      </c>
      <c r="G632" s="4" t="s">
        <v>26</v>
      </c>
    </row>
    <row r="633" spans="1:21">
      <c r="A633" t="n">
        <v>7702</v>
      </c>
      <c r="B633" s="52" t="n">
        <v>46</v>
      </c>
      <c r="C633" s="7" t="n">
        <v>0</v>
      </c>
      <c r="D633" s="7" t="n">
        <v>3.70000004768372</v>
      </c>
      <c r="E633" s="7" t="n">
        <v>-0.200000002980232</v>
      </c>
      <c r="F633" s="7" t="n">
        <v>21.3999996185303</v>
      </c>
      <c r="G633" s="7" t="n">
        <v>180</v>
      </c>
    </row>
    <row r="634" spans="1:21">
      <c r="A634" t="s">
        <v>4</v>
      </c>
      <c r="B634" s="4" t="s">
        <v>5</v>
      </c>
      <c r="C634" s="4" t="s">
        <v>10</v>
      </c>
      <c r="D634" s="4" t="s">
        <v>26</v>
      </c>
      <c r="E634" s="4" t="s">
        <v>26</v>
      </c>
      <c r="F634" s="4" t="s">
        <v>26</v>
      </c>
      <c r="G634" s="4" t="s">
        <v>26</v>
      </c>
    </row>
    <row r="635" spans="1:21">
      <c r="A635" t="n">
        <v>7721</v>
      </c>
      <c r="B635" s="52" t="n">
        <v>46</v>
      </c>
      <c r="C635" s="7" t="n">
        <v>16</v>
      </c>
      <c r="D635" s="7" t="n">
        <v>3</v>
      </c>
      <c r="E635" s="7" t="n">
        <v>-0.300000011920929</v>
      </c>
      <c r="F635" s="7" t="n">
        <v>22.5</v>
      </c>
      <c r="G635" s="7" t="n">
        <v>180</v>
      </c>
    </row>
    <row r="636" spans="1:21">
      <c r="A636" t="s">
        <v>4</v>
      </c>
      <c r="B636" s="4" t="s">
        <v>5</v>
      </c>
      <c r="C636" s="4" t="s">
        <v>10</v>
      </c>
      <c r="D636" s="4" t="s">
        <v>26</v>
      </c>
      <c r="E636" s="4" t="s">
        <v>26</v>
      </c>
      <c r="F636" s="4" t="s">
        <v>26</v>
      </c>
      <c r="G636" s="4" t="s">
        <v>26</v>
      </c>
    </row>
    <row r="637" spans="1:21">
      <c r="A637" t="n">
        <v>7740</v>
      </c>
      <c r="B637" s="52" t="n">
        <v>46</v>
      </c>
      <c r="C637" s="7" t="n">
        <v>17</v>
      </c>
      <c r="D637" s="7" t="n">
        <v>4.30000019073486</v>
      </c>
      <c r="E637" s="7" t="n">
        <v>-0.300000011920929</v>
      </c>
      <c r="F637" s="7" t="n">
        <v>22</v>
      </c>
      <c r="G637" s="7" t="n">
        <v>180</v>
      </c>
    </row>
    <row r="638" spans="1:21">
      <c r="A638" t="s">
        <v>4</v>
      </c>
      <c r="B638" s="4" t="s">
        <v>5</v>
      </c>
      <c r="C638" s="4" t="s">
        <v>10</v>
      </c>
      <c r="D638" s="4" t="s">
        <v>26</v>
      </c>
      <c r="E638" s="4" t="s">
        <v>26</v>
      </c>
      <c r="F638" s="4" t="s">
        <v>26</v>
      </c>
      <c r="G638" s="4" t="s">
        <v>26</v>
      </c>
    </row>
    <row r="639" spans="1:21">
      <c r="A639" t="n">
        <v>7759</v>
      </c>
      <c r="B639" s="52" t="n">
        <v>46</v>
      </c>
      <c r="C639" s="7" t="n">
        <v>7032</v>
      </c>
      <c r="D639" s="7" t="n">
        <v>3.59999990463257</v>
      </c>
      <c r="E639" s="7" t="n">
        <v>-0.400000005960464</v>
      </c>
      <c r="F639" s="7" t="n">
        <v>22.8999996185303</v>
      </c>
      <c r="G639" s="7" t="n">
        <v>180</v>
      </c>
    </row>
    <row r="640" spans="1:21">
      <c r="A640" t="s">
        <v>4</v>
      </c>
      <c r="B640" s="4" t="s">
        <v>5</v>
      </c>
      <c r="C640" s="4" t="s">
        <v>12</v>
      </c>
      <c r="D640" s="4" t="s">
        <v>12</v>
      </c>
      <c r="E640" s="4" t="s">
        <v>26</v>
      </c>
      <c r="F640" s="4" t="s">
        <v>26</v>
      </c>
      <c r="G640" s="4" t="s">
        <v>26</v>
      </c>
      <c r="H640" s="4" t="s">
        <v>10</v>
      </c>
    </row>
    <row r="641" spans="1:8">
      <c r="A641" t="n">
        <v>7778</v>
      </c>
      <c r="B641" s="45" t="n">
        <v>45</v>
      </c>
      <c r="C641" s="7" t="n">
        <v>2</v>
      </c>
      <c r="D641" s="7" t="n">
        <v>3</v>
      </c>
      <c r="E641" s="7" t="n">
        <v>3.65000009536743</v>
      </c>
      <c r="F641" s="7" t="n">
        <v>1.04999995231628</v>
      </c>
      <c r="G641" s="7" t="n">
        <v>20.2999992370605</v>
      </c>
      <c r="H641" s="7" t="n">
        <v>0</v>
      </c>
    </row>
    <row r="642" spans="1:8">
      <c r="A642" t="s">
        <v>4</v>
      </c>
      <c r="B642" s="4" t="s">
        <v>5</v>
      </c>
      <c r="C642" s="4" t="s">
        <v>12</v>
      </c>
      <c r="D642" s="4" t="s">
        <v>12</v>
      </c>
      <c r="E642" s="4" t="s">
        <v>26</v>
      </c>
      <c r="F642" s="4" t="s">
        <v>26</v>
      </c>
      <c r="G642" s="4" t="s">
        <v>26</v>
      </c>
      <c r="H642" s="4" t="s">
        <v>10</v>
      </c>
      <c r="I642" s="4" t="s">
        <v>12</v>
      </c>
    </row>
    <row r="643" spans="1:8">
      <c r="A643" t="n">
        <v>7795</v>
      </c>
      <c r="B643" s="45" t="n">
        <v>45</v>
      </c>
      <c r="C643" s="7" t="n">
        <v>4</v>
      </c>
      <c r="D643" s="7" t="n">
        <v>3</v>
      </c>
      <c r="E643" s="7" t="n">
        <v>9</v>
      </c>
      <c r="F643" s="7" t="n">
        <v>13</v>
      </c>
      <c r="G643" s="7" t="n">
        <v>0</v>
      </c>
      <c r="H643" s="7" t="n">
        <v>0</v>
      </c>
      <c r="I643" s="7" t="n">
        <v>0</v>
      </c>
    </row>
    <row r="644" spans="1:8">
      <c r="A644" t="s">
        <v>4</v>
      </c>
      <c r="B644" s="4" t="s">
        <v>5</v>
      </c>
      <c r="C644" s="4" t="s">
        <v>12</v>
      </c>
      <c r="D644" s="4" t="s">
        <v>12</v>
      </c>
      <c r="E644" s="4" t="s">
        <v>26</v>
      </c>
      <c r="F644" s="4" t="s">
        <v>10</v>
      </c>
    </row>
    <row r="645" spans="1:8">
      <c r="A645" t="n">
        <v>7813</v>
      </c>
      <c r="B645" s="45" t="n">
        <v>45</v>
      </c>
      <c r="C645" s="7" t="n">
        <v>5</v>
      </c>
      <c r="D645" s="7" t="n">
        <v>3</v>
      </c>
      <c r="E645" s="7" t="n">
        <v>7.5</v>
      </c>
      <c r="F645" s="7" t="n">
        <v>0</v>
      </c>
    </row>
    <row r="646" spans="1:8">
      <c r="A646" t="s">
        <v>4</v>
      </c>
      <c r="B646" s="4" t="s">
        <v>5</v>
      </c>
      <c r="C646" s="4" t="s">
        <v>12</v>
      </c>
      <c r="D646" s="4" t="s">
        <v>12</v>
      </c>
      <c r="E646" s="4" t="s">
        <v>26</v>
      </c>
      <c r="F646" s="4" t="s">
        <v>10</v>
      </c>
    </row>
    <row r="647" spans="1:8">
      <c r="A647" t="n">
        <v>7822</v>
      </c>
      <c r="B647" s="45" t="n">
        <v>45</v>
      </c>
      <c r="C647" s="7" t="n">
        <v>11</v>
      </c>
      <c r="D647" s="7" t="n">
        <v>3</v>
      </c>
      <c r="E647" s="7" t="n">
        <v>31.3999996185303</v>
      </c>
      <c r="F647" s="7" t="n">
        <v>0</v>
      </c>
    </row>
    <row r="648" spans="1:8">
      <c r="A648" t="s">
        <v>4</v>
      </c>
      <c r="B648" s="4" t="s">
        <v>5</v>
      </c>
      <c r="C648" s="4" t="s">
        <v>10</v>
      </c>
      <c r="D648" s="4" t="s">
        <v>10</v>
      </c>
      <c r="E648" s="4" t="s">
        <v>26</v>
      </c>
      <c r="F648" s="4" t="s">
        <v>26</v>
      </c>
      <c r="G648" s="4" t="s">
        <v>26</v>
      </c>
      <c r="H648" s="4" t="s">
        <v>26</v>
      </c>
      <c r="I648" s="4" t="s">
        <v>12</v>
      </c>
      <c r="J648" s="4" t="s">
        <v>10</v>
      </c>
    </row>
    <row r="649" spans="1:8">
      <c r="A649" t="n">
        <v>7831</v>
      </c>
      <c r="B649" s="60" t="n">
        <v>55</v>
      </c>
      <c r="C649" s="7" t="n">
        <v>0</v>
      </c>
      <c r="D649" s="7" t="n">
        <v>65533</v>
      </c>
      <c r="E649" s="7" t="n">
        <v>3.70000004768372</v>
      </c>
      <c r="F649" s="7" t="n">
        <v>0</v>
      </c>
      <c r="G649" s="7" t="n">
        <v>16.3999996185303</v>
      </c>
      <c r="H649" s="7" t="n">
        <v>1.20000004768372</v>
      </c>
      <c r="I649" s="7" t="n">
        <v>1</v>
      </c>
      <c r="J649" s="7" t="n">
        <v>0</v>
      </c>
    </row>
    <row r="650" spans="1:8">
      <c r="A650" t="s">
        <v>4</v>
      </c>
      <c r="B650" s="4" t="s">
        <v>5</v>
      </c>
      <c r="C650" s="4" t="s">
        <v>10</v>
      </c>
    </row>
    <row r="651" spans="1:8">
      <c r="A651" t="n">
        <v>7855</v>
      </c>
      <c r="B651" s="31" t="n">
        <v>16</v>
      </c>
      <c r="C651" s="7" t="n">
        <v>100</v>
      </c>
    </row>
    <row r="652" spans="1:8">
      <c r="A652" t="s">
        <v>4</v>
      </c>
      <c r="B652" s="4" t="s">
        <v>5</v>
      </c>
      <c r="C652" s="4" t="s">
        <v>10</v>
      </c>
      <c r="D652" s="4" t="s">
        <v>10</v>
      </c>
      <c r="E652" s="4" t="s">
        <v>26</v>
      </c>
      <c r="F652" s="4" t="s">
        <v>26</v>
      </c>
      <c r="G652" s="4" t="s">
        <v>26</v>
      </c>
      <c r="H652" s="4" t="s">
        <v>26</v>
      </c>
      <c r="I652" s="4" t="s">
        <v>12</v>
      </c>
      <c r="J652" s="4" t="s">
        <v>10</v>
      </c>
    </row>
    <row r="653" spans="1:8">
      <c r="A653" t="n">
        <v>7858</v>
      </c>
      <c r="B653" s="60" t="n">
        <v>55</v>
      </c>
      <c r="C653" s="7" t="n">
        <v>17</v>
      </c>
      <c r="D653" s="7" t="n">
        <v>65533</v>
      </c>
      <c r="E653" s="7" t="n">
        <v>4.30000019073486</v>
      </c>
      <c r="F653" s="7" t="n">
        <v>0</v>
      </c>
      <c r="G653" s="7" t="n">
        <v>17</v>
      </c>
      <c r="H653" s="7" t="n">
        <v>1.20000004768372</v>
      </c>
      <c r="I653" s="7" t="n">
        <v>1</v>
      </c>
      <c r="J653" s="7" t="n">
        <v>0</v>
      </c>
    </row>
    <row r="654" spans="1:8">
      <c r="A654" t="s">
        <v>4</v>
      </c>
      <c r="B654" s="4" t="s">
        <v>5</v>
      </c>
      <c r="C654" s="4" t="s">
        <v>10</v>
      </c>
    </row>
    <row r="655" spans="1:8">
      <c r="A655" t="n">
        <v>7882</v>
      </c>
      <c r="B655" s="31" t="n">
        <v>16</v>
      </c>
      <c r="C655" s="7" t="n">
        <v>100</v>
      </c>
    </row>
    <row r="656" spans="1:8">
      <c r="A656" t="s">
        <v>4</v>
      </c>
      <c r="B656" s="4" t="s">
        <v>5</v>
      </c>
      <c r="C656" s="4" t="s">
        <v>10</v>
      </c>
      <c r="D656" s="4" t="s">
        <v>10</v>
      </c>
      <c r="E656" s="4" t="s">
        <v>26</v>
      </c>
      <c r="F656" s="4" t="s">
        <v>26</v>
      </c>
      <c r="G656" s="4" t="s">
        <v>26</v>
      </c>
      <c r="H656" s="4" t="s">
        <v>26</v>
      </c>
      <c r="I656" s="4" t="s">
        <v>12</v>
      </c>
      <c r="J656" s="4" t="s">
        <v>10</v>
      </c>
    </row>
    <row r="657" spans="1:10">
      <c r="A657" t="n">
        <v>7885</v>
      </c>
      <c r="B657" s="60" t="n">
        <v>55</v>
      </c>
      <c r="C657" s="7" t="n">
        <v>16</v>
      </c>
      <c r="D657" s="7" t="n">
        <v>65533</v>
      </c>
      <c r="E657" s="7" t="n">
        <v>3</v>
      </c>
      <c r="F657" s="7" t="n">
        <v>0</v>
      </c>
      <c r="G657" s="7" t="n">
        <v>17.5</v>
      </c>
      <c r="H657" s="7" t="n">
        <v>1.20000004768372</v>
      </c>
      <c r="I657" s="7" t="n">
        <v>1</v>
      </c>
      <c r="J657" s="7" t="n">
        <v>0</v>
      </c>
    </row>
    <row r="658" spans="1:10">
      <c r="A658" t="s">
        <v>4</v>
      </c>
      <c r="B658" s="4" t="s">
        <v>5</v>
      </c>
      <c r="C658" s="4" t="s">
        <v>10</v>
      </c>
    </row>
    <row r="659" spans="1:10">
      <c r="A659" t="n">
        <v>7909</v>
      </c>
      <c r="B659" s="31" t="n">
        <v>16</v>
      </c>
      <c r="C659" s="7" t="n">
        <v>100</v>
      </c>
    </row>
    <row r="660" spans="1:10">
      <c r="A660" t="s">
        <v>4</v>
      </c>
      <c r="B660" s="4" t="s">
        <v>5</v>
      </c>
      <c r="C660" s="4" t="s">
        <v>10</v>
      </c>
      <c r="D660" s="4" t="s">
        <v>10</v>
      </c>
      <c r="E660" s="4" t="s">
        <v>26</v>
      </c>
      <c r="F660" s="4" t="s">
        <v>26</v>
      </c>
      <c r="G660" s="4" t="s">
        <v>26</v>
      </c>
      <c r="H660" s="4" t="s">
        <v>26</v>
      </c>
      <c r="I660" s="4" t="s">
        <v>12</v>
      </c>
      <c r="J660" s="4" t="s">
        <v>10</v>
      </c>
    </row>
    <row r="661" spans="1:10">
      <c r="A661" t="n">
        <v>7912</v>
      </c>
      <c r="B661" s="60" t="n">
        <v>55</v>
      </c>
      <c r="C661" s="7" t="n">
        <v>7032</v>
      </c>
      <c r="D661" s="7" t="n">
        <v>65533</v>
      </c>
      <c r="E661" s="7" t="n">
        <v>3.59999990463257</v>
      </c>
      <c r="F661" s="7" t="n">
        <v>0</v>
      </c>
      <c r="G661" s="7" t="n">
        <v>17.8999996185303</v>
      </c>
      <c r="H661" s="7" t="n">
        <v>1.20000004768372</v>
      </c>
      <c r="I661" s="7" t="n">
        <v>1</v>
      </c>
      <c r="J661" s="7" t="n">
        <v>0</v>
      </c>
    </row>
    <row r="662" spans="1:10">
      <c r="A662" t="s">
        <v>4</v>
      </c>
      <c r="B662" s="4" t="s">
        <v>5</v>
      </c>
      <c r="C662" s="4" t="s">
        <v>12</v>
      </c>
      <c r="D662" s="4" t="s">
        <v>12</v>
      </c>
      <c r="E662" s="4" t="s">
        <v>26</v>
      </c>
      <c r="F662" s="4" t="s">
        <v>26</v>
      </c>
      <c r="G662" s="4" t="s">
        <v>26</v>
      </c>
      <c r="H662" s="4" t="s">
        <v>10</v>
      </c>
    </row>
    <row r="663" spans="1:10">
      <c r="A663" t="n">
        <v>7936</v>
      </c>
      <c r="B663" s="45" t="n">
        <v>45</v>
      </c>
      <c r="C663" s="7" t="n">
        <v>2</v>
      </c>
      <c r="D663" s="7" t="n">
        <v>3</v>
      </c>
      <c r="E663" s="7" t="n">
        <v>3.92000007629395</v>
      </c>
      <c r="F663" s="7" t="n">
        <v>1.14999997615814</v>
      </c>
      <c r="G663" s="7" t="n">
        <v>18.3600006103516</v>
      </c>
      <c r="H663" s="7" t="n">
        <v>5000</v>
      </c>
    </row>
    <row r="664" spans="1:10">
      <c r="A664" t="s">
        <v>4</v>
      </c>
      <c r="B664" s="4" t="s">
        <v>5</v>
      </c>
      <c r="C664" s="4" t="s">
        <v>12</v>
      </c>
      <c r="D664" s="4" t="s">
        <v>12</v>
      </c>
      <c r="E664" s="4" t="s">
        <v>26</v>
      </c>
      <c r="F664" s="4" t="s">
        <v>26</v>
      </c>
      <c r="G664" s="4" t="s">
        <v>26</v>
      </c>
      <c r="H664" s="4" t="s">
        <v>10</v>
      </c>
      <c r="I664" s="4" t="s">
        <v>12</v>
      </c>
    </row>
    <row r="665" spans="1:10">
      <c r="A665" t="n">
        <v>7953</v>
      </c>
      <c r="B665" s="45" t="n">
        <v>45</v>
      </c>
      <c r="C665" s="7" t="n">
        <v>4</v>
      </c>
      <c r="D665" s="7" t="n">
        <v>3</v>
      </c>
      <c r="E665" s="7" t="n">
        <v>357.829986572266</v>
      </c>
      <c r="F665" s="7" t="n">
        <v>13</v>
      </c>
      <c r="G665" s="7" t="n">
        <v>0</v>
      </c>
      <c r="H665" s="7" t="n">
        <v>5000</v>
      </c>
      <c r="I665" s="7" t="n">
        <v>1</v>
      </c>
    </row>
    <row r="666" spans="1:10">
      <c r="A666" t="s">
        <v>4</v>
      </c>
      <c r="B666" s="4" t="s">
        <v>5</v>
      </c>
      <c r="C666" s="4" t="s">
        <v>12</v>
      </c>
      <c r="D666" s="4" t="s">
        <v>12</v>
      </c>
      <c r="E666" s="4" t="s">
        <v>26</v>
      </c>
      <c r="F666" s="4" t="s">
        <v>10</v>
      </c>
    </row>
    <row r="667" spans="1:10">
      <c r="A667" t="n">
        <v>7971</v>
      </c>
      <c r="B667" s="45" t="n">
        <v>45</v>
      </c>
      <c r="C667" s="7" t="n">
        <v>5</v>
      </c>
      <c r="D667" s="7" t="n">
        <v>3</v>
      </c>
      <c r="E667" s="7" t="n">
        <v>3.5</v>
      </c>
      <c r="F667" s="7" t="n">
        <v>5000</v>
      </c>
    </row>
    <row r="668" spans="1:10">
      <c r="A668" t="s">
        <v>4</v>
      </c>
      <c r="B668" s="4" t="s">
        <v>5</v>
      </c>
      <c r="C668" s="4" t="s">
        <v>12</v>
      </c>
      <c r="D668" s="4" t="s">
        <v>10</v>
      </c>
      <c r="E668" s="4" t="s">
        <v>26</v>
      </c>
    </row>
    <row r="669" spans="1:10">
      <c r="A669" t="n">
        <v>7980</v>
      </c>
      <c r="B669" s="39" t="n">
        <v>58</v>
      </c>
      <c r="C669" s="7" t="n">
        <v>100</v>
      </c>
      <c r="D669" s="7" t="n">
        <v>1000</v>
      </c>
      <c r="E669" s="7" t="n">
        <v>1</v>
      </c>
    </row>
    <row r="670" spans="1:10">
      <c r="A670" t="s">
        <v>4</v>
      </c>
      <c r="B670" s="4" t="s">
        <v>5</v>
      </c>
      <c r="C670" s="4" t="s">
        <v>12</v>
      </c>
      <c r="D670" s="4" t="s">
        <v>10</v>
      </c>
    </row>
    <row r="671" spans="1:10">
      <c r="A671" t="n">
        <v>7988</v>
      </c>
      <c r="B671" s="39" t="n">
        <v>58</v>
      </c>
      <c r="C671" s="7" t="n">
        <v>255</v>
      </c>
      <c r="D671" s="7" t="n">
        <v>0</v>
      </c>
    </row>
    <row r="672" spans="1:10">
      <c r="A672" t="s">
        <v>4</v>
      </c>
      <c r="B672" s="4" t="s">
        <v>5</v>
      </c>
      <c r="C672" s="4" t="s">
        <v>10</v>
      </c>
      <c r="D672" s="4" t="s">
        <v>12</v>
      </c>
    </row>
    <row r="673" spans="1:10">
      <c r="A673" t="n">
        <v>7992</v>
      </c>
      <c r="B673" s="61" t="n">
        <v>56</v>
      </c>
      <c r="C673" s="7" t="n">
        <v>0</v>
      </c>
      <c r="D673" s="7" t="n">
        <v>0</v>
      </c>
    </row>
    <row r="674" spans="1:10">
      <c r="A674" t="s">
        <v>4</v>
      </c>
      <c r="B674" s="4" t="s">
        <v>5</v>
      </c>
      <c r="C674" s="4" t="s">
        <v>10</v>
      </c>
      <c r="D674" s="4" t="s">
        <v>12</v>
      </c>
    </row>
    <row r="675" spans="1:10">
      <c r="A675" t="n">
        <v>7996</v>
      </c>
      <c r="B675" s="61" t="n">
        <v>56</v>
      </c>
      <c r="C675" s="7" t="n">
        <v>16</v>
      </c>
      <c r="D675" s="7" t="n">
        <v>0</v>
      </c>
    </row>
    <row r="676" spans="1:10">
      <c r="A676" t="s">
        <v>4</v>
      </c>
      <c r="B676" s="4" t="s">
        <v>5</v>
      </c>
      <c r="C676" s="4" t="s">
        <v>10</v>
      </c>
      <c r="D676" s="4" t="s">
        <v>12</v>
      </c>
    </row>
    <row r="677" spans="1:10">
      <c r="A677" t="n">
        <v>8000</v>
      </c>
      <c r="B677" s="61" t="n">
        <v>56</v>
      </c>
      <c r="C677" s="7" t="n">
        <v>17</v>
      </c>
      <c r="D677" s="7" t="n">
        <v>0</v>
      </c>
    </row>
    <row r="678" spans="1:10">
      <c r="A678" t="s">
        <v>4</v>
      </c>
      <c r="B678" s="4" t="s">
        <v>5</v>
      </c>
      <c r="C678" s="4" t="s">
        <v>10</v>
      </c>
      <c r="D678" s="4" t="s">
        <v>12</v>
      </c>
    </row>
    <row r="679" spans="1:10">
      <c r="A679" t="n">
        <v>8004</v>
      </c>
      <c r="B679" s="61" t="n">
        <v>56</v>
      </c>
      <c r="C679" s="7" t="n">
        <v>7032</v>
      </c>
      <c r="D679" s="7" t="n">
        <v>0</v>
      </c>
    </row>
    <row r="680" spans="1:10">
      <c r="A680" t="s">
        <v>4</v>
      </c>
      <c r="B680" s="4" t="s">
        <v>5</v>
      </c>
      <c r="C680" s="4" t="s">
        <v>12</v>
      </c>
      <c r="D680" s="4" t="s">
        <v>10</v>
      </c>
    </row>
    <row r="681" spans="1:10">
      <c r="A681" t="n">
        <v>8008</v>
      </c>
      <c r="B681" s="45" t="n">
        <v>45</v>
      </c>
      <c r="C681" s="7" t="n">
        <v>7</v>
      </c>
      <c r="D681" s="7" t="n">
        <v>255</v>
      </c>
    </row>
    <row r="682" spans="1:10">
      <c r="A682" t="s">
        <v>4</v>
      </c>
      <c r="B682" s="4" t="s">
        <v>5</v>
      </c>
      <c r="C682" s="4" t="s">
        <v>10</v>
      </c>
      <c r="D682" s="4" t="s">
        <v>10</v>
      </c>
      <c r="E682" s="4" t="s">
        <v>10</v>
      </c>
    </row>
    <row r="683" spans="1:10">
      <c r="A683" t="n">
        <v>8012</v>
      </c>
      <c r="B683" s="42" t="n">
        <v>61</v>
      </c>
      <c r="C683" s="7" t="n">
        <v>0</v>
      </c>
      <c r="D683" s="7" t="n">
        <v>7032</v>
      </c>
      <c r="E683" s="7" t="n">
        <v>1000</v>
      </c>
    </row>
    <row r="684" spans="1:10">
      <c r="A684" t="s">
        <v>4</v>
      </c>
      <c r="B684" s="4" t="s">
        <v>5</v>
      </c>
      <c r="C684" s="4" t="s">
        <v>10</v>
      </c>
      <c r="D684" s="4" t="s">
        <v>10</v>
      </c>
      <c r="E684" s="4" t="s">
        <v>26</v>
      </c>
      <c r="F684" s="4" t="s">
        <v>12</v>
      </c>
    </row>
    <row r="685" spans="1:10">
      <c r="A685" t="n">
        <v>8019</v>
      </c>
      <c r="B685" s="62" t="n">
        <v>53</v>
      </c>
      <c r="C685" s="7" t="n">
        <v>0</v>
      </c>
      <c r="D685" s="7" t="n">
        <v>7032</v>
      </c>
      <c r="E685" s="7" t="n">
        <v>10</v>
      </c>
      <c r="F685" s="7" t="n">
        <v>0</v>
      </c>
    </row>
    <row r="686" spans="1:10">
      <c r="A686" t="s">
        <v>4</v>
      </c>
      <c r="B686" s="4" t="s">
        <v>5</v>
      </c>
      <c r="C686" s="4" t="s">
        <v>10</v>
      </c>
    </row>
    <row r="687" spans="1:10">
      <c r="A687" t="n">
        <v>8029</v>
      </c>
      <c r="B687" s="44" t="n">
        <v>54</v>
      </c>
      <c r="C687" s="7" t="n">
        <v>0</v>
      </c>
    </row>
    <row r="688" spans="1:10">
      <c r="A688" t="s">
        <v>4</v>
      </c>
      <c r="B688" s="4" t="s">
        <v>5</v>
      </c>
      <c r="C688" s="4" t="s">
        <v>12</v>
      </c>
      <c r="D688" s="4" t="s">
        <v>10</v>
      </c>
      <c r="E688" s="4" t="s">
        <v>6</v>
      </c>
    </row>
    <row r="689" spans="1:6">
      <c r="A689" t="n">
        <v>8032</v>
      </c>
      <c r="B689" s="63" t="n">
        <v>51</v>
      </c>
      <c r="C689" s="7" t="n">
        <v>4</v>
      </c>
      <c r="D689" s="7" t="n">
        <v>0</v>
      </c>
      <c r="E689" s="7" t="s">
        <v>104</v>
      </c>
    </row>
    <row r="690" spans="1:6">
      <c r="A690" t="s">
        <v>4</v>
      </c>
      <c r="B690" s="4" t="s">
        <v>5</v>
      </c>
      <c r="C690" s="4" t="s">
        <v>10</v>
      </c>
    </row>
    <row r="691" spans="1:6">
      <c r="A691" t="n">
        <v>8046</v>
      </c>
      <c r="B691" s="31" t="n">
        <v>16</v>
      </c>
      <c r="C691" s="7" t="n">
        <v>0</v>
      </c>
    </row>
    <row r="692" spans="1:6">
      <c r="A692" t="s">
        <v>4</v>
      </c>
      <c r="B692" s="4" t="s">
        <v>5</v>
      </c>
      <c r="C692" s="4" t="s">
        <v>10</v>
      </c>
      <c r="D692" s="4" t="s">
        <v>67</v>
      </c>
      <c r="E692" s="4" t="s">
        <v>12</v>
      </c>
      <c r="F692" s="4" t="s">
        <v>12</v>
      </c>
      <c r="G692" s="4" t="s">
        <v>67</v>
      </c>
      <c r="H692" s="4" t="s">
        <v>12</v>
      </c>
      <c r="I692" s="4" t="s">
        <v>12</v>
      </c>
    </row>
    <row r="693" spans="1:6">
      <c r="A693" t="n">
        <v>8049</v>
      </c>
      <c r="B693" s="64" t="n">
        <v>26</v>
      </c>
      <c r="C693" s="7" t="n">
        <v>0</v>
      </c>
      <c r="D693" s="7" t="s">
        <v>105</v>
      </c>
      <c r="E693" s="7" t="n">
        <v>2</v>
      </c>
      <c r="F693" s="7" t="n">
        <v>3</v>
      </c>
      <c r="G693" s="7" t="s">
        <v>106</v>
      </c>
      <c r="H693" s="7" t="n">
        <v>2</v>
      </c>
      <c r="I693" s="7" t="n">
        <v>0</v>
      </c>
    </row>
    <row r="694" spans="1:6">
      <c r="A694" t="s">
        <v>4</v>
      </c>
      <c r="B694" s="4" t="s">
        <v>5</v>
      </c>
    </row>
    <row r="695" spans="1:6">
      <c r="A695" t="n">
        <v>8146</v>
      </c>
      <c r="B695" s="34" t="n">
        <v>28</v>
      </c>
    </row>
    <row r="696" spans="1:6">
      <c r="A696" t="s">
        <v>4</v>
      </c>
      <c r="B696" s="4" t="s">
        <v>5</v>
      </c>
      <c r="C696" s="4" t="s">
        <v>10</v>
      </c>
      <c r="D696" s="4" t="s">
        <v>10</v>
      </c>
      <c r="E696" s="4" t="s">
        <v>10</v>
      </c>
    </row>
    <row r="697" spans="1:6">
      <c r="A697" t="n">
        <v>8147</v>
      </c>
      <c r="B697" s="42" t="n">
        <v>61</v>
      </c>
      <c r="C697" s="7" t="n">
        <v>16</v>
      </c>
      <c r="D697" s="7" t="n">
        <v>7032</v>
      </c>
      <c r="E697" s="7" t="n">
        <v>1000</v>
      </c>
    </row>
    <row r="698" spans="1:6">
      <c r="A698" t="s">
        <v>4</v>
      </c>
      <c r="B698" s="4" t="s">
        <v>5</v>
      </c>
      <c r="C698" s="4" t="s">
        <v>10</v>
      </c>
      <c r="D698" s="4" t="s">
        <v>10</v>
      </c>
      <c r="E698" s="4" t="s">
        <v>26</v>
      </c>
      <c r="F698" s="4" t="s">
        <v>12</v>
      </c>
    </row>
    <row r="699" spans="1:6">
      <c r="A699" t="n">
        <v>8154</v>
      </c>
      <c r="B699" s="62" t="n">
        <v>53</v>
      </c>
      <c r="C699" s="7" t="n">
        <v>16</v>
      </c>
      <c r="D699" s="7" t="n">
        <v>7032</v>
      </c>
      <c r="E699" s="7" t="n">
        <v>10</v>
      </c>
      <c r="F699" s="7" t="n">
        <v>0</v>
      </c>
    </row>
    <row r="700" spans="1:6">
      <c r="A700" t="s">
        <v>4</v>
      </c>
      <c r="B700" s="4" t="s">
        <v>5</v>
      </c>
      <c r="C700" s="4" t="s">
        <v>10</v>
      </c>
    </row>
    <row r="701" spans="1:6">
      <c r="A701" t="n">
        <v>8164</v>
      </c>
      <c r="B701" s="31" t="n">
        <v>16</v>
      </c>
      <c r="C701" s="7" t="n">
        <v>100</v>
      </c>
    </row>
    <row r="702" spans="1:6">
      <c r="A702" t="s">
        <v>4</v>
      </c>
      <c r="B702" s="4" t="s">
        <v>5</v>
      </c>
      <c r="C702" s="4" t="s">
        <v>10</v>
      </c>
      <c r="D702" s="4" t="s">
        <v>10</v>
      </c>
      <c r="E702" s="4" t="s">
        <v>10</v>
      </c>
    </row>
    <row r="703" spans="1:6">
      <c r="A703" t="n">
        <v>8167</v>
      </c>
      <c r="B703" s="42" t="n">
        <v>61</v>
      </c>
      <c r="C703" s="7" t="n">
        <v>17</v>
      </c>
      <c r="D703" s="7" t="n">
        <v>7032</v>
      </c>
      <c r="E703" s="7" t="n">
        <v>1000</v>
      </c>
    </row>
    <row r="704" spans="1:6">
      <c r="A704" t="s">
        <v>4</v>
      </c>
      <c r="B704" s="4" t="s">
        <v>5</v>
      </c>
      <c r="C704" s="4" t="s">
        <v>10</v>
      </c>
      <c r="D704" s="4" t="s">
        <v>10</v>
      </c>
      <c r="E704" s="4" t="s">
        <v>26</v>
      </c>
      <c r="F704" s="4" t="s">
        <v>12</v>
      </c>
    </row>
    <row r="705" spans="1:9">
      <c r="A705" t="n">
        <v>8174</v>
      </c>
      <c r="B705" s="62" t="n">
        <v>53</v>
      </c>
      <c r="C705" s="7" t="n">
        <v>17</v>
      </c>
      <c r="D705" s="7" t="n">
        <v>7032</v>
      </c>
      <c r="E705" s="7" t="n">
        <v>10</v>
      </c>
      <c r="F705" s="7" t="n">
        <v>0</v>
      </c>
    </row>
    <row r="706" spans="1:9">
      <c r="A706" t="s">
        <v>4</v>
      </c>
      <c r="B706" s="4" t="s">
        <v>5</v>
      </c>
      <c r="C706" s="4" t="s">
        <v>10</v>
      </c>
    </row>
    <row r="707" spans="1:9">
      <c r="A707" t="n">
        <v>8184</v>
      </c>
      <c r="B707" s="31" t="n">
        <v>16</v>
      </c>
      <c r="C707" s="7" t="n">
        <v>100</v>
      </c>
    </row>
    <row r="708" spans="1:9">
      <c r="A708" t="s">
        <v>4</v>
      </c>
      <c r="B708" s="4" t="s">
        <v>5</v>
      </c>
      <c r="C708" s="4" t="s">
        <v>10</v>
      </c>
      <c r="D708" s="4" t="s">
        <v>10</v>
      </c>
      <c r="E708" s="4" t="s">
        <v>10</v>
      </c>
    </row>
    <row r="709" spans="1:9">
      <c r="A709" t="n">
        <v>8187</v>
      </c>
      <c r="B709" s="42" t="n">
        <v>61</v>
      </c>
      <c r="C709" s="7" t="n">
        <v>7032</v>
      </c>
      <c r="D709" s="7" t="n">
        <v>0</v>
      </c>
      <c r="E709" s="7" t="n">
        <v>1000</v>
      </c>
    </row>
    <row r="710" spans="1:9">
      <c r="A710" t="s">
        <v>4</v>
      </c>
      <c r="B710" s="4" t="s">
        <v>5</v>
      </c>
      <c r="C710" s="4" t="s">
        <v>10</v>
      </c>
      <c r="D710" s="4" t="s">
        <v>10</v>
      </c>
      <c r="E710" s="4" t="s">
        <v>26</v>
      </c>
      <c r="F710" s="4" t="s">
        <v>12</v>
      </c>
    </row>
    <row r="711" spans="1:9">
      <c r="A711" t="n">
        <v>8194</v>
      </c>
      <c r="B711" s="62" t="n">
        <v>53</v>
      </c>
      <c r="C711" s="7" t="n">
        <v>7032</v>
      </c>
      <c r="D711" s="7" t="n">
        <v>0</v>
      </c>
      <c r="E711" s="7" t="n">
        <v>10</v>
      </c>
      <c r="F711" s="7" t="n">
        <v>0</v>
      </c>
    </row>
    <row r="712" spans="1:9">
      <c r="A712" t="s">
        <v>4</v>
      </c>
      <c r="B712" s="4" t="s">
        <v>5</v>
      </c>
      <c r="C712" s="4" t="s">
        <v>10</v>
      </c>
    </row>
    <row r="713" spans="1:9">
      <c r="A713" t="n">
        <v>8204</v>
      </c>
      <c r="B713" s="44" t="n">
        <v>54</v>
      </c>
      <c r="C713" s="7" t="n">
        <v>7032</v>
      </c>
    </row>
    <row r="714" spans="1:9">
      <c r="A714" t="s">
        <v>4</v>
      </c>
      <c r="B714" s="4" t="s">
        <v>5</v>
      </c>
      <c r="C714" s="4" t="s">
        <v>10</v>
      </c>
    </row>
    <row r="715" spans="1:9">
      <c r="A715" t="n">
        <v>8207</v>
      </c>
      <c r="B715" s="44" t="n">
        <v>54</v>
      </c>
      <c r="C715" s="7" t="n">
        <v>16</v>
      </c>
    </row>
    <row r="716" spans="1:9">
      <c r="A716" t="s">
        <v>4</v>
      </c>
      <c r="B716" s="4" t="s">
        <v>5</v>
      </c>
      <c r="C716" s="4" t="s">
        <v>10</v>
      </c>
    </row>
    <row r="717" spans="1:9">
      <c r="A717" t="n">
        <v>8210</v>
      </c>
      <c r="B717" s="44" t="n">
        <v>54</v>
      </c>
      <c r="C717" s="7" t="n">
        <v>17</v>
      </c>
    </row>
    <row r="718" spans="1:9">
      <c r="A718" t="s">
        <v>4</v>
      </c>
      <c r="B718" s="4" t="s">
        <v>5</v>
      </c>
      <c r="C718" s="4" t="s">
        <v>12</v>
      </c>
      <c r="D718" s="4" t="s">
        <v>10</v>
      </c>
      <c r="E718" s="4" t="s">
        <v>6</v>
      </c>
    </row>
    <row r="719" spans="1:9">
      <c r="A719" t="n">
        <v>8213</v>
      </c>
      <c r="B719" s="63" t="n">
        <v>51</v>
      </c>
      <c r="C719" s="7" t="n">
        <v>4</v>
      </c>
      <c r="D719" s="7" t="n">
        <v>7032</v>
      </c>
      <c r="E719" s="7" t="s">
        <v>107</v>
      </c>
    </row>
    <row r="720" spans="1:9">
      <c r="A720" t="s">
        <v>4</v>
      </c>
      <c r="B720" s="4" t="s">
        <v>5</v>
      </c>
      <c r="C720" s="4" t="s">
        <v>10</v>
      </c>
    </row>
    <row r="721" spans="1:6">
      <c r="A721" t="n">
        <v>8226</v>
      </c>
      <c r="B721" s="31" t="n">
        <v>16</v>
      </c>
      <c r="C721" s="7" t="n">
        <v>0</v>
      </c>
    </row>
    <row r="722" spans="1:6">
      <c r="A722" t="s">
        <v>4</v>
      </c>
      <c r="B722" s="4" t="s">
        <v>5</v>
      </c>
      <c r="C722" s="4" t="s">
        <v>10</v>
      </c>
      <c r="D722" s="4" t="s">
        <v>67</v>
      </c>
      <c r="E722" s="4" t="s">
        <v>12</v>
      </c>
      <c r="F722" s="4" t="s">
        <v>12</v>
      </c>
      <c r="G722" s="4" t="s">
        <v>67</v>
      </c>
      <c r="H722" s="4" t="s">
        <v>12</v>
      </c>
      <c r="I722" s="4" t="s">
        <v>12</v>
      </c>
      <c r="J722" s="4" t="s">
        <v>67</v>
      </c>
      <c r="K722" s="4" t="s">
        <v>12</v>
      </c>
      <c r="L722" s="4" t="s">
        <v>12</v>
      </c>
    </row>
    <row r="723" spans="1:6">
      <c r="A723" t="n">
        <v>8229</v>
      </c>
      <c r="B723" s="64" t="n">
        <v>26</v>
      </c>
      <c r="C723" s="7" t="n">
        <v>7032</v>
      </c>
      <c r="D723" s="7" t="s">
        <v>108</v>
      </c>
      <c r="E723" s="7" t="n">
        <v>2</v>
      </c>
      <c r="F723" s="7" t="n">
        <v>3</v>
      </c>
      <c r="G723" s="7" t="s">
        <v>109</v>
      </c>
      <c r="H723" s="7" t="n">
        <v>2</v>
      </c>
      <c r="I723" s="7" t="n">
        <v>3</v>
      </c>
      <c r="J723" s="7" t="s">
        <v>110</v>
      </c>
      <c r="K723" s="7" t="n">
        <v>2</v>
      </c>
      <c r="L723" s="7" t="n">
        <v>0</v>
      </c>
    </row>
    <row r="724" spans="1:6">
      <c r="A724" t="s">
        <v>4</v>
      </c>
      <c r="B724" s="4" t="s">
        <v>5</v>
      </c>
    </row>
    <row r="725" spans="1:6">
      <c r="A725" t="n">
        <v>8408</v>
      </c>
      <c r="B725" s="34" t="n">
        <v>28</v>
      </c>
    </row>
    <row r="726" spans="1:6">
      <c r="A726" t="s">
        <v>4</v>
      </c>
      <c r="B726" s="4" t="s">
        <v>5</v>
      </c>
      <c r="C726" s="4" t="s">
        <v>10</v>
      </c>
      <c r="D726" s="4" t="s">
        <v>12</v>
      </c>
      <c r="E726" s="4" t="s">
        <v>6</v>
      </c>
      <c r="F726" s="4" t="s">
        <v>26</v>
      </c>
      <c r="G726" s="4" t="s">
        <v>26</v>
      </c>
      <c r="H726" s="4" t="s">
        <v>26</v>
      </c>
    </row>
    <row r="727" spans="1:6">
      <c r="A727" t="n">
        <v>8409</v>
      </c>
      <c r="B727" s="55" t="n">
        <v>48</v>
      </c>
      <c r="C727" s="7" t="n">
        <v>16</v>
      </c>
      <c r="D727" s="7" t="n">
        <v>0</v>
      </c>
      <c r="E727" s="7" t="s">
        <v>103</v>
      </c>
      <c r="F727" s="7" t="n">
        <v>-1</v>
      </c>
      <c r="G727" s="7" t="n">
        <v>1</v>
      </c>
      <c r="H727" s="7" t="n">
        <v>0</v>
      </c>
    </row>
    <row r="728" spans="1:6">
      <c r="A728" t="s">
        <v>4</v>
      </c>
      <c r="B728" s="4" t="s">
        <v>5</v>
      </c>
      <c r="C728" s="4" t="s">
        <v>10</v>
      </c>
    </row>
    <row r="729" spans="1:6">
      <c r="A729" t="n">
        <v>8438</v>
      </c>
      <c r="B729" s="31" t="n">
        <v>16</v>
      </c>
      <c r="C729" s="7" t="n">
        <v>500</v>
      </c>
    </row>
    <row r="730" spans="1:6">
      <c r="A730" t="s">
        <v>4</v>
      </c>
      <c r="B730" s="4" t="s">
        <v>5</v>
      </c>
      <c r="C730" s="4" t="s">
        <v>12</v>
      </c>
      <c r="D730" s="4" t="s">
        <v>10</v>
      </c>
      <c r="E730" s="4" t="s">
        <v>6</v>
      </c>
    </row>
    <row r="731" spans="1:6">
      <c r="A731" t="n">
        <v>8441</v>
      </c>
      <c r="B731" s="63" t="n">
        <v>51</v>
      </c>
      <c r="C731" s="7" t="n">
        <v>4</v>
      </c>
      <c r="D731" s="7" t="n">
        <v>16</v>
      </c>
      <c r="E731" s="7" t="s">
        <v>104</v>
      </c>
    </row>
    <row r="732" spans="1:6">
      <c r="A732" t="s">
        <v>4</v>
      </c>
      <c r="B732" s="4" t="s">
        <v>5</v>
      </c>
      <c r="C732" s="4" t="s">
        <v>10</v>
      </c>
    </row>
    <row r="733" spans="1:6">
      <c r="A733" t="n">
        <v>8455</v>
      </c>
      <c r="B733" s="31" t="n">
        <v>16</v>
      </c>
      <c r="C733" s="7" t="n">
        <v>0</v>
      </c>
    </row>
    <row r="734" spans="1:6">
      <c r="A734" t="s">
        <v>4</v>
      </c>
      <c r="B734" s="4" t="s">
        <v>5</v>
      </c>
      <c r="C734" s="4" t="s">
        <v>10</v>
      </c>
      <c r="D734" s="4" t="s">
        <v>67</v>
      </c>
      <c r="E734" s="4" t="s">
        <v>12</v>
      </c>
      <c r="F734" s="4" t="s">
        <v>12</v>
      </c>
    </row>
    <row r="735" spans="1:6">
      <c r="A735" t="n">
        <v>8458</v>
      </c>
      <c r="B735" s="64" t="n">
        <v>26</v>
      </c>
      <c r="C735" s="7" t="n">
        <v>16</v>
      </c>
      <c r="D735" s="7" t="s">
        <v>111</v>
      </c>
      <c r="E735" s="7" t="n">
        <v>2</v>
      </c>
      <c r="F735" s="7" t="n">
        <v>0</v>
      </c>
    </row>
    <row r="736" spans="1:6">
      <c r="A736" t="s">
        <v>4</v>
      </c>
      <c r="B736" s="4" t="s">
        <v>5</v>
      </c>
    </row>
    <row r="737" spans="1:12">
      <c r="A737" t="n">
        <v>8591</v>
      </c>
      <c r="B737" s="34" t="n">
        <v>28</v>
      </c>
    </row>
    <row r="738" spans="1:12">
      <c r="A738" t="s">
        <v>4</v>
      </c>
      <c r="B738" s="4" t="s">
        <v>5</v>
      </c>
      <c r="C738" s="4" t="s">
        <v>10</v>
      </c>
      <c r="D738" s="4" t="s">
        <v>10</v>
      </c>
      <c r="E738" s="4" t="s">
        <v>10</v>
      </c>
    </row>
    <row r="739" spans="1:12">
      <c r="A739" t="n">
        <v>8592</v>
      </c>
      <c r="B739" s="42" t="n">
        <v>61</v>
      </c>
      <c r="C739" s="7" t="n">
        <v>16</v>
      </c>
      <c r="D739" s="7" t="n">
        <v>0</v>
      </c>
      <c r="E739" s="7" t="n">
        <v>1000</v>
      </c>
    </row>
    <row r="740" spans="1:12">
      <c r="A740" t="s">
        <v>4</v>
      </c>
      <c r="B740" s="4" t="s">
        <v>5</v>
      </c>
      <c r="C740" s="4" t="s">
        <v>10</v>
      </c>
    </row>
    <row r="741" spans="1:12">
      <c r="A741" t="n">
        <v>8599</v>
      </c>
      <c r="B741" s="31" t="n">
        <v>16</v>
      </c>
      <c r="C741" s="7" t="n">
        <v>300</v>
      </c>
    </row>
    <row r="742" spans="1:12">
      <c r="A742" t="s">
        <v>4</v>
      </c>
      <c r="B742" s="4" t="s">
        <v>5</v>
      </c>
      <c r="C742" s="4" t="s">
        <v>12</v>
      </c>
      <c r="D742" s="4" t="s">
        <v>10</v>
      </c>
      <c r="E742" s="4" t="s">
        <v>6</v>
      </c>
    </row>
    <row r="743" spans="1:12">
      <c r="A743" t="n">
        <v>8602</v>
      </c>
      <c r="B743" s="63" t="n">
        <v>51</v>
      </c>
      <c r="C743" s="7" t="n">
        <v>4</v>
      </c>
      <c r="D743" s="7" t="n">
        <v>16</v>
      </c>
      <c r="E743" s="7" t="s">
        <v>107</v>
      </c>
    </row>
    <row r="744" spans="1:12">
      <c r="A744" t="s">
        <v>4</v>
      </c>
      <c r="B744" s="4" t="s">
        <v>5</v>
      </c>
      <c r="C744" s="4" t="s">
        <v>10</v>
      </c>
    </row>
    <row r="745" spans="1:12">
      <c r="A745" t="n">
        <v>8615</v>
      </c>
      <c r="B745" s="31" t="n">
        <v>16</v>
      </c>
      <c r="C745" s="7" t="n">
        <v>0</v>
      </c>
    </row>
    <row r="746" spans="1:12">
      <c r="A746" t="s">
        <v>4</v>
      </c>
      <c r="B746" s="4" t="s">
        <v>5</v>
      </c>
      <c r="C746" s="4" t="s">
        <v>10</v>
      </c>
      <c r="D746" s="4" t="s">
        <v>67</v>
      </c>
      <c r="E746" s="4" t="s">
        <v>12</v>
      </c>
      <c r="F746" s="4" t="s">
        <v>12</v>
      </c>
    </row>
    <row r="747" spans="1:12">
      <c r="A747" t="n">
        <v>8618</v>
      </c>
      <c r="B747" s="64" t="n">
        <v>26</v>
      </c>
      <c r="C747" s="7" t="n">
        <v>16</v>
      </c>
      <c r="D747" s="7" t="s">
        <v>112</v>
      </c>
      <c r="E747" s="7" t="n">
        <v>2</v>
      </c>
      <c r="F747" s="7" t="n">
        <v>0</v>
      </c>
    </row>
    <row r="748" spans="1:12">
      <c r="A748" t="s">
        <v>4</v>
      </c>
      <c r="B748" s="4" t="s">
        <v>5</v>
      </c>
    </row>
    <row r="749" spans="1:12">
      <c r="A749" t="n">
        <v>8676</v>
      </c>
      <c r="B749" s="34" t="n">
        <v>28</v>
      </c>
    </row>
    <row r="750" spans="1:12">
      <c r="A750" t="s">
        <v>4</v>
      </c>
      <c r="B750" s="4" t="s">
        <v>5</v>
      </c>
      <c r="C750" s="4" t="s">
        <v>10</v>
      </c>
      <c r="D750" s="4" t="s">
        <v>10</v>
      </c>
      <c r="E750" s="4" t="s">
        <v>10</v>
      </c>
    </row>
    <row r="751" spans="1:12">
      <c r="A751" t="n">
        <v>8677</v>
      </c>
      <c r="B751" s="42" t="n">
        <v>61</v>
      </c>
      <c r="C751" s="7" t="n">
        <v>0</v>
      </c>
      <c r="D751" s="7" t="n">
        <v>16</v>
      </c>
      <c r="E751" s="7" t="n">
        <v>1000</v>
      </c>
    </row>
    <row r="752" spans="1:12">
      <c r="A752" t="s">
        <v>4</v>
      </c>
      <c r="B752" s="4" t="s">
        <v>5</v>
      </c>
      <c r="C752" s="4" t="s">
        <v>10</v>
      </c>
      <c r="D752" s="4" t="s">
        <v>10</v>
      </c>
      <c r="E752" s="4" t="s">
        <v>10</v>
      </c>
    </row>
    <row r="753" spans="1:6">
      <c r="A753" t="n">
        <v>8684</v>
      </c>
      <c r="B753" s="42" t="n">
        <v>61</v>
      </c>
      <c r="C753" s="7" t="n">
        <v>17</v>
      </c>
      <c r="D753" s="7" t="n">
        <v>16</v>
      </c>
      <c r="E753" s="7" t="n">
        <v>1000</v>
      </c>
    </row>
    <row r="754" spans="1:6">
      <c r="A754" t="s">
        <v>4</v>
      </c>
      <c r="B754" s="4" t="s">
        <v>5</v>
      </c>
      <c r="C754" s="4" t="s">
        <v>10</v>
      </c>
    </row>
    <row r="755" spans="1:6">
      <c r="A755" t="n">
        <v>8691</v>
      </c>
      <c r="B755" s="31" t="n">
        <v>16</v>
      </c>
      <c r="C755" s="7" t="n">
        <v>300</v>
      </c>
    </row>
    <row r="756" spans="1:6">
      <c r="A756" t="s">
        <v>4</v>
      </c>
      <c r="B756" s="4" t="s">
        <v>5</v>
      </c>
      <c r="C756" s="4" t="s">
        <v>12</v>
      </c>
      <c r="D756" s="4" t="s">
        <v>10</v>
      </c>
      <c r="E756" s="4" t="s">
        <v>6</v>
      </c>
    </row>
    <row r="757" spans="1:6">
      <c r="A757" t="n">
        <v>8694</v>
      </c>
      <c r="B757" s="63" t="n">
        <v>51</v>
      </c>
      <c r="C757" s="7" t="n">
        <v>4</v>
      </c>
      <c r="D757" s="7" t="n">
        <v>0</v>
      </c>
      <c r="E757" s="7" t="s">
        <v>113</v>
      </c>
    </row>
    <row r="758" spans="1:6">
      <c r="A758" t="s">
        <v>4</v>
      </c>
      <c r="B758" s="4" t="s">
        <v>5</v>
      </c>
      <c r="C758" s="4" t="s">
        <v>10</v>
      </c>
    </row>
    <row r="759" spans="1:6">
      <c r="A759" t="n">
        <v>8708</v>
      </c>
      <c r="B759" s="31" t="n">
        <v>16</v>
      </c>
      <c r="C759" s="7" t="n">
        <v>0</v>
      </c>
    </row>
    <row r="760" spans="1:6">
      <c r="A760" t="s">
        <v>4</v>
      </c>
      <c r="B760" s="4" t="s">
        <v>5</v>
      </c>
      <c r="C760" s="4" t="s">
        <v>10</v>
      </c>
      <c r="D760" s="4" t="s">
        <v>67</v>
      </c>
      <c r="E760" s="4" t="s">
        <v>12</v>
      </c>
      <c r="F760" s="4" t="s">
        <v>12</v>
      </c>
      <c r="G760" s="4" t="s">
        <v>67</v>
      </c>
      <c r="H760" s="4" t="s">
        <v>12</v>
      </c>
      <c r="I760" s="4" t="s">
        <v>12</v>
      </c>
    </row>
    <row r="761" spans="1:6">
      <c r="A761" t="n">
        <v>8711</v>
      </c>
      <c r="B761" s="64" t="n">
        <v>26</v>
      </c>
      <c r="C761" s="7" t="n">
        <v>0</v>
      </c>
      <c r="D761" s="7" t="s">
        <v>114</v>
      </c>
      <c r="E761" s="7" t="n">
        <v>2</v>
      </c>
      <c r="F761" s="7" t="n">
        <v>3</v>
      </c>
      <c r="G761" s="7" t="s">
        <v>115</v>
      </c>
      <c r="H761" s="7" t="n">
        <v>2</v>
      </c>
      <c r="I761" s="7" t="n">
        <v>0</v>
      </c>
    </row>
    <row r="762" spans="1:6">
      <c r="A762" t="s">
        <v>4</v>
      </c>
      <c r="B762" s="4" t="s">
        <v>5</v>
      </c>
    </row>
    <row r="763" spans="1:6">
      <c r="A763" t="n">
        <v>8909</v>
      </c>
      <c r="B763" s="34" t="n">
        <v>28</v>
      </c>
    </row>
    <row r="764" spans="1:6">
      <c r="A764" t="s">
        <v>4</v>
      </c>
      <c r="B764" s="4" t="s">
        <v>5</v>
      </c>
      <c r="C764" s="4" t="s">
        <v>12</v>
      </c>
      <c r="D764" s="4" t="s">
        <v>10</v>
      </c>
      <c r="E764" s="4" t="s">
        <v>6</v>
      </c>
    </row>
    <row r="765" spans="1:6">
      <c r="A765" t="n">
        <v>8910</v>
      </c>
      <c r="B765" s="63" t="n">
        <v>51</v>
      </c>
      <c r="C765" s="7" t="n">
        <v>4</v>
      </c>
      <c r="D765" s="7" t="n">
        <v>16</v>
      </c>
      <c r="E765" s="7" t="s">
        <v>116</v>
      </c>
    </row>
    <row r="766" spans="1:6">
      <c r="A766" t="s">
        <v>4</v>
      </c>
      <c r="B766" s="4" t="s">
        <v>5</v>
      </c>
      <c r="C766" s="4" t="s">
        <v>10</v>
      </c>
    </row>
    <row r="767" spans="1:6">
      <c r="A767" t="n">
        <v>8924</v>
      </c>
      <c r="B767" s="31" t="n">
        <v>16</v>
      </c>
      <c r="C767" s="7" t="n">
        <v>0</v>
      </c>
    </row>
    <row r="768" spans="1:6">
      <c r="A768" t="s">
        <v>4</v>
      </c>
      <c r="B768" s="4" t="s">
        <v>5</v>
      </c>
      <c r="C768" s="4" t="s">
        <v>10</v>
      </c>
      <c r="D768" s="4" t="s">
        <v>67</v>
      </c>
      <c r="E768" s="4" t="s">
        <v>12</v>
      </c>
      <c r="F768" s="4" t="s">
        <v>12</v>
      </c>
      <c r="G768" s="4" t="s">
        <v>67</v>
      </c>
      <c r="H768" s="4" t="s">
        <v>12</v>
      </c>
      <c r="I768" s="4" t="s">
        <v>12</v>
      </c>
    </row>
    <row r="769" spans="1:9">
      <c r="A769" t="n">
        <v>8927</v>
      </c>
      <c r="B769" s="64" t="n">
        <v>26</v>
      </c>
      <c r="C769" s="7" t="n">
        <v>16</v>
      </c>
      <c r="D769" s="7" t="s">
        <v>117</v>
      </c>
      <c r="E769" s="7" t="n">
        <v>2</v>
      </c>
      <c r="F769" s="7" t="n">
        <v>3</v>
      </c>
      <c r="G769" s="7" t="s">
        <v>118</v>
      </c>
      <c r="H769" s="7" t="n">
        <v>2</v>
      </c>
      <c r="I769" s="7" t="n">
        <v>0</v>
      </c>
    </row>
    <row r="770" spans="1:9">
      <c r="A770" t="s">
        <v>4</v>
      </c>
      <c r="B770" s="4" t="s">
        <v>5</v>
      </c>
    </row>
    <row r="771" spans="1:9">
      <c r="A771" t="n">
        <v>9177</v>
      </c>
      <c r="B771" s="34" t="n">
        <v>28</v>
      </c>
    </row>
    <row r="772" spans="1:9">
      <c r="A772" t="s">
        <v>4</v>
      </c>
      <c r="B772" s="4" t="s">
        <v>5</v>
      </c>
      <c r="C772" s="4" t="s">
        <v>12</v>
      </c>
      <c r="D772" s="4" t="s">
        <v>10</v>
      </c>
      <c r="E772" s="4" t="s">
        <v>6</v>
      </c>
    </row>
    <row r="773" spans="1:9">
      <c r="A773" t="n">
        <v>9178</v>
      </c>
      <c r="B773" s="63" t="n">
        <v>51</v>
      </c>
      <c r="C773" s="7" t="n">
        <v>4</v>
      </c>
      <c r="D773" s="7" t="n">
        <v>17</v>
      </c>
      <c r="E773" s="7" t="s">
        <v>113</v>
      </c>
    </row>
    <row r="774" spans="1:9">
      <c r="A774" t="s">
        <v>4</v>
      </c>
      <c r="B774" s="4" t="s">
        <v>5</v>
      </c>
      <c r="C774" s="4" t="s">
        <v>10</v>
      </c>
    </row>
    <row r="775" spans="1:9">
      <c r="A775" t="n">
        <v>9192</v>
      </c>
      <c r="B775" s="31" t="n">
        <v>16</v>
      </c>
      <c r="C775" s="7" t="n">
        <v>0</v>
      </c>
    </row>
    <row r="776" spans="1:9">
      <c r="A776" t="s">
        <v>4</v>
      </c>
      <c r="B776" s="4" t="s">
        <v>5</v>
      </c>
      <c r="C776" s="4" t="s">
        <v>10</v>
      </c>
      <c r="D776" s="4" t="s">
        <v>67</v>
      </c>
      <c r="E776" s="4" t="s">
        <v>12</v>
      </c>
      <c r="F776" s="4" t="s">
        <v>12</v>
      </c>
      <c r="G776" s="4" t="s">
        <v>67</v>
      </c>
      <c r="H776" s="4" t="s">
        <v>12</v>
      </c>
      <c r="I776" s="4" t="s">
        <v>12</v>
      </c>
    </row>
    <row r="777" spans="1:9">
      <c r="A777" t="n">
        <v>9195</v>
      </c>
      <c r="B777" s="64" t="n">
        <v>26</v>
      </c>
      <c r="C777" s="7" t="n">
        <v>17</v>
      </c>
      <c r="D777" s="7" t="s">
        <v>119</v>
      </c>
      <c r="E777" s="7" t="n">
        <v>2</v>
      </c>
      <c r="F777" s="7" t="n">
        <v>3</v>
      </c>
      <c r="G777" s="7" t="s">
        <v>120</v>
      </c>
      <c r="H777" s="7" t="n">
        <v>2</v>
      </c>
      <c r="I777" s="7" t="n">
        <v>0</v>
      </c>
    </row>
    <row r="778" spans="1:9">
      <c r="A778" t="s">
        <v>4</v>
      </c>
      <c r="B778" s="4" t="s">
        <v>5</v>
      </c>
    </row>
    <row r="779" spans="1:9">
      <c r="A779" t="n">
        <v>9387</v>
      </c>
      <c r="B779" s="34" t="n">
        <v>28</v>
      </c>
    </row>
    <row r="780" spans="1:9">
      <c r="A780" t="s">
        <v>4</v>
      </c>
      <c r="B780" s="4" t="s">
        <v>5</v>
      </c>
      <c r="C780" s="4" t="s">
        <v>12</v>
      </c>
      <c r="D780" s="4" t="s">
        <v>10</v>
      </c>
      <c r="E780" s="4" t="s">
        <v>26</v>
      </c>
    </row>
    <row r="781" spans="1:9">
      <c r="A781" t="n">
        <v>9388</v>
      </c>
      <c r="B781" s="39" t="n">
        <v>58</v>
      </c>
      <c r="C781" s="7" t="n">
        <v>0</v>
      </c>
      <c r="D781" s="7" t="n">
        <v>1000</v>
      </c>
      <c r="E781" s="7" t="n">
        <v>1</v>
      </c>
    </row>
    <row r="782" spans="1:9">
      <c r="A782" t="s">
        <v>4</v>
      </c>
      <c r="B782" s="4" t="s">
        <v>5</v>
      </c>
      <c r="C782" s="4" t="s">
        <v>12</v>
      </c>
      <c r="D782" s="4" t="s">
        <v>10</v>
      </c>
    </row>
    <row r="783" spans="1:9">
      <c r="A783" t="n">
        <v>9396</v>
      </c>
      <c r="B783" s="39" t="n">
        <v>58</v>
      </c>
      <c r="C783" s="7" t="n">
        <v>255</v>
      </c>
      <c r="D783" s="7" t="n">
        <v>0</v>
      </c>
    </row>
    <row r="784" spans="1:9">
      <c r="A784" t="s">
        <v>4</v>
      </c>
      <c r="B784" s="4" t="s">
        <v>5</v>
      </c>
      <c r="C784" s="4" t="s">
        <v>10</v>
      </c>
    </row>
    <row r="785" spans="1:9">
      <c r="A785" t="n">
        <v>9400</v>
      </c>
      <c r="B785" s="19" t="n">
        <v>12</v>
      </c>
      <c r="C785" s="7" t="n">
        <v>8203</v>
      </c>
    </row>
    <row r="786" spans="1:9">
      <c r="A786" t="s">
        <v>4</v>
      </c>
      <c r="B786" s="4" t="s">
        <v>5</v>
      </c>
      <c r="C786" s="4" t="s">
        <v>10</v>
      </c>
      <c r="D786" s="4" t="s">
        <v>12</v>
      </c>
      <c r="E786" s="4" t="s">
        <v>10</v>
      </c>
    </row>
    <row r="787" spans="1:9">
      <c r="A787" t="n">
        <v>9403</v>
      </c>
      <c r="B787" s="65" t="n">
        <v>104</v>
      </c>
      <c r="C787" s="7" t="n">
        <v>102</v>
      </c>
      <c r="D787" s="7" t="n">
        <v>1</v>
      </c>
      <c r="E787" s="7" t="n">
        <v>1</v>
      </c>
    </row>
    <row r="788" spans="1:9">
      <c r="A788" t="s">
        <v>4</v>
      </c>
      <c r="B788" s="4" t="s">
        <v>5</v>
      </c>
    </row>
    <row r="789" spans="1:9">
      <c r="A789" t="n">
        <v>9409</v>
      </c>
      <c r="B789" s="5" t="n">
        <v>1</v>
      </c>
    </row>
    <row r="790" spans="1:9">
      <c r="A790" t="s">
        <v>4</v>
      </c>
      <c r="B790" s="4" t="s">
        <v>5</v>
      </c>
      <c r="C790" s="4" t="s">
        <v>12</v>
      </c>
      <c r="D790" s="4" t="s">
        <v>10</v>
      </c>
      <c r="E790" s="4" t="s">
        <v>12</v>
      </c>
    </row>
    <row r="791" spans="1:9">
      <c r="A791" t="n">
        <v>9410</v>
      </c>
      <c r="B791" s="53" t="n">
        <v>36</v>
      </c>
      <c r="C791" s="7" t="n">
        <v>9</v>
      </c>
      <c r="D791" s="7" t="n">
        <v>16</v>
      </c>
      <c r="E791" s="7" t="n">
        <v>0</v>
      </c>
    </row>
    <row r="792" spans="1:9">
      <c r="A792" t="s">
        <v>4</v>
      </c>
      <c r="B792" s="4" t="s">
        <v>5</v>
      </c>
      <c r="C792" s="4" t="s">
        <v>10</v>
      </c>
      <c r="D792" s="4" t="s">
        <v>26</v>
      </c>
      <c r="E792" s="4" t="s">
        <v>26</v>
      </c>
      <c r="F792" s="4" t="s">
        <v>26</v>
      </c>
      <c r="G792" s="4" t="s">
        <v>26</v>
      </c>
    </row>
    <row r="793" spans="1:9">
      <c r="A793" t="n">
        <v>9415</v>
      </c>
      <c r="B793" s="52" t="n">
        <v>46</v>
      </c>
      <c r="C793" s="7" t="n">
        <v>61456</v>
      </c>
      <c r="D793" s="7" t="n">
        <v>3.64000010490417</v>
      </c>
      <c r="E793" s="7" t="n">
        <v>-1.19000005722046</v>
      </c>
      <c r="F793" s="7" t="n">
        <v>23.0400009155273</v>
      </c>
      <c r="G793" s="7" t="n">
        <v>180</v>
      </c>
    </row>
    <row r="794" spans="1:9">
      <c r="A794" t="s">
        <v>4</v>
      </c>
      <c r="B794" s="4" t="s">
        <v>5</v>
      </c>
      <c r="C794" s="4" t="s">
        <v>12</v>
      </c>
      <c r="D794" s="4" t="s">
        <v>12</v>
      </c>
      <c r="E794" s="4" t="s">
        <v>26</v>
      </c>
      <c r="F794" s="4" t="s">
        <v>26</v>
      </c>
      <c r="G794" s="4" t="s">
        <v>26</v>
      </c>
      <c r="H794" s="4" t="s">
        <v>10</v>
      </c>
      <c r="I794" s="4" t="s">
        <v>12</v>
      </c>
    </row>
    <row r="795" spans="1:9">
      <c r="A795" t="n">
        <v>9434</v>
      </c>
      <c r="B795" s="45" t="n">
        <v>45</v>
      </c>
      <c r="C795" s="7" t="n">
        <v>4</v>
      </c>
      <c r="D795" s="7" t="n">
        <v>3</v>
      </c>
      <c r="E795" s="7" t="n">
        <v>-1</v>
      </c>
      <c r="F795" s="7" t="n">
        <v>0</v>
      </c>
      <c r="G795" s="7" t="n">
        <v>0</v>
      </c>
      <c r="H795" s="7" t="n">
        <v>0</v>
      </c>
      <c r="I795" s="7" t="n">
        <v>0</v>
      </c>
    </row>
    <row r="796" spans="1:9">
      <c r="A796" t="s">
        <v>4</v>
      </c>
      <c r="B796" s="4" t="s">
        <v>5</v>
      </c>
      <c r="C796" s="4" t="s">
        <v>12</v>
      </c>
      <c r="D796" s="4" t="s">
        <v>6</v>
      </c>
    </row>
    <row r="797" spans="1:9">
      <c r="A797" t="n">
        <v>9452</v>
      </c>
      <c r="B797" s="9" t="n">
        <v>2</v>
      </c>
      <c r="C797" s="7" t="n">
        <v>10</v>
      </c>
      <c r="D797" s="7" t="s">
        <v>121</v>
      </c>
    </row>
    <row r="798" spans="1:9">
      <c r="A798" t="s">
        <v>4</v>
      </c>
      <c r="B798" s="4" t="s">
        <v>5</v>
      </c>
      <c r="C798" s="4" t="s">
        <v>10</v>
      </c>
    </row>
    <row r="799" spans="1:9">
      <c r="A799" t="n">
        <v>9467</v>
      </c>
      <c r="B799" s="31" t="n">
        <v>16</v>
      </c>
      <c r="C799" s="7" t="n">
        <v>0</v>
      </c>
    </row>
    <row r="800" spans="1:9">
      <c r="A800" t="s">
        <v>4</v>
      </c>
      <c r="B800" s="4" t="s">
        <v>5</v>
      </c>
      <c r="C800" s="4" t="s">
        <v>12</v>
      </c>
      <c r="D800" s="4" t="s">
        <v>10</v>
      </c>
    </row>
    <row r="801" spans="1:9">
      <c r="A801" t="n">
        <v>9470</v>
      </c>
      <c r="B801" s="39" t="n">
        <v>58</v>
      </c>
      <c r="C801" s="7" t="n">
        <v>105</v>
      </c>
      <c r="D801" s="7" t="n">
        <v>300</v>
      </c>
    </row>
    <row r="802" spans="1:9">
      <c r="A802" t="s">
        <v>4</v>
      </c>
      <c r="B802" s="4" t="s">
        <v>5</v>
      </c>
      <c r="C802" s="4" t="s">
        <v>26</v>
      </c>
      <c r="D802" s="4" t="s">
        <v>10</v>
      </c>
    </row>
    <row r="803" spans="1:9">
      <c r="A803" t="n">
        <v>9474</v>
      </c>
      <c r="B803" s="57" t="n">
        <v>103</v>
      </c>
      <c r="C803" s="7" t="n">
        <v>1</v>
      </c>
      <c r="D803" s="7" t="n">
        <v>300</v>
      </c>
    </row>
    <row r="804" spans="1:9">
      <c r="A804" t="s">
        <v>4</v>
      </c>
      <c r="B804" s="4" t="s">
        <v>5</v>
      </c>
      <c r="C804" s="4" t="s">
        <v>12</v>
      </c>
      <c r="D804" s="4" t="s">
        <v>10</v>
      </c>
    </row>
    <row r="805" spans="1:9">
      <c r="A805" t="n">
        <v>9481</v>
      </c>
      <c r="B805" s="58" t="n">
        <v>72</v>
      </c>
      <c r="C805" s="7" t="n">
        <v>4</v>
      </c>
      <c r="D805" s="7" t="n">
        <v>0</v>
      </c>
    </row>
    <row r="806" spans="1:9">
      <c r="A806" t="s">
        <v>4</v>
      </c>
      <c r="B806" s="4" t="s">
        <v>5</v>
      </c>
      <c r="C806" s="4" t="s">
        <v>9</v>
      </c>
    </row>
    <row r="807" spans="1:9">
      <c r="A807" t="n">
        <v>9485</v>
      </c>
      <c r="B807" s="66" t="n">
        <v>15</v>
      </c>
      <c r="C807" s="7" t="n">
        <v>1073741824</v>
      </c>
    </row>
    <row r="808" spans="1:9">
      <c r="A808" t="s">
        <v>4</v>
      </c>
      <c r="B808" s="4" t="s">
        <v>5</v>
      </c>
      <c r="C808" s="4" t="s">
        <v>12</v>
      </c>
    </row>
    <row r="809" spans="1:9">
      <c r="A809" t="n">
        <v>9490</v>
      </c>
      <c r="B809" s="40" t="n">
        <v>64</v>
      </c>
      <c r="C809" s="7" t="n">
        <v>3</v>
      </c>
    </row>
    <row r="810" spans="1:9">
      <c r="A810" t="s">
        <v>4</v>
      </c>
      <c r="B810" s="4" t="s">
        <v>5</v>
      </c>
      <c r="C810" s="4" t="s">
        <v>12</v>
      </c>
    </row>
    <row r="811" spans="1:9">
      <c r="A811" t="n">
        <v>9492</v>
      </c>
      <c r="B811" s="12" t="n">
        <v>74</v>
      </c>
      <c r="C811" s="7" t="n">
        <v>67</v>
      </c>
    </row>
    <row r="812" spans="1:9">
      <c r="A812" t="s">
        <v>4</v>
      </c>
      <c r="B812" s="4" t="s">
        <v>5</v>
      </c>
      <c r="C812" s="4" t="s">
        <v>12</v>
      </c>
      <c r="D812" s="4" t="s">
        <v>12</v>
      </c>
      <c r="E812" s="4" t="s">
        <v>10</v>
      </c>
    </row>
    <row r="813" spans="1:9">
      <c r="A813" t="n">
        <v>9494</v>
      </c>
      <c r="B813" s="45" t="n">
        <v>45</v>
      </c>
      <c r="C813" s="7" t="n">
        <v>8</v>
      </c>
      <c r="D813" s="7" t="n">
        <v>1</v>
      </c>
      <c r="E813" s="7" t="n">
        <v>0</v>
      </c>
    </row>
    <row r="814" spans="1:9">
      <c r="A814" t="s">
        <v>4</v>
      </c>
      <c r="B814" s="4" t="s">
        <v>5</v>
      </c>
      <c r="C814" s="4" t="s">
        <v>10</v>
      </c>
    </row>
    <row r="815" spans="1:9">
      <c r="A815" t="n">
        <v>9499</v>
      </c>
      <c r="B815" s="21" t="n">
        <v>13</v>
      </c>
      <c r="C815" s="7" t="n">
        <v>6409</v>
      </c>
    </row>
    <row r="816" spans="1:9">
      <c r="A816" t="s">
        <v>4</v>
      </c>
      <c r="B816" s="4" t="s">
        <v>5</v>
      </c>
      <c r="C816" s="4" t="s">
        <v>10</v>
      </c>
    </row>
    <row r="817" spans="1:5">
      <c r="A817" t="n">
        <v>9502</v>
      </c>
      <c r="B817" s="21" t="n">
        <v>13</v>
      </c>
      <c r="C817" s="7" t="n">
        <v>6408</v>
      </c>
    </row>
    <row r="818" spans="1:5">
      <c r="A818" t="s">
        <v>4</v>
      </c>
      <c r="B818" s="4" t="s">
        <v>5</v>
      </c>
      <c r="C818" s="4" t="s">
        <v>10</v>
      </c>
    </row>
    <row r="819" spans="1:5">
      <c r="A819" t="n">
        <v>9505</v>
      </c>
      <c r="B819" s="19" t="n">
        <v>12</v>
      </c>
      <c r="C819" s="7" t="n">
        <v>6464</v>
      </c>
    </row>
    <row r="820" spans="1:5">
      <c r="A820" t="s">
        <v>4</v>
      </c>
      <c r="B820" s="4" t="s">
        <v>5</v>
      </c>
      <c r="C820" s="4" t="s">
        <v>10</v>
      </c>
    </row>
    <row r="821" spans="1:5">
      <c r="A821" t="n">
        <v>9508</v>
      </c>
      <c r="B821" s="21" t="n">
        <v>13</v>
      </c>
      <c r="C821" s="7" t="n">
        <v>6465</v>
      </c>
    </row>
    <row r="822" spans="1:5">
      <c r="A822" t="s">
        <v>4</v>
      </c>
      <c r="B822" s="4" t="s">
        <v>5</v>
      </c>
      <c r="C822" s="4" t="s">
        <v>10</v>
      </c>
    </row>
    <row r="823" spans="1:5">
      <c r="A823" t="n">
        <v>9511</v>
      </c>
      <c r="B823" s="21" t="n">
        <v>13</v>
      </c>
      <c r="C823" s="7" t="n">
        <v>6466</v>
      </c>
    </row>
    <row r="824" spans="1:5">
      <c r="A824" t="s">
        <v>4</v>
      </c>
      <c r="B824" s="4" t="s">
        <v>5</v>
      </c>
      <c r="C824" s="4" t="s">
        <v>10</v>
      </c>
    </row>
    <row r="825" spans="1:5">
      <c r="A825" t="n">
        <v>9514</v>
      </c>
      <c r="B825" s="21" t="n">
        <v>13</v>
      </c>
      <c r="C825" s="7" t="n">
        <v>6467</v>
      </c>
    </row>
    <row r="826" spans="1:5">
      <c r="A826" t="s">
        <v>4</v>
      </c>
      <c r="B826" s="4" t="s">
        <v>5</v>
      </c>
      <c r="C826" s="4" t="s">
        <v>10</v>
      </c>
    </row>
    <row r="827" spans="1:5">
      <c r="A827" t="n">
        <v>9517</v>
      </c>
      <c r="B827" s="21" t="n">
        <v>13</v>
      </c>
      <c r="C827" s="7" t="n">
        <v>6468</v>
      </c>
    </row>
    <row r="828" spans="1:5">
      <c r="A828" t="s">
        <v>4</v>
      </c>
      <c r="B828" s="4" t="s">
        <v>5</v>
      </c>
      <c r="C828" s="4" t="s">
        <v>10</v>
      </c>
    </row>
    <row r="829" spans="1:5">
      <c r="A829" t="n">
        <v>9520</v>
      </c>
      <c r="B829" s="21" t="n">
        <v>13</v>
      </c>
      <c r="C829" s="7" t="n">
        <v>6469</v>
      </c>
    </row>
    <row r="830" spans="1:5">
      <c r="A830" t="s">
        <v>4</v>
      </c>
      <c r="B830" s="4" t="s">
        <v>5</v>
      </c>
      <c r="C830" s="4" t="s">
        <v>10</v>
      </c>
    </row>
    <row r="831" spans="1:5">
      <c r="A831" t="n">
        <v>9523</v>
      </c>
      <c r="B831" s="21" t="n">
        <v>13</v>
      </c>
      <c r="C831" s="7" t="n">
        <v>6470</v>
      </c>
    </row>
    <row r="832" spans="1:5">
      <c r="A832" t="s">
        <v>4</v>
      </c>
      <c r="B832" s="4" t="s">
        <v>5</v>
      </c>
      <c r="C832" s="4" t="s">
        <v>10</v>
      </c>
    </row>
    <row r="833" spans="1:3">
      <c r="A833" t="n">
        <v>9526</v>
      </c>
      <c r="B833" s="21" t="n">
        <v>13</v>
      </c>
      <c r="C833" s="7" t="n">
        <v>6471</v>
      </c>
    </row>
    <row r="834" spans="1:3">
      <c r="A834" t="s">
        <v>4</v>
      </c>
      <c r="B834" s="4" t="s">
        <v>5</v>
      </c>
      <c r="C834" s="4" t="s">
        <v>12</v>
      </c>
    </row>
    <row r="835" spans="1:3">
      <c r="A835" t="n">
        <v>9529</v>
      </c>
      <c r="B835" s="12" t="n">
        <v>74</v>
      </c>
      <c r="C835" s="7" t="n">
        <v>18</v>
      </c>
    </row>
    <row r="836" spans="1:3">
      <c r="A836" t="s">
        <v>4</v>
      </c>
      <c r="B836" s="4" t="s">
        <v>5</v>
      </c>
      <c r="C836" s="4" t="s">
        <v>12</v>
      </c>
    </row>
    <row r="837" spans="1:3">
      <c r="A837" t="n">
        <v>9531</v>
      </c>
      <c r="B837" s="12" t="n">
        <v>74</v>
      </c>
      <c r="C837" s="7" t="n">
        <v>45</v>
      </c>
    </row>
    <row r="838" spans="1:3">
      <c r="A838" t="s">
        <v>4</v>
      </c>
      <c r="B838" s="4" t="s">
        <v>5</v>
      </c>
      <c r="C838" s="4" t="s">
        <v>10</v>
      </c>
    </row>
    <row r="839" spans="1:3">
      <c r="A839" t="n">
        <v>9533</v>
      </c>
      <c r="B839" s="31" t="n">
        <v>16</v>
      </c>
      <c r="C839" s="7" t="n">
        <v>0</v>
      </c>
    </row>
    <row r="840" spans="1:3">
      <c r="A840" t="s">
        <v>4</v>
      </c>
      <c r="B840" s="4" t="s">
        <v>5</v>
      </c>
      <c r="C840" s="4" t="s">
        <v>12</v>
      </c>
      <c r="D840" s="4" t="s">
        <v>12</v>
      </c>
      <c r="E840" s="4" t="s">
        <v>12</v>
      </c>
      <c r="F840" s="4" t="s">
        <v>12</v>
      </c>
    </row>
    <row r="841" spans="1:3">
      <c r="A841" t="n">
        <v>9536</v>
      </c>
      <c r="B841" s="8" t="n">
        <v>14</v>
      </c>
      <c r="C841" s="7" t="n">
        <v>0</v>
      </c>
      <c r="D841" s="7" t="n">
        <v>8</v>
      </c>
      <c r="E841" s="7" t="n">
        <v>0</v>
      </c>
      <c r="F841" s="7" t="n">
        <v>0</v>
      </c>
    </row>
    <row r="842" spans="1:3">
      <c r="A842" t="s">
        <v>4</v>
      </c>
      <c r="B842" s="4" t="s">
        <v>5</v>
      </c>
      <c r="C842" s="4" t="s">
        <v>12</v>
      </c>
      <c r="D842" s="4" t="s">
        <v>6</v>
      </c>
    </row>
    <row r="843" spans="1:3">
      <c r="A843" t="n">
        <v>9541</v>
      </c>
      <c r="B843" s="9" t="n">
        <v>2</v>
      </c>
      <c r="C843" s="7" t="n">
        <v>11</v>
      </c>
      <c r="D843" s="7" t="s">
        <v>47</v>
      </c>
    </row>
    <row r="844" spans="1:3">
      <c r="A844" t="s">
        <v>4</v>
      </c>
      <c r="B844" s="4" t="s">
        <v>5</v>
      </c>
      <c r="C844" s="4" t="s">
        <v>10</v>
      </c>
    </row>
    <row r="845" spans="1:3">
      <c r="A845" t="n">
        <v>9555</v>
      </c>
      <c r="B845" s="31" t="n">
        <v>16</v>
      </c>
      <c r="C845" s="7" t="n">
        <v>0</v>
      </c>
    </row>
    <row r="846" spans="1:3">
      <c r="A846" t="s">
        <v>4</v>
      </c>
      <c r="B846" s="4" t="s">
        <v>5</v>
      </c>
      <c r="C846" s="4" t="s">
        <v>12</v>
      </c>
      <c r="D846" s="4" t="s">
        <v>6</v>
      </c>
    </row>
    <row r="847" spans="1:3">
      <c r="A847" t="n">
        <v>9558</v>
      </c>
      <c r="B847" s="9" t="n">
        <v>2</v>
      </c>
      <c r="C847" s="7" t="n">
        <v>11</v>
      </c>
      <c r="D847" s="7" t="s">
        <v>122</v>
      </c>
    </row>
    <row r="848" spans="1:3">
      <c r="A848" t="s">
        <v>4</v>
      </c>
      <c r="B848" s="4" t="s">
        <v>5</v>
      </c>
      <c r="C848" s="4" t="s">
        <v>10</v>
      </c>
    </row>
    <row r="849" spans="1:6">
      <c r="A849" t="n">
        <v>9567</v>
      </c>
      <c r="B849" s="31" t="n">
        <v>16</v>
      </c>
      <c r="C849" s="7" t="n">
        <v>0</v>
      </c>
    </row>
    <row r="850" spans="1:6">
      <c r="A850" t="s">
        <v>4</v>
      </c>
      <c r="B850" s="4" t="s">
        <v>5</v>
      </c>
      <c r="C850" s="4" t="s">
        <v>9</v>
      </c>
    </row>
    <row r="851" spans="1:6">
      <c r="A851" t="n">
        <v>9570</v>
      </c>
      <c r="B851" s="66" t="n">
        <v>15</v>
      </c>
      <c r="C851" s="7" t="n">
        <v>2048</v>
      </c>
    </row>
    <row r="852" spans="1:6">
      <c r="A852" t="s">
        <v>4</v>
      </c>
      <c r="B852" s="4" t="s">
        <v>5</v>
      </c>
      <c r="C852" s="4" t="s">
        <v>12</v>
      </c>
      <c r="D852" s="4" t="s">
        <v>6</v>
      </c>
    </row>
    <row r="853" spans="1:6">
      <c r="A853" t="n">
        <v>9575</v>
      </c>
      <c r="B853" s="9" t="n">
        <v>2</v>
      </c>
      <c r="C853" s="7" t="n">
        <v>10</v>
      </c>
      <c r="D853" s="7" t="s">
        <v>70</v>
      </c>
    </row>
    <row r="854" spans="1:6">
      <c r="A854" t="s">
        <v>4</v>
      </c>
      <c r="B854" s="4" t="s">
        <v>5</v>
      </c>
      <c r="C854" s="4" t="s">
        <v>10</v>
      </c>
    </row>
    <row r="855" spans="1:6">
      <c r="A855" t="n">
        <v>9593</v>
      </c>
      <c r="B855" s="31" t="n">
        <v>16</v>
      </c>
      <c r="C855" s="7" t="n">
        <v>0</v>
      </c>
    </row>
    <row r="856" spans="1:6">
      <c r="A856" t="s">
        <v>4</v>
      </c>
      <c r="B856" s="4" t="s">
        <v>5</v>
      </c>
      <c r="C856" s="4" t="s">
        <v>12</v>
      </c>
      <c r="D856" s="4" t="s">
        <v>6</v>
      </c>
    </row>
    <row r="857" spans="1:6">
      <c r="A857" t="n">
        <v>9596</v>
      </c>
      <c r="B857" s="9" t="n">
        <v>2</v>
      </c>
      <c r="C857" s="7" t="n">
        <v>10</v>
      </c>
      <c r="D857" s="7" t="s">
        <v>71</v>
      </c>
    </row>
    <row r="858" spans="1:6">
      <c r="A858" t="s">
        <v>4</v>
      </c>
      <c r="B858" s="4" t="s">
        <v>5</v>
      </c>
      <c r="C858" s="4" t="s">
        <v>10</v>
      </c>
    </row>
    <row r="859" spans="1:6">
      <c r="A859" t="n">
        <v>9615</v>
      </c>
      <c r="B859" s="31" t="n">
        <v>16</v>
      </c>
      <c r="C859" s="7" t="n">
        <v>0</v>
      </c>
    </row>
    <row r="860" spans="1:6">
      <c r="A860" t="s">
        <v>4</v>
      </c>
      <c r="B860" s="4" t="s">
        <v>5</v>
      </c>
      <c r="C860" s="4" t="s">
        <v>12</v>
      </c>
      <c r="D860" s="4" t="s">
        <v>10</v>
      </c>
      <c r="E860" s="4" t="s">
        <v>26</v>
      </c>
    </row>
    <row r="861" spans="1:6">
      <c r="A861" t="n">
        <v>9618</v>
      </c>
      <c r="B861" s="39" t="n">
        <v>58</v>
      </c>
      <c r="C861" s="7" t="n">
        <v>100</v>
      </c>
      <c r="D861" s="7" t="n">
        <v>300</v>
      </c>
      <c r="E861" s="7" t="n">
        <v>1</v>
      </c>
    </row>
    <row r="862" spans="1:6">
      <c r="A862" t="s">
        <v>4</v>
      </c>
      <c r="B862" s="4" t="s">
        <v>5</v>
      </c>
      <c r="C862" s="4" t="s">
        <v>12</v>
      </c>
      <c r="D862" s="4" t="s">
        <v>10</v>
      </c>
    </row>
    <row r="863" spans="1:6">
      <c r="A863" t="n">
        <v>9626</v>
      </c>
      <c r="B863" s="39" t="n">
        <v>58</v>
      </c>
      <c r="C863" s="7" t="n">
        <v>255</v>
      </c>
      <c r="D863" s="7" t="n">
        <v>0</v>
      </c>
    </row>
    <row r="864" spans="1:6">
      <c r="A864" t="s">
        <v>4</v>
      </c>
      <c r="B864" s="4" t="s">
        <v>5</v>
      </c>
      <c r="C864" s="4" t="s">
        <v>12</v>
      </c>
    </row>
    <row r="865" spans="1:5">
      <c r="A865" t="n">
        <v>9630</v>
      </c>
      <c r="B865" s="36" t="n">
        <v>23</v>
      </c>
      <c r="C865" s="7" t="n">
        <v>0</v>
      </c>
    </row>
    <row r="866" spans="1:5">
      <c r="A866" t="s">
        <v>4</v>
      </c>
      <c r="B866" s="4" t="s">
        <v>5</v>
      </c>
    </row>
    <row r="867" spans="1:5">
      <c r="A867" t="n">
        <v>9632</v>
      </c>
      <c r="B867" s="5" t="n">
        <v>1</v>
      </c>
    </row>
    <row r="868" spans="1:5" s="3" customFormat="1" customHeight="0">
      <c r="A868" s="3" t="s">
        <v>2</v>
      </c>
      <c r="B868" s="3" t="s">
        <v>123</v>
      </c>
    </row>
    <row r="869" spans="1:5">
      <c r="A869" t="s">
        <v>4</v>
      </c>
      <c r="B869" s="4" t="s">
        <v>5</v>
      </c>
      <c r="C869" s="4" t="s">
        <v>12</v>
      </c>
      <c r="D869" s="4" t="s">
        <v>12</v>
      </c>
      <c r="E869" s="4" t="s">
        <v>12</v>
      </c>
      <c r="F869" s="4" t="s">
        <v>12</v>
      </c>
    </row>
    <row r="870" spans="1:5">
      <c r="A870" t="n">
        <v>9636</v>
      </c>
      <c r="B870" s="8" t="n">
        <v>14</v>
      </c>
      <c r="C870" s="7" t="n">
        <v>2</v>
      </c>
      <c r="D870" s="7" t="n">
        <v>0</v>
      </c>
      <c r="E870" s="7" t="n">
        <v>0</v>
      </c>
      <c r="F870" s="7" t="n">
        <v>0</v>
      </c>
    </row>
    <row r="871" spans="1:5">
      <c r="A871" t="s">
        <v>4</v>
      </c>
      <c r="B871" s="4" t="s">
        <v>5</v>
      </c>
      <c r="C871" s="4" t="s">
        <v>12</v>
      </c>
      <c r="D871" s="46" t="s">
        <v>80</v>
      </c>
      <c r="E871" s="4" t="s">
        <v>5</v>
      </c>
      <c r="F871" s="4" t="s">
        <v>12</v>
      </c>
      <c r="G871" s="4" t="s">
        <v>10</v>
      </c>
      <c r="H871" s="46" t="s">
        <v>81</v>
      </c>
      <c r="I871" s="4" t="s">
        <v>12</v>
      </c>
      <c r="J871" s="4" t="s">
        <v>9</v>
      </c>
      <c r="K871" s="4" t="s">
        <v>12</v>
      </c>
      <c r="L871" s="4" t="s">
        <v>12</v>
      </c>
      <c r="M871" s="46" t="s">
        <v>80</v>
      </c>
      <c r="N871" s="4" t="s">
        <v>5</v>
      </c>
      <c r="O871" s="4" t="s">
        <v>12</v>
      </c>
      <c r="P871" s="4" t="s">
        <v>10</v>
      </c>
      <c r="Q871" s="46" t="s">
        <v>81</v>
      </c>
      <c r="R871" s="4" t="s">
        <v>12</v>
      </c>
      <c r="S871" s="4" t="s">
        <v>9</v>
      </c>
      <c r="T871" s="4" t="s">
        <v>12</v>
      </c>
      <c r="U871" s="4" t="s">
        <v>12</v>
      </c>
      <c r="V871" s="4" t="s">
        <v>12</v>
      </c>
      <c r="W871" s="4" t="s">
        <v>43</v>
      </c>
    </row>
    <row r="872" spans="1:5">
      <c r="A872" t="n">
        <v>9641</v>
      </c>
      <c r="B872" s="15" t="n">
        <v>5</v>
      </c>
      <c r="C872" s="7" t="n">
        <v>28</v>
      </c>
      <c r="D872" s="46" t="s">
        <v>3</v>
      </c>
      <c r="E872" s="10" t="n">
        <v>162</v>
      </c>
      <c r="F872" s="7" t="n">
        <v>3</v>
      </c>
      <c r="G872" s="7" t="n">
        <v>27</v>
      </c>
      <c r="H872" s="46" t="s">
        <v>3</v>
      </c>
      <c r="I872" s="7" t="n">
        <v>0</v>
      </c>
      <c r="J872" s="7" t="n">
        <v>1</v>
      </c>
      <c r="K872" s="7" t="n">
        <v>2</v>
      </c>
      <c r="L872" s="7" t="n">
        <v>28</v>
      </c>
      <c r="M872" s="46" t="s">
        <v>3</v>
      </c>
      <c r="N872" s="10" t="n">
        <v>162</v>
      </c>
      <c r="O872" s="7" t="n">
        <v>3</v>
      </c>
      <c r="P872" s="7" t="n">
        <v>27</v>
      </c>
      <c r="Q872" s="46" t="s">
        <v>3</v>
      </c>
      <c r="R872" s="7" t="n">
        <v>0</v>
      </c>
      <c r="S872" s="7" t="n">
        <v>2</v>
      </c>
      <c r="T872" s="7" t="n">
        <v>2</v>
      </c>
      <c r="U872" s="7" t="n">
        <v>11</v>
      </c>
      <c r="V872" s="7" t="n">
        <v>1</v>
      </c>
      <c r="W872" s="16" t="n">
        <f t="normal" ca="1">A876</f>
        <v>0</v>
      </c>
    </row>
    <row r="873" spans="1:5">
      <c r="A873" t="s">
        <v>4</v>
      </c>
      <c r="B873" s="4" t="s">
        <v>5</v>
      </c>
      <c r="C873" s="4" t="s">
        <v>12</v>
      </c>
      <c r="D873" s="4" t="s">
        <v>10</v>
      </c>
      <c r="E873" s="4" t="s">
        <v>26</v>
      </c>
    </row>
    <row r="874" spans="1:5">
      <c r="A874" t="n">
        <v>9670</v>
      </c>
      <c r="B874" s="39" t="n">
        <v>58</v>
      </c>
      <c r="C874" s="7" t="n">
        <v>0</v>
      </c>
      <c r="D874" s="7" t="n">
        <v>0</v>
      </c>
      <c r="E874" s="7" t="n">
        <v>1</v>
      </c>
    </row>
    <row r="875" spans="1:5">
      <c r="A875" t="s">
        <v>4</v>
      </c>
      <c r="B875" s="4" t="s">
        <v>5</v>
      </c>
      <c r="C875" s="4" t="s">
        <v>12</v>
      </c>
      <c r="D875" s="46" t="s">
        <v>80</v>
      </c>
      <c r="E875" s="4" t="s">
        <v>5</v>
      </c>
      <c r="F875" s="4" t="s">
        <v>12</v>
      </c>
      <c r="G875" s="4" t="s">
        <v>10</v>
      </c>
      <c r="H875" s="46" t="s">
        <v>81</v>
      </c>
      <c r="I875" s="4" t="s">
        <v>12</v>
      </c>
      <c r="J875" s="4" t="s">
        <v>9</v>
      </c>
      <c r="K875" s="4" t="s">
        <v>12</v>
      </c>
      <c r="L875" s="4" t="s">
        <v>12</v>
      </c>
      <c r="M875" s="46" t="s">
        <v>80</v>
      </c>
      <c r="N875" s="4" t="s">
        <v>5</v>
      </c>
      <c r="O875" s="4" t="s">
        <v>12</v>
      </c>
      <c r="P875" s="4" t="s">
        <v>10</v>
      </c>
      <c r="Q875" s="46" t="s">
        <v>81</v>
      </c>
      <c r="R875" s="4" t="s">
        <v>12</v>
      </c>
      <c r="S875" s="4" t="s">
        <v>9</v>
      </c>
      <c r="T875" s="4" t="s">
        <v>12</v>
      </c>
      <c r="U875" s="4" t="s">
        <v>12</v>
      </c>
      <c r="V875" s="4" t="s">
        <v>12</v>
      </c>
      <c r="W875" s="4" t="s">
        <v>43</v>
      </c>
    </row>
    <row r="876" spans="1:5">
      <c r="A876" t="n">
        <v>9678</v>
      </c>
      <c r="B876" s="15" t="n">
        <v>5</v>
      </c>
      <c r="C876" s="7" t="n">
        <v>28</v>
      </c>
      <c r="D876" s="46" t="s">
        <v>3</v>
      </c>
      <c r="E876" s="10" t="n">
        <v>162</v>
      </c>
      <c r="F876" s="7" t="n">
        <v>3</v>
      </c>
      <c r="G876" s="7" t="n">
        <v>27</v>
      </c>
      <c r="H876" s="46" t="s">
        <v>3</v>
      </c>
      <c r="I876" s="7" t="n">
        <v>0</v>
      </c>
      <c r="J876" s="7" t="n">
        <v>1</v>
      </c>
      <c r="K876" s="7" t="n">
        <v>3</v>
      </c>
      <c r="L876" s="7" t="n">
        <v>28</v>
      </c>
      <c r="M876" s="46" t="s">
        <v>3</v>
      </c>
      <c r="N876" s="10" t="n">
        <v>162</v>
      </c>
      <c r="O876" s="7" t="n">
        <v>3</v>
      </c>
      <c r="P876" s="7" t="n">
        <v>27</v>
      </c>
      <c r="Q876" s="46" t="s">
        <v>3</v>
      </c>
      <c r="R876" s="7" t="n">
        <v>0</v>
      </c>
      <c r="S876" s="7" t="n">
        <v>2</v>
      </c>
      <c r="T876" s="7" t="n">
        <v>3</v>
      </c>
      <c r="U876" s="7" t="n">
        <v>9</v>
      </c>
      <c r="V876" s="7" t="n">
        <v>1</v>
      </c>
      <c r="W876" s="16" t="n">
        <f t="normal" ca="1">A886</f>
        <v>0</v>
      </c>
    </row>
    <row r="877" spans="1:5">
      <c r="A877" t="s">
        <v>4</v>
      </c>
      <c r="B877" s="4" t="s">
        <v>5</v>
      </c>
      <c r="C877" s="4" t="s">
        <v>12</v>
      </c>
      <c r="D877" s="46" t="s">
        <v>80</v>
      </c>
      <c r="E877" s="4" t="s">
        <v>5</v>
      </c>
      <c r="F877" s="4" t="s">
        <v>10</v>
      </c>
      <c r="G877" s="4" t="s">
        <v>12</v>
      </c>
      <c r="H877" s="4" t="s">
        <v>12</v>
      </c>
      <c r="I877" s="4" t="s">
        <v>6</v>
      </c>
      <c r="J877" s="46" t="s">
        <v>81</v>
      </c>
      <c r="K877" s="4" t="s">
        <v>12</v>
      </c>
      <c r="L877" s="4" t="s">
        <v>12</v>
      </c>
      <c r="M877" s="46" t="s">
        <v>80</v>
      </c>
      <c r="N877" s="4" t="s">
        <v>5</v>
      </c>
      <c r="O877" s="4" t="s">
        <v>12</v>
      </c>
      <c r="P877" s="46" t="s">
        <v>81</v>
      </c>
      <c r="Q877" s="4" t="s">
        <v>12</v>
      </c>
      <c r="R877" s="4" t="s">
        <v>9</v>
      </c>
      <c r="S877" s="4" t="s">
        <v>12</v>
      </c>
      <c r="T877" s="4" t="s">
        <v>12</v>
      </c>
      <c r="U877" s="4" t="s">
        <v>12</v>
      </c>
      <c r="V877" s="46" t="s">
        <v>80</v>
      </c>
      <c r="W877" s="4" t="s">
        <v>5</v>
      </c>
      <c r="X877" s="4" t="s">
        <v>12</v>
      </c>
      <c r="Y877" s="46" t="s">
        <v>81</v>
      </c>
      <c r="Z877" s="4" t="s">
        <v>12</v>
      </c>
      <c r="AA877" s="4" t="s">
        <v>9</v>
      </c>
      <c r="AB877" s="4" t="s">
        <v>12</v>
      </c>
      <c r="AC877" s="4" t="s">
        <v>12</v>
      </c>
      <c r="AD877" s="4" t="s">
        <v>12</v>
      </c>
      <c r="AE877" s="4" t="s">
        <v>43</v>
      </c>
    </row>
    <row r="878" spans="1:5">
      <c r="A878" t="n">
        <v>9707</v>
      </c>
      <c r="B878" s="15" t="n">
        <v>5</v>
      </c>
      <c r="C878" s="7" t="n">
        <v>28</v>
      </c>
      <c r="D878" s="46" t="s">
        <v>3</v>
      </c>
      <c r="E878" s="54" t="n">
        <v>47</v>
      </c>
      <c r="F878" s="7" t="n">
        <v>61456</v>
      </c>
      <c r="G878" s="7" t="n">
        <v>2</v>
      </c>
      <c r="H878" s="7" t="n">
        <v>0</v>
      </c>
      <c r="I878" s="7" t="s">
        <v>97</v>
      </c>
      <c r="J878" s="46" t="s">
        <v>3</v>
      </c>
      <c r="K878" s="7" t="n">
        <v>8</v>
      </c>
      <c r="L878" s="7" t="n">
        <v>28</v>
      </c>
      <c r="M878" s="46" t="s">
        <v>3</v>
      </c>
      <c r="N878" s="12" t="n">
        <v>74</v>
      </c>
      <c r="O878" s="7" t="n">
        <v>65</v>
      </c>
      <c r="P878" s="46" t="s">
        <v>3</v>
      </c>
      <c r="Q878" s="7" t="n">
        <v>0</v>
      </c>
      <c r="R878" s="7" t="n">
        <v>1</v>
      </c>
      <c r="S878" s="7" t="n">
        <v>3</v>
      </c>
      <c r="T878" s="7" t="n">
        <v>9</v>
      </c>
      <c r="U878" s="7" t="n">
        <v>28</v>
      </c>
      <c r="V878" s="46" t="s">
        <v>3</v>
      </c>
      <c r="W878" s="12" t="n">
        <v>74</v>
      </c>
      <c r="X878" s="7" t="n">
        <v>65</v>
      </c>
      <c r="Y878" s="46" t="s">
        <v>3</v>
      </c>
      <c r="Z878" s="7" t="n">
        <v>0</v>
      </c>
      <c r="AA878" s="7" t="n">
        <v>2</v>
      </c>
      <c r="AB878" s="7" t="n">
        <v>3</v>
      </c>
      <c r="AC878" s="7" t="n">
        <v>9</v>
      </c>
      <c r="AD878" s="7" t="n">
        <v>1</v>
      </c>
      <c r="AE878" s="16" t="n">
        <f t="normal" ca="1">A882</f>
        <v>0</v>
      </c>
    </row>
    <row r="879" spans="1:5">
      <c r="A879" t="s">
        <v>4</v>
      </c>
      <c r="B879" s="4" t="s">
        <v>5</v>
      </c>
      <c r="C879" s="4" t="s">
        <v>10</v>
      </c>
      <c r="D879" s="4" t="s">
        <v>12</v>
      </c>
      <c r="E879" s="4" t="s">
        <v>12</v>
      </c>
      <c r="F879" s="4" t="s">
        <v>6</v>
      </c>
    </row>
    <row r="880" spans="1:5">
      <c r="A880" t="n">
        <v>9755</v>
      </c>
      <c r="B880" s="54" t="n">
        <v>47</v>
      </c>
      <c r="C880" s="7" t="n">
        <v>61456</v>
      </c>
      <c r="D880" s="7" t="n">
        <v>0</v>
      </c>
      <c r="E880" s="7" t="n">
        <v>0</v>
      </c>
      <c r="F880" s="7" t="s">
        <v>98</v>
      </c>
    </row>
    <row r="881" spans="1:31">
      <c r="A881" t="s">
        <v>4</v>
      </c>
      <c r="B881" s="4" t="s">
        <v>5</v>
      </c>
      <c r="C881" s="4" t="s">
        <v>12</v>
      </c>
      <c r="D881" s="4" t="s">
        <v>10</v>
      </c>
      <c r="E881" s="4" t="s">
        <v>26</v>
      </c>
    </row>
    <row r="882" spans="1:31">
      <c r="A882" t="n">
        <v>9768</v>
      </c>
      <c r="B882" s="39" t="n">
        <v>58</v>
      </c>
      <c r="C882" s="7" t="n">
        <v>0</v>
      </c>
      <c r="D882" s="7" t="n">
        <v>300</v>
      </c>
      <c r="E882" s="7" t="n">
        <v>1</v>
      </c>
    </row>
    <row r="883" spans="1:31">
      <c r="A883" t="s">
        <v>4</v>
      </c>
      <c r="B883" s="4" t="s">
        <v>5</v>
      </c>
      <c r="C883" s="4" t="s">
        <v>12</v>
      </c>
      <c r="D883" s="4" t="s">
        <v>10</v>
      </c>
    </row>
    <row r="884" spans="1:31">
      <c r="A884" t="n">
        <v>9776</v>
      </c>
      <c r="B884" s="39" t="n">
        <v>58</v>
      </c>
      <c r="C884" s="7" t="n">
        <v>255</v>
      </c>
      <c r="D884" s="7" t="n">
        <v>0</v>
      </c>
    </row>
    <row r="885" spans="1:31">
      <c r="A885" t="s">
        <v>4</v>
      </c>
      <c r="B885" s="4" t="s">
        <v>5</v>
      </c>
      <c r="C885" s="4" t="s">
        <v>12</v>
      </c>
      <c r="D885" s="4" t="s">
        <v>12</v>
      </c>
      <c r="E885" s="4" t="s">
        <v>12</v>
      </c>
      <c r="F885" s="4" t="s">
        <v>12</v>
      </c>
    </row>
    <row r="886" spans="1:31">
      <c r="A886" t="n">
        <v>9780</v>
      </c>
      <c r="B886" s="8" t="n">
        <v>14</v>
      </c>
      <c r="C886" s="7" t="n">
        <v>0</v>
      </c>
      <c r="D886" s="7" t="n">
        <v>0</v>
      </c>
      <c r="E886" s="7" t="n">
        <v>0</v>
      </c>
      <c r="F886" s="7" t="n">
        <v>64</v>
      </c>
    </row>
    <row r="887" spans="1:31">
      <c r="A887" t="s">
        <v>4</v>
      </c>
      <c r="B887" s="4" t="s">
        <v>5</v>
      </c>
      <c r="C887" s="4" t="s">
        <v>12</v>
      </c>
      <c r="D887" s="4" t="s">
        <v>10</v>
      </c>
    </row>
    <row r="888" spans="1:31">
      <c r="A888" t="n">
        <v>9785</v>
      </c>
      <c r="B888" s="29" t="n">
        <v>22</v>
      </c>
      <c r="C888" s="7" t="n">
        <v>0</v>
      </c>
      <c r="D888" s="7" t="n">
        <v>27</v>
      </c>
    </row>
    <row r="889" spans="1:31">
      <c r="A889" t="s">
        <v>4</v>
      </c>
      <c r="B889" s="4" t="s">
        <v>5</v>
      </c>
      <c r="C889" s="4" t="s">
        <v>12</v>
      </c>
      <c r="D889" s="4" t="s">
        <v>10</v>
      </c>
    </row>
    <row r="890" spans="1:31">
      <c r="A890" t="n">
        <v>9789</v>
      </c>
      <c r="B890" s="39" t="n">
        <v>58</v>
      </c>
      <c r="C890" s="7" t="n">
        <v>5</v>
      </c>
      <c r="D890" s="7" t="n">
        <v>300</v>
      </c>
    </row>
    <row r="891" spans="1:31">
      <c r="A891" t="s">
        <v>4</v>
      </c>
      <c r="B891" s="4" t="s">
        <v>5</v>
      </c>
      <c r="C891" s="4" t="s">
        <v>26</v>
      </c>
      <c r="D891" s="4" t="s">
        <v>10</v>
      </c>
    </row>
    <row r="892" spans="1:31">
      <c r="A892" t="n">
        <v>9793</v>
      </c>
      <c r="B892" s="57" t="n">
        <v>103</v>
      </c>
      <c r="C892" s="7" t="n">
        <v>0</v>
      </c>
      <c r="D892" s="7" t="n">
        <v>300</v>
      </c>
    </row>
    <row r="893" spans="1:31">
      <c r="A893" t="s">
        <v>4</v>
      </c>
      <c r="B893" s="4" t="s">
        <v>5</v>
      </c>
      <c r="C893" s="4" t="s">
        <v>12</v>
      </c>
    </row>
    <row r="894" spans="1:31">
      <c r="A894" t="n">
        <v>9800</v>
      </c>
      <c r="B894" s="40" t="n">
        <v>64</v>
      </c>
      <c r="C894" s="7" t="n">
        <v>7</v>
      </c>
    </row>
    <row r="895" spans="1:31">
      <c r="A895" t="s">
        <v>4</v>
      </c>
      <c r="B895" s="4" t="s">
        <v>5</v>
      </c>
      <c r="C895" s="4" t="s">
        <v>12</v>
      </c>
      <c r="D895" s="4" t="s">
        <v>10</v>
      </c>
    </row>
    <row r="896" spans="1:31">
      <c r="A896" t="n">
        <v>9802</v>
      </c>
      <c r="B896" s="58" t="n">
        <v>72</v>
      </c>
      <c r="C896" s="7" t="n">
        <v>5</v>
      </c>
      <c r="D896" s="7" t="n">
        <v>0</v>
      </c>
    </row>
    <row r="897" spans="1:6">
      <c r="A897" t="s">
        <v>4</v>
      </c>
      <c r="B897" s="4" t="s">
        <v>5</v>
      </c>
      <c r="C897" s="4" t="s">
        <v>12</v>
      </c>
      <c r="D897" s="46" t="s">
        <v>80</v>
      </c>
      <c r="E897" s="4" t="s">
        <v>5</v>
      </c>
      <c r="F897" s="4" t="s">
        <v>12</v>
      </c>
      <c r="G897" s="4" t="s">
        <v>10</v>
      </c>
      <c r="H897" s="46" t="s">
        <v>81</v>
      </c>
      <c r="I897" s="4" t="s">
        <v>12</v>
      </c>
      <c r="J897" s="4" t="s">
        <v>9</v>
      </c>
      <c r="K897" s="4" t="s">
        <v>12</v>
      </c>
      <c r="L897" s="4" t="s">
        <v>12</v>
      </c>
      <c r="M897" s="4" t="s">
        <v>43</v>
      </c>
    </row>
    <row r="898" spans="1:6">
      <c r="A898" t="n">
        <v>9806</v>
      </c>
      <c r="B898" s="15" t="n">
        <v>5</v>
      </c>
      <c r="C898" s="7" t="n">
        <v>28</v>
      </c>
      <c r="D898" s="46" t="s">
        <v>3</v>
      </c>
      <c r="E898" s="10" t="n">
        <v>162</v>
      </c>
      <c r="F898" s="7" t="n">
        <v>4</v>
      </c>
      <c r="G898" s="7" t="n">
        <v>27</v>
      </c>
      <c r="H898" s="46" t="s">
        <v>3</v>
      </c>
      <c r="I898" s="7" t="n">
        <v>0</v>
      </c>
      <c r="J898" s="7" t="n">
        <v>1</v>
      </c>
      <c r="K898" s="7" t="n">
        <v>2</v>
      </c>
      <c r="L898" s="7" t="n">
        <v>1</v>
      </c>
      <c r="M898" s="16" t="n">
        <f t="normal" ca="1">A904</f>
        <v>0</v>
      </c>
    </row>
    <row r="899" spans="1:6">
      <c r="A899" t="s">
        <v>4</v>
      </c>
      <c r="B899" s="4" t="s">
        <v>5</v>
      </c>
      <c r="C899" s="4" t="s">
        <v>12</v>
      </c>
      <c r="D899" s="4" t="s">
        <v>6</v>
      </c>
    </row>
    <row r="900" spans="1:6">
      <c r="A900" t="n">
        <v>9823</v>
      </c>
      <c r="B900" s="9" t="n">
        <v>2</v>
      </c>
      <c r="C900" s="7" t="n">
        <v>10</v>
      </c>
      <c r="D900" s="7" t="s">
        <v>99</v>
      </c>
    </row>
    <row r="901" spans="1:6">
      <c r="A901" t="s">
        <v>4</v>
      </c>
      <c r="B901" s="4" t="s">
        <v>5</v>
      </c>
      <c r="C901" s="4" t="s">
        <v>10</v>
      </c>
    </row>
    <row r="902" spans="1:6">
      <c r="A902" t="n">
        <v>9840</v>
      </c>
      <c r="B902" s="31" t="n">
        <v>16</v>
      </c>
      <c r="C902" s="7" t="n">
        <v>0</v>
      </c>
    </row>
    <row r="903" spans="1:6">
      <c r="A903" t="s">
        <v>4</v>
      </c>
      <c r="B903" s="4" t="s">
        <v>5</v>
      </c>
      <c r="C903" s="4" t="s">
        <v>12</v>
      </c>
      <c r="D903" s="4" t="s">
        <v>10</v>
      </c>
      <c r="E903" s="4" t="s">
        <v>10</v>
      </c>
      <c r="F903" s="4" t="s">
        <v>10</v>
      </c>
      <c r="G903" s="4" t="s">
        <v>10</v>
      </c>
      <c r="H903" s="4" t="s">
        <v>10</v>
      </c>
      <c r="I903" s="4" t="s">
        <v>10</v>
      </c>
      <c r="J903" s="4" t="s">
        <v>10</v>
      </c>
      <c r="K903" s="4" t="s">
        <v>10</v>
      </c>
      <c r="L903" s="4" t="s">
        <v>10</v>
      </c>
      <c r="M903" s="4" t="s">
        <v>10</v>
      </c>
      <c r="N903" s="4" t="s">
        <v>9</v>
      </c>
      <c r="O903" s="4" t="s">
        <v>9</v>
      </c>
      <c r="P903" s="4" t="s">
        <v>9</v>
      </c>
      <c r="Q903" s="4" t="s">
        <v>9</v>
      </c>
      <c r="R903" s="4" t="s">
        <v>12</v>
      </c>
      <c r="S903" s="4" t="s">
        <v>6</v>
      </c>
    </row>
    <row r="904" spans="1:6">
      <c r="A904" t="n">
        <v>9843</v>
      </c>
      <c r="B904" s="67" t="n">
        <v>75</v>
      </c>
      <c r="C904" s="7" t="n">
        <v>0</v>
      </c>
      <c r="D904" s="7" t="n">
        <v>0</v>
      </c>
      <c r="E904" s="7" t="n">
        <v>0</v>
      </c>
      <c r="F904" s="7" t="n">
        <v>1024</v>
      </c>
      <c r="G904" s="7" t="n">
        <v>720</v>
      </c>
      <c r="H904" s="7" t="n">
        <v>0</v>
      </c>
      <c r="I904" s="7" t="n">
        <v>0</v>
      </c>
      <c r="J904" s="7" t="n">
        <v>0</v>
      </c>
      <c r="K904" s="7" t="n">
        <v>0</v>
      </c>
      <c r="L904" s="7" t="n">
        <v>1024</v>
      </c>
      <c r="M904" s="7" t="n">
        <v>720</v>
      </c>
      <c r="N904" s="7" t="n">
        <v>1065353216</v>
      </c>
      <c r="O904" s="7" t="n">
        <v>1065353216</v>
      </c>
      <c r="P904" s="7" t="n">
        <v>1065353216</v>
      </c>
      <c r="Q904" s="7" t="n">
        <v>0</v>
      </c>
      <c r="R904" s="7" t="n">
        <v>0</v>
      </c>
      <c r="S904" s="7" t="s">
        <v>124</v>
      </c>
    </row>
    <row r="905" spans="1:6">
      <c r="A905" t="s">
        <v>4</v>
      </c>
      <c r="B905" s="4" t="s">
        <v>5</v>
      </c>
      <c r="C905" s="4" t="s">
        <v>12</v>
      </c>
      <c r="D905" s="4" t="s">
        <v>12</v>
      </c>
      <c r="E905" s="4" t="s">
        <v>12</v>
      </c>
      <c r="F905" s="4" t="s">
        <v>26</v>
      </c>
      <c r="G905" s="4" t="s">
        <v>26</v>
      </c>
      <c r="H905" s="4" t="s">
        <v>26</v>
      </c>
      <c r="I905" s="4" t="s">
        <v>26</v>
      </c>
      <c r="J905" s="4" t="s">
        <v>26</v>
      </c>
    </row>
    <row r="906" spans="1:6">
      <c r="A906" t="n">
        <v>9892</v>
      </c>
      <c r="B906" s="68" t="n">
        <v>76</v>
      </c>
      <c r="C906" s="7" t="n">
        <v>0</v>
      </c>
      <c r="D906" s="7" t="n">
        <v>9</v>
      </c>
      <c r="E906" s="7" t="n">
        <v>2</v>
      </c>
      <c r="F906" s="7" t="n">
        <v>0</v>
      </c>
      <c r="G906" s="7" t="n">
        <v>0</v>
      </c>
      <c r="H906" s="7" t="n">
        <v>0</v>
      </c>
      <c r="I906" s="7" t="n">
        <v>0</v>
      </c>
      <c r="J906" s="7" t="n">
        <v>0</v>
      </c>
    </row>
    <row r="907" spans="1:6">
      <c r="A907" t="s">
        <v>4</v>
      </c>
      <c r="B907" s="4" t="s">
        <v>5</v>
      </c>
      <c r="C907" s="4" t="s">
        <v>12</v>
      </c>
      <c r="D907" s="4" t="s">
        <v>10</v>
      </c>
      <c r="E907" s="4" t="s">
        <v>10</v>
      </c>
      <c r="F907" s="4" t="s">
        <v>10</v>
      </c>
      <c r="G907" s="4" t="s">
        <v>10</v>
      </c>
      <c r="H907" s="4" t="s">
        <v>10</v>
      </c>
      <c r="I907" s="4" t="s">
        <v>10</v>
      </c>
      <c r="J907" s="4" t="s">
        <v>10</v>
      </c>
      <c r="K907" s="4" t="s">
        <v>10</v>
      </c>
      <c r="L907" s="4" t="s">
        <v>10</v>
      </c>
      <c r="M907" s="4" t="s">
        <v>10</v>
      </c>
      <c r="N907" s="4" t="s">
        <v>9</v>
      </c>
      <c r="O907" s="4" t="s">
        <v>9</v>
      </c>
      <c r="P907" s="4" t="s">
        <v>9</v>
      </c>
      <c r="Q907" s="4" t="s">
        <v>9</v>
      </c>
      <c r="R907" s="4" t="s">
        <v>12</v>
      </c>
      <c r="S907" s="4" t="s">
        <v>6</v>
      </c>
    </row>
    <row r="908" spans="1:6">
      <c r="A908" t="n">
        <v>9916</v>
      </c>
      <c r="B908" s="67" t="n">
        <v>75</v>
      </c>
      <c r="C908" s="7" t="n">
        <v>1</v>
      </c>
      <c r="D908" s="7" t="n">
        <v>0</v>
      </c>
      <c r="E908" s="7" t="n">
        <v>0</v>
      </c>
      <c r="F908" s="7" t="n">
        <v>1024</v>
      </c>
      <c r="G908" s="7" t="n">
        <v>720</v>
      </c>
      <c r="H908" s="7" t="n">
        <v>0</v>
      </c>
      <c r="I908" s="7" t="n">
        <v>0</v>
      </c>
      <c r="J908" s="7" t="n">
        <v>0</v>
      </c>
      <c r="K908" s="7" t="n">
        <v>0</v>
      </c>
      <c r="L908" s="7" t="n">
        <v>1024</v>
      </c>
      <c r="M908" s="7" t="n">
        <v>720</v>
      </c>
      <c r="N908" s="7" t="n">
        <v>1065353216</v>
      </c>
      <c r="O908" s="7" t="n">
        <v>1065353216</v>
      </c>
      <c r="P908" s="7" t="n">
        <v>1065353216</v>
      </c>
      <c r="Q908" s="7" t="n">
        <v>0</v>
      </c>
      <c r="R908" s="7" t="n">
        <v>0</v>
      </c>
      <c r="S908" s="7" t="s">
        <v>125</v>
      </c>
    </row>
    <row r="909" spans="1:6">
      <c r="A909" t="s">
        <v>4</v>
      </c>
      <c r="B909" s="4" t="s">
        <v>5</v>
      </c>
      <c r="C909" s="4" t="s">
        <v>12</v>
      </c>
      <c r="D909" s="4" t="s">
        <v>12</v>
      </c>
      <c r="E909" s="4" t="s">
        <v>12</v>
      </c>
      <c r="F909" s="4" t="s">
        <v>26</v>
      </c>
      <c r="G909" s="4" t="s">
        <v>26</v>
      </c>
      <c r="H909" s="4" t="s">
        <v>26</v>
      </c>
      <c r="I909" s="4" t="s">
        <v>26</v>
      </c>
      <c r="J909" s="4" t="s">
        <v>26</v>
      </c>
    </row>
    <row r="910" spans="1:6">
      <c r="A910" t="n">
        <v>9965</v>
      </c>
      <c r="B910" s="68" t="n">
        <v>76</v>
      </c>
      <c r="C910" s="7" t="n">
        <v>1</v>
      </c>
      <c r="D910" s="7" t="n">
        <v>9</v>
      </c>
      <c r="E910" s="7" t="n">
        <v>2</v>
      </c>
      <c r="F910" s="7" t="n">
        <v>0</v>
      </c>
      <c r="G910" s="7" t="n">
        <v>0</v>
      </c>
      <c r="H910" s="7" t="n">
        <v>0</v>
      </c>
      <c r="I910" s="7" t="n">
        <v>0</v>
      </c>
      <c r="J910" s="7" t="n">
        <v>0</v>
      </c>
    </row>
    <row r="911" spans="1:6">
      <c r="A911" t="s">
        <v>4</v>
      </c>
      <c r="B911" s="4" t="s">
        <v>5</v>
      </c>
      <c r="C911" s="4" t="s">
        <v>10</v>
      </c>
      <c r="D911" s="4" t="s">
        <v>6</v>
      </c>
      <c r="E911" s="4" t="s">
        <v>6</v>
      </c>
      <c r="F911" s="4" t="s">
        <v>6</v>
      </c>
      <c r="G911" s="4" t="s">
        <v>12</v>
      </c>
      <c r="H911" s="4" t="s">
        <v>9</v>
      </c>
      <c r="I911" s="4" t="s">
        <v>26</v>
      </c>
      <c r="J911" s="4" t="s">
        <v>26</v>
      </c>
      <c r="K911" s="4" t="s">
        <v>26</v>
      </c>
      <c r="L911" s="4" t="s">
        <v>26</v>
      </c>
      <c r="M911" s="4" t="s">
        <v>26</v>
      </c>
      <c r="N911" s="4" t="s">
        <v>26</v>
      </c>
      <c r="O911" s="4" t="s">
        <v>26</v>
      </c>
      <c r="P911" s="4" t="s">
        <v>6</v>
      </c>
      <c r="Q911" s="4" t="s">
        <v>6</v>
      </c>
      <c r="R911" s="4" t="s">
        <v>9</v>
      </c>
      <c r="S911" s="4" t="s">
        <v>12</v>
      </c>
      <c r="T911" s="4" t="s">
        <v>9</v>
      </c>
      <c r="U911" s="4" t="s">
        <v>9</v>
      </c>
      <c r="V911" s="4" t="s">
        <v>10</v>
      </c>
    </row>
    <row r="912" spans="1:6">
      <c r="A912" t="n">
        <v>9989</v>
      </c>
      <c r="B912" s="17" t="n">
        <v>19</v>
      </c>
      <c r="C912" s="7" t="n">
        <v>7032</v>
      </c>
      <c r="D912" s="7" t="s">
        <v>100</v>
      </c>
      <c r="E912" s="7" t="s">
        <v>101</v>
      </c>
      <c r="F912" s="7" t="s">
        <v>21</v>
      </c>
      <c r="G912" s="7" t="n">
        <v>0</v>
      </c>
      <c r="H912" s="7" t="n">
        <v>1</v>
      </c>
      <c r="I912" s="7" t="n">
        <v>0</v>
      </c>
      <c r="J912" s="7" t="n">
        <v>0</v>
      </c>
      <c r="K912" s="7" t="n">
        <v>0</v>
      </c>
      <c r="L912" s="7" t="n">
        <v>0</v>
      </c>
      <c r="M912" s="7" t="n">
        <v>1</v>
      </c>
      <c r="N912" s="7" t="n">
        <v>1.60000002384186</v>
      </c>
      <c r="O912" s="7" t="n">
        <v>0.0900000035762787</v>
      </c>
      <c r="P912" s="7" t="s">
        <v>21</v>
      </c>
      <c r="Q912" s="7" t="s">
        <v>21</v>
      </c>
      <c r="R912" s="7" t="n">
        <v>-1</v>
      </c>
      <c r="S912" s="7" t="n">
        <v>0</v>
      </c>
      <c r="T912" s="7" t="n">
        <v>0</v>
      </c>
      <c r="U912" s="7" t="n">
        <v>0</v>
      </c>
      <c r="V912" s="7" t="n">
        <v>0</v>
      </c>
    </row>
    <row r="913" spans="1:22">
      <c r="A913" t="s">
        <v>4</v>
      </c>
      <c r="B913" s="4" t="s">
        <v>5</v>
      </c>
      <c r="C913" s="4" t="s">
        <v>10</v>
      </c>
      <c r="D913" s="4" t="s">
        <v>12</v>
      </c>
      <c r="E913" s="4" t="s">
        <v>12</v>
      </c>
      <c r="F913" s="4" t="s">
        <v>6</v>
      </c>
    </row>
    <row r="914" spans="1:22">
      <c r="A914" t="n">
        <v>10059</v>
      </c>
      <c r="B914" s="22" t="n">
        <v>20</v>
      </c>
      <c r="C914" s="7" t="n">
        <v>0</v>
      </c>
      <c r="D914" s="7" t="n">
        <v>3</v>
      </c>
      <c r="E914" s="7" t="n">
        <v>10</v>
      </c>
      <c r="F914" s="7" t="s">
        <v>102</v>
      </c>
    </row>
    <row r="915" spans="1:22">
      <c r="A915" t="s">
        <v>4</v>
      </c>
      <c r="B915" s="4" t="s">
        <v>5</v>
      </c>
      <c r="C915" s="4" t="s">
        <v>10</v>
      </c>
    </row>
    <row r="916" spans="1:22">
      <c r="A916" t="n">
        <v>10077</v>
      </c>
      <c r="B916" s="31" t="n">
        <v>16</v>
      </c>
      <c r="C916" s="7" t="n">
        <v>0</v>
      </c>
    </row>
    <row r="917" spans="1:22">
      <c r="A917" t="s">
        <v>4</v>
      </c>
      <c r="B917" s="4" t="s">
        <v>5</v>
      </c>
      <c r="C917" s="4" t="s">
        <v>10</v>
      </c>
      <c r="D917" s="4" t="s">
        <v>12</v>
      </c>
      <c r="E917" s="4" t="s">
        <v>12</v>
      </c>
      <c r="F917" s="4" t="s">
        <v>6</v>
      </c>
    </row>
    <row r="918" spans="1:22">
      <c r="A918" t="n">
        <v>10080</v>
      </c>
      <c r="B918" s="22" t="n">
        <v>20</v>
      </c>
      <c r="C918" s="7" t="n">
        <v>16</v>
      </c>
      <c r="D918" s="7" t="n">
        <v>3</v>
      </c>
      <c r="E918" s="7" t="n">
        <v>10</v>
      </c>
      <c r="F918" s="7" t="s">
        <v>102</v>
      </c>
    </row>
    <row r="919" spans="1:22">
      <c r="A919" t="s">
        <v>4</v>
      </c>
      <c r="B919" s="4" t="s">
        <v>5</v>
      </c>
      <c r="C919" s="4" t="s">
        <v>10</v>
      </c>
    </row>
    <row r="920" spans="1:22">
      <c r="A920" t="n">
        <v>10098</v>
      </c>
      <c r="B920" s="31" t="n">
        <v>16</v>
      </c>
      <c r="C920" s="7" t="n">
        <v>0</v>
      </c>
    </row>
    <row r="921" spans="1:22">
      <c r="A921" t="s">
        <v>4</v>
      </c>
      <c r="B921" s="4" t="s">
        <v>5</v>
      </c>
      <c r="C921" s="4" t="s">
        <v>10</v>
      </c>
      <c r="D921" s="4" t="s">
        <v>12</v>
      </c>
      <c r="E921" s="4" t="s">
        <v>12</v>
      </c>
      <c r="F921" s="4" t="s">
        <v>6</v>
      </c>
    </row>
    <row r="922" spans="1:22">
      <c r="A922" t="n">
        <v>10101</v>
      </c>
      <c r="B922" s="22" t="n">
        <v>20</v>
      </c>
      <c r="C922" s="7" t="n">
        <v>17</v>
      </c>
      <c r="D922" s="7" t="n">
        <v>3</v>
      </c>
      <c r="E922" s="7" t="n">
        <v>10</v>
      </c>
      <c r="F922" s="7" t="s">
        <v>102</v>
      </c>
    </row>
    <row r="923" spans="1:22">
      <c r="A923" t="s">
        <v>4</v>
      </c>
      <c r="B923" s="4" t="s">
        <v>5</v>
      </c>
      <c r="C923" s="4" t="s">
        <v>10</v>
      </c>
    </row>
    <row r="924" spans="1:22">
      <c r="A924" t="n">
        <v>10119</v>
      </c>
      <c r="B924" s="31" t="n">
        <v>16</v>
      </c>
      <c r="C924" s="7" t="n">
        <v>0</v>
      </c>
    </row>
    <row r="925" spans="1:22">
      <c r="A925" t="s">
        <v>4</v>
      </c>
      <c r="B925" s="4" t="s">
        <v>5</v>
      </c>
      <c r="C925" s="4" t="s">
        <v>10</v>
      </c>
      <c r="D925" s="4" t="s">
        <v>12</v>
      </c>
      <c r="E925" s="4" t="s">
        <v>12</v>
      </c>
      <c r="F925" s="4" t="s">
        <v>6</v>
      </c>
    </row>
    <row r="926" spans="1:22">
      <c r="A926" t="n">
        <v>10122</v>
      </c>
      <c r="B926" s="22" t="n">
        <v>20</v>
      </c>
      <c r="C926" s="7" t="n">
        <v>7032</v>
      </c>
      <c r="D926" s="7" t="n">
        <v>3</v>
      </c>
      <c r="E926" s="7" t="n">
        <v>10</v>
      </c>
      <c r="F926" s="7" t="s">
        <v>102</v>
      </c>
    </row>
    <row r="927" spans="1:22">
      <c r="A927" t="s">
        <v>4</v>
      </c>
      <c r="B927" s="4" t="s">
        <v>5</v>
      </c>
      <c r="C927" s="4" t="s">
        <v>10</v>
      </c>
    </row>
    <row r="928" spans="1:22">
      <c r="A928" t="n">
        <v>10140</v>
      </c>
      <c r="B928" s="31" t="n">
        <v>16</v>
      </c>
      <c r="C928" s="7" t="n">
        <v>0</v>
      </c>
    </row>
    <row r="929" spans="1:6">
      <c r="A929" t="s">
        <v>4</v>
      </c>
      <c r="B929" s="4" t="s">
        <v>5</v>
      </c>
      <c r="C929" s="4" t="s">
        <v>12</v>
      </c>
      <c r="D929" s="4" t="s">
        <v>10</v>
      </c>
      <c r="E929" s="4" t="s">
        <v>12</v>
      </c>
      <c r="F929" s="4" t="s">
        <v>6</v>
      </c>
      <c r="G929" s="4" t="s">
        <v>6</v>
      </c>
      <c r="H929" s="4" t="s">
        <v>6</v>
      </c>
      <c r="I929" s="4" t="s">
        <v>6</v>
      </c>
      <c r="J929" s="4" t="s">
        <v>6</v>
      </c>
      <c r="K929" s="4" t="s">
        <v>6</v>
      </c>
      <c r="L929" s="4" t="s">
        <v>6</v>
      </c>
      <c r="M929" s="4" t="s">
        <v>6</v>
      </c>
      <c r="N929" s="4" t="s">
        <v>6</v>
      </c>
      <c r="O929" s="4" t="s">
        <v>6</v>
      </c>
      <c r="P929" s="4" t="s">
        <v>6</v>
      </c>
      <c r="Q929" s="4" t="s">
        <v>6</v>
      </c>
      <c r="R929" s="4" t="s">
        <v>6</v>
      </c>
      <c r="S929" s="4" t="s">
        <v>6</v>
      </c>
      <c r="T929" s="4" t="s">
        <v>6</v>
      </c>
      <c r="U929" s="4" t="s">
        <v>6</v>
      </c>
    </row>
    <row r="930" spans="1:6">
      <c r="A930" t="n">
        <v>10143</v>
      </c>
      <c r="B930" s="53" t="n">
        <v>36</v>
      </c>
      <c r="C930" s="7" t="n">
        <v>8</v>
      </c>
      <c r="D930" s="7" t="n">
        <v>0</v>
      </c>
      <c r="E930" s="7" t="n">
        <v>0</v>
      </c>
      <c r="F930" s="7" t="s">
        <v>126</v>
      </c>
      <c r="G930" s="7" t="s">
        <v>127</v>
      </c>
      <c r="H930" s="7" t="s">
        <v>21</v>
      </c>
      <c r="I930" s="7" t="s">
        <v>21</v>
      </c>
      <c r="J930" s="7" t="s">
        <v>21</v>
      </c>
      <c r="K930" s="7" t="s">
        <v>21</v>
      </c>
      <c r="L930" s="7" t="s">
        <v>21</v>
      </c>
      <c r="M930" s="7" t="s">
        <v>21</v>
      </c>
      <c r="N930" s="7" t="s">
        <v>21</v>
      </c>
      <c r="O930" s="7" t="s">
        <v>21</v>
      </c>
      <c r="P930" s="7" t="s">
        <v>21</v>
      </c>
      <c r="Q930" s="7" t="s">
        <v>21</v>
      </c>
      <c r="R930" s="7" t="s">
        <v>21</v>
      </c>
      <c r="S930" s="7" t="s">
        <v>21</v>
      </c>
      <c r="T930" s="7" t="s">
        <v>21</v>
      </c>
      <c r="U930" s="7" t="s">
        <v>21</v>
      </c>
    </row>
    <row r="931" spans="1:6">
      <c r="A931" t="s">
        <v>4</v>
      </c>
      <c r="B931" s="4" t="s">
        <v>5</v>
      </c>
      <c r="C931" s="4" t="s">
        <v>12</v>
      </c>
      <c r="D931" s="4" t="s">
        <v>10</v>
      </c>
      <c r="E931" s="4" t="s">
        <v>12</v>
      </c>
      <c r="F931" s="4" t="s">
        <v>6</v>
      </c>
      <c r="G931" s="4" t="s">
        <v>6</v>
      </c>
      <c r="H931" s="4" t="s">
        <v>6</v>
      </c>
      <c r="I931" s="4" t="s">
        <v>6</v>
      </c>
      <c r="J931" s="4" t="s">
        <v>6</v>
      </c>
      <c r="K931" s="4" t="s">
        <v>6</v>
      </c>
      <c r="L931" s="4" t="s">
        <v>6</v>
      </c>
      <c r="M931" s="4" t="s">
        <v>6</v>
      </c>
      <c r="N931" s="4" t="s">
        <v>6</v>
      </c>
      <c r="O931" s="4" t="s">
        <v>6</v>
      </c>
      <c r="P931" s="4" t="s">
        <v>6</v>
      </c>
      <c r="Q931" s="4" t="s">
        <v>6</v>
      </c>
      <c r="R931" s="4" t="s">
        <v>6</v>
      </c>
      <c r="S931" s="4" t="s">
        <v>6</v>
      </c>
      <c r="T931" s="4" t="s">
        <v>6</v>
      </c>
      <c r="U931" s="4" t="s">
        <v>6</v>
      </c>
    </row>
    <row r="932" spans="1:6">
      <c r="A932" t="n">
        <v>10187</v>
      </c>
      <c r="B932" s="53" t="n">
        <v>36</v>
      </c>
      <c r="C932" s="7" t="n">
        <v>8</v>
      </c>
      <c r="D932" s="7" t="n">
        <v>16</v>
      </c>
      <c r="E932" s="7" t="n">
        <v>0</v>
      </c>
      <c r="F932" s="7" t="s">
        <v>103</v>
      </c>
      <c r="G932" s="7" t="s">
        <v>128</v>
      </c>
      <c r="H932" s="7" t="s">
        <v>21</v>
      </c>
      <c r="I932" s="7" t="s">
        <v>21</v>
      </c>
      <c r="J932" s="7" t="s">
        <v>21</v>
      </c>
      <c r="K932" s="7" t="s">
        <v>21</v>
      </c>
      <c r="L932" s="7" t="s">
        <v>21</v>
      </c>
      <c r="M932" s="7" t="s">
        <v>21</v>
      </c>
      <c r="N932" s="7" t="s">
        <v>21</v>
      </c>
      <c r="O932" s="7" t="s">
        <v>21</v>
      </c>
      <c r="P932" s="7" t="s">
        <v>21</v>
      </c>
      <c r="Q932" s="7" t="s">
        <v>21</v>
      </c>
      <c r="R932" s="7" t="s">
        <v>21</v>
      </c>
      <c r="S932" s="7" t="s">
        <v>21</v>
      </c>
      <c r="T932" s="7" t="s">
        <v>21</v>
      </c>
      <c r="U932" s="7" t="s">
        <v>21</v>
      </c>
    </row>
    <row r="933" spans="1:6">
      <c r="A933" t="s">
        <v>4</v>
      </c>
      <c r="B933" s="4" t="s">
        <v>5</v>
      </c>
      <c r="C933" s="4" t="s">
        <v>12</v>
      </c>
    </row>
    <row r="934" spans="1:6">
      <c r="A934" t="n">
        <v>10231</v>
      </c>
      <c r="B934" s="59" t="n">
        <v>116</v>
      </c>
      <c r="C934" s="7" t="n">
        <v>0</v>
      </c>
    </row>
    <row r="935" spans="1:6">
      <c r="A935" t="s">
        <v>4</v>
      </c>
      <c r="B935" s="4" t="s">
        <v>5</v>
      </c>
      <c r="C935" s="4" t="s">
        <v>12</v>
      </c>
      <c r="D935" s="4" t="s">
        <v>10</v>
      </c>
    </row>
    <row r="936" spans="1:6">
      <c r="A936" t="n">
        <v>10233</v>
      </c>
      <c r="B936" s="59" t="n">
        <v>116</v>
      </c>
      <c r="C936" s="7" t="n">
        <v>2</v>
      </c>
      <c r="D936" s="7" t="n">
        <v>1</v>
      </c>
    </row>
    <row r="937" spans="1:6">
      <c r="A937" t="s">
        <v>4</v>
      </c>
      <c r="B937" s="4" t="s">
        <v>5</v>
      </c>
      <c r="C937" s="4" t="s">
        <v>12</v>
      </c>
      <c r="D937" s="4" t="s">
        <v>9</v>
      </c>
    </row>
    <row r="938" spans="1:6">
      <c r="A938" t="n">
        <v>10237</v>
      </c>
      <c r="B938" s="59" t="n">
        <v>116</v>
      </c>
      <c r="C938" s="7" t="n">
        <v>5</v>
      </c>
      <c r="D938" s="7" t="n">
        <v>1101004800</v>
      </c>
    </row>
    <row r="939" spans="1:6">
      <c r="A939" t="s">
        <v>4</v>
      </c>
      <c r="B939" s="4" t="s">
        <v>5</v>
      </c>
      <c r="C939" s="4" t="s">
        <v>12</v>
      </c>
      <c r="D939" s="4" t="s">
        <v>10</v>
      </c>
    </row>
    <row r="940" spans="1:6">
      <c r="A940" t="n">
        <v>10243</v>
      </c>
      <c r="B940" s="59" t="n">
        <v>116</v>
      </c>
      <c r="C940" s="7" t="n">
        <v>6</v>
      </c>
      <c r="D940" s="7" t="n">
        <v>1</v>
      </c>
    </row>
    <row r="941" spans="1:6">
      <c r="A941" t="s">
        <v>4</v>
      </c>
      <c r="B941" s="4" t="s">
        <v>5</v>
      </c>
      <c r="C941" s="4" t="s">
        <v>10</v>
      </c>
      <c r="D941" s="4" t="s">
        <v>26</v>
      </c>
      <c r="E941" s="4" t="s">
        <v>26</v>
      </c>
      <c r="F941" s="4" t="s">
        <v>26</v>
      </c>
      <c r="G941" s="4" t="s">
        <v>26</v>
      </c>
    </row>
    <row r="942" spans="1:6">
      <c r="A942" t="n">
        <v>10247</v>
      </c>
      <c r="B942" s="52" t="n">
        <v>46</v>
      </c>
      <c r="C942" s="7" t="n">
        <v>0</v>
      </c>
      <c r="D942" s="7" t="n">
        <v>57</v>
      </c>
      <c r="E942" s="7" t="n">
        <v>23.25</v>
      </c>
      <c r="F942" s="7" t="n">
        <v>-138</v>
      </c>
      <c r="G942" s="7" t="n">
        <v>270</v>
      </c>
    </row>
    <row r="943" spans="1:6">
      <c r="A943" t="s">
        <v>4</v>
      </c>
      <c r="B943" s="4" t="s">
        <v>5</v>
      </c>
      <c r="C943" s="4" t="s">
        <v>10</v>
      </c>
      <c r="D943" s="4" t="s">
        <v>26</v>
      </c>
      <c r="E943" s="4" t="s">
        <v>26</v>
      </c>
      <c r="F943" s="4" t="s">
        <v>26</v>
      </c>
      <c r="G943" s="4" t="s">
        <v>26</v>
      </c>
    </row>
    <row r="944" spans="1:6">
      <c r="A944" t="n">
        <v>10266</v>
      </c>
      <c r="B944" s="52" t="n">
        <v>46</v>
      </c>
      <c r="C944" s="7" t="n">
        <v>16</v>
      </c>
      <c r="D944" s="7" t="n">
        <v>58.2999992370605</v>
      </c>
      <c r="E944" s="7" t="n">
        <v>23.25</v>
      </c>
      <c r="F944" s="7" t="n">
        <v>-138.300003051758</v>
      </c>
      <c r="G944" s="7" t="n">
        <v>270</v>
      </c>
    </row>
    <row r="945" spans="1:21">
      <c r="A945" t="s">
        <v>4</v>
      </c>
      <c r="B945" s="4" t="s">
        <v>5</v>
      </c>
      <c r="C945" s="4" t="s">
        <v>10</v>
      </c>
      <c r="D945" s="4" t="s">
        <v>26</v>
      </c>
      <c r="E945" s="4" t="s">
        <v>26</v>
      </c>
      <c r="F945" s="4" t="s">
        <v>26</v>
      </c>
      <c r="G945" s="4" t="s">
        <v>26</v>
      </c>
    </row>
    <row r="946" spans="1:21">
      <c r="A946" t="n">
        <v>10285</v>
      </c>
      <c r="B946" s="52" t="n">
        <v>46</v>
      </c>
      <c r="C946" s="7" t="n">
        <v>17</v>
      </c>
      <c r="D946" s="7" t="n">
        <v>58.7999992370605</v>
      </c>
      <c r="E946" s="7" t="n">
        <v>23.25</v>
      </c>
      <c r="F946" s="7" t="n">
        <v>-137.300003051758</v>
      </c>
      <c r="G946" s="7" t="n">
        <v>270</v>
      </c>
    </row>
    <row r="947" spans="1:21">
      <c r="A947" t="s">
        <v>4</v>
      </c>
      <c r="B947" s="4" t="s">
        <v>5</v>
      </c>
      <c r="C947" s="4" t="s">
        <v>10</v>
      </c>
      <c r="D947" s="4" t="s">
        <v>26</v>
      </c>
      <c r="E947" s="4" t="s">
        <v>26</v>
      </c>
      <c r="F947" s="4" t="s">
        <v>26</v>
      </c>
      <c r="G947" s="4" t="s">
        <v>26</v>
      </c>
    </row>
    <row r="948" spans="1:21">
      <c r="A948" t="n">
        <v>10304</v>
      </c>
      <c r="B948" s="52" t="n">
        <v>46</v>
      </c>
      <c r="C948" s="7" t="n">
        <v>7032</v>
      </c>
      <c r="D948" s="7" t="n">
        <v>57.7000007629395</v>
      </c>
      <c r="E948" s="7" t="n">
        <v>23.25</v>
      </c>
      <c r="F948" s="7" t="n">
        <v>-137</v>
      </c>
      <c r="G948" s="7" t="n">
        <v>270</v>
      </c>
    </row>
    <row r="949" spans="1:21">
      <c r="A949" t="s">
        <v>4</v>
      </c>
      <c r="B949" s="4" t="s">
        <v>5</v>
      </c>
      <c r="C949" s="4" t="s">
        <v>12</v>
      </c>
      <c r="D949" s="4" t="s">
        <v>10</v>
      </c>
      <c r="E949" s="4" t="s">
        <v>6</v>
      </c>
      <c r="F949" s="4" t="s">
        <v>6</v>
      </c>
      <c r="G949" s="4" t="s">
        <v>6</v>
      </c>
      <c r="H949" s="4" t="s">
        <v>6</v>
      </c>
    </row>
    <row r="950" spans="1:21">
      <c r="A950" t="n">
        <v>10323</v>
      </c>
      <c r="B950" s="63" t="n">
        <v>51</v>
      </c>
      <c r="C950" s="7" t="n">
        <v>3</v>
      </c>
      <c r="D950" s="7" t="n">
        <v>0</v>
      </c>
      <c r="E950" s="7" t="s">
        <v>129</v>
      </c>
      <c r="F950" s="7" t="s">
        <v>130</v>
      </c>
      <c r="G950" s="7" t="s">
        <v>131</v>
      </c>
      <c r="H950" s="7" t="s">
        <v>132</v>
      </c>
    </row>
    <row r="951" spans="1:21">
      <c r="A951" t="s">
        <v>4</v>
      </c>
      <c r="B951" s="4" t="s">
        <v>5</v>
      </c>
      <c r="C951" s="4" t="s">
        <v>12</v>
      </c>
      <c r="D951" s="4" t="s">
        <v>10</v>
      </c>
      <c r="E951" s="4" t="s">
        <v>6</v>
      </c>
      <c r="F951" s="4" t="s">
        <v>6</v>
      </c>
      <c r="G951" s="4" t="s">
        <v>6</v>
      </c>
      <c r="H951" s="4" t="s">
        <v>6</v>
      </c>
    </row>
    <row r="952" spans="1:21">
      <c r="A952" t="n">
        <v>10336</v>
      </c>
      <c r="B952" s="63" t="n">
        <v>51</v>
      </c>
      <c r="C952" s="7" t="n">
        <v>3</v>
      </c>
      <c r="D952" s="7" t="n">
        <v>16</v>
      </c>
      <c r="E952" s="7" t="s">
        <v>129</v>
      </c>
      <c r="F952" s="7" t="s">
        <v>130</v>
      </c>
      <c r="G952" s="7" t="s">
        <v>131</v>
      </c>
      <c r="H952" s="7" t="s">
        <v>132</v>
      </c>
    </row>
    <row r="953" spans="1:21">
      <c r="A953" t="s">
        <v>4</v>
      </c>
      <c r="B953" s="4" t="s">
        <v>5</v>
      </c>
      <c r="C953" s="4" t="s">
        <v>12</v>
      </c>
      <c r="D953" s="4" t="s">
        <v>10</v>
      </c>
      <c r="E953" s="4" t="s">
        <v>6</v>
      </c>
      <c r="F953" s="4" t="s">
        <v>6</v>
      </c>
      <c r="G953" s="4" t="s">
        <v>6</v>
      </c>
      <c r="H953" s="4" t="s">
        <v>6</v>
      </c>
    </row>
    <row r="954" spans="1:21">
      <c r="A954" t="n">
        <v>10349</v>
      </c>
      <c r="B954" s="63" t="n">
        <v>51</v>
      </c>
      <c r="C954" s="7" t="n">
        <v>3</v>
      </c>
      <c r="D954" s="7" t="n">
        <v>17</v>
      </c>
      <c r="E954" s="7" t="s">
        <v>133</v>
      </c>
      <c r="F954" s="7" t="s">
        <v>130</v>
      </c>
      <c r="G954" s="7" t="s">
        <v>131</v>
      </c>
      <c r="H954" s="7" t="s">
        <v>132</v>
      </c>
    </row>
    <row r="955" spans="1:21">
      <c r="A955" t="s">
        <v>4</v>
      </c>
      <c r="B955" s="4" t="s">
        <v>5</v>
      </c>
      <c r="C955" s="4" t="s">
        <v>12</v>
      </c>
      <c r="D955" s="4" t="s">
        <v>10</v>
      </c>
      <c r="E955" s="4" t="s">
        <v>6</v>
      </c>
      <c r="F955" s="4" t="s">
        <v>6</v>
      </c>
      <c r="G955" s="4" t="s">
        <v>6</v>
      </c>
      <c r="H955" s="4" t="s">
        <v>6</v>
      </c>
    </row>
    <row r="956" spans="1:21">
      <c r="A956" t="n">
        <v>10362</v>
      </c>
      <c r="B956" s="63" t="n">
        <v>51</v>
      </c>
      <c r="C956" s="7" t="n">
        <v>3</v>
      </c>
      <c r="D956" s="7" t="n">
        <v>7032</v>
      </c>
      <c r="E956" s="7" t="s">
        <v>129</v>
      </c>
      <c r="F956" s="7" t="s">
        <v>130</v>
      </c>
      <c r="G956" s="7" t="s">
        <v>131</v>
      </c>
      <c r="H956" s="7" t="s">
        <v>132</v>
      </c>
    </row>
    <row r="957" spans="1:21">
      <c r="A957" t="s">
        <v>4</v>
      </c>
      <c r="B957" s="4" t="s">
        <v>5</v>
      </c>
      <c r="C957" s="4" t="s">
        <v>12</v>
      </c>
      <c r="D957" s="4" t="s">
        <v>12</v>
      </c>
      <c r="E957" s="4" t="s">
        <v>26</v>
      </c>
      <c r="F957" s="4" t="s">
        <v>26</v>
      </c>
      <c r="G957" s="4" t="s">
        <v>26</v>
      </c>
      <c r="H957" s="4" t="s">
        <v>10</v>
      </c>
    </row>
    <row r="958" spans="1:21">
      <c r="A958" t="n">
        <v>10375</v>
      </c>
      <c r="B958" s="45" t="n">
        <v>45</v>
      </c>
      <c r="C958" s="7" t="n">
        <v>2</v>
      </c>
      <c r="D958" s="7" t="n">
        <v>3</v>
      </c>
      <c r="E958" s="7" t="n">
        <v>54.75</v>
      </c>
      <c r="F958" s="7" t="n">
        <v>24.3999996185303</v>
      </c>
      <c r="G958" s="7" t="n">
        <v>-137.649993896484</v>
      </c>
      <c r="H958" s="7" t="n">
        <v>0</v>
      </c>
    </row>
    <row r="959" spans="1:21">
      <c r="A959" t="s">
        <v>4</v>
      </c>
      <c r="B959" s="4" t="s">
        <v>5</v>
      </c>
      <c r="C959" s="4" t="s">
        <v>12</v>
      </c>
      <c r="D959" s="4" t="s">
        <v>12</v>
      </c>
      <c r="E959" s="4" t="s">
        <v>26</v>
      </c>
      <c r="F959" s="4" t="s">
        <v>26</v>
      </c>
      <c r="G959" s="4" t="s">
        <v>26</v>
      </c>
      <c r="H959" s="4" t="s">
        <v>10</v>
      </c>
      <c r="I959" s="4" t="s">
        <v>12</v>
      </c>
    </row>
    <row r="960" spans="1:21">
      <c r="A960" t="n">
        <v>10392</v>
      </c>
      <c r="B960" s="45" t="n">
        <v>45</v>
      </c>
      <c r="C960" s="7" t="n">
        <v>4</v>
      </c>
      <c r="D960" s="7" t="n">
        <v>3</v>
      </c>
      <c r="E960" s="7" t="n">
        <v>359.760009765625</v>
      </c>
      <c r="F960" s="7" t="n">
        <v>313.679992675781</v>
      </c>
      <c r="G960" s="7" t="n">
        <v>0</v>
      </c>
      <c r="H960" s="7" t="n">
        <v>0</v>
      </c>
      <c r="I960" s="7" t="n">
        <v>0</v>
      </c>
    </row>
    <row r="961" spans="1:9">
      <c r="A961" t="s">
        <v>4</v>
      </c>
      <c r="B961" s="4" t="s">
        <v>5</v>
      </c>
      <c r="C961" s="4" t="s">
        <v>12</v>
      </c>
      <c r="D961" s="4" t="s">
        <v>12</v>
      </c>
      <c r="E961" s="4" t="s">
        <v>26</v>
      </c>
      <c r="F961" s="4" t="s">
        <v>10</v>
      </c>
    </row>
    <row r="962" spans="1:9">
      <c r="A962" t="n">
        <v>10410</v>
      </c>
      <c r="B962" s="45" t="n">
        <v>45</v>
      </c>
      <c r="C962" s="7" t="n">
        <v>5</v>
      </c>
      <c r="D962" s="7" t="n">
        <v>3</v>
      </c>
      <c r="E962" s="7" t="n">
        <v>5.09999990463257</v>
      </c>
      <c r="F962" s="7" t="n">
        <v>0</v>
      </c>
    </row>
    <row r="963" spans="1:9">
      <c r="A963" t="s">
        <v>4</v>
      </c>
      <c r="B963" s="4" t="s">
        <v>5</v>
      </c>
      <c r="C963" s="4" t="s">
        <v>12</v>
      </c>
      <c r="D963" s="4" t="s">
        <v>12</v>
      </c>
      <c r="E963" s="4" t="s">
        <v>26</v>
      </c>
      <c r="F963" s="4" t="s">
        <v>10</v>
      </c>
    </row>
    <row r="964" spans="1:9">
      <c r="A964" t="n">
        <v>10419</v>
      </c>
      <c r="B964" s="45" t="n">
        <v>45</v>
      </c>
      <c r="C964" s="7" t="n">
        <v>11</v>
      </c>
      <c r="D964" s="7" t="n">
        <v>3</v>
      </c>
      <c r="E964" s="7" t="n">
        <v>31.3999996185303</v>
      </c>
      <c r="F964" s="7" t="n">
        <v>0</v>
      </c>
    </row>
    <row r="965" spans="1:9">
      <c r="A965" t="s">
        <v>4</v>
      </c>
      <c r="B965" s="4" t="s">
        <v>5</v>
      </c>
      <c r="C965" s="4" t="s">
        <v>10</v>
      </c>
      <c r="D965" s="4" t="s">
        <v>10</v>
      </c>
      <c r="E965" s="4" t="s">
        <v>26</v>
      </c>
      <c r="F965" s="4" t="s">
        <v>26</v>
      </c>
      <c r="G965" s="4" t="s">
        <v>26</v>
      </c>
      <c r="H965" s="4" t="s">
        <v>26</v>
      </c>
      <c r="I965" s="4" t="s">
        <v>12</v>
      </c>
      <c r="J965" s="4" t="s">
        <v>10</v>
      </c>
    </row>
    <row r="966" spans="1:9">
      <c r="A966" t="n">
        <v>10428</v>
      </c>
      <c r="B966" s="60" t="n">
        <v>55</v>
      </c>
      <c r="C966" s="7" t="n">
        <v>0</v>
      </c>
      <c r="D966" s="7" t="n">
        <v>65533</v>
      </c>
      <c r="E966" s="7" t="n">
        <v>49</v>
      </c>
      <c r="F966" s="7" t="n">
        <v>23.25</v>
      </c>
      <c r="G966" s="7" t="n">
        <v>-138</v>
      </c>
      <c r="H966" s="7" t="n">
        <v>2.79999995231628</v>
      </c>
      <c r="I966" s="7" t="n">
        <v>2</v>
      </c>
      <c r="J966" s="7" t="n">
        <v>0</v>
      </c>
    </row>
    <row r="967" spans="1:9">
      <c r="A967" t="s">
        <v>4</v>
      </c>
      <c r="B967" s="4" t="s">
        <v>5</v>
      </c>
      <c r="C967" s="4" t="s">
        <v>10</v>
      </c>
    </row>
    <row r="968" spans="1:9">
      <c r="A968" t="n">
        <v>10452</v>
      </c>
      <c r="B968" s="31" t="n">
        <v>16</v>
      </c>
      <c r="C968" s="7" t="n">
        <v>100</v>
      </c>
    </row>
    <row r="969" spans="1:9">
      <c r="A969" t="s">
        <v>4</v>
      </c>
      <c r="B969" s="4" t="s">
        <v>5</v>
      </c>
      <c r="C969" s="4" t="s">
        <v>10</v>
      </c>
      <c r="D969" s="4" t="s">
        <v>26</v>
      </c>
      <c r="E969" s="4" t="s">
        <v>26</v>
      </c>
      <c r="F969" s="4" t="s">
        <v>26</v>
      </c>
      <c r="G969" s="4" t="s">
        <v>10</v>
      </c>
      <c r="H969" s="4" t="s">
        <v>10</v>
      </c>
    </row>
    <row r="970" spans="1:9">
      <c r="A970" t="n">
        <v>10455</v>
      </c>
      <c r="B970" s="41" t="n">
        <v>60</v>
      </c>
      <c r="C970" s="7" t="n">
        <v>17</v>
      </c>
      <c r="D970" s="7" t="n">
        <v>0</v>
      </c>
      <c r="E970" s="7" t="n">
        <v>-20</v>
      </c>
      <c r="F970" s="7" t="n">
        <v>0</v>
      </c>
      <c r="G970" s="7" t="n">
        <v>3000</v>
      </c>
      <c r="H970" s="7" t="n">
        <v>0</v>
      </c>
    </row>
    <row r="971" spans="1:9">
      <c r="A971" t="s">
        <v>4</v>
      </c>
      <c r="B971" s="4" t="s">
        <v>5</v>
      </c>
      <c r="C971" s="4" t="s">
        <v>10</v>
      </c>
      <c r="D971" s="4" t="s">
        <v>10</v>
      </c>
      <c r="E971" s="4" t="s">
        <v>26</v>
      </c>
      <c r="F971" s="4" t="s">
        <v>26</v>
      </c>
      <c r="G971" s="4" t="s">
        <v>26</v>
      </c>
      <c r="H971" s="4" t="s">
        <v>26</v>
      </c>
      <c r="I971" s="4" t="s">
        <v>12</v>
      </c>
      <c r="J971" s="4" t="s">
        <v>10</v>
      </c>
    </row>
    <row r="972" spans="1:9">
      <c r="A972" t="n">
        <v>10474</v>
      </c>
      <c r="B972" s="60" t="n">
        <v>55</v>
      </c>
      <c r="C972" s="7" t="n">
        <v>17</v>
      </c>
      <c r="D972" s="7" t="n">
        <v>65533</v>
      </c>
      <c r="E972" s="7" t="n">
        <v>50.7999992370605</v>
      </c>
      <c r="F972" s="7" t="n">
        <v>23.25</v>
      </c>
      <c r="G972" s="7" t="n">
        <v>-137.300003051758</v>
      </c>
      <c r="H972" s="7" t="n">
        <v>2.79999995231628</v>
      </c>
      <c r="I972" s="7" t="n">
        <v>2</v>
      </c>
      <c r="J972" s="7" t="n">
        <v>0</v>
      </c>
    </row>
    <row r="973" spans="1:9">
      <c r="A973" t="s">
        <v>4</v>
      </c>
      <c r="B973" s="4" t="s">
        <v>5</v>
      </c>
      <c r="C973" s="4" t="s">
        <v>10</v>
      </c>
    </row>
    <row r="974" spans="1:9">
      <c r="A974" t="n">
        <v>10498</v>
      </c>
      <c r="B974" s="31" t="n">
        <v>16</v>
      </c>
      <c r="C974" s="7" t="n">
        <v>100</v>
      </c>
    </row>
    <row r="975" spans="1:9">
      <c r="A975" t="s">
        <v>4</v>
      </c>
      <c r="B975" s="4" t="s">
        <v>5</v>
      </c>
      <c r="C975" s="4" t="s">
        <v>10</v>
      </c>
      <c r="D975" s="4" t="s">
        <v>10</v>
      </c>
      <c r="E975" s="4" t="s">
        <v>26</v>
      </c>
      <c r="F975" s="4" t="s">
        <v>26</v>
      </c>
      <c r="G975" s="4" t="s">
        <v>26</v>
      </c>
      <c r="H975" s="4" t="s">
        <v>26</v>
      </c>
      <c r="I975" s="4" t="s">
        <v>12</v>
      </c>
      <c r="J975" s="4" t="s">
        <v>10</v>
      </c>
    </row>
    <row r="976" spans="1:9">
      <c r="A976" t="n">
        <v>10501</v>
      </c>
      <c r="B976" s="60" t="n">
        <v>55</v>
      </c>
      <c r="C976" s="7" t="n">
        <v>16</v>
      </c>
      <c r="D976" s="7" t="n">
        <v>65533</v>
      </c>
      <c r="E976" s="7" t="n">
        <v>50.2999992370605</v>
      </c>
      <c r="F976" s="7" t="n">
        <v>23.25</v>
      </c>
      <c r="G976" s="7" t="n">
        <v>-138.300003051758</v>
      </c>
      <c r="H976" s="7" t="n">
        <v>2.79999995231628</v>
      </c>
      <c r="I976" s="7" t="n">
        <v>2</v>
      </c>
      <c r="J976" s="7" t="n">
        <v>0</v>
      </c>
    </row>
    <row r="977" spans="1:10">
      <c r="A977" t="s">
        <v>4</v>
      </c>
      <c r="B977" s="4" t="s">
        <v>5</v>
      </c>
      <c r="C977" s="4" t="s">
        <v>10</v>
      </c>
    </row>
    <row r="978" spans="1:10">
      <c r="A978" t="n">
        <v>10525</v>
      </c>
      <c r="B978" s="31" t="n">
        <v>16</v>
      </c>
      <c r="C978" s="7" t="n">
        <v>100</v>
      </c>
    </row>
    <row r="979" spans="1:10">
      <c r="A979" t="s">
        <v>4</v>
      </c>
      <c r="B979" s="4" t="s">
        <v>5</v>
      </c>
      <c r="C979" s="4" t="s">
        <v>10</v>
      </c>
      <c r="D979" s="4" t="s">
        <v>10</v>
      </c>
      <c r="E979" s="4" t="s">
        <v>26</v>
      </c>
      <c r="F979" s="4" t="s">
        <v>26</v>
      </c>
      <c r="G979" s="4" t="s">
        <v>26</v>
      </c>
      <c r="H979" s="4" t="s">
        <v>26</v>
      </c>
      <c r="I979" s="4" t="s">
        <v>12</v>
      </c>
      <c r="J979" s="4" t="s">
        <v>10</v>
      </c>
    </row>
    <row r="980" spans="1:10">
      <c r="A980" t="n">
        <v>10528</v>
      </c>
      <c r="B980" s="60" t="n">
        <v>55</v>
      </c>
      <c r="C980" s="7" t="n">
        <v>7032</v>
      </c>
      <c r="D980" s="7" t="n">
        <v>65533</v>
      </c>
      <c r="E980" s="7" t="n">
        <v>49.7000007629395</v>
      </c>
      <c r="F980" s="7" t="n">
        <v>23.25</v>
      </c>
      <c r="G980" s="7" t="n">
        <v>-137</v>
      </c>
      <c r="H980" s="7" t="n">
        <v>2.79999995231628</v>
      </c>
      <c r="I980" s="7" t="n">
        <v>2</v>
      </c>
      <c r="J980" s="7" t="n">
        <v>0</v>
      </c>
    </row>
    <row r="981" spans="1:10">
      <c r="A981" t="s">
        <v>4</v>
      </c>
      <c r="B981" s="4" t="s">
        <v>5</v>
      </c>
      <c r="C981" s="4" t="s">
        <v>12</v>
      </c>
      <c r="D981" s="4" t="s">
        <v>12</v>
      </c>
      <c r="E981" s="4" t="s">
        <v>26</v>
      </c>
      <c r="F981" s="4" t="s">
        <v>26</v>
      </c>
      <c r="G981" s="4" t="s">
        <v>26</v>
      </c>
      <c r="H981" s="4" t="s">
        <v>10</v>
      </c>
    </row>
    <row r="982" spans="1:10">
      <c r="A982" t="n">
        <v>10552</v>
      </c>
      <c r="B982" s="45" t="n">
        <v>45</v>
      </c>
      <c r="C982" s="7" t="n">
        <v>2</v>
      </c>
      <c r="D982" s="7" t="n">
        <v>3</v>
      </c>
      <c r="E982" s="7" t="n">
        <v>48.7000007629395</v>
      </c>
      <c r="F982" s="7" t="n">
        <v>24.3299999237061</v>
      </c>
      <c r="G982" s="7" t="n">
        <v>-136.639999389648</v>
      </c>
      <c r="H982" s="7" t="n">
        <v>3000</v>
      </c>
    </row>
    <row r="983" spans="1:10">
      <c r="A983" t="s">
        <v>4</v>
      </c>
      <c r="B983" s="4" t="s">
        <v>5</v>
      </c>
      <c r="C983" s="4" t="s">
        <v>12</v>
      </c>
      <c r="D983" s="4" t="s">
        <v>12</v>
      </c>
      <c r="E983" s="4" t="s">
        <v>26</v>
      </c>
      <c r="F983" s="4" t="s">
        <v>10</v>
      </c>
    </row>
    <row r="984" spans="1:10">
      <c r="A984" t="n">
        <v>10569</v>
      </c>
      <c r="B984" s="45" t="n">
        <v>45</v>
      </c>
      <c r="C984" s="7" t="n">
        <v>5</v>
      </c>
      <c r="D984" s="7" t="n">
        <v>3</v>
      </c>
      <c r="E984" s="7" t="n">
        <v>3.70000004768372</v>
      </c>
      <c r="F984" s="7" t="n">
        <v>3000</v>
      </c>
    </row>
    <row r="985" spans="1:10">
      <c r="A985" t="s">
        <v>4</v>
      </c>
      <c r="B985" s="4" t="s">
        <v>5</v>
      </c>
      <c r="C985" s="4" t="s">
        <v>12</v>
      </c>
      <c r="D985" s="4" t="s">
        <v>10</v>
      </c>
      <c r="E985" s="4" t="s">
        <v>26</v>
      </c>
    </row>
    <row r="986" spans="1:10">
      <c r="A986" t="n">
        <v>10578</v>
      </c>
      <c r="B986" s="39" t="n">
        <v>58</v>
      </c>
      <c r="C986" s="7" t="n">
        <v>100</v>
      </c>
      <c r="D986" s="7" t="n">
        <v>1000</v>
      </c>
      <c r="E986" s="7" t="n">
        <v>1</v>
      </c>
    </row>
    <row r="987" spans="1:10">
      <c r="A987" t="s">
        <v>4</v>
      </c>
      <c r="B987" s="4" t="s">
        <v>5</v>
      </c>
      <c r="C987" s="4" t="s">
        <v>12</v>
      </c>
      <c r="D987" s="4" t="s">
        <v>10</v>
      </c>
    </row>
    <row r="988" spans="1:10">
      <c r="A988" t="n">
        <v>10586</v>
      </c>
      <c r="B988" s="39" t="n">
        <v>58</v>
      </c>
      <c r="C988" s="7" t="n">
        <v>255</v>
      </c>
      <c r="D988" s="7" t="n">
        <v>0</v>
      </c>
    </row>
    <row r="989" spans="1:10">
      <c r="A989" t="s">
        <v>4</v>
      </c>
      <c r="B989" s="4" t="s">
        <v>5</v>
      </c>
      <c r="C989" s="4" t="s">
        <v>10</v>
      </c>
      <c r="D989" s="4" t="s">
        <v>12</v>
      </c>
    </row>
    <row r="990" spans="1:10">
      <c r="A990" t="n">
        <v>10590</v>
      </c>
      <c r="B990" s="61" t="n">
        <v>56</v>
      </c>
      <c r="C990" s="7" t="n">
        <v>17</v>
      </c>
      <c r="D990" s="7" t="n">
        <v>0</v>
      </c>
    </row>
    <row r="991" spans="1:10">
      <c r="A991" t="s">
        <v>4</v>
      </c>
      <c r="B991" s="4" t="s">
        <v>5</v>
      </c>
      <c r="C991" s="4" t="s">
        <v>12</v>
      </c>
      <c r="D991" s="4" t="s">
        <v>12</v>
      </c>
      <c r="E991" s="4" t="s">
        <v>12</v>
      </c>
      <c r="F991" s="4" t="s">
        <v>12</v>
      </c>
    </row>
    <row r="992" spans="1:10">
      <c r="A992" t="n">
        <v>10594</v>
      </c>
      <c r="B992" s="8" t="n">
        <v>14</v>
      </c>
      <c r="C992" s="7" t="n">
        <v>0</v>
      </c>
      <c r="D992" s="7" t="n">
        <v>1</v>
      </c>
      <c r="E992" s="7" t="n">
        <v>0</v>
      </c>
      <c r="F992" s="7" t="n">
        <v>0</v>
      </c>
    </row>
    <row r="993" spans="1:10">
      <c r="A993" t="s">
        <v>4</v>
      </c>
      <c r="B993" s="4" t="s">
        <v>5</v>
      </c>
      <c r="C993" s="4" t="s">
        <v>12</v>
      </c>
      <c r="D993" s="4" t="s">
        <v>10</v>
      </c>
      <c r="E993" s="4" t="s">
        <v>6</v>
      </c>
    </row>
    <row r="994" spans="1:10">
      <c r="A994" t="n">
        <v>10599</v>
      </c>
      <c r="B994" s="63" t="n">
        <v>51</v>
      </c>
      <c r="C994" s="7" t="n">
        <v>4</v>
      </c>
      <c r="D994" s="7" t="n">
        <v>17</v>
      </c>
      <c r="E994" s="7" t="s">
        <v>116</v>
      </c>
    </row>
    <row r="995" spans="1:10">
      <c r="A995" t="s">
        <v>4</v>
      </c>
      <c r="B995" s="4" t="s">
        <v>5</v>
      </c>
      <c r="C995" s="4" t="s">
        <v>10</v>
      </c>
    </row>
    <row r="996" spans="1:10">
      <c r="A996" t="n">
        <v>10613</v>
      </c>
      <c r="B996" s="31" t="n">
        <v>16</v>
      </c>
      <c r="C996" s="7" t="n">
        <v>0</v>
      </c>
    </row>
    <row r="997" spans="1:10">
      <c r="A997" t="s">
        <v>4</v>
      </c>
      <c r="B997" s="4" t="s">
        <v>5</v>
      </c>
      <c r="C997" s="4" t="s">
        <v>10</v>
      </c>
      <c r="D997" s="4" t="s">
        <v>67</v>
      </c>
      <c r="E997" s="4" t="s">
        <v>12</v>
      </c>
      <c r="F997" s="4" t="s">
        <v>12</v>
      </c>
    </row>
    <row r="998" spans="1:10">
      <c r="A998" t="n">
        <v>10616</v>
      </c>
      <c r="B998" s="64" t="n">
        <v>26</v>
      </c>
      <c r="C998" s="7" t="n">
        <v>17</v>
      </c>
      <c r="D998" s="7" t="s">
        <v>134</v>
      </c>
      <c r="E998" s="7" t="n">
        <v>2</v>
      </c>
      <c r="F998" s="7" t="n">
        <v>0</v>
      </c>
    </row>
    <row r="999" spans="1:10">
      <c r="A999" t="s">
        <v>4</v>
      </c>
      <c r="B999" s="4" t="s">
        <v>5</v>
      </c>
    </row>
    <row r="1000" spans="1:10">
      <c r="A1000" t="n">
        <v>10642</v>
      </c>
      <c r="B1000" s="34" t="n">
        <v>28</v>
      </c>
    </row>
    <row r="1001" spans="1:10">
      <c r="A1001" t="s">
        <v>4</v>
      </c>
      <c r="B1001" s="4" t="s">
        <v>5</v>
      </c>
      <c r="C1001" s="4" t="s">
        <v>10</v>
      </c>
      <c r="D1001" s="4" t="s">
        <v>12</v>
      </c>
    </row>
    <row r="1002" spans="1:10">
      <c r="A1002" t="n">
        <v>10643</v>
      </c>
      <c r="B1002" s="61" t="n">
        <v>56</v>
      </c>
      <c r="C1002" s="7" t="n">
        <v>0</v>
      </c>
      <c r="D1002" s="7" t="n">
        <v>0</v>
      </c>
    </row>
    <row r="1003" spans="1:10">
      <c r="A1003" t="s">
        <v>4</v>
      </c>
      <c r="B1003" s="4" t="s">
        <v>5</v>
      </c>
      <c r="C1003" s="4" t="s">
        <v>10</v>
      </c>
      <c r="D1003" s="4" t="s">
        <v>12</v>
      </c>
    </row>
    <row r="1004" spans="1:10">
      <c r="A1004" t="n">
        <v>10647</v>
      </c>
      <c r="B1004" s="61" t="n">
        <v>56</v>
      </c>
      <c r="C1004" s="7" t="n">
        <v>16</v>
      </c>
      <c r="D1004" s="7" t="n">
        <v>0</v>
      </c>
    </row>
    <row r="1005" spans="1:10">
      <c r="A1005" t="s">
        <v>4</v>
      </c>
      <c r="B1005" s="4" t="s">
        <v>5</v>
      </c>
      <c r="C1005" s="4" t="s">
        <v>10</v>
      </c>
      <c r="D1005" s="4" t="s">
        <v>12</v>
      </c>
    </row>
    <row r="1006" spans="1:10">
      <c r="A1006" t="n">
        <v>10651</v>
      </c>
      <c r="B1006" s="61" t="n">
        <v>56</v>
      </c>
      <c r="C1006" s="7" t="n">
        <v>7032</v>
      </c>
      <c r="D1006" s="7" t="n">
        <v>0</v>
      </c>
    </row>
    <row r="1007" spans="1:10">
      <c r="A1007" t="s">
        <v>4</v>
      </c>
      <c r="B1007" s="4" t="s">
        <v>5</v>
      </c>
      <c r="C1007" s="4" t="s">
        <v>10</v>
      </c>
      <c r="D1007" s="4" t="s">
        <v>10</v>
      </c>
      <c r="E1007" s="4" t="s">
        <v>10</v>
      </c>
    </row>
    <row r="1008" spans="1:10">
      <c r="A1008" t="n">
        <v>10655</v>
      </c>
      <c r="B1008" s="42" t="n">
        <v>61</v>
      </c>
      <c r="C1008" s="7" t="n">
        <v>0</v>
      </c>
      <c r="D1008" s="7" t="n">
        <v>17</v>
      </c>
      <c r="E1008" s="7" t="n">
        <v>1000</v>
      </c>
    </row>
    <row r="1009" spans="1:6">
      <c r="A1009" t="s">
        <v>4</v>
      </c>
      <c r="B1009" s="4" t="s">
        <v>5</v>
      </c>
      <c r="C1009" s="4" t="s">
        <v>10</v>
      </c>
      <c r="D1009" s="4" t="s">
        <v>10</v>
      </c>
      <c r="E1009" s="4" t="s">
        <v>26</v>
      </c>
      <c r="F1009" s="4" t="s">
        <v>12</v>
      </c>
    </row>
    <row r="1010" spans="1:6">
      <c r="A1010" t="n">
        <v>10662</v>
      </c>
      <c r="B1010" s="62" t="n">
        <v>53</v>
      </c>
      <c r="C1010" s="7" t="n">
        <v>0</v>
      </c>
      <c r="D1010" s="7" t="n">
        <v>17</v>
      </c>
      <c r="E1010" s="7" t="n">
        <v>10</v>
      </c>
      <c r="F1010" s="7" t="n">
        <v>0</v>
      </c>
    </row>
    <row r="1011" spans="1:6">
      <c r="A1011" t="s">
        <v>4</v>
      </c>
      <c r="B1011" s="4" t="s">
        <v>5</v>
      </c>
      <c r="C1011" s="4" t="s">
        <v>10</v>
      </c>
    </row>
    <row r="1012" spans="1:6">
      <c r="A1012" t="n">
        <v>10672</v>
      </c>
      <c r="B1012" s="44" t="n">
        <v>54</v>
      </c>
      <c r="C1012" s="7" t="n">
        <v>0</v>
      </c>
    </row>
    <row r="1013" spans="1:6">
      <c r="A1013" t="s">
        <v>4</v>
      </c>
      <c r="B1013" s="4" t="s">
        <v>5</v>
      </c>
      <c r="C1013" s="4" t="s">
        <v>9</v>
      </c>
    </row>
    <row r="1014" spans="1:6">
      <c r="A1014" t="n">
        <v>10675</v>
      </c>
      <c r="B1014" s="66" t="n">
        <v>15</v>
      </c>
      <c r="C1014" s="7" t="n">
        <v>256</v>
      </c>
    </row>
    <row r="1015" spans="1:6">
      <c r="A1015" t="s">
        <v>4</v>
      </c>
      <c r="B1015" s="4" t="s">
        <v>5</v>
      </c>
      <c r="C1015" s="4" t="s">
        <v>12</v>
      </c>
      <c r="D1015" s="4" t="s">
        <v>10</v>
      </c>
      <c r="E1015" s="4" t="s">
        <v>6</v>
      </c>
    </row>
    <row r="1016" spans="1:6">
      <c r="A1016" t="n">
        <v>10680</v>
      </c>
      <c r="B1016" s="63" t="n">
        <v>51</v>
      </c>
      <c r="C1016" s="7" t="n">
        <v>4</v>
      </c>
      <c r="D1016" s="7" t="n">
        <v>0</v>
      </c>
      <c r="E1016" s="7" t="s">
        <v>135</v>
      </c>
    </row>
    <row r="1017" spans="1:6">
      <c r="A1017" t="s">
        <v>4</v>
      </c>
      <c r="B1017" s="4" t="s">
        <v>5</v>
      </c>
      <c r="C1017" s="4" t="s">
        <v>10</v>
      </c>
    </row>
    <row r="1018" spans="1:6">
      <c r="A1018" t="n">
        <v>10694</v>
      </c>
      <c r="B1018" s="31" t="n">
        <v>16</v>
      </c>
      <c r="C1018" s="7" t="n">
        <v>0</v>
      </c>
    </row>
    <row r="1019" spans="1:6">
      <c r="A1019" t="s">
        <v>4</v>
      </c>
      <c r="B1019" s="4" t="s">
        <v>5</v>
      </c>
      <c r="C1019" s="4" t="s">
        <v>10</v>
      </c>
      <c r="D1019" s="4" t="s">
        <v>67</v>
      </c>
      <c r="E1019" s="4" t="s">
        <v>12</v>
      </c>
      <c r="F1019" s="4" t="s">
        <v>12</v>
      </c>
      <c r="G1019" s="4" t="s">
        <v>67</v>
      </c>
      <c r="H1019" s="4" t="s">
        <v>12</v>
      </c>
      <c r="I1019" s="4" t="s">
        <v>12</v>
      </c>
    </row>
    <row r="1020" spans="1:6">
      <c r="A1020" t="n">
        <v>10697</v>
      </c>
      <c r="B1020" s="64" t="n">
        <v>26</v>
      </c>
      <c r="C1020" s="7" t="n">
        <v>0</v>
      </c>
      <c r="D1020" s="7" t="s">
        <v>136</v>
      </c>
      <c r="E1020" s="7" t="n">
        <v>2</v>
      </c>
      <c r="F1020" s="7" t="n">
        <v>3</v>
      </c>
      <c r="G1020" s="7" t="s">
        <v>137</v>
      </c>
      <c r="H1020" s="7" t="n">
        <v>2</v>
      </c>
      <c r="I1020" s="7" t="n">
        <v>0</v>
      </c>
    </row>
    <row r="1021" spans="1:6">
      <c r="A1021" t="s">
        <v>4</v>
      </c>
      <c r="B1021" s="4" t="s">
        <v>5</v>
      </c>
    </row>
    <row r="1022" spans="1:6">
      <c r="A1022" t="n">
        <v>10787</v>
      </c>
      <c r="B1022" s="34" t="n">
        <v>28</v>
      </c>
    </row>
    <row r="1023" spans="1:6">
      <c r="A1023" t="s">
        <v>4</v>
      </c>
      <c r="B1023" s="4" t="s">
        <v>5</v>
      </c>
      <c r="C1023" s="4" t="s">
        <v>10</v>
      </c>
      <c r="D1023" s="4" t="s">
        <v>10</v>
      </c>
      <c r="E1023" s="4" t="s">
        <v>10</v>
      </c>
    </row>
    <row r="1024" spans="1:6">
      <c r="A1024" t="n">
        <v>10788</v>
      </c>
      <c r="B1024" s="42" t="n">
        <v>61</v>
      </c>
      <c r="C1024" s="7" t="n">
        <v>16</v>
      </c>
      <c r="D1024" s="7" t="n">
        <v>0</v>
      </c>
      <c r="E1024" s="7" t="n">
        <v>1000</v>
      </c>
    </row>
    <row r="1025" spans="1:9">
      <c r="A1025" t="s">
        <v>4</v>
      </c>
      <c r="B1025" s="4" t="s">
        <v>5</v>
      </c>
      <c r="C1025" s="4" t="s">
        <v>10</v>
      </c>
      <c r="D1025" s="4" t="s">
        <v>10</v>
      </c>
      <c r="E1025" s="4" t="s">
        <v>10</v>
      </c>
    </row>
    <row r="1026" spans="1:9">
      <c r="A1026" t="n">
        <v>10795</v>
      </c>
      <c r="B1026" s="42" t="n">
        <v>61</v>
      </c>
      <c r="C1026" s="7" t="n">
        <v>7032</v>
      </c>
      <c r="D1026" s="7" t="n">
        <v>0</v>
      </c>
      <c r="E1026" s="7" t="n">
        <v>1000</v>
      </c>
    </row>
    <row r="1027" spans="1:9">
      <c r="A1027" t="s">
        <v>4</v>
      </c>
      <c r="B1027" s="4" t="s">
        <v>5</v>
      </c>
      <c r="C1027" s="4" t="s">
        <v>10</v>
      </c>
      <c r="D1027" s="4" t="s">
        <v>10</v>
      </c>
      <c r="E1027" s="4" t="s">
        <v>26</v>
      </c>
      <c r="F1027" s="4" t="s">
        <v>12</v>
      </c>
    </row>
    <row r="1028" spans="1:9">
      <c r="A1028" t="n">
        <v>10802</v>
      </c>
      <c r="B1028" s="62" t="n">
        <v>53</v>
      </c>
      <c r="C1028" s="7" t="n">
        <v>16</v>
      </c>
      <c r="D1028" s="7" t="n">
        <v>0</v>
      </c>
      <c r="E1028" s="7" t="n">
        <v>10</v>
      </c>
      <c r="F1028" s="7" t="n">
        <v>0</v>
      </c>
    </row>
    <row r="1029" spans="1:9">
      <c r="A1029" t="s">
        <v>4</v>
      </c>
      <c r="B1029" s="4" t="s">
        <v>5</v>
      </c>
      <c r="C1029" s="4" t="s">
        <v>10</v>
      </c>
      <c r="D1029" s="4" t="s">
        <v>10</v>
      </c>
      <c r="E1029" s="4" t="s">
        <v>26</v>
      </c>
      <c r="F1029" s="4" t="s">
        <v>12</v>
      </c>
    </row>
    <row r="1030" spans="1:9">
      <c r="A1030" t="n">
        <v>10812</v>
      </c>
      <c r="B1030" s="62" t="n">
        <v>53</v>
      </c>
      <c r="C1030" s="7" t="n">
        <v>7032</v>
      </c>
      <c r="D1030" s="7" t="n">
        <v>0</v>
      </c>
      <c r="E1030" s="7" t="n">
        <v>10</v>
      </c>
      <c r="F1030" s="7" t="n">
        <v>0</v>
      </c>
    </row>
    <row r="1031" spans="1:9">
      <c r="A1031" t="s">
        <v>4</v>
      </c>
      <c r="B1031" s="4" t="s">
        <v>5</v>
      </c>
      <c r="C1031" s="4" t="s">
        <v>10</v>
      </c>
    </row>
    <row r="1032" spans="1:9">
      <c r="A1032" t="n">
        <v>10822</v>
      </c>
      <c r="B1032" s="44" t="n">
        <v>54</v>
      </c>
      <c r="C1032" s="7" t="n">
        <v>16</v>
      </c>
    </row>
    <row r="1033" spans="1:9">
      <c r="A1033" t="s">
        <v>4</v>
      </c>
      <c r="B1033" s="4" t="s">
        <v>5</v>
      </c>
      <c r="C1033" s="4" t="s">
        <v>10</v>
      </c>
    </row>
    <row r="1034" spans="1:9">
      <c r="A1034" t="n">
        <v>10825</v>
      </c>
      <c r="B1034" s="44" t="n">
        <v>54</v>
      </c>
      <c r="C1034" s="7" t="n">
        <v>7032</v>
      </c>
    </row>
    <row r="1035" spans="1:9">
      <c r="A1035" t="s">
        <v>4</v>
      </c>
      <c r="B1035" s="4" t="s">
        <v>5</v>
      </c>
      <c r="C1035" s="4" t="s">
        <v>10</v>
      </c>
      <c r="D1035" s="4" t="s">
        <v>12</v>
      </c>
      <c r="E1035" s="4" t="s">
        <v>6</v>
      </c>
      <c r="F1035" s="4" t="s">
        <v>26</v>
      </c>
      <c r="G1035" s="4" t="s">
        <v>26</v>
      </c>
      <c r="H1035" s="4" t="s">
        <v>26</v>
      </c>
    </row>
    <row r="1036" spans="1:9">
      <c r="A1036" t="n">
        <v>10828</v>
      </c>
      <c r="B1036" s="55" t="n">
        <v>48</v>
      </c>
      <c r="C1036" s="7" t="n">
        <v>16</v>
      </c>
      <c r="D1036" s="7" t="n">
        <v>0</v>
      </c>
      <c r="E1036" s="7" t="s">
        <v>103</v>
      </c>
      <c r="F1036" s="7" t="n">
        <v>-1</v>
      </c>
      <c r="G1036" s="7" t="n">
        <v>1</v>
      </c>
      <c r="H1036" s="7" t="n">
        <v>0</v>
      </c>
    </row>
    <row r="1037" spans="1:9">
      <c r="A1037" t="s">
        <v>4</v>
      </c>
      <c r="B1037" s="4" t="s">
        <v>5</v>
      </c>
      <c r="C1037" s="4" t="s">
        <v>12</v>
      </c>
      <c r="D1037" s="4" t="s">
        <v>10</v>
      </c>
      <c r="E1037" s="4" t="s">
        <v>6</v>
      </c>
    </row>
    <row r="1038" spans="1:9">
      <c r="A1038" t="n">
        <v>10857</v>
      </c>
      <c r="B1038" s="63" t="n">
        <v>51</v>
      </c>
      <c r="C1038" s="7" t="n">
        <v>4</v>
      </c>
      <c r="D1038" s="7" t="n">
        <v>16</v>
      </c>
      <c r="E1038" s="7" t="s">
        <v>104</v>
      </c>
    </row>
    <row r="1039" spans="1:9">
      <c r="A1039" t="s">
        <v>4</v>
      </c>
      <c r="B1039" s="4" t="s">
        <v>5</v>
      </c>
      <c r="C1039" s="4" t="s">
        <v>10</v>
      </c>
    </row>
    <row r="1040" spans="1:9">
      <c r="A1040" t="n">
        <v>10871</v>
      </c>
      <c r="B1040" s="31" t="n">
        <v>16</v>
      </c>
      <c r="C1040" s="7" t="n">
        <v>0</v>
      </c>
    </row>
    <row r="1041" spans="1:8">
      <c r="A1041" t="s">
        <v>4</v>
      </c>
      <c r="B1041" s="4" t="s">
        <v>5</v>
      </c>
      <c r="C1041" s="4" t="s">
        <v>10</v>
      </c>
      <c r="D1041" s="4" t="s">
        <v>67</v>
      </c>
      <c r="E1041" s="4" t="s">
        <v>12</v>
      </c>
      <c r="F1041" s="4" t="s">
        <v>12</v>
      </c>
      <c r="G1041" s="4" t="s">
        <v>67</v>
      </c>
      <c r="H1041" s="4" t="s">
        <v>12</v>
      </c>
      <c r="I1041" s="4" t="s">
        <v>12</v>
      </c>
    </row>
    <row r="1042" spans="1:8">
      <c r="A1042" t="n">
        <v>10874</v>
      </c>
      <c r="B1042" s="64" t="n">
        <v>26</v>
      </c>
      <c r="C1042" s="7" t="n">
        <v>16</v>
      </c>
      <c r="D1042" s="7" t="s">
        <v>138</v>
      </c>
      <c r="E1042" s="7" t="n">
        <v>2</v>
      </c>
      <c r="F1042" s="7" t="n">
        <v>3</v>
      </c>
      <c r="G1042" s="7" t="s">
        <v>139</v>
      </c>
      <c r="H1042" s="7" t="n">
        <v>2</v>
      </c>
      <c r="I1042" s="7" t="n">
        <v>0</v>
      </c>
    </row>
    <row r="1043" spans="1:8">
      <c r="A1043" t="s">
        <v>4</v>
      </c>
      <c r="B1043" s="4" t="s">
        <v>5</v>
      </c>
    </row>
    <row r="1044" spans="1:8">
      <c r="A1044" t="n">
        <v>11042</v>
      </c>
      <c r="B1044" s="34" t="n">
        <v>28</v>
      </c>
    </row>
    <row r="1045" spans="1:8">
      <c r="A1045" t="s">
        <v>4</v>
      </c>
      <c r="B1045" s="4" t="s">
        <v>5</v>
      </c>
      <c r="C1045" s="4" t="s">
        <v>12</v>
      </c>
      <c r="D1045" s="4" t="s">
        <v>10</v>
      </c>
      <c r="E1045" s="4" t="s">
        <v>6</v>
      </c>
    </row>
    <row r="1046" spans="1:8">
      <c r="A1046" t="n">
        <v>11043</v>
      </c>
      <c r="B1046" s="63" t="n">
        <v>51</v>
      </c>
      <c r="C1046" s="7" t="n">
        <v>4</v>
      </c>
      <c r="D1046" s="7" t="n">
        <v>7032</v>
      </c>
      <c r="E1046" s="7" t="s">
        <v>104</v>
      </c>
    </row>
    <row r="1047" spans="1:8">
      <c r="A1047" t="s">
        <v>4</v>
      </c>
      <c r="B1047" s="4" t="s">
        <v>5</v>
      </c>
      <c r="C1047" s="4" t="s">
        <v>10</v>
      </c>
    </row>
    <row r="1048" spans="1:8">
      <c r="A1048" t="n">
        <v>11057</v>
      </c>
      <c r="B1048" s="31" t="n">
        <v>16</v>
      </c>
      <c r="C1048" s="7" t="n">
        <v>0</v>
      </c>
    </row>
    <row r="1049" spans="1:8">
      <c r="A1049" t="s">
        <v>4</v>
      </c>
      <c r="B1049" s="4" t="s">
        <v>5</v>
      </c>
      <c r="C1049" s="4" t="s">
        <v>10</v>
      </c>
      <c r="D1049" s="4" t="s">
        <v>67</v>
      </c>
      <c r="E1049" s="4" t="s">
        <v>12</v>
      </c>
      <c r="F1049" s="4" t="s">
        <v>12</v>
      </c>
      <c r="G1049" s="4" t="s">
        <v>67</v>
      </c>
      <c r="H1049" s="4" t="s">
        <v>12</v>
      </c>
      <c r="I1049" s="4" t="s">
        <v>12</v>
      </c>
      <c r="J1049" s="4" t="s">
        <v>67</v>
      </c>
      <c r="K1049" s="4" t="s">
        <v>12</v>
      </c>
      <c r="L1049" s="4" t="s">
        <v>12</v>
      </c>
    </row>
    <row r="1050" spans="1:8">
      <c r="A1050" t="n">
        <v>11060</v>
      </c>
      <c r="B1050" s="64" t="n">
        <v>26</v>
      </c>
      <c r="C1050" s="7" t="n">
        <v>7032</v>
      </c>
      <c r="D1050" s="7" t="s">
        <v>140</v>
      </c>
      <c r="E1050" s="7" t="n">
        <v>2</v>
      </c>
      <c r="F1050" s="7" t="n">
        <v>3</v>
      </c>
      <c r="G1050" s="7" t="s">
        <v>141</v>
      </c>
      <c r="H1050" s="7" t="n">
        <v>2</v>
      </c>
      <c r="I1050" s="7" t="n">
        <v>3</v>
      </c>
      <c r="J1050" s="7" t="s">
        <v>142</v>
      </c>
      <c r="K1050" s="7" t="n">
        <v>2</v>
      </c>
      <c r="L1050" s="7" t="n">
        <v>0</v>
      </c>
    </row>
    <row r="1051" spans="1:8">
      <c r="A1051" t="s">
        <v>4</v>
      </c>
      <c r="B1051" s="4" t="s">
        <v>5</v>
      </c>
    </row>
    <row r="1052" spans="1:8">
      <c r="A1052" t="n">
        <v>11365</v>
      </c>
      <c r="B1052" s="34" t="n">
        <v>28</v>
      </c>
    </row>
    <row r="1053" spans="1:8">
      <c r="A1053" t="s">
        <v>4</v>
      </c>
      <c r="B1053" s="4" t="s">
        <v>5</v>
      </c>
      <c r="C1053" s="4" t="s">
        <v>10</v>
      </c>
      <c r="D1053" s="4" t="s">
        <v>12</v>
      </c>
      <c r="E1053" s="4" t="s">
        <v>6</v>
      </c>
      <c r="F1053" s="4" t="s">
        <v>26</v>
      </c>
      <c r="G1053" s="4" t="s">
        <v>26</v>
      </c>
      <c r="H1053" s="4" t="s">
        <v>26</v>
      </c>
    </row>
    <row r="1054" spans="1:8">
      <c r="A1054" t="n">
        <v>11366</v>
      </c>
      <c r="B1054" s="55" t="n">
        <v>48</v>
      </c>
      <c r="C1054" s="7" t="n">
        <v>0</v>
      </c>
      <c r="D1054" s="7" t="n">
        <v>0</v>
      </c>
      <c r="E1054" s="7" t="s">
        <v>126</v>
      </c>
      <c r="F1054" s="7" t="n">
        <v>-1</v>
      </c>
      <c r="G1054" s="7" t="n">
        <v>1</v>
      </c>
      <c r="H1054" s="7" t="n">
        <v>0</v>
      </c>
    </row>
    <row r="1055" spans="1:8">
      <c r="A1055" t="s">
        <v>4</v>
      </c>
      <c r="B1055" s="4" t="s">
        <v>5</v>
      </c>
      <c r="C1055" s="4" t="s">
        <v>10</v>
      </c>
    </row>
    <row r="1056" spans="1:8">
      <c r="A1056" t="n">
        <v>11392</v>
      </c>
      <c r="B1056" s="31" t="n">
        <v>16</v>
      </c>
      <c r="C1056" s="7" t="n">
        <v>500</v>
      </c>
    </row>
    <row r="1057" spans="1:12">
      <c r="A1057" t="s">
        <v>4</v>
      </c>
      <c r="B1057" s="4" t="s">
        <v>5</v>
      </c>
      <c r="C1057" s="4" t="s">
        <v>12</v>
      </c>
      <c r="D1057" s="4" t="s">
        <v>10</v>
      </c>
      <c r="E1057" s="4" t="s">
        <v>6</v>
      </c>
    </row>
    <row r="1058" spans="1:12">
      <c r="A1058" t="n">
        <v>11395</v>
      </c>
      <c r="B1058" s="63" t="n">
        <v>51</v>
      </c>
      <c r="C1058" s="7" t="n">
        <v>4</v>
      </c>
      <c r="D1058" s="7" t="n">
        <v>0</v>
      </c>
      <c r="E1058" s="7" t="s">
        <v>143</v>
      </c>
    </row>
    <row r="1059" spans="1:12">
      <c r="A1059" t="s">
        <v>4</v>
      </c>
      <c r="B1059" s="4" t="s">
        <v>5</v>
      </c>
      <c r="C1059" s="4" t="s">
        <v>10</v>
      </c>
    </row>
    <row r="1060" spans="1:12">
      <c r="A1060" t="n">
        <v>11410</v>
      </c>
      <c r="B1060" s="31" t="n">
        <v>16</v>
      </c>
      <c r="C1060" s="7" t="n">
        <v>0</v>
      </c>
    </row>
    <row r="1061" spans="1:12">
      <c r="A1061" t="s">
        <v>4</v>
      </c>
      <c r="B1061" s="4" t="s">
        <v>5</v>
      </c>
      <c r="C1061" s="4" t="s">
        <v>10</v>
      </c>
      <c r="D1061" s="4" t="s">
        <v>67</v>
      </c>
      <c r="E1061" s="4" t="s">
        <v>12</v>
      </c>
      <c r="F1061" s="4" t="s">
        <v>12</v>
      </c>
    </row>
    <row r="1062" spans="1:12">
      <c r="A1062" t="n">
        <v>11413</v>
      </c>
      <c r="B1062" s="64" t="n">
        <v>26</v>
      </c>
      <c r="C1062" s="7" t="n">
        <v>0</v>
      </c>
      <c r="D1062" s="7" t="s">
        <v>144</v>
      </c>
      <c r="E1062" s="7" t="n">
        <v>2</v>
      </c>
      <c r="F1062" s="7" t="n">
        <v>0</v>
      </c>
    </row>
    <row r="1063" spans="1:12">
      <c r="A1063" t="s">
        <v>4</v>
      </c>
      <c r="B1063" s="4" t="s">
        <v>5</v>
      </c>
    </row>
    <row r="1064" spans="1:12">
      <c r="A1064" t="n">
        <v>11423</v>
      </c>
      <c r="B1064" s="34" t="n">
        <v>28</v>
      </c>
    </row>
    <row r="1065" spans="1:12">
      <c r="A1065" t="s">
        <v>4</v>
      </c>
      <c r="B1065" s="4" t="s">
        <v>5</v>
      </c>
      <c r="C1065" s="4" t="s">
        <v>12</v>
      </c>
      <c r="D1065" s="4" t="s">
        <v>10</v>
      </c>
      <c r="E1065" s="4" t="s">
        <v>9</v>
      </c>
      <c r="F1065" s="4" t="s">
        <v>10</v>
      </c>
    </row>
    <row r="1066" spans="1:12">
      <c r="A1066" t="n">
        <v>11424</v>
      </c>
      <c r="B1066" s="13" t="n">
        <v>50</v>
      </c>
      <c r="C1066" s="7" t="n">
        <v>3</v>
      </c>
      <c r="D1066" s="7" t="n">
        <v>8020</v>
      </c>
      <c r="E1066" s="7" t="n">
        <v>1036831949</v>
      </c>
      <c r="F1066" s="7" t="n">
        <v>500</v>
      </c>
    </row>
    <row r="1067" spans="1:12">
      <c r="A1067" t="s">
        <v>4</v>
      </c>
      <c r="B1067" s="4" t="s">
        <v>5</v>
      </c>
      <c r="C1067" s="4" t="s">
        <v>12</v>
      </c>
      <c r="D1067" s="4" t="s">
        <v>26</v>
      </c>
      <c r="E1067" s="4" t="s">
        <v>10</v>
      </c>
      <c r="F1067" s="4" t="s">
        <v>12</v>
      </c>
    </row>
    <row r="1068" spans="1:12">
      <c r="A1068" t="n">
        <v>11434</v>
      </c>
      <c r="B1068" s="69" t="n">
        <v>49</v>
      </c>
      <c r="C1068" s="7" t="n">
        <v>3</v>
      </c>
      <c r="D1068" s="7" t="n">
        <v>0.5</v>
      </c>
      <c r="E1068" s="7" t="n">
        <v>500</v>
      </c>
      <c r="F1068" s="7" t="n">
        <v>0</v>
      </c>
    </row>
    <row r="1069" spans="1:12">
      <c r="A1069" t="s">
        <v>4</v>
      </c>
      <c r="B1069" s="4" t="s">
        <v>5</v>
      </c>
      <c r="C1069" s="4" t="s">
        <v>12</v>
      </c>
      <c r="D1069" s="4" t="s">
        <v>12</v>
      </c>
      <c r="E1069" s="4" t="s">
        <v>12</v>
      </c>
      <c r="F1069" s="4" t="s">
        <v>26</v>
      </c>
      <c r="G1069" s="4" t="s">
        <v>26</v>
      </c>
      <c r="H1069" s="4" t="s">
        <v>26</v>
      </c>
      <c r="I1069" s="4" t="s">
        <v>26</v>
      </c>
      <c r="J1069" s="4" t="s">
        <v>26</v>
      </c>
    </row>
    <row r="1070" spans="1:12">
      <c r="A1070" t="n">
        <v>11443</v>
      </c>
      <c r="B1070" s="68" t="n">
        <v>76</v>
      </c>
      <c r="C1070" s="7" t="n">
        <v>0</v>
      </c>
      <c r="D1070" s="7" t="n">
        <v>3</v>
      </c>
      <c r="E1070" s="7" t="n">
        <v>0</v>
      </c>
      <c r="F1070" s="7" t="n">
        <v>1</v>
      </c>
      <c r="G1070" s="7" t="n">
        <v>1</v>
      </c>
      <c r="H1070" s="7" t="n">
        <v>1</v>
      </c>
      <c r="I1070" s="7" t="n">
        <v>1</v>
      </c>
      <c r="J1070" s="7" t="n">
        <v>1000</v>
      </c>
    </row>
    <row r="1071" spans="1:12">
      <c r="A1071" t="s">
        <v>4</v>
      </c>
      <c r="B1071" s="4" t="s">
        <v>5</v>
      </c>
      <c r="C1071" s="4" t="s">
        <v>12</v>
      </c>
      <c r="D1071" s="4" t="s">
        <v>12</v>
      </c>
    </row>
    <row r="1072" spans="1:12">
      <c r="A1072" t="n">
        <v>11467</v>
      </c>
      <c r="B1072" s="70" t="n">
        <v>77</v>
      </c>
      <c r="C1072" s="7" t="n">
        <v>0</v>
      </c>
      <c r="D1072" s="7" t="n">
        <v>3</v>
      </c>
    </row>
    <row r="1073" spans="1:10">
      <c r="A1073" t="s">
        <v>4</v>
      </c>
      <c r="B1073" s="4" t="s">
        <v>5</v>
      </c>
      <c r="C1073" s="4" t="s">
        <v>10</v>
      </c>
    </row>
    <row r="1074" spans="1:10">
      <c r="A1074" t="n">
        <v>11470</v>
      </c>
      <c r="B1074" s="31" t="n">
        <v>16</v>
      </c>
      <c r="C1074" s="7" t="n">
        <v>1000</v>
      </c>
    </row>
    <row r="1075" spans="1:10">
      <c r="A1075" t="s">
        <v>4</v>
      </c>
      <c r="B1075" s="4" t="s">
        <v>5</v>
      </c>
      <c r="C1075" s="4" t="s">
        <v>12</v>
      </c>
      <c r="D1075" s="4" t="s">
        <v>12</v>
      </c>
      <c r="E1075" s="4" t="s">
        <v>12</v>
      </c>
      <c r="F1075" s="4" t="s">
        <v>26</v>
      </c>
      <c r="G1075" s="4" t="s">
        <v>26</v>
      </c>
      <c r="H1075" s="4" t="s">
        <v>26</v>
      </c>
      <c r="I1075" s="4" t="s">
        <v>26</v>
      </c>
      <c r="J1075" s="4" t="s">
        <v>26</v>
      </c>
    </row>
    <row r="1076" spans="1:10">
      <c r="A1076" t="n">
        <v>11473</v>
      </c>
      <c r="B1076" s="68" t="n">
        <v>76</v>
      </c>
      <c r="C1076" s="7" t="n">
        <v>1</v>
      </c>
      <c r="D1076" s="7" t="n">
        <v>3</v>
      </c>
      <c r="E1076" s="7" t="n">
        <v>0</v>
      </c>
      <c r="F1076" s="7" t="n">
        <v>1</v>
      </c>
      <c r="G1076" s="7" t="n">
        <v>1</v>
      </c>
      <c r="H1076" s="7" t="n">
        <v>1</v>
      </c>
      <c r="I1076" s="7" t="n">
        <v>1</v>
      </c>
      <c r="J1076" s="7" t="n">
        <v>1000</v>
      </c>
    </row>
    <row r="1077" spans="1:10">
      <c r="A1077" t="s">
        <v>4</v>
      </c>
      <c r="B1077" s="4" t="s">
        <v>5</v>
      </c>
      <c r="C1077" s="4" t="s">
        <v>12</v>
      </c>
      <c r="D1077" s="4" t="s">
        <v>12</v>
      </c>
    </row>
    <row r="1078" spans="1:10">
      <c r="A1078" t="n">
        <v>11497</v>
      </c>
      <c r="B1078" s="70" t="n">
        <v>77</v>
      </c>
      <c r="C1078" s="7" t="n">
        <v>1</v>
      </c>
      <c r="D1078" s="7" t="n">
        <v>3</v>
      </c>
    </row>
    <row r="1079" spans="1:10">
      <c r="A1079" t="s">
        <v>4</v>
      </c>
      <c r="B1079" s="4" t="s">
        <v>5</v>
      </c>
      <c r="C1079" s="4" t="s">
        <v>10</v>
      </c>
    </row>
    <row r="1080" spans="1:10">
      <c r="A1080" t="n">
        <v>11500</v>
      </c>
      <c r="B1080" s="31" t="n">
        <v>16</v>
      </c>
      <c r="C1080" s="7" t="n">
        <v>1000</v>
      </c>
    </row>
    <row r="1081" spans="1:10">
      <c r="A1081" t="s">
        <v>4</v>
      </c>
      <c r="B1081" s="4" t="s">
        <v>5</v>
      </c>
      <c r="C1081" s="4" t="s">
        <v>12</v>
      </c>
      <c r="D1081" s="4" t="s">
        <v>10</v>
      </c>
      <c r="E1081" s="4" t="s">
        <v>9</v>
      </c>
      <c r="F1081" s="4" t="s">
        <v>10</v>
      </c>
    </row>
    <row r="1082" spans="1:10">
      <c r="A1082" t="n">
        <v>11503</v>
      </c>
      <c r="B1082" s="13" t="n">
        <v>50</v>
      </c>
      <c r="C1082" s="7" t="n">
        <v>3</v>
      </c>
      <c r="D1082" s="7" t="n">
        <v>8020</v>
      </c>
      <c r="E1082" s="7" t="n">
        <v>1058642330</v>
      </c>
      <c r="F1082" s="7" t="n">
        <v>1000</v>
      </c>
    </row>
    <row r="1083" spans="1:10">
      <c r="A1083" t="s">
        <v>4</v>
      </c>
      <c r="B1083" s="4" t="s">
        <v>5</v>
      </c>
      <c r="C1083" s="4" t="s">
        <v>12</v>
      </c>
      <c r="D1083" s="4" t="s">
        <v>26</v>
      </c>
      <c r="E1083" s="4" t="s">
        <v>10</v>
      </c>
      <c r="F1083" s="4" t="s">
        <v>12</v>
      </c>
    </row>
    <row r="1084" spans="1:10">
      <c r="A1084" t="n">
        <v>11513</v>
      </c>
      <c r="B1084" s="69" t="n">
        <v>49</v>
      </c>
      <c r="C1084" s="7" t="n">
        <v>3</v>
      </c>
      <c r="D1084" s="7" t="n">
        <v>1</v>
      </c>
      <c r="E1084" s="7" t="n">
        <v>1000</v>
      </c>
      <c r="F1084" s="7" t="n">
        <v>0</v>
      </c>
    </row>
    <row r="1085" spans="1:10">
      <c r="A1085" t="s">
        <v>4</v>
      </c>
      <c r="B1085" s="4" t="s">
        <v>5</v>
      </c>
      <c r="C1085" s="4" t="s">
        <v>12</v>
      </c>
      <c r="D1085" s="4" t="s">
        <v>12</v>
      </c>
      <c r="E1085" s="4" t="s">
        <v>12</v>
      </c>
      <c r="F1085" s="4" t="s">
        <v>26</v>
      </c>
      <c r="G1085" s="4" t="s">
        <v>26</v>
      </c>
      <c r="H1085" s="4" t="s">
        <v>26</v>
      </c>
      <c r="I1085" s="4" t="s">
        <v>26</v>
      </c>
      <c r="J1085" s="4" t="s">
        <v>26</v>
      </c>
    </row>
    <row r="1086" spans="1:10">
      <c r="A1086" t="n">
        <v>11522</v>
      </c>
      <c r="B1086" s="68" t="n">
        <v>76</v>
      </c>
      <c r="C1086" s="7" t="n">
        <v>0</v>
      </c>
      <c r="D1086" s="7" t="n">
        <v>3</v>
      </c>
      <c r="E1086" s="7" t="n">
        <v>0</v>
      </c>
      <c r="F1086" s="7" t="n">
        <v>1</v>
      </c>
      <c r="G1086" s="7" t="n">
        <v>1</v>
      </c>
      <c r="H1086" s="7" t="n">
        <v>1</v>
      </c>
      <c r="I1086" s="7" t="n">
        <v>0</v>
      </c>
      <c r="J1086" s="7" t="n">
        <v>0</v>
      </c>
    </row>
    <row r="1087" spans="1:10">
      <c r="A1087" t="s">
        <v>4</v>
      </c>
      <c r="B1087" s="4" t="s">
        <v>5</v>
      </c>
      <c r="C1087" s="4" t="s">
        <v>12</v>
      </c>
      <c r="D1087" s="4" t="s">
        <v>12</v>
      </c>
      <c r="E1087" s="4" t="s">
        <v>12</v>
      </c>
      <c r="F1087" s="4" t="s">
        <v>26</v>
      </c>
      <c r="G1087" s="4" t="s">
        <v>26</v>
      </c>
      <c r="H1087" s="4" t="s">
        <v>26</v>
      </c>
      <c r="I1087" s="4" t="s">
        <v>26</v>
      </c>
      <c r="J1087" s="4" t="s">
        <v>26</v>
      </c>
    </row>
    <row r="1088" spans="1:10">
      <c r="A1088" t="n">
        <v>11546</v>
      </c>
      <c r="B1088" s="68" t="n">
        <v>76</v>
      </c>
      <c r="C1088" s="7" t="n">
        <v>1</v>
      </c>
      <c r="D1088" s="7" t="n">
        <v>3</v>
      </c>
      <c r="E1088" s="7" t="n">
        <v>0</v>
      </c>
      <c r="F1088" s="7" t="n">
        <v>1</v>
      </c>
      <c r="G1088" s="7" t="n">
        <v>1</v>
      </c>
      <c r="H1088" s="7" t="n">
        <v>1</v>
      </c>
      <c r="I1088" s="7" t="n">
        <v>0</v>
      </c>
      <c r="J1088" s="7" t="n">
        <v>1000</v>
      </c>
    </row>
    <row r="1089" spans="1:10">
      <c r="A1089" t="s">
        <v>4</v>
      </c>
      <c r="B1089" s="4" t="s">
        <v>5</v>
      </c>
      <c r="C1089" s="4" t="s">
        <v>12</v>
      </c>
      <c r="D1089" s="4" t="s">
        <v>12</v>
      </c>
    </row>
    <row r="1090" spans="1:10">
      <c r="A1090" t="n">
        <v>11570</v>
      </c>
      <c r="B1090" s="70" t="n">
        <v>77</v>
      </c>
      <c r="C1090" s="7" t="n">
        <v>1</v>
      </c>
      <c r="D1090" s="7" t="n">
        <v>3</v>
      </c>
    </row>
    <row r="1091" spans="1:10">
      <c r="A1091" t="s">
        <v>4</v>
      </c>
      <c r="B1091" s="4" t="s">
        <v>5</v>
      </c>
      <c r="C1091" s="4" t="s">
        <v>12</v>
      </c>
      <c r="D1091" s="4" t="s">
        <v>10</v>
      </c>
      <c r="E1091" s="4" t="s">
        <v>6</v>
      </c>
      <c r="F1091" s="4" t="s">
        <v>6</v>
      </c>
      <c r="G1091" s="4" t="s">
        <v>6</v>
      </c>
      <c r="H1091" s="4" t="s">
        <v>6</v>
      </c>
    </row>
    <row r="1092" spans="1:10">
      <c r="A1092" t="n">
        <v>11573</v>
      </c>
      <c r="B1092" s="63" t="n">
        <v>51</v>
      </c>
      <c r="C1092" s="7" t="n">
        <v>3</v>
      </c>
      <c r="D1092" s="7" t="n">
        <v>0</v>
      </c>
      <c r="E1092" s="7" t="s">
        <v>129</v>
      </c>
      <c r="F1092" s="7" t="s">
        <v>132</v>
      </c>
      <c r="G1092" s="7" t="s">
        <v>131</v>
      </c>
      <c r="H1092" s="7" t="s">
        <v>132</v>
      </c>
    </row>
    <row r="1093" spans="1:10">
      <c r="A1093" t="s">
        <v>4</v>
      </c>
      <c r="B1093" s="4" t="s">
        <v>5</v>
      </c>
      <c r="C1093" s="4" t="s">
        <v>10</v>
      </c>
      <c r="D1093" s="4" t="s">
        <v>12</v>
      </c>
      <c r="E1093" s="4" t="s">
        <v>6</v>
      </c>
      <c r="F1093" s="4" t="s">
        <v>26</v>
      </c>
      <c r="G1093" s="4" t="s">
        <v>26</v>
      </c>
      <c r="H1093" s="4" t="s">
        <v>26</v>
      </c>
    </row>
    <row r="1094" spans="1:10">
      <c r="A1094" t="n">
        <v>11586</v>
      </c>
      <c r="B1094" s="55" t="n">
        <v>48</v>
      </c>
      <c r="C1094" s="7" t="n">
        <v>0</v>
      </c>
      <c r="D1094" s="7" t="n">
        <v>0</v>
      </c>
      <c r="E1094" s="7" t="s">
        <v>126</v>
      </c>
      <c r="F1094" s="7" t="n">
        <v>-1</v>
      </c>
      <c r="G1094" s="7" t="n">
        <v>1</v>
      </c>
      <c r="H1094" s="7" t="n">
        <v>2.80259692864963e-45</v>
      </c>
    </row>
    <row r="1095" spans="1:10">
      <c r="A1095" t="s">
        <v>4</v>
      </c>
      <c r="B1095" s="4" t="s">
        <v>5</v>
      </c>
      <c r="C1095" s="4" t="s">
        <v>10</v>
      </c>
    </row>
    <row r="1096" spans="1:10">
      <c r="A1096" t="n">
        <v>11612</v>
      </c>
      <c r="B1096" s="31" t="n">
        <v>16</v>
      </c>
      <c r="C1096" s="7" t="n">
        <v>1000</v>
      </c>
    </row>
    <row r="1097" spans="1:10">
      <c r="A1097" t="s">
        <v>4</v>
      </c>
      <c r="B1097" s="4" t="s">
        <v>5</v>
      </c>
      <c r="C1097" s="4" t="s">
        <v>10</v>
      </c>
      <c r="D1097" s="4" t="s">
        <v>10</v>
      </c>
      <c r="E1097" s="4" t="s">
        <v>10</v>
      </c>
    </row>
    <row r="1098" spans="1:10">
      <c r="A1098" t="n">
        <v>11615</v>
      </c>
      <c r="B1098" s="42" t="n">
        <v>61</v>
      </c>
      <c r="C1098" s="7" t="n">
        <v>0</v>
      </c>
      <c r="D1098" s="7" t="n">
        <v>7032</v>
      </c>
      <c r="E1098" s="7" t="n">
        <v>1000</v>
      </c>
    </row>
    <row r="1099" spans="1:10">
      <c r="A1099" t="s">
        <v>4</v>
      </c>
      <c r="B1099" s="4" t="s">
        <v>5</v>
      </c>
      <c r="C1099" s="4" t="s">
        <v>10</v>
      </c>
      <c r="D1099" s="4" t="s">
        <v>10</v>
      </c>
      <c r="E1099" s="4" t="s">
        <v>26</v>
      </c>
      <c r="F1099" s="4" t="s">
        <v>12</v>
      </c>
    </row>
    <row r="1100" spans="1:10">
      <c r="A1100" t="n">
        <v>11622</v>
      </c>
      <c r="B1100" s="62" t="n">
        <v>53</v>
      </c>
      <c r="C1100" s="7" t="n">
        <v>0</v>
      </c>
      <c r="D1100" s="7" t="n">
        <v>7032</v>
      </c>
      <c r="E1100" s="7" t="n">
        <v>10</v>
      </c>
      <c r="F1100" s="7" t="n">
        <v>0</v>
      </c>
    </row>
    <row r="1101" spans="1:10">
      <c r="A1101" t="s">
        <v>4</v>
      </c>
      <c r="B1101" s="4" t="s">
        <v>5</v>
      </c>
      <c r="C1101" s="4" t="s">
        <v>10</v>
      </c>
    </row>
    <row r="1102" spans="1:10">
      <c r="A1102" t="n">
        <v>11632</v>
      </c>
      <c r="B1102" s="44" t="n">
        <v>54</v>
      </c>
      <c r="C1102" s="7" t="n">
        <v>0</v>
      </c>
    </row>
    <row r="1103" spans="1:10">
      <c r="A1103" t="s">
        <v>4</v>
      </c>
      <c r="B1103" s="4" t="s">
        <v>5</v>
      </c>
      <c r="C1103" s="4" t="s">
        <v>12</v>
      </c>
      <c r="D1103" s="4" t="s">
        <v>10</v>
      </c>
      <c r="E1103" s="4" t="s">
        <v>26</v>
      </c>
    </row>
    <row r="1104" spans="1:10">
      <c r="A1104" t="n">
        <v>11635</v>
      </c>
      <c r="B1104" s="39" t="n">
        <v>58</v>
      </c>
      <c r="C1104" s="7" t="n">
        <v>101</v>
      </c>
      <c r="D1104" s="7" t="n">
        <v>500</v>
      </c>
      <c r="E1104" s="7" t="n">
        <v>1</v>
      </c>
    </row>
    <row r="1105" spans="1:8">
      <c r="A1105" t="s">
        <v>4</v>
      </c>
      <c r="B1105" s="4" t="s">
        <v>5</v>
      </c>
      <c r="C1105" s="4" t="s">
        <v>12</v>
      </c>
      <c r="D1105" s="4" t="s">
        <v>10</v>
      </c>
    </row>
    <row r="1106" spans="1:8">
      <c r="A1106" t="n">
        <v>11643</v>
      </c>
      <c r="B1106" s="39" t="n">
        <v>58</v>
      </c>
      <c r="C1106" s="7" t="n">
        <v>254</v>
      </c>
      <c r="D1106" s="7" t="n">
        <v>0</v>
      </c>
    </row>
    <row r="1107" spans="1:8">
      <c r="A1107" t="s">
        <v>4</v>
      </c>
      <c r="B1107" s="4" t="s">
        <v>5</v>
      </c>
      <c r="C1107" s="4" t="s">
        <v>10</v>
      </c>
      <c r="D1107" s="4" t="s">
        <v>26</v>
      </c>
      <c r="E1107" s="4" t="s">
        <v>26</v>
      </c>
      <c r="F1107" s="4" t="s">
        <v>26</v>
      </c>
      <c r="G1107" s="4" t="s">
        <v>26</v>
      </c>
    </row>
    <row r="1108" spans="1:8">
      <c r="A1108" t="n">
        <v>11647</v>
      </c>
      <c r="B1108" s="52" t="n">
        <v>46</v>
      </c>
      <c r="C1108" s="7" t="n">
        <v>7032</v>
      </c>
      <c r="D1108" s="7" t="n">
        <v>49.8199996948242</v>
      </c>
      <c r="E1108" s="7" t="n">
        <v>23.25</v>
      </c>
      <c r="F1108" s="7" t="n">
        <v>-136.949996948242</v>
      </c>
      <c r="G1108" s="7" t="n">
        <v>-145</v>
      </c>
    </row>
    <row r="1109" spans="1:8">
      <c r="A1109" t="s">
        <v>4</v>
      </c>
      <c r="B1109" s="4" t="s">
        <v>5</v>
      </c>
      <c r="C1109" s="4" t="s">
        <v>12</v>
      </c>
      <c r="D1109" s="4" t="s">
        <v>12</v>
      </c>
      <c r="E1109" s="4" t="s">
        <v>26</v>
      </c>
      <c r="F1109" s="4" t="s">
        <v>26</v>
      </c>
      <c r="G1109" s="4" t="s">
        <v>26</v>
      </c>
      <c r="H1109" s="4" t="s">
        <v>10</v>
      </c>
    </row>
    <row r="1110" spans="1:8">
      <c r="A1110" t="n">
        <v>11666</v>
      </c>
      <c r="B1110" s="45" t="n">
        <v>45</v>
      </c>
      <c r="C1110" s="7" t="n">
        <v>2</v>
      </c>
      <c r="D1110" s="7" t="n">
        <v>3</v>
      </c>
      <c r="E1110" s="7" t="n">
        <v>49.5999984741211</v>
      </c>
      <c r="F1110" s="7" t="n">
        <v>23.6499996185303</v>
      </c>
      <c r="G1110" s="7" t="n">
        <v>-137.149993896484</v>
      </c>
      <c r="H1110" s="7" t="n">
        <v>0</v>
      </c>
    </row>
    <row r="1111" spans="1:8">
      <c r="A1111" t="s">
        <v>4</v>
      </c>
      <c r="B1111" s="4" t="s">
        <v>5</v>
      </c>
      <c r="C1111" s="4" t="s">
        <v>12</v>
      </c>
      <c r="D1111" s="4" t="s">
        <v>12</v>
      </c>
      <c r="E1111" s="4" t="s">
        <v>26</v>
      </c>
      <c r="F1111" s="4" t="s">
        <v>26</v>
      </c>
      <c r="G1111" s="4" t="s">
        <v>26</v>
      </c>
      <c r="H1111" s="4" t="s">
        <v>10</v>
      </c>
      <c r="I1111" s="4" t="s">
        <v>12</v>
      </c>
    </row>
    <row r="1112" spans="1:8">
      <c r="A1112" t="n">
        <v>11683</v>
      </c>
      <c r="B1112" s="45" t="n">
        <v>45</v>
      </c>
      <c r="C1112" s="7" t="n">
        <v>4</v>
      </c>
      <c r="D1112" s="7" t="n">
        <v>3</v>
      </c>
      <c r="E1112" s="7" t="n">
        <v>35</v>
      </c>
      <c r="F1112" s="7" t="n">
        <v>190</v>
      </c>
      <c r="G1112" s="7" t="n">
        <v>0</v>
      </c>
      <c r="H1112" s="7" t="n">
        <v>0</v>
      </c>
      <c r="I1112" s="7" t="n">
        <v>0</v>
      </c>
    </row>
    <row r="1113" spans="1:8">
      <c r="A1113" t="s">
        <v>4</v>
      </c>
      <c r="B1113" s="4" t="s">
        <v>5</v>
      </c>
      <c r="C1113" s="4" t="s">
        <v>12</v>
      </c>
      <c r="D1113" s="4" t="s">
        <v>12</v>
      </c>
      <c r="E1113" s="4" t="s">
        <v>26</v>
      </c>
      <c r="F1113" s="4" t="s">
        <v>10</v>
      </c>
    </row>
    <row r="1114" spans="1:8">
      <c r="A1114" t="n">
        <v>11701</v>
      </c>
      <c r="B1114" s="45" t="n">
        <v>45</v>
      </c>
      <c r="C1114" s="7" t="n">
        <v>5</v>
      </c>
      <c r="D1114" s="7" t="n">
        <v>3</v>
      </c>
      <c r="E1114" s="7" t="n">
        <v>2.59999990463257</v>
      </c>
      <c r="F1114" s="7" t="n">
        <v>0</v>
      </c>
    </row>
    <row r="1115" spans="1:8">
      <c r="A1115" t="s">
        <v>4</v>
      </c>
      <c r="B1115" s="4" t="s">
        <v>5</v>
      </c>
      <c r="C1115" s="4" t="s">
        <v>12</v>
      </c>
      <c r="D1115" s="4" t="s">
        <v>12</v>
      </c>
      <c r="E1115" s="4" t="s">
        <v>26</v>
      </c>
      <c r="F1115" s="4" t="s">
        <v>10</v>
      </c>
    </row>
    <row r="1116" spans="1:8">
      <c r="A1116" t="n">
        <v>11710</v>
      </c>
      <c r="B1116" s="45" t="n">
        <v>45</v>
      </c>
      <c r="C1116" s="7" t="n">
        <v>11</v>
      </c>
      <c r="D1116" s="7" t="n">
        <v>3</v>
      </c>
      <c r="E1116" s="7" t="n">
        <v>22.7999992370605</v>
      </c>
      <c r="F1116" s="7" t="n">
        <v>0</v>
      </c>
    </row>
    <row r="1117" spans="1:8">
      <c r="A1117" t="s">
        <v>4</v>
      </c>
      <c r="B1117" s="4" t="s">
        <v>5</v>
      </c>
      <c r="C1117" s="4" t="s">
        <v>10</v>
      </c>
      <c r="D1117" s="4" t="s">
        <v>12</v>
      </c>
      <c r="E1117" s="4" t="s">
        <v>6</v>
      </c>
      <c r="F1117" s="4" t="s">
        <v>26</v>
      </c>
      <c r="G1117" s="4" t="s">
        <v>26</v>
      </c>
      <c r="H1117" s="4" t="s">
        <v>26</v>
      </c>
    </row>
    <row r="1118" spans="1:8">
      <c r="A1118" t="n">
        <v>11719</v>
      </c>
      <c r="B1118" s="55" t="n">
        <v>48</v>
      </c>
      <c r="C1118" s="7" t="n">
        <v>16</v>
      </c>
      <c r="D1118" s="7" t="n">
        <v>0</v>
      </c>
      <c r="E1118" s="7" t="s">
        <v>145</v>
      </c>
      <c r="F1118" s="7" t="n">
        <v>-1</v>
      </c>
      <c r="G1118" s="7" t="n">
        <v>1</v>
      </c>
      <c r="H1118" s="7" t="n">
        <v>0</v>
      </c>
    </row>
    <row r="1119" spans="1:8">
      <c r="A1119" t="s">
        <v>4</v>
      </c>
      <c r="B1119" s="4" t="s">
        <v>5</v>
      </c>
      <c r="C1119" s="4" t="s">
        <v>12</v>
      </c>
      <c r="D1119" s="4" t="s">
        <v>10</v>
      </c>
    </row>
    <row r="1120" spans="1:8">
      <c r="A1120" t="n">
        <v>11745</v>
      </c>
      <c r="B1120" s="39" t="n">
        <v>58</v>
      </c>
      <c r="C1120" s="7" t="n">
        <v>255</v>
      </c>
      <c r="D1120" s="7" t="n">
        <v>0</v>
      </c>
    </row>
    <row r="1121" spans="1:9">
      <c r="A1121" t="s">
        <v>4</v>
      </c>
      <c r="B1121" s="4" t="s">
        <v>5</v>
      </c>
      <c r="C1121" s="4" t="s">
        <v>12</v>
      </c>
      <c r="D1121" s="4" t="s">
        <v>10</v>
      </c>
      <c r="E1121" s="4" t="s">
        <v>10</v>
      </c>
      <c r="F1121" s="4" t="s">
        <v>12</v>
      </c>
    </row>
    <row r="1122" spans="1:9">
      <c r="A1122" t="n">
        <v>11749</v>
      </c>
      <c r="B1122" s="32" t="n">
        <v>25</v>
      </c>
      <c r="C1122" s="7" t="n">
        <v>1</v>
      </c>
      <c r="D1122" s="7" t="n">
        <v>60</v>
      </c>
      <c r="E1122" s="7" t="n">
        <v>280</v>
      </c>
      <c r="F1122" s="7" t="n">
        <v>2</v>
      </c>
    </row>
    <row r="1123" spans="1:9">
      <c r="A1123" t="s">
        <v>4</v>
      </c>
      <c r="B1123" s="4" t="s">
        <v>5</v>
      </c>
      <c r="C1123" s="4" t="s">
        <v>12</v>
      </c>
      <c r="D1123" s="4" t="s">
        <v>10</v>
      </c>
      <c r="E1123" s="4" t="s">
        <v>6</v>
      </c>
    </row>
    <row r="1124" spans="1:9">
      <c r="A1124" t="n">
        <v>11756</v>
      </c>
      <c r="B1124" s="63" t="n">
        <v>51</v>
      </c>
      <c r="C1124" s="7" t="n">
        <v>4</v>
      </c>
      <c r="D1124" s="7" t="n">
        <v>0</v>
      </c>
      <c r="E1124" s="7" t="s">
        <v>146</v>
      </c>
    </row>
    <row r="1125" spans="1:9">
      <c r="A1125" t="s">
        <v>4</v>
      </c>
      <c r="B1125" s="4" t="s">
        <v>5</v>
      </c>
      <c r="C1125" s="4" t="s">
        <v>10</v>
      </c>
    </row>
    <row r="1126" spans="1:9">
      <c r="A1126" t="n">
        <v>11770</v>
      </c>
      <c r="B1126" s="31" t="n">
        <v>16</v>
      </c>
      <c r="C1126" s="7" t="n">
        <v>0</v>
      </c>
    </row>
    <row r="1127" spans="1:9">
      <c r="A1127" t="s">
        <v>4</v>
      </c>
      <c r="B1127" s="4" t="s">
        <v>5</v>
      </c>
      <c r="C1127" s="4" t="s">
        <v>10</v>
      </c>
      <c r="D1127" s="4" t="s">
        <v>67</v>
      </c>
      <c r="E1127" s="4" t="s">
        <v>12</v>
      </c>
      <c r="F1127" s="4" t="s">
        <v>12</v>
      </c>
      <c r="G1127" s="4" t="s">
        <v>67</v>
      </c>
      <c r="H1127" s="4" t="s">
        <v>12</v>
      </c>
      <c r="I1127" s="4" t="s">
        <v>12</v>
      </c>
      <c r="J1127" s="4" t="s">
        <v>67</v>
      </c>
      <c r="K1127" s="4" t="s">
        <v>12</v>
      </c>
      <c r="L1127" s="4" t="s">
        <v>12</v>
      </c>
    </row>
    <row r="1128" spans="1:9">
      <c r="A1128" t="n">
        <v>11773</v>
      </c>
      <c r="B1128" s="64" t="n">
        <v>26</v>
      </c>
      <c r="C1128" s="7" t="n">
        <v>0</v>
      </c>
      <c r="D1128" s="7" t="s">
        <v>147</v>
      </c>
      <c r="E1128" s="7" t="n">
        <v>2</v>
      </c>
      <c r="F1128" s="7" t="n">
        <v>3</v>
      </c>
      <c r="G1128" s="7" t="s">
        <v>148</v>
      </c>
      <c r="H1128" s="7" t="n">
        <v>2</v>
      </c>
      <c r="I1128" s="7" t="n">
        <v>3</v>
      </c>
      <c r="J1128" s="7" t="s">
        <v>149</v>
      </c>
      <c r="K1128" s="7" t="n">
        <v>2</v>
      </c>
      <c r="L1128" s="7" t="n">
        <v>0</v>
      </c>
    </row>
    <row r="1129" spans="1:9">
      <c r="A1129" t="s">
        <v>4</v>
      </c>
      <c r="B1129" s="4" t="s">
        <v>5</v>
      </c>
    </row>
    <row r="1130" spans="1:9">
      <c r="A1130" t="n">
        <v>11980</v>
      </c>
      <c r="B1130" s="34" t="n">
        <v>28</v>
      </c>
    </row>
    <row r="1131" spans="1:9">
      <c r="A1131" t="s">
        <v>4</v>
      </c>
      <c r="B1131" s="4" t="s">
        <v>5</v>
      </c>
      <c r="C1131" s="4" t="s">
        <v>12</v>
      </c>
      <c r="D1131" s="4" t="s">
        <v>10</v>
      </c>
      <c r="E1131" s="4" t="s">
        <v>10</v>
      </c>
      <c r="F1131" s="4" t="s">
        <v>12</v>
      </c>
    </row>
    <row r="1132" spans="1:9">
      <c r="A1132" t="n">
        <v>11981</v>
      </c>
      <c r="B1132" s="32" t="n">
        <v>25</v>
      </c>
      <c r="C1132" s="7" t="n">
        <v>1</v>
      </c>
      <c r="D1132" s="7" t="n">
        <v>65535</v>
      </c>
      <c r="E1132" s="7" t="n">
        <v>65535</v>
      </c>
      <c r="F1132" s="7" t="n">
        <v>0</v>
      </c>
    </row>
    <row r="1133" spans="1:9">
      <c r="A1133" t="s">
        <v>4</v>
      </c>
      <c r="B1133" s="4" t="s">
        <v>5</v>
      </c>
      <c r="C1133" s="4" t="s">
        <v>12</v>
      </c>
      <c r="D1133" s="4" t="s">
        <v>12</v>
      </c>
      <c r="E1133" s="4" t="s">
        <v>12</v>
      </c>
      <c r="F1133" s="4" t="s">
        <v>12</v>
      </c>
    </row>
    <row r="1134" spans="1:9">
      <c r="A1134" t="n">
        <v>11988</v>
      </c>
      <c r="B1134" s="8" t="n">
        <v>14</v>
      </c>
      <c r="C1134" s="7" t="n">
        <v>0</v>
      </c>
      <c r="D1134" s="7" t="n">
        <v>4</v>
      </c>
      <c r="E1134" s="7" t="n">
        <v>0</v>
      </c>
      <c r="F1134" s="7" t="n">
        <v>0</v>
      </c>
    </row>
    <row r="1135" spans="1:9">
      <c r="A1135" t="s">
        <v>4</v>
      </c>
      <c r="B1135" s="4" t="s">
        <v>5</v>
      </c>
      <c r="C1135" s="4" t="s">
        <v>10</v>
      </c>
      <c r="D1135" s="4" t="s">
        <v>10</v>
      </c>
      <c r="E1135" s="4" t="s">
        <v>10</v>
      </c>
    </row>
    <row r="1136" spans="1:9">
      <c r="A1136" t="n">
        <v>11993</v>
      </c>
      <c r="B1136" s="42" t="n">
        <v>61</v>
      </c>
      <c r="C1136" s="7" t="n">
        <v>17</v>
      </c>
      <c r="D1136" s="7" t="n">
        <v>7032</v>
      </c>
      <c r="E1136" s="7" t="n">
        <v>1000</v>
      </c>
    </row>
    <row r="1137" spans="1:12">
      <c r="A1137" t="s">
        <v>4</v>
      </c>
      <c r="B1137" s="4" t="s">
        <v>5</v>
      </c>
      <c r="C1137" s="4" t="s">
        <v>10</v>
      </c>
      <c r="D1137" s="4" t="s">
        <v>26</v>
      </c>
      <c r="E1137" s="4" t="s">
        <v>26</v>
      </c>
      <c r="F1137" s="4" t="s">
        <v>26</v>
      </c>
      <c r="G1137" s="4" t="s">
        <v>10</v>
      </c>
      <c r="H1137" s="4" t="s">
        <v>10</v>
      </c>
    </row>
    <row r="1138" spans="1:12">
      <c r="A1138" t="n">
        <v>12000</v>
      </c>
      <c r="B1138" s="41" t="n">
        <v>60</v>
      </c>
      <c r="C1138" s="7" t="n">
        <v>17</v>
      </c>
      <c r="D1138" s="7" t="n">
        <v>0</v>
      </c>
      <c r="E1138" s="7" t="n">
        <v>0</v>
      </c>
      <c r="F1138" s="7" t="n">
        <v>0</v>
      </c>
      <c r="G1138" s="7" t="n">
        <v>1000</v>
      </c>
      <c r="H1138" s="7" t="n">
        <v>0</v>
      </c>
    </row>
    <row r="1139" spans="1:12">
      <c r="A1139" t="s">
        <v>4</v>
      </c>
      <c r="B1139" s="4" t="s">
        <v>5</v>
      </c>
      <c r="C1139" s="4" t="s">
        <v>10</v>
      </c>
      <c r="D1139" s="4" t="s">
        <v>10</v>
      </c>
      <c r="E1139" s="4" t="s">
        <v>10</v>
      </c>
    </row>
    <row r="1140" spans="1:12">
      <c r="A1140" t="n">
        <v>12019</v>
      </c>
      <c r="B1140" s="42" t="n">
        <v>61</v>
      </c>
      <c r="C1140" s="7" t="n">
        <v>16</v>
      </c>
      <c r="D1140" s="7" t="n">
        <v>7032</v>
      </c>
      <c r="E1140" s="7" t="n">
        <v>1000</v>
      </c>
    </row>
    <row r="1141" spans="1:12">
      <c r="A1141" t="s">
        <v>4</v>
      </c>
      <c r="B1141" s="4" t="s">
        <v>5</v>
      </c>
      <c r="C1141" s="4" t="s">
        <v>10</v>
      </c>
      <c r="D1141" s="4" t="s">
        <v>10</v>
      </c>
      <c r="E1141" s="4" t="s">
        <v>26</v>
      </c>
      <c r="F1141" s="4" t="s">
        <v>12</v>
      </c>
    </row>
    <row r="1142" spans="1:12">
      <c r="A1142" t="n">
        <v>12026</v>
      </c>
      <c r="B1142" s="62" t="n">
        <v>53</v>
      </c>
      <c r="C1142" s="7" t="n">
        <v>16</v>
      </c>
      <c r="D1142" s="7" t="n">
        <v>7032</v>
      </c>
      <c r="E1142" s="7" t="n">
        <v>10</v>
      </c>
      <c r="F1142" s="7" t="n">
        <v>0</v>
      </c>
    </row>
    <row r="1143" spans="1:12">
      <c r="A1143" t="s">
        <v>4</v>
      </c>
      <c r="B1143" s="4" t="s">
        <v>5</v>
      </c>
      <c r="C1143" s="4" t="s">
        <v>10</v>
      </c>
    </row>
    <row r="1144" spans="1:12">
      <c r="A1144" t="n">
        <v>12036</v>
      </c>
      <c r="B1144" s="44" t="n">
        <v>54</v>
      </c>
      <c r="C1144" s="7" t="n">
        <v>16</v>
      </c>
    </row>
    <row r="1145" spans="1:12">
      <c r="A1145" t="s">
        <v>4</v>
      </c>
      <c r="B1145" s="4" t="s">
        <v>5</v>
      </c>
      <c r="C1145" s="4" t="s">
        <v>9</v>
      </c>
    </row>
    <row r="1146" spans="1:12">
      <c r="A1146" t="n">
        <v>12039</v>
      </c>
      <c r="B1146" s="66" t="n">
        <v>15</v>
      </c>
      <c r="C1146" s="7" t="n">
        <v>1024</v>
      </c>
    </row>
    <row r="1147" spans="1:12">
      <c r="A1147" t="s">
        <v>4</v>
      </c>
      <c r="B1147" s="4" t="s">
        <v>5</v>
      </c>
      <c r="C1147" s="4" t="s">
        <v>12</v>
      </c>
      <c r="D1147" s="4" t="s">
        <v>10</v>
      </c>
      <c r="E1147" s="4" t="s">
        <v>6</v>
      </c>
    </row>
    <row r="1148" spans="1:12">
      <c r="A1148" t="n">
        <v>12044</v>
      </c>
      <c r="B1148" s="63" t="n">
        <v>51</v>
      </c>
      <c r="C1148" s="7" t="n">
        <v>4</v>
      </c>
      <c r="D1148" s="7" t="n">
        <v>7032</v>
      </c>
      <c r="E1148" s="7" t="s">
        <v>104</v>
      </c>
    </row>
    <row r="1149" spans="1:12">
      <c r="A1149" t="s">
        <v>4</v>
      </c>
      <c r="B1149" s="4" t="s">
        <v>5</v>
      </c>
      <c r="C1149" s="4" t="s">
        <v>10</v>
      </c>
    </row>
    <row r="1150" spans="1:12">
      <c r="A1150" t="n">
        <v>12058</v>
      </c>
      <c r="B1150" s="31" t="n">
        <v>16</v>
      </c>
      <c r="C1150" s="7" t="n">
        <v>0</v>
      </c>
    </row>
    <row r="1151" spans="1:12">
      <c r="A1151" t="s">
        <v>4</v>
      </c>
      <c r="B1151" s="4" t="s">
        <v>5</v>
      </c>
      <c r="C1151" s="4" t="s">
        <v>10</v>
      </c>
      <c r="D1151" s="4" t="s">
        <v>67</v>
      </c>
      <c r="E1151" s="4" t="s">
        <v>12</v>
      </c>
      <c r="F1151" s="4" t="s">
        <v>12</v>
      </c>
      <c r="G1151" s="4" t="s">
        <v>67</v>
      </c>
      <c r="H1151" s="4" t="s">
        <v>12</v>
      </c>
      <c r="I1151" s="4" t="s">
        <v>12</v>
      </c>
      <c r="J1151" s="4" t="s">
        <v>67</v>
      </c>
      <c r="K1151" s="4" t="s">
        <v>12</v>
      </c>
      <c r="L1151" s="4" t="s">
        <v>12</v>
      </c>
      <c r="M1151" s="4" t="s">
        <v>67</v>
      </c>
      <c r="N1151" s="4" t="s">
        <v>12</v>
      </c>
      <c r="O1151" s="4" t="s">
        <v>12</v>
      </c>
    </row>
    <row r="1152" spans="1:12">
      <c r="A1152" t="n">
        <v>12061</v>
      </c>
      <c r="B1152" s="64" t="n">
        <v>26</v>
      </c>
      <c r="C1152" s="7" t="n">
        <v>7032</v>
      </c>
      <c r="D1152" s="7" t="s">
        <v>150</v>
      </c>
      <c r="E1152" s="7" t="n">
        <v>2</v>
      </c>
      <c r="F1152" s="7" t="n">
        <v>3</v>
      </c>
      <c r="G1152" s="7" t="s">
        <v>151</v>
      </c>
      <c r="H1152" s="7" t="n">
        <v>2</v>
      </c>
      <c r="I1152" s="7" t="n">
        <v>3</v>
      </c>
      <c r="J1152" s="7" t="s">
        <v>152</v>
      </c>
      <c r="K1152" s="7" t="n">
        <v>2</v>
      </c>
      <c r="L1152" s="7" t="n">
        <v>3</v>
      </c>
      <c r="M1152" s="7" t="s">
        <v>153</v>
      </c>
      <c r="N1152" s="7" t="n">
        <v>2</v>
      </c>
      <c r="O1152" s="7" t="n">
        <v>0</v>
      </c>
    </row>
    <row r="1153" spans="1:15">
      <c r="A1153" t="s">
        <v>4</v>
      </c>
      <c r="B1153" s="4" t="s">
        <v>5</v>
      </c>
    </row>
    <row r="1154" spans="1:15">
      <c r="A1154" t="n">
        <v>12325</v>
      </c>
      <c r="B1154" s="34" t="n">
        <v>28</v>
      </c>
    </row>
    <row r="1155" spans="1:15">
      <c r="A1155" t="s">
        <v>4</v>
      </c>
      <c r="B1155" s="4" t="s">
        <v>5</v>
      </c>
      <c r="C1155" s="4" t="s">
        <v>12</v>
      </c>
      <c r="D1155" s="4" t="s">
        <v>10</v>
      </c>
      <c r="E1155" s="4" t="s">
        <v>10</v>
      </c>
      <c r="F1155" s="4" t="s">
        <v>12</v>
      </c>
    </row>
    <row r="1156" spans="1:15">
      <c r="A1156" t="n">
        <v>12326</v>
      </c>
      <c r="B1156" s="32" t="n">
        <v>25</v>
      </c>
      <c r="C1156" s="7" t="n">
        <v>1</v>
      </c>
      <c r="D1156" s="7" t="n">
        <v>60</v>
      </c>
      <c r="E1156" s="7" t="n">
        <v>420</v>
      </c>
      <c r="F1156" s="7" t="n">
        <v>1</v>
      </c>
    </row>
    <row r="1157" spans="1:15">
      <c r="A1157" t="s">
        <v>4</v>
      </c>
      <c r="B1157" s="4" t="s">
        <v>5</v>
      </c>
      <c r="C1157" s="4" t="s">
        <v>12</v>
      </c>
      <c r="D1157" s="4" t="s">
        <v>10</v>
      </c>
      <c r="E1157" s="4" t="s">
        <v>6</v>
      </c>
    </row>
    <row r="1158" spans="1:15">
      <c r="A1158" t="n">
        <v>12333</v>
      </c>
      <c r="B1158" s="63" t="n">
        <v>51</v>
      </c>
      <c r="C1158" s="7" t="n">
        <v>4</v>
      </c>
      <c r="D1158" s="7" t="n">
        <v>17</v>
      </c>
      <c r="E1158" s="7" t="s">
        <v>135</v>
      </c>
    </row>
    <row r="1159" spans="1:15">
      <c r="A1159" t="s">
        <v>4</v>
      </c>
      <c r="B1159" s="4" t="s">
        <v>5</v>
      </c>
      <c r="C1159" s="4" t="s">
        <v>10</v>
      </c>
    </row>
    <row r="1160" spans="1:15">
      <c r="A1160" t="n">
        <v>12347</v>
      </c>
      <c r="B1160" s="31" t="n">
        <v>16</v>
      </c>
      <c r="C1160" s="7" t="n">
        <v>0</v>
      </c>
    </row>
    <row r="1161" spans="1:15">
      <c r="A1161" t="s">
        <v>4</v>
      </c>
      <c r="B1161" s="4" t="s">
        <v>5</v>
      </c>
      <c r="C1161" s="4" t="s">
        <v>10</v>
      </c>
      <c r="D1161" s="4" t="s">
        <v>67</v>
      </c>
      <c r="E1161" s="4" t="s">
        <v>12</v>
      </c>
      <c r="F1161" s="4" t="s">
        <v>12</v>
      </c>
    </row>
    <row r="1162" spans="1:15">
      <c r="A1162" t="n">
        <v>12350</v>
      </c>
      <c r="B1162" s="64" t="n">
        <v>26</v>
      </c>
      <c r="C1162" s="7" t="n">
        <v>17</v>
      </c>
      <c r="D1162" s="7" t="s">
        <v>154</v>
      </c>
      <c r="E1162" s="7" t="n">
        <v>2</v>
      </c>
      <c r="F1162" s="7" t="n">
        <v>0</v>
      </c>
    </row>
    <row r="1163" spans="1:15">
      <c r="A1163" t="s">
        <v>4</v>
      </c>
      <c r="B1163" s="4" t="s">
        <v>5</v>
      </c>
    </row>
    <row r="1164" spans="1:15">
      <c r="A1164" t="n">
        <v>12383</v>
      </c>
      <c r="B1164" s="34" t="n">
        <v>28</v>
      </c>
    </row>
    <row r="1165" spans="1:15">
      <c r="A1165" t="s">
        <v>4</v>
      </c>
      <c r="B1165" s="4" t="s">
        <v>5</v>
      </c>
      <c r="C1165" s="4" t="s">
        <v>12</v>
      </c>
      <c r="D1165" s="4" t="s">
        <v>10</v>
      </c>
      <c r="E1165" s="4" t="s">
        <v>10</v>
      </c>
      <c r="F1165" s="4" t="s">
        <v>12</v>
      </c>
    </row>
    <row r="1166" spans="1:15">
      <c r="A1166" t="n">
        <v>12384</v>
      </c>
      <c r="B1166" s="32" t="n">
        <v>25</v>
      </c>
      <c r="C1166" s="7" t="n">
        <v>1</v>
      </c>
      <c r="D1166" s="7" t="n">
        <v>60</v>
      </c>
      <c r="E1166" s="7" t="n">
        <v>640</v>
      </c>
      <c r="F1166" s="7" t="n">
        <v>1</v>
      </c>
    </row>
    <row r="1167" spans="1:15">
      <c r="A1167" t="s">
        <v>4</v>
      </c>
      <c r="B1167" s="4" t="s">
        <v>5</v>
      </c>
      <c r="C1167" s="4" t="s">
        <v>12</v>
      </c>
      <c r="D1167" s="4" t="s">
        <v>10</v>
      </c>
      <c r="E1167" s="4" t="s">
        <v>6</v>
      </c>
    </row>
    <row r="1168" spans="1:15">
      <c r="A1168" t="n">
        <v>12391</v>
      </c>
      <c r="B1168" s="63" t="n">
        <v>51</v>
      </c>
      <c r="C1168" s="7" t="n">
        <v>4</v>
      </c>
      <c r="D1168" s="7" t="n">
        <v>16</v>
      </c>
      <c r="E1168" s="7" t="s">
        <v>116</v>
      </c>
    </row>
    <row r="1169" spans="1:6">
      <c r="A1169" t="s">
        <v>4</v>
      </c>
      <c r="B1169" s="4" t="s">
        <v>5</v>
      </c>
      <c r="C1169" s="4" t="s">
        <v>10</v>
      </c>
    </row>
    <row r="1170" spans="1:6">
      <c r="A1170" t="n">
        <v>12405</v>
      </c>
      <c r="B1170" s="31" t="n">
        <v>16</v>
      </c>
      <c r="C1170" s="7" t="n">
        <v>0</v>
      </c>
    </row>
    <row r="1171" spans="1:6">
      <c r="A1171" t="s">
        <v>4</v>
      </c>
      <c r="B1171" s="4" t="s">
        <v>5</v>
      </c>
      <c r="C1171" s="4" t="s">
        <v>10</v>
      </c>
      <c r="D1171" s="4" t="s">
        <v>67</v>
      </c>
      <c r="E1171" s="4" t="s">
        <v>12</v>
      </c>
      <c r="F1171" s="4" t="s">
        <v>12</v>
      </c>
      <c r="G1171" s="4" t="s">
        <v>67</v>
      </c>
      <c r="H1171" s="4" t="s">
        <v>12</v>
      </c>
      <c r="I1171" s="4" t="s">
        <v>12</v>
      </c>
    </row>
    <row r="1172" spans="1:6">
      <c r="A1172" t="n">
        <v>12408</v>
      </c>
      <c r="B1172" s="64" t="n">
        <v>26</v>
      </c>
      <c r="C1172" s="7" t="n">
        <v>16</v>
      </c>
      <c r="D1172" s="7" t="s">
        <v>155</v>
      </c>
      <c r="E1172" s="7" t="n">
        <v>2</v>
      </c>
      <c r="F1172" s="7" t="n">
        <v>3</v>
      </c>
      <c r="G1172" s="7" t="s">
        <v>156</v>
      </c>
      <c r="H1172" s="7" t="n">
        <v>2</v>
      </c>
      <c r="I1172" s="7" t="n">
        <v>0</v>
      </c>
    </row>
    <row r="1173" spans="1:6">
      <c r="A1173" t="s">
        <v>4</v>
      </c>
      <c r="B1173" s="4" t="s">
        <v>5</v>
      </c>
    </row>
    <row r="1174" spans="1:6">
      <c r="A1174" t="n">
        <v>12490</v>
      </c>
      <c r="B1174" s="34" t="n">
        <v>28</v>
      </c>
    </row>
    <row r="1175" spans="1:6">
      <c r="A1175" t="s">
        <v>4</v>
      </c>
      <c r="B1175" s="4" t="s">
        <v>5</v>
      </c>
      <c r="C1175" s="4" t="s">
        <v>12</v>
      </c>
      <c r="D1175" s="4" t="s">
        <v>10</v>
      </c>
      <c r="E1175" s="4" t="s">
        <v>10</v>
      </c>
      <c r="F1175" s="4" t="s">
        <v>12</v>
      </c>
    </row>
    <row r="1176" spans="1:6">
      <c r="A1176" t="n">
        <v>12491</v>
      </c>
      <c r="B1176" s="32" t="n">
        <v>25</v>
      </c>
      <c r="C1176" s="7" t="n">
        <v>1</v>
      </c>
      <c r="D1176" s="7" t="n">
        <v>65535</v>
      </c>
      <c r="E1176" s="7" t="n">
        <v>65535</v>
      </c>
      <c r="F1176" s="7" t="n">
        <v>0</v>
      </c>
    </row>
    <row r="1177" spans="1:6">
      <c r="A1177" t="s">
        <v>4</v>
      </c>
      <c r="B1177" s="4" t="s">
        <v>5</v>
      </c>
      <c r="C1177" s="4" t="s">
        <v>10</v>
      </c>
      <c r="D1177" s="4" t="s">
        <v>10</v>
      </c>
      <c r="E1177" s="4" t="s">
        <v>10</v>
      </c>
    </row>
    <row r="1178" spans="1:6">
      <c r="A1178" t="n">
        <v>12498</v>
      </c>
      <c r="B1178" s="42" t="n">
        <v>61</v>
      </c>
      <c r="C1178" s="7" t="n">
        <v>7032</v>
      </c>
      <c r="D1178" s="7" t="n">
        <v>16</v>
      </c>
      <c r="E1178" s="7" t="n">
        <v>1000</v>
      </c>
    </row>
    <row r="1179" spans="1:6">
      <c r="A1179" t="s">
        <v>4</v>
      </c>
      <c r="B1179" s="4" t="s">
        <v>5</v>
      </c>
      <c r="C1179" s="4" t="s">
        <v>12</v>
      </c>
      <c r="D1179" s="4" t="s">
        <v>10</v>
      </c>
      <c r="E1179" s="4" t="s">
        <v>6</v>
      </c>
    </row>
    <row r="1180" spans="1:6">
      <c r="A1180" t="n">
        <v>12505</v>
      </c>
      <c r="B1180" s="63" t="n">
        <v>51</v>
      </c>
      <c r="C1180" s="7" t="n">
        <v>4</v>
      </c>
      <c r="D1180" s="7" t="n">
        <v>7032</v>
      </c>
      <c r="E1180" s="7" t="s">
        <v>157</v>
      </c>
    </row>
    <row r="1181" spans="1:6">
      <c r="A1181" t="s">
        <v>4</v>
      </c>
      <c r="B1181" s="4" t="s">
        <v>5</v>
      </c>
      <c r="C1181" s="4" t="s">
        <v>10</v>
      </c>
    </row>
    <row r="1182" spans="1:6">
      <c r="A1182" t="n">
        <v>12518</v>
      </c>
      <c r="B1182" s="31" t="n">
        <v>16</v>
      </c>
      <c r="C1182" s="7" t="n">
        <v>0</v>
      </c>
    </row>
    <row r="1183" spans="1:6">
      <c r="A1183" t="s">
        <v>4</v>
      </c>
      <c r="B1183" s="4" t="s">
        <v>5</v>
      </c>
      <c r="C1183" s="4" t="s">
        <v>10</v>
      </c>
      <c r="D1183" s="4" t="s">
        <v>67</v>
      </c>
      <c r="E1183" s="4" t="s">
        <v>12</v>
      </c>
      <c r="F1183" s="4" t="s">
        <v>12</v>
      </c>
      <c r="G1183" s="4" t="s">
        <v>67</v>
      </c>
      <c r="H1183" s="4" t="s">
        <v>12</v>
      </c>
      <c r="I1183" s="4" t="s">
        <v>12</v>
      </c>
      <c r="J1183" s="4" t="s">
        <v>67</v>
      </c>
      <c r="K1183" s="4" t="s">
        <v>12</v>
      </c>
      <c r="L1183" s="4" t="s">
        <v>12</v>
      </c>
      <c r="M1183" s="4" t="s">
        <v>67</v>
      </c>
      <c r="N1183" s="4" t="s">
        <v>12</v>
      </c>
      <c r="O1183" s="4" t="s">
        <v>12</v>
      </c>
    </row>
    <row r="1184" spans="1:6">
      <c r="A1184" t="n">
        <v>12521</v>
      </c>
      <c r="B1184" s="64" t="n">
        <v>26</v>
      </c>
      <c r="C1184" s="7" t="n">
        <v>7032</v>
      </c>
      <c r="D1184" s="7" t="s">
        <v>158</v>
      </c>
      <c r="E1184" s="7" t="n">
        <v>2</v>
      </c>
      <c r="F1184" s="7" t="n">
        <v>3</v>
      </c>
      <c r="G1184" s="7" t="s">
        <v>159</v>
      </c>
      <c r="H1184" s="7" t="n">
        <v>2</v>
      </c>
      <c r="I1184" s="7" t="n">
        <v>3</v>
      </c>
      <c r="J1184" s="7" t="s">
        <v>160</v>
      </c>
      <c r="K1184" s="7" t="n">
        <v>2</v>
      </c>
      <c r="L1184" s="7" t="n">
        <v>3</v>
      </c>
      <c r="M1184" s="7" t="s">
        <v>161</v>
      </c>
      <c r="N1184" s="7" t="n">
        <v>2</v>
      </c>
      <c r="O1184" s="7" t="n">
        <v>0</v>
      </c>
    </row>
    <row r="1185" spans="1:15">
      <c r="A1185" t="s">
        <v>4</v>
      </c>
      <c r="B1185" s="4" t="s">
        <v>5</v>
      </c>
    </row>
    <row r="1186" spans="1:15">
      <c r="A1186" t="n">
        <v>12775</v>
      </c>
      <c r="B1186" s="34" t="n">
        <v>28</v>
      </c>
    </row>
    <row r="1187" spans="1:15">
      <c r="A1187" t="s">
        <v>4</v>
      </c>
      <c r="B1187" s="4" t="s">
        <v>5</v>
      </c>
      <c r="C1187" s="4" t="s">
        <v>12</v>
      </c>
      <c r="D1187" s="4" t="s">
        <v>10</v>
      </c>
      <c r="E1187" s="4" t="s">
        <v>10</v>
      </c>
      <c r="F1187" s="4" t="s">
        <v>12</v>
      </c>
    </row>
    <row r="1188" spans="1:15">
      <c r="A1188" t="n">
        <v>12776</v>
      </c>
      <c r="B1188" s="32" t="n">
        <v>25</v>
      </c>
      <c r="C1188" s="7" t="n">
        <v>1</v>
      </c>
      <c r="D1188" s="7" t="n">
        <v>60</v>
      </c>
      <c r="E1188" s="7" t="n">
        <v>280</v>
      </c>
      <c r="F1188" s="7" t="n">
        <v>2</v>
      </c>
    </row>
    <row r="1189" spans="1:15">
      <c r="A1189" t="s">
        <v>4</v>
      </c>
      <c r="B1189" s="4" t="s">
        <v>5</v>
      </c>
      <c r="C1189" s="4" t="s">
        <v>12</v>
      </c>
      <c r="D1189" s="4" t="s">
        <v>10</v>
      </c>
      <c r="E1189" s="4" t="s">
        <v>6</v>
      </c>
    </row>
    <row r="1190" spans="1:15">
      <c r="A1190" t="n">
        <v>12783</v>
      </c>
      <c r="B1190" s="63" t="n">
        <v>51</v>
      </c>
      <c r="C1190" s="7" t="n">
        <v>4</v>
      </c>
      <c r="D1190" s="7" t="n">
        <v>0</v>
      </c>
      <c r="E1190" s="7" t="s">
        <v>162</v>
      </c>
    </row>
    <row r="1191" spans="1:15">
      <c r="A1191" t="s">
        <v>4</v>
      </c>
      <c r="B1191" s="4" t="s">
        <v>5</v>
      </c>
      <c r="C1191" s="4" t="s">
        <v>10</v>
      </c>
    </row>
    <row r="1192" spans="1:15">
      <c r="A1192" t="n">
        <v>12797</v>
      </c>
      <c r="B1192" s="31" t="n">
        <v>16</v>
      </c>
      <c r="C1192" s="7" t="n">
        <v>0</v>
      </c>
    </row>
    <row r="1193" spans="1:15">
      <c r="A1193" t="s">
        <v>4</v>
      </c>
      <c r="B1193" s="4" t="s">
        <v>5</v>
      </c>
      <c r="C1193" s="4" t="s">
        <v>10</v>
      </c>
      <c r="D1193" s="4" t="s">
        <v>67</v>
      </c>
      <c r="E1193" s="4" t="s">
        <v>12</v>
      </c>
      <c r="F1193" s="4" t="s">
        <v>12</v>
      </c>
      <c r="G1193" s="4" t="s">
        <v>67</v>
      </c>
      <c r="H1193" s="4" t="s">
        <v>12</v>
      </c>
      <c r="I1193" s="4" t="s">
        <v>12</v>
      </c>
      <c r="J1193" s="4" t="s">
        <v>67</v>
      </c>
      <c r="K1193" s="4" t="s">
        <v>12</v>
      </c>
      <c r="L1193" s="4" t="s">
        <v>12</v>
      </c>
    </row>
    <row r="1194" spans="1:15">
      <c r="A1194" t="n">
        <v>12800</v>
      </c>
      <c r="B1194" s="64" t="n">
        <v>26</v>
      </c>
      <c r="C1194" s="7" t="n">
        <v>0</v>
      </c>
      <c r="D1194" s="7" t="s">
        <v>163</v>
      </c>
      <c r="E1194" s="7" t="n">
        <v>2</v>
      </c>
      <c r="F1194" s="7" t="n">
        <v>3</v>
      </c>
      <c r="G1194" s="7" t="s">
        <v>164</v>
      </c>
      <c r="H1194" s="7" t="n">
        <v>2</v>
      </c>
      <c r="I1194" s="7" t="n">
        <v>3</v>
      </c>
      <c r="J1194" s="7" t="s">
        <v>165</v>
      </c>
      <c r="K1194" s="7" t="n">
        <v>2</v>
      </c>
      <c r="L1194" s="7" t="n">
        <v>0</v>
      </c>
    </row>
    <row r="1195" spans="1:15">
      <c r="A1195" t="s">
        <v>4</v>
      </c>
      <c r="B1195" s="4" t="s">
        <v>5</v>
      </c>
    </row>
    <row r="1196" spans="1:15">
      <c r="A1196" t="n">
        <v>12969</v>
      </c>
      <c r="B1196" s="34" t="n">
        <v>28</v>
      </c>
    </row>
    <row r="1197" spans="1:15">
      <c r="A1197" t="s">
        <v>4</v>
      </c>
      <c r="B1197" s="4" t="s">
        <v>5</v>
      </c>
      <c r="C1197" s="4" t="s">
        <v>10</v>
      </c>
      <c r="D1197" s="4" t="s">
        <v>12</v>
      </c>
      <c r="E1197" s="4" t="s">
        <v>6</v>
      </c>
      <c r="F1197" s="4" t="s">
        <v>26</v>
      </c>
      <c r="G1197" s="4" t="s">
        <v>26</v>
      </c>
      <c r="H1197" s="4" t="s">
        <v>26</v>
      </c>
    </row>
    <row r="1198" spans="1:15">
      <c r="A1198" t="n">
        <v>12970</v>
      </c>
      <c r="B1198" s="55" t="n">
        <v>48</v>
      </c>
      <c r="C1198" s="7" t="n">
        <v>0</v>
      </c>
      <c r="D1198" s="7" t="n">
        <v>0</v>
      </c>
      <c r="E1198" s="7" t="s">
        <v>127</v>
      </c>
      <c r="F1198" s="7" t="n">
        <v>-1</v>
      </c>
      <c r="G1198" s="7" t="n">
        <v>1</v>
      </c>
      <c r="H1198" s="7" t="n">
        <v>0</v>
      </c>
    </row>
    <row r="1199" spans="1:15">
      <c r="A1199" t="s">
        <v>4</v>
      </c>
      <c r="B1199" s="4" t="s">
        <v>5</v>
      </c>
      <c r="C1199" s="4" t="s">
        <v>10</v>
      </c>
    </row>
    <row r="1200" spans="1:15">
      <c r="A1200" t="n">
        <v>13001</v>
      </c>
      <c r="B1200" s="31" t="n">
        <v>16</v>
      </c>
      <c r="C1200" s="7" t="n">
        <v>500</v>
      </c>
    </row>
    <row r="1201" spans="1:12">
      <c r="A1201" t="s">
        <v>4</v>
      </c>
      <c r="B1201" s="4" t="s">
        <v>5</v>
      </c>
      <c r="C1201" s="4" t="s">
        <v>12</v>
      </c>
      <c r="D1201" s="4" t="s">
        <v>10</v>
      </c>
      <c r="E1201" s="4" t="s">
        <v>6</v>
      </c>
    </row>
    <row r="1202" spans="1:12">
      <c r="A1202" t="n">
        <v>13004</v>
      </c>
      <c r="B1202" s="63" t="n">
        <v>51</v>
      </c>
      <c r="C1202" s="7" t="n">
        <v>4</v>
      </c>
      <c r="D1202" s="7" t="n">
        <v>0</v>
      </c>
      <c r="E1202" s="7" t="s">
        <v>166</v>
      </c>
    </row>
    <row r="1203" spans="1:12">
      <c r="A1203" t="s">
        <v>4</v>
      </c>
      <c r="B1203" s="4" t="s">
        <v>5</v>
      </c>
      <c r="C1203" s="4" t="s">
        <v>10</v>
      </c>
    </row>
    <row r="1204" spans="1:12">
      <c r="A1204" t="n">
        <v>13017</v>
      </c>
      <c r="B1204" s="31" t="n">
        <v>16</v>
      </c>
      <c r="C1204" s="7" t="n">
        <v>0</v>
      </c>
    </row>
    <row r="1205" spans="1:12">
      <c r="A1205" t="s">
        <v>4</v>
      </c>
      <c r="B1205" s="4" t="s">
        <v>5</v>
      </c>
      <c r="C1205" s="4" t="s">
        <v>10</v>
      </c>
      <c r="D1205" s="4" t="s">
        <v>67</v>
      </c>
      <c r="E1205" s="4" t="s">
        <v>12</v>
      </c>
      <c r="F1205" s="4" t="s">
        <v>12</v>
      </c>
    </row>
    <row r="1206" spans="1:12">
      <c r="A1206" t="n">
        <v>13020</v>
      </c>
      <c r="B1206" s="64" t="n">
        <v>26</v>
      </c>
      <c r="C1206" s="7" t="n">
        <v>0</v>
      </c>
      <c r="D1206" s="7" t="s">
        <v>167</v>
      </c>
      <c r="E1206" s="7" t="n">
        <v>2</v>
      </c>
      <c r="F1206" s="7" t="n">
        <v>0</v>
      </c>
    </row>
    <row r="1207" spans="1:12">
      <c r="A1207" t="s">
        <v>4</v>
      </c>
      <c r="B1207" s="4" t="s">
        <v>5</v>
      </c>
    </row>
    <row r="1208" spans="1:12">
      <c r="A1208" t="n">
        <v>13141</v>
      </c>
      <c r="B1208" s="34" t="n">
        <v>28</v>
      </c>
    </row>
    <row r="1209" spans="1:12">
      <c r="A1209" t="s">
        <v>4</v>
      </c>
      <c r="B1209" s="4" t="s">
        <v>5</v>
      </c>
      <c r="C1209" s="4" t="s">
        <v>12</v>
      </c>
      <c r="D1209" s="4" t="s">
        <v>10</v>
      </c>
      <c r="E1209" s="4" t="s">
        <v>10</v>
      </c>
      <c r="F1209" s="4" t="s">
        <v>12</v>
      </c>
    </row>
    <row r="1210" spans="1:12">
      <c r="A1210" t="n">
        <v>13142</v>
      </c>
      <c r="B1210" s="32" t="n">
        <v>25</v>
      </c>
      <c r="C1210" s="7" t="n">
        <v>1</v>
      </c>
      <c r="D1210" s="7" t="n">
        <v>65535</v>
      </c>
      <c r="E1210" s="7" t="n">
        <v>65535</v>
      </c>
      <c r="F1210" s="7" t="n">
        <v>0</v>
      </c>
    </row>
    <row r="1211" spans="1:12">
      <c r="A1211" t="s">
        <v>4</v>
      </c>
      <c r="B1211" s="4" t="s">
        <v>5</v>
      </c>
      <c r="C1211" s="4" t="s">
        <v>10</v>
      </c>
      <c r="D1211" s="4" t="s">
        <v>10</v>
      </c>
      <c r="E1211" s="4" t="s">
        <v>10</v>
      </c>
    </row>
    <row r="1212" spans="1:12">
      <c r="A1212" t="n">
        <v>13149</v>
      </c>
      <c r="B1212" s="42" t="n">
        <v>61</v>
      </c>
      <c r="C1212" s="7" t="n">
        <v>7032</v>
      </c>
      <c r="D1212" s="7" t="n">
        <v>0</v>
      </c>
      <c r="E1212" s="7" t="n">
        <v>1000</v>
      </c>
    </row>
    <row r="1213" spans="1:12">
      <c r="A1213" t="s">
        <v>4</v>
      </c>
      <c r="B1213" s="4" t="s">
        <v>5</v>
      </c>
      <c r="C1213" s="4" t="s">
        <v>10</v>
      </c>
    </row>
    <row r="1214" spans="1:12">
      <c r="A1214" t="n">
        <v>13156</v>
      </c>
      <c r="B1214" s="31" t="n">
        <v>16</v>
      </c>
      <c r="C1214" s="7" t="n">
        <v>300</v>
      </c>
    </row>
    <row r="1215" spans="1:12">
      <c r="A1215" t="s">
        <v>4</v>
      </c>
      <c r="B1215" s="4" t="s">
        <v>5</v>
      </c>
      <c r="C1215" s="4" t="s">
        <v>12</v>
      </c>
      <c r="D1215" s="4" t="s">
        <v>10</v>
      </c>
      <c r="E1215" s="4" t="s">
        <v>6</v>
      </c>
    </row>
    <row r="1216" spans="1:12">
      <c r="A1216" t="n">
        <v>13159</v>
      </c>
      <c r="B1216" s="63" t="n">
        <v>51</v>
      </c>
      <c r="C1216" s="7" t="n">
        <v>4</v>
      </c>
      <c r="D1216" s="7" t="n">
        <v>7032</v>
      </c>
      <c r="E1216" s="7" t="s">
        <v>107</v>
      </c>
    </row>
    <row r="1217" spans="1:6">
      <c r="A1217" t="s">
        <v>4</v>
      </c>
      <c r="B1217" s="4" t="s">
        <v>5</v>
      </c>
      <c r="C1217" s="4" t="s">
        <v>10</v>
      </c>
    </row>
    <row r="1218" spans="1:6">
      <c r="A1218" t="n">
        <v>13172</v>
      </c>
      <c r="B1218" s="31" t="n">
        <v>16</v>
      </c>
      <c r="C1218" s="7" t="n">
        <v>0</v>
      </c>
    </row>
    <row r="1219" spans="1:6">
      <c r="A1219" t="s">
        <v>4</v>
      </c>
      <c r="B1219" s="4" t="s">
        <v>5</v>
      </c>
      <c r="C1219" s="4" t="s">
        <v>10</v>
      </c>
      <c r="D1219" s="4" t="s">
        <v>67</v>
      </c>
      <c r="E1219" s="4" t="s">
        <v>12</v>
      </c>
      <c r="F1219" s="4" t="s">
        <v>12</v>
      </c>
      <c r="G1219" s="4" t="s">
        <v>67</v>
      </c>
      <c r="H1219" s="4" t="s">
        <v>12</v>
      </c>
      <c r="I1219" s="4" t="s">
        <v>12</v>
      </c>
      <c r="J1219" s="4" t="s">
        <v>67</v>
      </c>
      <c r="K1219" s="4" t="s">
        <v>12</v>
      </c>
      <c r="L1219" s="4" t="s">
        <v>12</v>
      </c>
    </row>
    <row r="1220" spans="1:6">
      <c r="A1220" t="n">
        <v>13175</v>
      </c>
      <c r="B1220" s="64" t="n">
        <v>26</v>
      </c>
      <c r="C1220" s="7" t="n">
        <v>7032</v>
      </c>
      <c r="D1220" s="7" t="s">
        <v>168</v>
      </c>
      <c r="E1220" s="7" t="n">
        <v>2</v>
      </c>
      <c r="F1220" s="7" t="n">
        <v>3</v>
      </c>
      <c r="G1220" s="7" t="s">
        <v>169</v>
      </c>
      <c r="H1220" s="7" t="n">
        <v>2</v>
      </c>
      <c r="I1220" s="7" t="n">
        <v>3</v>
      </c>
      <c r="J1220" s="7" t="s">
        <v>170</v>
      </c>
      <c r="K1220" s="7" t="n">
        <v>2</v>
      </c>
      <c r="L1220" s="7" t="n">
        <v>0</v>
      </c>
    </row>
    <row r="1221" spans="1:6">
      <c r="A1221" t="s">
        <v>4</v>
      </c>
      <c r="B1221" s="4" t="s">
        <v>5</v>
      </c>
    </row>
    <row r="1222" spans="1:6">
      <c r="A1222" t="n">
        <v>13457</v>
      </c>
      <c r="B1222" s="34" t="n">
        <v>28</v>
      </c>
    </row>
    <row r="1223" spans="1:6">
      <c r="A1223" t="s">
        <v>4</v>
      </c>
      <c r="B1223" s="4" t="s">
        <v>5</v>
      </c>
      <c r="C1223" s="4" t="s">
        <v>12</v>
      </c>
      <c r="D1223" s="4" t="s">
        <v>10</v>
      </c>
      <c r="E1223" s="4" t="s">
        <v>10</v>
      </c>
      <c r="F1223" s="4" t="s">
        <v>12</v>
      </c>
    </row>
    <row r="1224" spans="1:6">
      <c r="A1224" t="n">
        <v>13458</v>
      </c>
      <c r="B1224" s="32" t="n">
        <v>25</v>
      </c>
      <c r="C1224" s="7" t="n">
        <v>1</v>
      </c>
      <c r="D1224" s="7" t="n">
        <v>60</v>
      </c>
      <c r="E1224" s="7" t="n">
        <v>420</v>
      </c>
      <c r="F1224" s="7" t="n">
        <v>1</v>
      </c>
    </row>
    <row r="1225" spans="1:6">
      <c r="A1225" t="s">
        <v>4</v>
      </c>
      <c r="B1225" s="4" t="s">
        <v>5</v>
      </c>
      <c r="C1225" s="4" t="s">
        <v>12</v>
      </c>
      <c r="D1225" s="4" t="s">
        <v>10</v>
      </c>
      <c r="E1225" s="4" t="s">
        <v>6</v>
      </c>
    </row>
    <row r="1226" spans="1:6">
      <c r="A1226" t="n">
        <v>13465</v>
      </c>
      <c r="B1226" s="63" t="n">
        <v>51</v>
      </c>
      <c r="C1226" s="7" t="n">
        <v>4</v>
      </c>
      <c r="D1226" s="7" t="n">
        <v>17</v>
      </c>
      <c r="E1226" s="7" t="s">
        <v>171</v>
      </c>
    </row>
    <row r="1227" spans="1:6">
      <c r="A1227" t="s">
        <v>4</v>
      </c>
      <c r="B1227" s="4" t="s">
        <v>5</v>
      </c>
      <c r="C1227" s="4" t="s">
        <v>10</v>
      </c>
    </row>
    <row r="1228" spans="1:6">
      <c r="A1228" t="n">
        <v>13478</v>
      </c>
      <c r="B1228" s="31" t="n">
        <v>16</v>
      </c>
      <c r="C1228" s="7" t="n">
        <v>0</v>
      </c>
    </row>
    <row r="1229" spans="1:6">
      <c r="A1229" t="s">
        <v>4</v>
      </c>
      <c r="B1229" s="4" t="s">
        <v>5</v>
      </c>
      <c r="C1229" s="4" t="s">
        <v>10</v>
      </c>
      <c r="D1229" s="4" t="s">
        <v>67</v>
      </c>
      <c r="E1229" s="4" t="s">
        <v>12</v>
      </c>
      <c r="F1229" s="4" t="s">
        <v>12</v>
      </c>
    </row>
    <row r="1230" spans="1:6">
      <c r="A1230" t="n">
        <v>13481</v>
      </c>
      <c r="B1230" s="64" t="n">
        <v>26</v>
      </c>
      <c r="C1230" s="7" t="n">
        <v>17</v>
      </c>
      <c r="D1230" s="7" t="s">
        <v>172</v>
      </c>
      <c r="E1230" s="7" t="n">
        <v>2</v>
      </c>
      <c r="F1230" s="7" t="n">
        <v>0</v>
      </c>
    </row>
    <row r="1231" spans="1:6">
      <c r="A1231" t="s">
        <v>4</v>
      </c>
      <c r="B1231" s="4" t="s">
        <v>5</v>
      </c>
    </row>
    <row r="1232" spans="1:6">
      <c r="A1232" t="n">
        <v>13520</v>
      </c>
      <c r="B1232" s="34" t="n">
        <v>28</v>
      </c>
    </row>
    <row r="1233" spans="1:12">
      <c r="A1233" t="s">
        <v>4</v>
      </c>
      <c r="B1233" s="4" t="s">
        <v>5</v>
      </c>
      <c r="C1233" s="4" t="s">
        <v>12</v>
      </c>
      <c r="D1233" s="4" t="s">
        <v>10</v>
      </c>
      <c r="E1233" s="4" t="s">
        <v>10</v>
      </c>
      <c r="F1233" s="4" t="s">
        <v>12</v>
      </c>
    </row>
    <row r="1234" spans="1:12">
      <c r="A1234" t="n">
        <v>13521</v>
      </c>
      <c r="B1234" s="32" t="n">
        <v>25</v>
      </c>
      <c r="C1234" s="7" t="n">
        <v>1</v>
      </c>
      <c r="D1234" s="7" t="n">
        <v>60</v>
      </c>
      <c r="E1234" s="7" t="n">
        <v>640</v>
      </c>
      <c r="F1234" s="7" t="n">
        <v>1</v>
      </c>
    </row>
    <row r="1235" spans="1:12">
      <c r="A1235" t="s">
        <v>4</v>
      </c>
      <c r="B1235" s="4" t="s">
        <v>5</v>
      </c>
      <c r="C1235" s="4" t="s">
        <v>12</v>
      </c>
      <c r="D1235" s="4" t="s">
        <v>10</v>
      </c>
      <c r="E1235" s="4" t="s">
        <v>6</v>
      </c>
    </row>
    <row r="1236" spans="1:12">
      <c r="A1236" t="n">
        <v>13528</v>
      </c>
      <c r="B1236" s="63" t="n">
        <v>51</v>
      </c>
      <c r="C1236" s="7" t="n">
        <v>4</v>
      </c>
      <c r="D1236" s="7" t="n">
        <v>16</v>
      </c>
      <c r="E1236" s="7" t="s">
        <v>173</v>
      </c>
    </row>
    <row r="1237" spans="1:12">
      <c r="A1237" t="s">
        <v>4</v>
      </c>
      <c r="B1237" s="4" t="s">
        <v>5</v>
      </c>
      <c r="C1237" s="4" t="s">
        <v>10</v>
      </c>
    </row>
    <row r="1238" spans="1:12">
      <c r="A1238" t="n">
        <v>13541</v>
      </c>
      <c r="B1238" s="31" t="n">
        <v>16</v>
      </c>
      <c r="C1238" s="7" t="n">
        <v>0</v>
      </c>
    </row>
    <row r="1239" spans="1:12">
      <c r="A1239" t="s">
        <v>4</v>
      </c>
      <c r="B1239" s="4" t="s">
        <v>5</v>
      </c>
      <c r="C1239" s="4" t="s">
        <v>10</v>
      </c>
      <c r="D1239" s="4" t="s">
        <v>67</v>
      </c>
      <c r="E1239" s="4" t="s">
        <v>12</v>
      </c>
      <c r="F1239" s="4" t="s">
        <v>12</v>
      </c>
      <c r="G1239" s="4" t="s">
        <v>67</v>
      </c>
      <c r="H1239" s="4" t="s">
        <v>12</v>
      </c>
      <c r="I1239" s="4" t="s">
        <v>12</v>
      </c>
    </row>
    <row r="1240" spans="1:12">
      <c r="A1240" t="n">
        <v>13544</v>
      </c>
      <c r="B1240" s="64" t="n">
        <v>26</v>
      </c>
      <c r="C1240" s="7" t="n">
        <v>16</v>
      </c>
      <c r="D1240" s="7" t="s">
        <v>174</v>
      </c>
      <c r="E1240" s="7" t="n">
        <v>2</v>
      </c>
      <c r="F1240" s="7" t="n">
        <v>3</v>
      </c>
      <c r="G1240" s="7" t="s">
        <v>175</v>
      </c>
      <c r="H1240" s="7" t="n">
        <v>2</v>
      </c>
      <c r="I1240" s="7" t="n">
        <v>0</v>
      </c>
    </row>
    <row r="1241" spans="1:12">
      <c r="A1241" t="s">
        <v>4</v>
      </c>
      <c r="B1241" s="4" t="s">
        <v>5</v>
      </c>
    </row>
    <row r="1242" spans="1:12">
      <c r="A1242" t="n">
        <v>13692</v>
      </c>
      <c r="B1242" s="34" t="n">
        <v>28</v>
      </c>
    </row>
    <row r="1243" spans="1:12">
      <c r="A1243" t="s">
        <v>4</v>
      </c>
      <c r="B1243" s="4" t="s">
        <v>5</v>
      </c>
      <c r="C1243" s="4" t="s">
        <v>12</v>
      </c>
      <c r="D1243" s="4" t="s">
        <v>10</v>
      </c>
      <c r="E1243" s="4" t="s">
        <v>10</v>
      </c>
      <c r="F1243" s="4" t="s">
        <v>12</v>
      </c>
    </row>
    <row r="1244" spans="1:12">
      <c r="A1244" t="n">
        <v>13693</v>
      </c>
      <c r="B1244" s="32" t="n">
        <v>25</v>
      </c>
      <c r="C1244" s="7" t="n">
        <v>1</v>
      </c>
      <c r="D1244" s="7" t="n">
        <v>60</v>
      </c>
      <c r="E1244" s="7" t="n">
        <v>280</v>
      </c>
      <c r="F1244" s="7" t="n">
        <v>2</v>
      </c>
    </row>
    <row r="1245" spans="1:12">
      <c r="A1245" t="s">
        <v>4</v>
      </c>
      <c r="B1245" s="4" t="s">
        <v>5</v>
      </c>
      <c r="C1245" s="4" t="s">
        <v>12</v>
      </c>
      <c r="D1245" s="4" t="s">
        <v>10</v>
      </c>
      <c r="E1245" s="4" t="s">
        <v>6</v>
      </c>
    </row>
    <row r="1246" spans="1:12">
      <c r="A1246" t="n">
        <v>13700</v>
      </c>
      <c r="B1246" s="63" t="n">
        <v>51</v>
      </c>
      <c r="C1246" s="7" t="n">
        <v>4</v>
      </c>
      <c r="D1246" s="7" t="n">
        <v>0</v>
      </c>
      <c r="E1246" s="7" t="s">
        <v>104</v>
      </c>
    </row>
    <row r="1247" spans="1:12">
      <c r="A1247" t="s">
        <v>4</v>
      </c>
      <c r="B1247" s="4" t="s">
        <v>5</v>
      </c>
      <c r="C1247" s="4" t="s">
        <v>10</v>
      </c>
    </row>
    <row r="1248" spans="1:12">
      <c r="A1248" t="n">
        <v>13714</v>
      </c>
      <c r="B1248" s="31" t="n">
        <v>16</v>
      </c>
      <c r="C1248" s="7" t="n">
        <v>0</v>
      </c>
    </row>
    <row r="1249" spans="1:9">
      <c r="A1249" t="s">
        <v>4</v>
      </c>
      <c r="B1249" s="4" t="s">
        <v>5</v>
      </c>
      <c r="C1249" s="4" t="s">
        <v>10</v>
      </c>
      <c r="D1249" s="4" t="s">
        <v>67</v>
      </c>
      <c r="E1249" s="4" t="s">
        <v>12</v>
      </c>
      <c r="F1249" s="4" t="s">
        <v>12</v>
      </c>
    </row>
    <row r="1250" spans="1:9">
      <c r="A1250" t="n">
        <v>13717</v>
      </c>
      <c r="B1250" s="64" t="n">
        <v>26</v>
      </c>
      <c r="C1250" s="7" t="n">
        <v>0</v>
      </c>
      <c r="D1250" s="7" t="s">
        <v>176</v>
      </c>
      <c r="E1250" s="7" t="n">
        <v>2</v>
      </c>
      <c r="F1250" s="7" t="n">
        <v>0</v>
      </c>
    </row>
    <row r="1251" spans="1:9">
      <c r="A1251" t="s">
        <v>4</v>
      </c>
      <c r="B1251" s="4" t="s">
        <v>5</v>
      </c>
    </row>
    <row r="1252" spans="1:9">
      <c r="A1252" t="n">
        <v>13772</v>
      </c>
      <c r="B1252" s="34" t="n">
        <v>28</v>
      </c>
    </row>
    <row r="1253" spans="1:9">
      <c r="A1253" t="s">
        <v>4</v>
      </c>
      <c r="B1253" s="4" t="s">
        <v>5</v>
      </c>
      <c r="C1253" s="4" t="s">
        <v>12</v>
      </c>
      <c r="D1253" s="4" t="s">
        <v>10</v>
      </c>
      <c r="E1253" s="4" t="s">
        <v>10</v>
      </c>
      <c r="F1253" s="4" t="s">
        <v>12</v>
      </c>
    </row>
    <row r="1254" spans="1:9">
      <c r="A1254" t="n">
        <v>13773</v>
      </c>
      <c r="B1254" s="32" t="n">
        <v>25</v>
      </c>
      <c r="C1254" s="7" t="n">
        <v>1</v>
      </c>
      <c r="D1254" s="7" t="n">
        <v>65535</v>
      </c>
      <c r="E1254" s="7" t="n">
        <v>65535</v>
      </c>
      <c r="F1254" s="7" t="n">
        <v>0</v>
      </c>
    </row>
    <row r="1255" spans="1:9">
      <c r="A1255" t="s">
        <v>4</v>
      </c>
      <c r="B1255" s="4" t="s">
        <v>5</v>
      </c>
      <c r="C1255" s="4" t="s">
        <v>10</v>
      </c>
      <c r="D1255" s="4" t="s">
        <v>12</v>
      </c>
    </row>
    <row r="1256" spans="1:9">
      <c r="A1256" t="n">
        <v>13780</v>
      </c>
      <c r="B1256" s="71" t="n">
        <v>89</v>
      </c>
      <c r="C1256" s="7" t="n">
        <v>65533</v>
      </c>
      <c r="D1256" s="7" t="n">
        <v>1</v>
      </c>
    </row>
    <row r="1257" spans="1:9">
      <c r="A1257" t="s">
        <v>4</v>
      </c>
      <c r="B1257" s="4" t="s">
        <v>5</v>
      </c>
      <c r="C1257" s="4" t="s">
        <v>12</v>
      </c>
      <c r="D1257" s="4" t="s">
        <v>10</v>
      </c>
      <c r="E1257" s="4" t="s">
        <v>26</v>
      </c>
    </row>
    <row r="1258" spans="1:9">
      <c r="A1258" t="n">
        <v>13784</v>
      </c>
      <c r="B1258" s="39" t="n">
        <v>58</v>
      </c>
      <c r="C1258" s="7" t="n">
        <v>101</v>
      </c>
      <c r="D1258" s="7" t="n">
        <v>300</v>
      </c>
      <c r="E1258" s="7" t="n">
        <v>1</v>
      </c>
    </row>
    <row r="1259" spans="1:9">
      <c r="A1259" t="s">
        <v>4</v>
      </c>
      <c r="B1259" s="4" t="s">
        <v>5</v>
      </c>
      <c r="C1259" s="4" t="s">
        <v>12</v>
      </c>
      <c r="D1259" s="4" t="s">
        <v>10</v>
      </c>
    </row>
    <row r="1260" spans="1:9">
      <c r="A1260" t="n">
        <v>13792</v>
      </c>
      <c r="B1260" s="39" t="n">
        <v>58</v>
      </c>
      <c r="C1260" s="7" t="n">
        <v>254</v>
      </c>
      <c r="D1260" s="7" t="n">
        <v>0</v>
      </c>
    </row>
    <row r="1261" spans="1:9">
      <c r="A1261" t="s">
        <v>4</v>
      </c>
      <c r="B1261" s="4" t="s">
        <v>5</v>
      </c>
      <c r="C1261" s="4" t="s">
        <v>10</v>
      </c>
      <c r="D1261" s="4" t="s">
        <v>26</v>
      </c>
      <c r="E1261" s="4" t="s">
        <v>26</v>
      </c>
      <c r="F1261" s="4" t="s">
        <v>26</v>
      </c>
      <c r="G1261" s="4" t="s">
        <v>26</v>
      </c>
    </row>
    <row r="1262" spans="1:9">
      <c r="A1262" t="n">
        <v>13796</v>
      </c>
      <c r="B1262" s="52" t="n">
        <v>46</v>
      </c>
      <c r="C1262" s="7" t="n">
        <v>7032</v>
      </c>
      <c r="D1262" s="7" t="n">
        <v>49.7000007629395</v>
      </c>
      <c r="E1262" s="7" t="n">
        <v>23.25</v>
      </c>
      <c r="F1262" s="7" t="n">
        <v>-137</v>
      </c>
      <c r="G1262" s="7" t="n">
        <v>-145</v>
      </c>
    </row>
    <row r="1263" spans="1:9">
      <c r="A1263" t="s">
        <v>4</v>
      </c>
      <c r="B1263" s="4" t="s">
        <v>5</v>
      </c>
      <c r="C1263" s="4" t="s">
        <v>12</v>
      </c>
      <c r="D1263" s="4" t="s">
        <v>12</v>
      </c>
      <c r="E1263" s="4" t="s">
        <v>26</v>
      </c>
      <c r="F1263" s="4" t="s">
        <v>26</v>
      </c>
      <c r="G1263" s="4" t="s">
        <v>26</v>
      </c>
      <c r="H1263" s="4" t="s">
        <v>10</v>
      </c>
    </row>
    <row r="1264" spans="1:9">
      <c r="A1264" t="n">
        <v>13815</v>
      </c>
      <c r="B1264" s="45" t="n">
        <v>45</v>
      </c>
      <c r="C1264" s="7" t="n">
        <v>2</v>
      </c>
      <c r="D1264" s="7" t="n">
        <v>3</v>
      </c>
      <c r="E1264" s="7" t="n">
        <v>48.7000007629395</v>
      </c>
      <c r="F1264" s="7" t="n">
        <v>24.3299999237061</v>
      </c>
      <c r="G1264" s="7" t="n">
        <v>-136.639999389648</v>
      </c>
      <c r="H1264" s="7" t="n">
        <v>0</v>
      </c>
    </row>
    <row r="1265" spans="1:8">
      <c r="A1265" t="s">
        <v>4</v>
      </c>
      <c r="B1265" s="4" t="s">
        <v>5</v>
      </c>
      <c r="C1265" s="4" t="s">
        <v>12</v>
      </c>
      <c r="D1265" s="4" t="s">
        <v>12</v>
      </c>
      <c r="E1265" s="4" t="s">
        <v>26</v>
      </c>
      <c r="F1265" s="4" t="s">
        <v>26</v>
      </c>
      <c r="G1265" s="4" t="s">
        <v>26</v>
      </c>
      <c r="H1265" s="4" t="s">
        <v>10</v>
      </c>
      <c r="I1265" s="4" t="s">
        <v>12</v>
      </c>
    </row>
    <row r="1266" spans="1:8">
      <c r="A1266" t="n">
        <v>13832</v>
      </c>
      <c r="B1266" s="45" t="n">
        <v>45</v>
      </c>
      <c r="C1266" s="7" t="n">
        <v>4</v>
      </c>
      <c r="D1266" s="7" t="n">
        <v>3</v>
      </c>
      <c r="E1266" s="7" t="n">
        <v>359.760009765625</v>
      </c>
      <c r="F1266" s="7" t="n">
        <v>313.679992675781</v>
      </c>
      <c r="G1266" s="7" t="n">
        <v>0</v>
      </c>
      <c r="H1266" s="7" t="n">
        <v>0</v>
      </c>
      <c r="I1266" s="7" t="n">
        <v>0</v>
      </c>
    </row>
    <row r="1267" spans="1:8">
      <c r="A1267" t="s">
        <v>4</v>
      </c>
      <c r="B1267" s="4" t="s">
        <v>5</v>
      </c>
      <c r="C1267" s="4" t="s">
        <v>12</v>
      </c>
      <c r="D1267" s="4" t="s">
        <v>12</v>
      </c>
      <c r="E1267" s="4" t="s">
        <v>26</v>
      </c>
      <c r="F1267" s="4" t="s">
        <v>10</v>
      </c>
    </row>
    <row r="1268" spans="1:8">
      <c r="A1268" t="n">
        <v>13850</v>
      </c>
      <c r="B1268" s="45" t="n">
        <v>45</v>
      </c>
      <c r="C1268" s="7" t="n">
        <v>5</v>
      </c>
      <c r="D1268" s="7" t="n">
        <v>3</v>
      </c>
      <c r="E1268" s="7" t="n">
        <v>3.70000004768372</v>
      </c>
      <c r="F1268" s="7" t="n">
        <v>0</v>
      </c>
    </row>
    <row r="1269" spans="1:8">
      <c r="A1269" t="s">
        <v>4</v>
      </c>
      <c r="B1269" s="4" t="s">
        <v>5</v>
      </c>
      <c r="C1269" s="4" t="s">
        <v>12</v>
      </c>
      <c r="D1269" s="4" t="s">
        <v>12</v>
      </c>
      <c r="E1269" s="4" t="s">
        <v>26</v>
      </c>
      <c r="F1269" s="4" t="s">
        <v>10</v>
      </c>
    </row>
    <row r="1270" spans="1:8">
      <c r="A1270" t="n">
        <v>13859</v>
      </c>
      <c r="B1270" s="45" t="n">
        <v>45</v>
      </c>
      <c r="C1270" s="7" t="n">
        <v>11</v>
      </c>
      <c r="D1270" s="7" t="n">
        <v>3</v>
      </c>
      <c r="E1270" s="7" t="n">
        <v>31.3999996185303</v>
      </c>
      <c r="F1270" s="7" t="n">
        <v>0</v>
      </c>
    </row>
    <row r="1271" spans="1:8">
      <c r="A1271" t="s">
        <v>4</v>
      </c>
      <c r="B1271" s="4" t="s">
        <v>5</v>
      </c>
      <c r="C1271" s="4" t="s">
        <v>12</v>
      </c>
      <c r="D1271" s="4" t="s">
        <v>10</v>
      </c>
    </row>
    <row r="1272" spans="1:8">
      <c r="A1272" t="n">
        <v>13868</v>
      </c>
      <c r="B1272" s="39" t="n">
        <v>58</v>
      </c>
      <c r="C1272" s="7" t="n">
        <v>255</v>
      </c>
      <c r="D1272" s="7" t="n">
        <v>0</v>
      </c>
    </row>
    <row r="1273" spans="1:8">
      <c r="A1273" t="s">
        <v>4</v>
      </c>
      <c r="B1273" s="4" t="s">
        <v>5</v>
      </c>
      <c r="C1273" s="4" t="s">
        <v>10</v>
      </c>
      <c r="D1273" s="4" t="s">
        <v>10</v>
      </c>
      <c r="E1273" s="4" t="s">
        <v>10</v>
      </c>
    </row>
    <row r="1274" spans="1:8">
      <c r="A1274" t="n">
        <v>13872</v>
      </c>
      <c r="B1274" s="42" t="n">
        <v>61</v>
      </c>
      <c r="C1274" s="7" t="n">
        <v>0</v>
      </c>
      <c r="D1274" s="7" t="n">
        <v>17</v>
      </c>
      <c r="E1274" s="7" t="n">
        <v>1000</v>
      </c>
    </row>
    <row r="1275" spans="1:8">
      <c r="A1275" t="s">
        <v>4</v>
      </c>
      <c r="B1275" s="4" t="s">
        <v>5</v>
      </c>
      <c r="C1275" s="4" t="s">
        <v>12</v>
      </c>
      <c r="D1275" s="4" t="s">
        <v>10</v>
      </c>
      <c r="E1275" s="4" t="s">
        <v>6</v>
      </c>
    </row>
    <row r="1276" spans="1:8">
      <c r="A1276" t="n">
        <v>13879</v>
      </c>
      <c r="B1276" s="63" t="n">
        <v>51</v>
      </c>
      <c r="C1276" s="7" t="n">
        <v>4</v>
      </c>
      <c r="D1276" s="7" t="n">
        <v>0</v>
      </c>
      <c r="E1276" s="7" t="s">
        <v>107</v>
      </c>
    </row>
    <row r="1277" spans="1:8">
      <c r="A1277" t="s">
        <v>4</v>
      </c>
      <c r="B1277" s="4" t="s">
        <v>5</v>
      </c>
      <c r="C1277" s="4" t="s">
        <v>10</v>
      </c>
    </row>
    <row r="1278" spans="1:8">
      <c r="A1278" t="n">
        <v>13892</v>
      </c>
      <c r="B1278" s="31" t="n">
        <v>16</v>
      </c>
      <c r="C1278" s="7" t="n">
        <v>0</v>
      </c>
    </row>
    <row r="1279" spans="1:8">
      <c r="A1279" t="s">
        <v>4</v>
      </c>
      <c r="B1279" s="4" t="s">
        <v>5</v>
      </c>
      <c r="C1279" s="4" t="s">
        <v>10</v>
      </c>
      <c r="D1279" s="4" t="s">
        <v>67</v>
      </c>
      <c r="E1279" s="4" t="s">
        <v>12</v>
      </c>
      <c r="F1279" s="4" t="s">
        <v>12</v>
      </c>
    </row>
    <row r="1280" spans="1:8">
      <c r="A1280" t="n">
        <v>13895</v>
      </c>
      <c r="B1280" s="64" t="n">
        <v>26</v>
      </c>
      <c r="C1280" s="7" t="n">
        <v>0</v>
      </c>
      <c r="D1280" s="7" t="s">
        <v>177</v>
      </c>
      <c r="E1280" s="7" t="n">
        <v>2</v>
      </c>
      <c r="F1280" s="7" t="n">
        <v>0</v>
      </c>
    </row>
    <row r="1281" spans="1:9">
      <c r="A1281" t="s">
        <v>4</v>
      </c>
      <c r="B1281" s="4" t="s">
        <v>5</v>
      </c>
    </row>
    <row r="1282" spans="1:9">
      <c r="A1282" t="n">
        <v>13945</v>
      </c>
      <c r="B1282" s="34" t="n">
        <v>28</v>
      </c>
    </row>
    <row r="1283" spans="1:9">
      <c r="A1283" t="s">
        <v>4</v>
      </c>
      <c r="B1283" s="4" t="s">
        <v>5</v>
      </c>
      <c r="C1283" s="4" t="s">
        <v>10</v>
      </c>
      <c r="D1283" s="4" t="s">
        <v>10</v>
      </c>
      <c r="E1283" s="4" t="s">
        <v>10</v>
      </c>
    </row>
    <row r="1284" spans="1:9">
      <c r="A1284" t="n">
        <v>13946</v>
      </c>
      <c r="B1284" s="42" t="n">
        <v>61</v>
      </c>
      <c r="C1284" s="7" t="n">
        <v>17</v>
      </c>
      <c r="D1284" s="7" t="n">
        <v>0</v>
      </c>
      <c r="E1284" s="7" t="n">
        <v>1000</v>
      </c>
    </row>
    <row r="1285" spans="1:9">
      <c r="A1285" t="s">
        <v>4</v>
      </c>
      <c r="B1285" s="4" t="s">
        <v>5</v>
      </c>
      <c r="C1285" s="4" t="s">
        <v>10</v>
      </c>
      <c r="D1285" s="4" t="s">
        <v>10</v>
      </c>
      <c r="E1285" s="4" t="s">
        <v>10</v>
      </c>
    </row>
    <row r="1286" spans="1:9">
      <c r="A1286" t="n">
        <v>13953</v>
      </c>
      <c r="B1286" s="42" t="n">
        <v>61</v>
      </c>
      <c r="C1286" s="7" t="n">
        <v>16</v>
      </c>
      <c r="D1286" s="7" t="n">
        <v>0</v>
      </c>
      <c r="E1286" s="7" t="n">
        <v>1000</v>
      </c>
    </row>
    <row r="1287" spans="1:9">
      <c r="A1287" t="s">
        <v>4</v>
      </c>
      <c r="B1287" s="4" t="s">
        <v>5</v>
      </c>
      <c r="C1287" s="4" t="s">
        <v>12</v>
      </c>
      <c r="D1287" s="4" t="s">
        <v>10</v>
      </c>
      <c r="E1287" s="4" t="s">
        <v>6</v>
      </c>
      <c r="F1287" s="4" t="s">
        <v>6</v>
      </c>
      <c r="G1287" s="4" t="s">
        <v>6</v>
      </c>
      <c r="H1287" s="4" t="s">
        <v>6</v>
      </c>
    </row>
    <row r="1288" spans="1:9">
      <c r="A1288" t="n">
        <v>13960</v>
      </c>
      <c r="B1288" s="63" t="n">
        <v>51</v>
      </c>
      <c r="C1288" s="7" t="n">
        <v>3</v>
      </c>
      <c r="D1288" s="7" t="n">
        <v>17</v>
      </c>
      <c r="E1288" s="7" t="s">
        <v>129</v>
      </c>
      <c r="F1288" s="7" t="s">
        <v>132</v>
      </c>
      <c r="G1288" s="7" t="s">
        <v>131</v>
      </c>
      <c r="H1288" s="7" t="s">
        <v>132</v>
      </c>
    </row>
    <row r="1289" spans="1:9">
      <c r="A1289" t="s">
        <v>4</v>
      </c>
      <c r="B1289" s="4" t="s">
        <v>5</v>
      </c>
      <c r="C1289" s="4" t="s">
        <v>12</v>
      </c>
      <c r="D1289" s="4" t="s">
        <v>10</v>
      </c>
      <c r="E1289" s="4" t="s">
        <v>6</v>
      </c>
      <c r="F1289" s="4" t="s">
        <v>6</v>
      </c>
      <c r="G1289" s="4" t="s">
        <v>6</v>
      </c>
      <c r="H1289" s="4" t="s">
        <v>6</v>
      </c>
    </row>
    <row r="1290" spans="1:9">
      <c r="A1290" t="n">
        <v>13973</v>
      </c>
      <c r="B1290" s="63" t="n">
        <v>51</v>
      </c>
      <c r="C1290" s="7" t="n">
        <v>3</v>
      </c>
      <c r="D1290" s="7" t="n">
        <v>16</v>
      </c>
      <c r="E1290" s="7" t="s">
        <v>129</v>
      </c>
      <c r="F1290" s="7" t="s">
        <v>132</v>
      </c>
      <c r="G1290" s="7" t="s">
        <v>131</v>
      </c>
      <c r="H1290" s="7" t="s">
        <v>132</v>
      </c>
    </row>
    <row r="1291" spans="1:9">
      <c r="A1291" t="s">
        <v>4</v>
      </c>
      <c r="B1291" s="4" t="s">
        <v>5</v>
      </c>
      <c r="C1291" s="4" t="s">
        <v>12</v>
      </c>
      <c r="D1291" s="4" t="s">
        <v>10</v>
      </c>
      <c r="E1291" s="4" t="s">
        <v>6</v>
      </c>
    </row>
    <row r="1292" spans="1:9">
      <c r="A1292" t="n">
        <v>13986</v>
      </c>
      <c r="B1292" s="63" t="n">
        <v>51</v>
      </c>
      <c r="C1292" s="7" t="n">
        <v>4</v>
      </c>
      <c r="D1292" s="7" t="n">
        <v>17</v>
      </c>
      <c r="E1292" s="7" t="s">
        <v>178</v>
      </c>
    </row>
    <row r="1293" spans="1:9">
      <c r="A1293" t="s">
        <v>4</v>
      </c>
      <c r="B1293" s="4" t="s">
        <v>5</v>
      </c>
      <c r="C1293" s="4" t="s">
        <v>10</v>
      </c>
    </row>
    <row r="1294" spans="1:9">
      <c r="A1294" t="n">
        <v>13999</v>
      </c>
      <c r="B1294" s="31" t="n">
        <v>16</v>
      </c>
      <c r="C1294" s="7" t="n">
        <v>0</v>
      </c>
    </row>
    <row r="1295" spans="1:9">
      <c r="A1295" t="s">
        <v>4</v>
      </c>
      <c r="B1295" s="4" t="s">
        <v>5</v>
      </c>
      <c r="C1295" s="4" t="s">
        <v>10</v>
      </c>
      <c r="D1295" s="4" t="s">
        <v>67</v>
      </c>
      <c r="E1295" s="4" t="s">
        <v>12</v>
      </c>
      <c r="F1295" s="4" t="s">
        <v>12</v>
      </c>
    </row>
    <row r="1296" spans="1:9">
      <c r="A1296" t="n">
        <v>14002</v>
      </c>
      <c r="B1296" s="64" t="n">
        <v>26</v>
      </c>
      <c r="C1296" s="7" t="n">
        <v>17</v>
      </c>
      <c r="D1296" s="7" t="s">
        <v>179</v>
      </c>
      <c r="E1296" s="7" t="n">
        <v>2</v>
      </c>
      <c r="F1296" s="7" t="n">
        <v>0</v>
      </c>
    </row>
    <row r="1297" spans="1:8">
      <c r="A1297" t="s">
        <v>4</v>
      </c>
      <c r="B1297" s="4" t="s">
        <v>5</v>
      </c>
    </row>
    <row r="1298" spans="1:8">
      <c r="A1298" t="n">
        <v>14043</v>
      </c>
      <c r="B1298" s="34" t="n">
        <v>28</v>
      </c>
    </row>
    <row r="1299" spans="1:8">
      <c r="A1299" t="s">
        <v>4</v>
      </c>
      <c r="B1299" s="4" t="s">
        <v>5</v>
      </c>
      <c r="C1299" s="4" t="s">
        <v>10</v>
      </c>
      <c r="D1299" s="4" t="s">
        <v>10</v>
      </c>
      <c r="E1299" s="4" t="s">
        <v>26</v>
      </c>
      <c r="F1299" s="4" t="s">
        <v>12</v>
      </c>
    </row>
    <row r="1300" spans="1:8">
      <c r="A1300" t="n">
        <v>14044</v>
      </c>
      <c r="B1300" s="62" t="n">
        <v>53</v>
      </c>
      <c r="C1300" s="7" t="n">
        <v>16</v>
      </c>
      <c r="D1300" s="7" t="n">
        <v>0</v>
      </c>
      <c r="E1300" s="7" t="n">
        <v>10</v>
      </c>
      <c r="F1300" s="7" t="n">
        <v>0</v>
      </c>
    </row>
    <row r="1301" spans="1:8">
      <c r="A1301" t="s">
        <v>4</v>
      </c>
      <c r="B1301" s="4" t="s">
        <v>5</v>
      </c>
      <c r="C1301" s="4" t="s">
        <v>10</v>
      </c>
    </row>
    <row r="1302" spans="1:8">
      <c r="A1302" t="n">
        <v>14054</v>
      </c>
      <c r="B1302" s="44" t="n">
        <v>54</v>
      </c>
      <c r="C1302" s="7" t="n">
        <v>16</v>
      </c>
    </row>
    <row r="1303" spans="1:8">
      <c r="A1303" t="s">
        <v>4</v>
      </c>
      <c r="B1303" s="4" t="s">
        <v>5</v>
      </c>
      <c r="C1303" s="4" t="s">
        <v>10</v>
      </c>
      <c r="D1303" s="4" t="s">
        <v>12</v>
      </c>
      <c r="E1303" s="4" t="s">
        <v>6</v>
      </c>
      <c r="F1303" s="4" t="s">
        <v>26</v>
      </c>
      <c r="G1303" s="4" t="s">
        <v>26</v>
      </c>
      <c r="H1303" s="4" t="s">
        <v>26</v>
      </c>
    </row>
    <row r="1304" spans="1:8">
      <c r="A1304" t="n">
        <v>14057</v>
      </c>
      <c r="B1304" s="55" t="n">
        <v>48</v>
      </c>
      <c r="C1304" s="7" t="n">
        <v>16</v>
      </c>
      <c r="D1304" s="7" t="n">
        <v>0</v>
      </c>
      <c r="E1304" s="7" t="s">
        <v>128</v>
      </c>
      <c r="F1304" s="7" t="n">
        <v>-1</v>
      </c>
      <c r="G1304" s="7" t="n">
        <v>1</v>
      </c>
      <c r="H1304" s="7" t="n">
        <v>0</v>
      </c>
    </row>
    <row r="1305" spans="1:8">
      <c r="A1305" t="s">
        <v>4</v>
      </c>
      <c r="B1305" s="4" t="s">
        <v>5</v>
      </c>
      <c r="C1305" s="4" t="s">
        <v>10</v>
      </c>
    </row>
    <row r="1306" spans="1:8">
      <c r="A1306" t="n">
        <v>14085</v>
      </c>
      <c r="B1306" s="31" t="n">
        <v>16</v>
      </c>
      <c r="C1306" s="7" t="n">
        <v>500</v>
      </c>
    </row>
    <row r="1307" spans="1:8">
      <c r="A1307" t="s">
        <v>4</v>
      </c>
      <c r="B1307" s="4" t="s">
        <v>5</v>
      </c>
      <c r="C1307" s="4" t="s">
        <v>12</v>
      </c>
      <c r="D1307" s="4" t="s">
        <v>10</v>
      </c>
      <c r="E1307" s="4" t="s">
        <v>6</v>
      </c>
    </row>
    <row r="1308" spans="1:8">
      <c r="A1308" t="n">
        <v>14088</v>
      </c>
      <c r="B1308" s="63" t="n">
        <v>51</v>
      </c>
      <c r="C1308" s="7" t="n">
        <v>4</v>
      </c>
      <c r="D1308" s="7" t="n">
        <v>16</v>
      </c>
      <c r="E1308" s="7" t="s">
        <v>107</v>
      </c>
    </row>
    <row r="1309" spans="1:8">
      <c r="A1309" t="s">
        <v>4</v>
      </c>
      <c r="B1309" s="4" t="s">
        <v>5</v>
      </c>
      <c r="C1309" s="4" t="s">
        <v>10</v>
      </c>
    </row>
    <row r="1310" spans="1:8">
      <c r="A1310" t="n">
        <v>14101</v>
      </c>
      <c r="B1310" s="31" t="n">
        <v>16</v>
      </c>
      <c r="C1310" s="7" t="n">
        <v>0</v>
      </c>
    </row>
    <row r="1311" spans="1:8">
      <c r="A1311" t="s">
        <v>4</v>
      </c>
      <c r="B1311" s="4" t="s">
        <v>5</v>
      </c>
      <c r="C1311" s="4" t="s">
        <v>10</v>
      </c>
      <c r="D1311" s="4" t="s">
        <v>67</v>
      </c>
      <c r="E1311" s="4" t="s">
        <v>12</v>
      </c>
      <c r="F1311" s="4" t="s">
        <v>12</v>
      </c>
    </row>
    <row r="1312" spans="1:8">
      <c r="A1312" t="n">
        <v>14104</v>
      </c>
      <c r="B1312" s="64" t="n">
        <v>26</v>
      </c>
      <c r="C1312" s="7" t="n">
        <v>16</v>
      </c>
      <c r="D1312" s="7" t="s">
        <v>180</v>
      </c>
      <c r="E1312" s="7" t="n">
        <v>2</v>
      </c>
      <c r="F1312" s="7" t="n">
        <v>0</v>
      </c>
    </row>
    <row r="1313" spans="1:8">
      <c r="A1313" t="s">
        <v>4</v>
      </c>
      <c r="B1313" s="4" t="s">
        <v>5</v>
      </c>
    </row>
    <row r="1314" spans="1:8">
      <c r="A1314" t="n">
        <v>14136</v>
      </c>
      <c r="B1314" s="34" t="n">
        <v>28</v>
      </c>
    </row>
    <row r="1315" spans="1:8">
      <c r="A1315" t="s">
        <v>4</v>
      </c>
      <c r="B1315" s="4" t="s">
        <v>5</v>
      </c>
      <c r="C1315" s="4" t="s">
        <v>12</v>
      </c>
      <c r="D1315" s="4" t="s">
        <v>10</v>
      </c>
      <c r="E1315" s="4" t="s">
        <v>26</v>
      </c>
    </row>
    <row r="1316" spans="1:8">
      <c r="A1316" t="n">
        <v>14137</v>
      </c>
      <c r="B1316" s="39" t="n">
        <v>58</v>
      </c>
      <c r="C1316" s="7" t="n">
        <v>0</v>
      </c>
      <c r="D1316" s="7" t="n">
        <v>1000</v>
      </c>
      <c r="E1316" s="7" t="n">
        <v>1</v>
      </c>
    </row>
    <row r="1317" spans="1:8">
      <c r="A1317" t="s">
        <v>4</v>
      </c>
      <c r="B1317" s="4" t="s">
        <v>5</v>
      </c>
      <c r="C1317" s="4" t="s">
        <v>12</v>
      </c>
      <c r="D1317" s="4" t="s">
        <v>10</v>
      </c>
    </row>
    <row r="1318" spans="1:8">
      <c r="A1318" t="n">
        <v>14145</v>
      </c>
      <c r="B1318" s="39" t="n">
        <v>58</v>
      </c>
      <c r="C1318" s="7" t="n">
        <v>255</v>
      </c>
      <c r="D1318" s="7" t="n">
        <v>0</v>
      </c>
    </row>
    <row r="1319" spans="1:8">
      <c r="A1319" t="s">
        <v>4</v>
      </c>
      <c r="B1319" s="4" t="s">
        <v>5</v>
      </c>
      <c r="C1319" s="4" t="s">
        <v>12</v>
      </c>
    </row>
    <row r="1320" spans="1:8">
      <c r="A1320" t="n">
        <v>14149</v>
      </c>
      <c r="B1320" s="72" t="n">
        <v>78</v>
      </c>
      <c r="C1320" s="7" t="n">
        <v>255</v>
      </c>
    </row>
    <row r="1321" spans="1:8">
      <c r="A1321" t="s">
        <v>4</v>
      </c>
      <c r="B1321" s="4" t="s">
        <v>5</v>
      </c>
      <c r="C1321" s="4" t="s">
        <v>10</v>
      </c>
    </row>
    <row r="1322" spans="1:8">
      <c r="A1322" t="n">
        <v>14151</v>
      </c>
      <c r="B1322" s="19" t="n">
        <v>12</v>
      </c>
      <c r="C1322" s="7" t="n">
        <v>8206</v>
      </c>
    </row>
    <row r="1323" spans="1:8">
      <c r="A1323" t="s">
        <v>4</v>
      </c>
      <c r="B1323" s="4" t="s">
        <v>5</v>
      </c>
      <c r="C1323" s="4" t="s">
        <v>10</v>
      </c>
      <c r="D1323" s="4" t="s">
        <v>12</v>
      </c>
      <c r="E1323" s="4" t="s">
        <v>10</v>
      </c>
    </row>
    <row r="1324" spans="1:8">
      <c r="A1324" t="n">
        <v>14154</v>
      </c>
      <c r="B1324" s="65" t="n">
        <v>104</v>
      </c>
      <c r="C1324" s="7" t="n">
        <v>102</v>
      </c>
      <c r="D1324" s="7" t="n">
        <v>1</v>
      </c>
      <c r="E1324" s="7" t="n">
        <v>4</v>
      </c>
    </row>
    <row r="1325" spans="1:8">
      <c r="A1325" t="s">
        <v>4</v>
      </c>
      <c r="B1325" s="4" t="s">
        <v>5</v>
      </c>
    </row>
    <row r="1326" spans="1:8">
      <c r="A1326" t="n">
        <v>14160</v>
      </c>
      <c r="B1326" s="5" t="n">
        <v>1</v>
      </c>
    </row>
    <row r="1327" spans="1:8">
      <c r="A1327" t="s">
        <v>4</v>
      </c>
      <c r="B1327" s="4" t="s">
        <v>5</v>
      </c>
      <c r="C1327" s="4" t="s">
        <v>12</v>
      </c>
      <c r="D1327" s="4" t="s">
        <v>10</v>
      </c>
      <c r="E1327" s="4" t="s">
        <v>12</v>
      </c>
    </row>
    <row r="1328" spans="1:8">
      <c r="A1328" t="n">
        <v>14161</v>
      </c>
      <c r="B1328" s="53" t="n">
        <v>36</v>
      </c>
      <c r="C1328" s="7" t="n">
        <v>9</v>
      </c>
      <c r="D1328" s="7" t="n">
        <v>0</v>
      </c>
      <c r="E1328" s="7" t="n">
        <v>0</v>
      </c>
    </row>
    <row r="1329" spans="1:5">
      <c r="A1329" t="s">
        <v>4</v>
      </c>
      <c r="B1329" s="4" t="s">
        <v>5</v>
      </c>
      <c r="C1329" s="4" t="s">
        <v>12</v>
      </c>
      <c r="D1329" s="4" t="s">
        <v>10</v>
      </c>
      <c r="E1329" s="4" t="s">
        <v>12</v>
      </c>
    </row>
    <row r="1330" spans="1:5">
      <c r="A1330" t="n">
        <v>14166</v>
      </c>
      <c r="B1330" s="53" t="n">
        <v>36</v>
      </c>
      <c r="C1330" s="7" t="n">
        <v>9</v>
      </c>
      <c r="D1330" s="7" t="n">
        <v>16</v>
      </c>
      <c r="E1330" s="7" t="n">
        <v>0</v>
      </c>
    </row>
    <row r="1331" spans="1:5">
      <c r="A1331" t="s">
        <v>4</v>
      </c>
      <c r="B1331" s="4" t="s">
        <v>5</v>
      </c>
      <c r="C1331" s="4" t="s">
        <v>10</v>
      </c>
      <c r="D1331" s="4" t="s">
        <v>26</v>
      </c>
      <c r="E1331" s="4" t="s">
        <v>26</v>
      </c>
      <c r="F1331" s="4" t="s">
        <v>26</v>
      </c>
      <c r="G1331" s="4" t="s">
        <v>26</v>
      </c>
    </row>
    <row r="1332" spans="1:5">
      <c r="A1332" t="n">
        <v>14171</v>
      </c>
      <c r="B1332" s="52" t="n">
        <v>46</v>
      </c>
      <c r="C1332" s="7" t="n">
        <v>61456</v>
      </c>
      <c r="D1332" s="7" t="n">
        <v>50</v>
      </c>
      <c r="E1332" s="7" t="n">
        <v>23.25</v>
      </c>
      <c r="F1332" s="7" t="n">
        <v>-138</v>
      </c>
      <c r="G1332" s="7" t="n">
        <v>270</v>
      </c>
    </row>
    <row r="1333" spans="1:5">
      <c r="A1333" t="s">
        <v>4</v>
      </c>
      <c r="B1333" s="4" t="s">
        <v>5</v>
      </c>
      <c r="C1333" s="4" t="s">
        <v>12</v>
      </c>
      <c r="D1333" s="4" t="s">
        <v>12</v>
      </c>
      <c r="E1333" s="4" t="s">
        <v>26</v>
      </c>
      <c r="F1333" s="4" t="s">
        <v>26</v>
      </c>
      <c r="G1333" s="4" t="s">
        <v>26</v>
      </c>
      <c r="H1333" s="4" t="s">
        <v>10</v>
      </c>
      <c r="I1333" s="4" t="s">
        <v>12</v>
      </c>
    </row>
    <row r="1334" spans="1:5">
      <c r="A1334" t="n">
        <v>14190</v>
      </c>
      <c r="B1334" s="45" t="n">
        <v>45</v>
      </c>
      <c r="C1334" s="7" t="n">
        <v>4</v>
      </c>
      <c r="D1334" s="7" t="n">
        <v>3</v>
      </c>
      <c r="E1334" s="7" t="n">
        <v>1</v>
      </c>
      <c r="F1334" s="7" t="n">
        <v>305</v>
      </c>
      <c r="G1334" s="7" t="n">
        <v>0</v>
      </c>
      <c r="H1334" s="7" t="n">
        <v>0</v>
      </c>
      <c r="I1334" s="7" t="n">
        <v>0</v>
      </c>
    </row>
    <row r="1335" spans="1:5">
      <c r="A1335" t="s">
        <v>4</v>
      </c>
      <c r="B1335" s="4" t="s">
        <v>5</v>
      </c>
      <c r="C1335" s="4" t="s">
        <v>12</v>
      </c>
      <c r="D1335" s="4" t="s">
        <v>6</v>
      </c>
    </row>
    <row r="1336" spans="1:5">
      <c r="A1336" t="n">
        <v>14208</v>
      </c>
      <c r="B1336" s="9" t="n">
        <v>2</v>
      </c>
      <c r="C1336" s="7" t="n">
        <v>10</v>
      </c>
      <c r="D1336" s="7" t="s">
        <v>121</v>
      </c>
    </row>
    <row r="1337" spans="1:5">
      <c r="A1337" t="s">
        <v>4</v>
      </c>
      <c r="B1337" s="4" t="s">
        <v>5</v>
      </c>
      <c r="C1337" s="4" t="s">
        <v>10</v>
      </c>
    </row>
    <row r="1338" spans="1:5">
      <c r="A1338" t="n">
        <v>14223</v>
      </c>
      <c r="B1338" s="31" t="n">
        <v>16</v>
      </c>
      <c r="C1338" s="7" t="n">
        <v>0</v>
      </c>
    </row>
    <row r="1339" spans="1:5">
      <c r="A1339" t="s">
        <v>4</v>
      </c>
      <c r="B1339" s="4" t="s">
        <v>5</v>
      </c>
      <c r="C1339" s="4" t="s">
        <v>12</v>
      </c>
      <c r="D1339" s="4" t="s">
        <v>10</v>
      </c>
    </row>
    <row r="1340" spans="1:5">
      <c r="A1340" t="n">
        <v>14226</v>
      </c>
      <c r="B1340" s="39" t="n">
        <v>58</v>
      </c>
      <c r="C1340" s="7" t="n">
        <v>105</v>
      </c>
      <c r="D1340" s="7" t="n">
        <v>300</v>
      </c>
    </row>
    <row r="1341" spans="1:5">
      <c r="A1341" t="s">
        <v>4</v>
      </c>
      <c r="B1341" s="4" t="s">
        <v>5</v>
      </c>
      <c r="C1341" s="4" t="s">
        <v>26</v>
      </c>
      <c r="D1341" s="4" t="s">
        <v>10</v>
      </c>
    </row>
    <row r="1342" spans="1:5">
      <c r="A1342" t="n">
        <v>14230</v>
      </c>
      <c r="B1342" s="57" t="n">
        <v>103</v>
      </c>
      <c r="C1342" s="7" t="n">
        <v>1</v>
      </c>
      <c r="D1342" s="7" t="n">
        <v>300</v>
      </c>
    </row>
    <row r="1343" spans="1:5">
      <c r="A1343" t="s">
        <v>4</v>
      </c>
      <c r="B1343" s="4" t="s">
        <v>5</v>
      </c>
      <c r="C1343" s="4" t="s">
        <v>12</v>
      </c>
      <c r="D1343" s="4" t="s">
        <v>10</v>
      </c>
    </row>
    <row r="1344" spans="1:5">
      <c r="A1344" t="n">
        <v>14237</v>
      </c>
      <c r="B1344" s="58" t="n">
        <v>72</v>
      </c>
      <c r="C1344" s="7" t="n">
        <v>4</v>
      </c>
      <c r="D1344" s="7" t="n">
        <v>0</v>
      </c>
    </row>
    <row r="1345" spans="1:9">
      <c r="A1345" t="s">
        <v>4</v>
      </c>
      <c r="B1345" s="4" t="s">
        <v>5</v>
      </c>
      <c r="C1345" s="4" t="s">
        <v>9</v>
      </c>
    </row>
    <row r="1346" spans="1:9">
      <c r="A1346" t="n">
        <v>14241</v>
      </c>
      <c r="B1346" s="66" t="n">
        <v>15</v>
      </c>
      <c r="C1346" s="7" t="n">
        <v>1073741824</v>
      </c>
    </row>
    <row r="1347" spans="1:9">
      <c r="A1347" t="s">
        <v>4</v>
      </c>
      <c r="B1347" s="4" t="s">
        <v>5</v>
      </c>
      <c r="C1347" s="4" t="s">
        <v>12</v>
      </c>
    </row>
    <row r="1348" spans="1:9">
      <c r="A1348" t="n">
        <v>14246</v>
      </c>
      <c r="B1348" s="40" t="n">
        <v>64</v>
      </c>
      <c r="C1348" s="7" t="n">
        <v>3</v>
      </c>
    </row>
    <row r="1349" spans="1:9">
      <c r="A1349" t="s">
        <v>4</v>
      </c>
      <c r="B1349" s="4" t="s">
        <v>5</v>
      </c>
      <c r="C1349" s="4" t="s">
        <v>12</v>
      </c>
    </row>
    <row r="1350" spans="1:9">
      <c r="A1350" t="n">
        <v>14248</v>
      </c>
      <c r="B1350" s="12" t="n">
        <v>74</v>
      </c>
      <c r="C1350" s="7" t="n">
        <v>67</v>
      </c>
    </row>
    <row r="1351" spans="1:9">
      <c r="A1351" t="s">
        <v>4</v>
      </c>
      <c r="B1351" s="4" t="s">
        <v>5</v>
      </c>
      <c r="C1351" s="4" t="s">
        <v>12</v>
      </c>
      <c r="D1351" s="4" t="s">
        <v>12</v>
      </c>
      <c r="E1351" s="4" t="s">
        <v>10</v>
      </c>
    </row>
    <row r="1352" spans="1:9">
      <c r="A1352" t="n">
        <v>14250</v>
      </c>
      <c r="B1352" s="45" t="n">
        <v>45</v>
      </c>
      <c r="C1352" s="7" t="n">
        <v>8</v>
      </c>
      <c r="D1352" s="7" t="n">
        <v>1</v>
      </c>
      <c r="E1352" s="7" t="n">
        <v>0</v>
      </c>
    </row>
    <row r="1353" spans="1:9">
      <c r="A1353" t="s">
        <v>4</v>
      </c>
      <c r="B1353" s="4" t="s">
        <v>5</v>
      </c>
      <c r="C1353" s="4" t="s">
        <v>10</v>
      </c>
    </row>
    <row r="1354" spans="1:9">
      <c r="A1354" t="n">
        <v>14255</v>
      </c>
      <c r="B1354" s="21" t="n">
        <v>13</v>
      </c>
      <c r="C1354" s="7" t="n">
        <v>6409</v>
      </c>
    </row>
    <row r="1355" spans="1:9">
      <c r="A1355" t="s">
        <v>4</v>
      </c>
      <c r="B1355" s="4" t="s">
        <v>5</v>
      </c>
      <c r="C1355" s="4" t="s">
        <v>10</v>
      </c>
    </row>
    <row r="1356" spans="1:9">
      <c r="A1356" t="n">
        <v>14258</v>
      </c>
      <c r="B1356" s="21" t="n">
        <v>13</v>
      </c>
      <c r="C1356" s="7" t="n">
        <v>6408</v>
      </c>
    </row>
    <row r="1357" spans="1:9">
      <c r="A1357" t="s">
        <v>4</v>
      </c>
      <c r="B1357" s="4" t="s">
        <v>5</v>
      </c>
      <c r="C1357" s="4" t="s">
        <v>10</v>
      </c>
    </row>
    <row r="1358" spans="1:9">
      <c r="A1358" t="n">
        <v>14261</v>
      </c>
      <c r="B1358" s="19" t="n">
        <v>12</v>
      </c>
      <c r="C1358" s="7" t="n">
        <v>6464</v>
      </c>
    </row>
    <row r="1359" spans="1:9">
      <c r="A1359" t="s">
        <v>4</v>
      </c>
      <c r="B1359" s="4" t="s">
        <v>5</v>
      </c>
      <c r="C1359" s="4" t="s">
        <v>10</v>
      </c>
    </row>
    <row r="1360" spans="1:9">
      <c r="A1360" t="n">
        <v>14264</v>
      </c>
      <c r="B1360" s="21" t="n">
        <v>13</v>
      </c>
      <c r="C1360" s="7" t="n">
        <v>6465</v>
      </c>
    </row>
    <row r="1361" spans="1:5">
      <c r="A1361" t="s">
        <v>4</v>
      </c>
      <c r="B1361" s="4" t="s">
        <v>5</v>
      </c>
      <c r="C1361" s="4" t="s">
        <v>10</v>
      </c>
    </row>
    <row r="1362" spans="1:5">
      <c r="A1362" t="n">
        <v>14267</v>
      </c>
      <c r="B1362" s="21" t="n">
        <v>13</v>
      </c>
      <c r="C1362" s="7" t="n">
        <v>6466</v>
      </c>
    </row>
    <row r="1363" spans="1:5">
      <c r="A1363" t="s">
        <v>4</v>
      </c>
      <c r="B1363" s="4" t="s">
        <v>5</v>
      </c>
      <c r="C1363" s="4" t="s">
        <v>10</v>
      </c>
    </row>
    <row r="1364" spans="1:5">
      <c r="A1364" t="n">
        <v>14270</v>
      </c>
      <c r="B1364" s="21" t="n">
        <v>13</v>
      </c>
      <c r="C1364" s="7" t="n">
        <v>6467</v>
      </c>
    </row>
    <row r="1365" spans="1:5">
      <c r="A1365" t="s">
        <v>4</v>
      </c>
      <c r="B1365" s="4" t="s">
        <v>5</v>
      </c>
      <c r="C1365" s="4" t="s">
        <v>10</v>
      </c>
    </row>
    <row r="1366" spans="1:5">
      <c r="A1366" t="n">
        <v>14273</v>
      </c>
      <c r="B1366" s="21" t="n">
        <v>13</v>
      </c>
      <c r="C1366" s="7" t="n">
        <v>6468</v>
      </c>
    </row>
    <row r="1367" spans="1:5">
      <c r="A1367" t="s">
        <v>4</v>
      </c>
      <c r="B1367" s="4" t="s">
        <v>5</v>
      </c>
      <c r="C1367" s="4" t="s">
        <v>10</v>
      </c>
    </row>
    <row r="1368" spans="1:5">
      <c r="A1368" t="n">
        <v>14276</v>
      </c>
      <c r="B1368" s="21" t="n">
        <v>13</v>
      </c>
      <c r="C1368" s="7" t="n">
        <v>6469</v>
      </c>
    </row>
    <row r="1369" spans="1:5">
      <c r="A1369" t="s">
        <v>4</v>
      </c>
      <c r="B1369" s="4" t="s">
        <v>5</v>
      </c>
      <c r="C1369" s="4" t="s">
        <v>10</v>
      </c>
    </row>
    <row r="1370" spans="1:5">
      <c r="A1370" t="n">
        <v>14279</v>
      </c>
      <c r="B1370" s="21" t="n">
        <v>13</v>
      </c>
      <c r="C1370" s="7" t="n">
        <v>6470</v>
      </c>
    </row>
    <row r="1371" spans="1:5">
      <c r="A1371" t="s">
        <v>4</v>
      </c>
      <c r="B1371" s="4" t="s">
        <v>5</v>
      </c>
      <c r="C1371" s="4" t="s">
        <v>10</v>
      </c>
    </row>
    <row r="1372" spans="1:5">
      <c r="A1372" t="n">
        <v>14282</v>
      </c>
      <c r="B1372" s="21" t="n">
        <v>13</v>
      </c>
      <c r="C1372" s="7" t="n">
        <v>6471</v>
      </c>
    </row>
    <row r="1373" spans="1:5">
      <c r="A1373" t="s">
        <v>4</v>
      </c>
      <c r="B1373" s="4" t="s">
        <v>5</v>
      </c>
      <c r="C1373" s="4" t="s">
        <v>12</v>
      </c>
    </row>
    <row r="1374" spans="1:5">
      <c r="A1374" t="n">
        <v>14285</v>
      </c>
      <c r="B1374" s="12" t="n">
        <v>74</v>
      </c>
      <c r="C1374" s="7" t="n">
        <v>18</v>
      </c>
    </row>
    <row r="1375" spans="1:5">
      <c r="A1375" t="s">
        <v>4</v>
      </c>
      <c r="B1375" s="4" t="s">
        <v>5</v>
      </c>
      <c r="C1375" s="4" t="s">
        <v>12</v>
      </c>
    </row>
    <row r="1376" spans="1:5">
      <c r="A1376" t="n">
        <v>14287</v>
      </c>
      <c r="B1376" s="12" t="n">
        <v>74</v>
      </c>
      <c r="C1376" s="7" t="n">
        <v>45</v>
      </c>
    </row>
    <row r="1377" spans="1:3">
      <c r="A1377" t="s">
        <v>4</v>
      </c>
      <c r="B1377" s="4" t="s">
        <v>5</v>
      </c>
      <c r="C1377" s="4" t="s">
        <v>10</v>
      </c>
    </row>
    <row r="1378" spans="1:3">
      <c r="A1378" t="n">
        <v>14289</v>
      </c>
      <c r="B1378" s="31" t="n">
        <v>16</v>
      </c>
      <c r="C1378" s="7" t="n">
        <v>0</v>
      </c>
    </row>
    <row r="1379" spans="1:3">
      <c r="A1379" t="s">
        <v>4</v>
      </c>
      <c r="B1379" s="4" t="s">
        <v>5</v>
      </c>
      <c r="C1379" s="4" t="s">
        <v>12</v>
      </c>
      <c r="D1379" s="4" t="s">
        <v>12</v>
      </c>
      <c r="E1379" s="4" t="s">
        <v>12</v>
      </c>
      <c r="F1379" s="4" t="s">
        <v>12</v>
      </c>
    </row>
    <row r="1380" spans="1:3">
      <c r="A1380" t="n">
        <v>14292</v>
      </c>
      <c r="B1380" s="8" t="n">
        <v>14</v>
      </c>
      <c r="C1380" s="7" t="n">
        <v>0</v>
      </c>
      <c r="D1380" s="7" t="n">
        <v>8</v>
      </c>
      <c r="E1380" s="7" t="n">
        <v>0</v>
      </c>
      <c r="F1380" s="7" t="n">
        <v>0</v>
      </c>
    </row>
    <row r="1381" spans="1:3">
      <c r="A1381" t="s">
        <v>4</v>
      </c>
      <c r="B1381" s="4" t="s">
        <v>5</v>
      </c>
      <c r="C1381" s="4" t="s">
        <v>12</v>
      </c>
      <c r="D1381" s="4" t="s">
        <v>6</v>
      </c>
    </row>
    <row r="1382" spans="1:3">
      <c r="A1382" t="n">
        <v>14297</v>
      </c>
      <c r="B1382" s="9" t="n">
        <v>2</v>
      </c>
      <c r="C1382" s="7" t="n">
        <v>11</v>
      </c>
      <c r="D1382" s="7" t="s">
        <v>47</v>
      </c>
    </row>
    <row r="1383" spans="1:3">
      <c r="A1383" t="s">
        <v>4</v>
      </c>
      <c r="B1383" s="4" t="s">
        <v>5</v>
      </c>
      <c r="C1383" s="4" t="s">
        <v>10</v>
      </c>
    </row>
    <row r="1384" spans="1:3">
      <c r="A1384" t="n">
        <v>14311</v>
      </c>
      <c r="B1384" s="31" t="n">
        <v>16</v>
      </c>
      <c r="C1384" s="7" t="n">
        <v>0</v>
      </c>
    </row>
    <row r="1385" spans="1:3">
      <c r="A1385" t="s">
        <v>4</v>
      </c>
      <c r="B1385" s="4" t="s">
        <v>5</v>
      </c>
      <c r="C1385" s="4" t="s">
        <v>12</v>
      </c>
      <c r="D1385" s="4" t="s">
        <v>6</v>
      </c>
    </row>
    <row r="1386" spans="1:3">
      <c r="A1386" t="n">
        <v>14314</v>
      </c>
      <c r="B1386" s="9" t="n">
        <v>2</v>
      </c>
      <c r="C1386" s="7" t="n">
        <v>11</v>
      </c>
      <c r="D1386" s="7" t="s">
        <v>122</v>
      </c>
    </row>
    <row r="1387" spans="1:3">
      <c r="A1387" t="s">
        <v>4</v>
      </c>
      <c r="B1387" s="4" t="s">
        <v>5</v>
      </c>
      <c r="C1387" s="4" t="s">
        <v>10</v>
      </c>
    </row>
    <row r="1388" spans="1:3">
      <c r="A1388" t="n">
        <v>14323</v>
      </c>
      <c r="B1388" s="31" t="n">
        <v>16</v>
      </c>
      <c r="C1388" s="7" t="n">
        <v>0</v>
      </c>
    </row>
    <row r="1389" spans="1:3">
      <c r="A1389" t="s">
        <v>4</v>
      </c>
      <c r="B1389" s="4" t="s">
        <v>5</v>
      </c>
      <c r="C1389" s="4" t="s">
        <v>9</v>
      </c>
    </row>
    <row r="1390" spans="1:3">
      <c r="A1390" t="n">
        <v>14326</v>
      </c>
      <c r="B1390" s="66" t="n">
        <v>15</v>
      </c>
      <c r="C1390" s="7" t="n">
        <v>2048</v>
      </c>
    </row>
    <row r="1391" spans="1:3">
      <c r="A1391" t="s">
        <v>4</v>
      </c>
      <c r="B1391" s="4" t="s">
        <v>5</v>
      </c>
      <c r="C1391" s="4" t="s">
        <v>12</v>
      </c>
      <c r="D1391" s="4" t="s">
        <v>6</v>
      </c>
    </row>
    <row r="1392" spans="1:3">
      <c r="A1392" t="n">
        <v>14331</v>
      </c>
      <c r="B1392" s="9" t="n">
        <v>2</v>
      </c>
      <c r="C1392" s="7" t="n">
        <v>10</v>
      </c>
      <c r="D1392" s="7" t="s">
        <v>70</v>
      </c>
    </row>
    <row r="1393" spans="1:6">
      <c r="A1393" t="s">
        <v>4</v>
      </c>
      <c r="B1393" s="4" t="s">
        <v>5</v>
      </c>
      <c r="C1393" s="4" t="s">
        <v>10</v>
      </c>
    </row>
    <row r="1394" spans="1:6">
      <c r="A1394" t="n">
        <v>14349</v>
      </c>
      <c r="B1394" s="31" t="n">
        <v>16</v>
      </c>
      <c r="C1394" s="7" t="n">
        <v>0</v>
      </c>
    </row>
    <row r="1395" spans="1:6">
      <c r="A1395" t="s">
        <v>4</v>
      </c>
      <c r="B1395" s="4" t="s">
        <v>5</v>
      </c>
      <c r="C1395" s="4" t="s">
        <v>12</v>
      </c>
      <c r="D1395" s="4" t="s">
        <v>6</v>
      </c>
    </row>
    <row r="1396" spans="1:6">
      <c r="A1396" t="n">
        <v>14352</v>
      </c>
      <c r="B1396" s="9" t="n">
        <v>2</v>
      </c>
      <c r="C1396" s="7" t="n">
        <v>10</v>
      </c>
      <c r="D1396" s="7" t="s">
        <v>71</v>
      </c>
    </row>
    <row r="1397" spans="1:6">
      <c r="A1397" t="s">
        <v>4</v>
      </c>
      <c r="B1397" s="4" t="s">
        <v>5</v>
      </c>
      <c r="C1397" s="4" t="s">
        <v>10</v>
      </c>
    </row>
    <row r="1398" spans="1:6">
      <c r="A1398" t="n">
        <v>14371</v>
      </c>
      <c r="B1398" s="31" t="n">
        <v>16</v>
      </c>
      <c r="C1398" s="7" t="n">
        <v>0</v>
      </c>
    </row>
    <row r="1399" spans="1:6">
      <c r="A1399" t="s">
        <v>4</v>
      </c>
      <c r="B1399" s="4" t="s">
        <v>5</v>
      </c>
      <c r="C1399" s="4" t="s">
        <v>12</v>
      </c>
      <c r="D1399" s="4" t="s">
        <v>10</v>
      </c>
      <c r="E1399" s="4" t="s">
        <v>26</v>
      </c>
    </row>
    <row r="1400" spans="1:6">
      <c r="A1400" t="n">
        <v>14374</v>
      </c>
      <c r="B1400" s="39" t="n">
        <v>58</v>
      </c>
      <c r="C1400" s="7" t="n">
        <v>100</v>
      </c>
      <c r="D1400" s="7" t="n">
        <v>300</v>
      </c>
      <c r="E1400" s="7" t="n">
        <v>1</v>
      </c>
    </row>
    <row r="1401" spans="1:6">
      <c r="A1401" t="s">
        <v>4</v>
      </c>
      <c r="B1401" s="4" t="s">
        <v>5</v>
      </c>
      <c r="C1401" s="4" t="s">
        <v>12</v>
      </c>
      <c r="D1401" s="4" t="s">
        <v>10</v>
      </c>
    </row>
    <row r="1402" spans="1:6">
      <c r="A1402" t="n">
        <v>14382</v>
      </c>
      <c r="B1402" s="39" t="n">
        <v>58</v>
      </c>
      <c r="C1402" s="7" t="n">
        <v>255</v>
      </c>
      <c r="D1402" s="7" t="n">
        <v>0</v>
      </c>
    </row>
    <row r="1403" spans="1:6">
      <c r="A1403" t="s">
        <v>4</v>
      </c>
      <c r="B1403" s="4" t="s">
        <v>5</v>
      </c>
      <c r="C1403" s="4" t="s">
        <v>12</v>
      </c>
    </row>
    <row r="1404" spans="1:6">
      <c r="A1404" t="n">
        <v>14386</v>
      </c>
      <c r="B1404" s="36" t="n">
        <v>23</v>
      </c>
      <c r="C1404" s="7" t="n">
        <v>0</v>
      </c>
    </row>
    <row r="1405" spans="1:6">
      <c r="A1405" t="s">
        <v>4</v>
      </c>
      <c r="B1405" s="4" t="s">
        <v>5</v>
      </c>
    </row>
    <row r="1406" spans="1:6">
      <c r="A1406" t="n">
        <v>14388</v>
      </c>
      <c r="B1406" s="5" t="n">
        <v>1</v>
      </c>
    </row>
    <row r="1407" spans="1:6" s="3" customFormat="1" customHeight="0">
      <c r="A1407" s="3" t="s">
        <v>2</v>
      </c>
      <c r="B1407" s="3" t="s">
        <v>181</v>
      </c>
    </row>
    <row r="1408" spans="1:6">
      <c r="A1408" t="s">
        <v>4</v>
      </c>
      <c r="B1408" s="4" t="s">
        <v>5</v>
      </c>
      <c r="C1408" s="4" t="s">
        <v>12</v>
      </c>
      <c r="D1408" s="4" t="s">
        <v>12</v>
      </c>
      <c r="E1408" s="4" t="s">
        <v>12</v>
      </c>
      <c r="F1408" s="4" t="s">
        <v>12</v>
      </c>
    </row>
    <row r="1409" spans="1:6">
      <c r="A1409" t="n">
        <v>14392</v>
      </c>
      <c r="B1409" s="8" t="n">
        <v>14</v>
      </c>
      <c r="C1409" s="7" t="n">
        <v>2</v>
      </c>
      <c r="D1409" s="7" t="n">
        <v>0</v>
      </c>
      <c r="E1409" s="7" t="n">
        <v>0</v>
      </c>
      <c r="F1409" s="7" t="n">
        <v>0</v>
      </c>
    </row>
    <row r="1410" spans="1:6">
      <c r="A1410" t="s">
        <v>4</v>
      </c>
      <c r="B1410" s="4" t="s">
        <v>5</v>
      </c>
      <c r="C1410" s="4" t="s">
        <v>12</v>
      </c>
      <c r="D1410" s="46" t="s">
        <v>80</v>
      </c>
      <c r="E1410" s="4" t="s">
        <v>5</v>
      </c>
      <c r="F1410" s="4" t="s">
        <v>12</v>
      </c>
      <c r="G1410" s="4" t="s">
        <v>10</v>
      </c>
      <c r="H1410" s="46" t="s">
        <v>81</v>
      </c>
      <c r="I1410" s="4" t="s">
        <v>12</v>
      </c>
      <c r="J1410" s="4" t="s">
        <v>9</v>
      </c>
      <c r="K1410" s="4" t="s">
        <v>12</v>
      </c>
      <c r="L1410" s="4" t="s">
        <v>12</v>
      </c>
      <c r="M1410" s="46" t="s">
        <v>80</v>
      </c>
      <c r="N1410" s="4" t="s">
        <v>5</v>
      </c>
      <c r="O1410" s="4" t="s">
        <v>12</v>
      </c>
      <c r="P1410" s="4" t="s">
        <v>10</v>
      </c>
      <c r="Q1410" s="46" t="s">
        <v>81</v>
      </c>
      <c r="R1410" s="4" t="s">
        <v>12</v>
      </c>
      <c r="S1410" s="4" t="s">
        <v>9</v>
      </c>
      <c r="T1410" s="4" t="s">
        <v>12</v>
      </c>
      <c r="U1410" s="4" t="s">
        <v>12</v>
      </c>
      <c r="V1410" s="4" t="s">
        <v>12</v>
      </c>
      <c r="W1410" s="4" t="s">
        <v>43</v>
      </c>
    </row>
    <row r="1411" spans="1:6">
      <c r="A1411" t="n">
        <v>14397</v>
      </c>
      <c r="B1411" s="15" t="n">
        <v>5</v>
      </c>
      <c r="C1411" s="7" t="n">
        <v>28</v>
      </c>
      <c r="D1411" s="46" t="s">
        <v>3</v>
      </c>
      <c r="E1411" s="10" t="n">
        <v>162</v>
      </c>
      <c r="F1411" s="7" t="n">
        <v>3</v>
      </c>
      <c r="G1411" s="7" t="n">
        <v>28684</v>
      </c>
      <c r="H1411" s="46" t="s">
        <v>3</v>
      </c>
      <c r="I1411" s="7" t="n">
        <v>0</v>
      </c>
      <c r="J1411" s="7" t="n">
        <v>1</v>
      </c>
      <c r="K1411" s="7" t="n">
        <v>2</v>
      </c>
      <c r="L1411" s="7" t="n">
        <v>28</v>
      </c>
      <c r="M1411" s="46" t="s">
        <v>3</v>
      </c>
      <c r="N1411" s="10" t="n">
        <v>162</v>
      </c>
      <c r="O1411" s="7" t="n">
        <v>3</v>
      </c>
      <c r="P1411" s="7" t="n">
        <v>28684</v>
      </c>
      <c r="Q1411" s="46" t="s">
        <v>3</v>
      </c>
      <c r="R1411" s="7" t="n">
        <v>0</v>
      </c>
      <c r="S1411" s="7" t="n">
        <v>2</v>
      </c>
      <c r="T1411" s="7" t="n">
        <v>2</v>
      </c>
      <c r="U1411" s="7" t="n">
        <v>11</v>
      </c>
      <c r="V1411" s="7" t="n">
        <v>1</v>
      </c>
      <c r="W1411" s="16" t="n">
        <f t="normal" ca="1">A1415</f>
        <v>0</v>
      </c>
    </row>
    <row r="1412" spans="1:6">
      <c r="A1412" t="s">
        <v>4</v>
      </c>
      <c r="B1412" s="4" t="s">
        <v>5</v>
      </c>
      <c r="C1412" s="4" t="s">
        <v>12</v>
      </c>
      <c r="D1412" s="4" t="s">
        <v>10</v>
      </c>
      <c r="E1412" s="4" t="s">
        <v>26</v>
      </c>
    </row>
    <row r="1413" spans="1:6">
      <c r="A1413" t="n">
        <v>14426</v>
      </c>
      <c r="B1413" s="39" t="n">
        <v>58</v>
      </c>
      <c r="C1413" s="7" t="n">
        <v>0</v>
      </c>
      <c r="D1413" s="7" t="n">
        <v>0</v>
      </c>
      <c r="E1413" s="7" t="n">
        <v>1</v>
      </c>
    </row>
    <row r="1414" spans="1:6">
      <c r="A1414" t="s">
        <v>4</v>
      </c>
      <c r="B1414" s="4" t="s">
        <v>5</v>
      </c>
      <c r="C1414" s="4" t="s">
        <v>12</v>
      </c>
      <c r="D1414" s="46" t="s">
        <v>80</v>
      </c>
      <c r="E1414" s="4" t="s">
        <v>5</v>
      </c>
      <c r="F1414" s="4" t="s">
        <v>12</v>
      </c>
      <c r="G1414" s="4" t="s">
        <v>10</v>
      </c>
      <c r="H1414" s="46" t="s">
        <v>81</v>
      </c>
      <c r="I1414" s="4" t="s">
        <v>12</v>
      </c>
      <c r="J1414" s="4" t="s">
        <v>9</v>
      </c>
      <c r="K1414" s="4" t="s">
        <v>12</v>
      </c>
      <c r="L1414" s="4" t="s">
        <v>12</v>
      </c>
      <c r="M1414" s="46" t="s">
        <v>80</v>
      </c>
      <c r="N1414" s="4" t="s">
        <v>5</v>
      </c>
      <c r="O1414" s="4" t="s">
        <v>12</v>
      </c>
      <c r="P1414" s="4" t="s">
        <v>10</v>
      </c>
      <c r="Q1414" s="46" t="s">
        <v>81</v>
      </c>
      <c r="R1414" s="4" t="s">
        <v>12</v>
      </c>
      <c r="S1414" s="4" t="s">
        <v>9</v>
      </c>
      <c r="T1414" s="4" t="s">
        <v>12</v>
      </c>
      <c r="U1414" s="4" t="s">
        <v>12</v>
      </c>
      <c r="V1414" s="4" t="s">
        <v>12</v>
      </c>
      <c r="W1414" s="4" t="s">
        <v>43</v>
      </c>
    </row>
    <row r="1415" spans="1:6">
      <c r="A1415" t="n">
        <v>14434</v>
      </c>
      <c r="B1415" s="15" t="n">
        <v>5</v>
      </c>
      <c r="C1415" s="7" t="n">
        <v>28</v>
      </c>
      <c r="D1415" s="46" t="s">
        <v>3</v>
      </c>
      <c r="E1415" s="10" t="n">
        <v>162</v>
      </c>
      <c r="F1415" s="7" t="n">
        <v>3</v>
      </c>
      <c r="G1415" s="7" t="n">
        <v>28684</v>
      </c>
      <c r="H1415" s="46" t="s">
        <v>3</v>
      </c>
      <c r="I1415" s="7" t="n">
        <v>0</v>
      </c>
      <c r="J1415" s="7" t="n">
        <v>1</v>
      </c>
      <c r="K1415" s="7" t="n">
        <v>3</v>
      </c>
      <c r="L1415" s="7" t="n">
        <v>28</v>
      </c>
      <c r="M1415" s="46" t="s">
        <v>3</v>
      </c>
      <c r="N1415" s="10" t="n">
        <v>162</v>
      </c>
      <c r="O1415" s="7" t="n">
        <v>3</v>
      </c>
      <c r="P1415" s="7" t="n">
        <v>28684</v>
      </c>
      <c r="Q1415" s="46" t="s">
        <v>3</v>
      </c>
      <c r="R1415" s="7" t="n">
        <v>0</v>
      </c>
      <c r="S1415" s="7" t="n">
        <v>2</v>
      </c>
      <c r="T1415" s="7" t="n">
        <v>3</v>
      </c>
      <c r="U1415" s="7" t="n">
        <v>9</v>
      </c>
      <c r="V1415" s="7" t="n">
        <v>1</v>
      </c>
      <c r="W1415" s="16" t="n">
        <f t="normal" ca="1">A1425</f>
        <v>0</v>
      </c>
    </row>
    <row r="1416" spans="1:6">
      <c r="A1416" t="s">
        <v>4</v>
      </c>
      <c r="B1416" s="4" t="s">
        <v>5</v>
      </c>
      <c r="C1416" s="4" t="s">
        <v>12</v>
      </c>
      <c r="D1416" s="46" t="s">
        <v>80</v>
      </c>
      <c r="E1416" s="4" t="s">
        <v>5</v>
      </c>
      <c r="F1416" s="4" t="s">
        <v>10</v>
      </c>
      <c r="G1416" s="4" t="s">
        <v>12</v>
      </c>
      <c r="H1416" s="4" t="s">
        <v>12</v>
      </c>
      <c r="I1416" s="4" t="s">
        <v>6</v>
      </c>
      <c r="J1416" s="46" t="s">
        <v>81</v>
      </c>
      <c r="K1416" s="4" t="s">
        <v>12</v>
      </c>
      <c r="L1416" s="4" t="s">
        <v>12</v>
      </c>
      <c r="M1416" s="46" t="s">
        <v>80</v>
      </c>
      <c r="N1416" s="4" t="s">
        <v>5</v>
      </c>
      <c r="O1416" s="4" t="s">
        <v>12</v>
      </c>
      <c r="P1416" s="46" t="s">
        <v>81</v>
      </c>
      <c r="Q1416" s="4" t="s">
        <v>12</v>
      </c>
      <c r="R1416" s="4" t="s">
        <v>9</v>
      </c>
      <c r="S1416" s="4" t="s">
        <v>12</v>
      </c>
      <c r="T1416" s="4" t="s">
        <v>12</v>
      </c>
      <c r="U1416" s="4" t="s">
        <v>12</v>
      </c>
      <c r="V1416" s="46" t="s">
        <v>80</v>
      </c>
      <c r="W1416" s="4" t="s">
        <v>5</v>
      </c>
      <c r="X1416" s="4" t="s">
        <v>12</v>
      </c>
      <c r="Y1416" s="46" t="s">
        <v>81</v>
      </c>
      <c r="Z1416" s="4" t="s">
        <v>12</v>
      </c>
      <c r="AA1416" s="4" t="s">
        <v>9</v>
      </c>
      <c r="AB1416" s="4" t="s">
        <v>12</v>
      </c>
      <c r="AC1416" s="4" t="s">
        <v>12</v>
      </c>
      <c r="AD1416" s="4" t="s">
        <v>12</v>
      </c>
      <c r="AE1416" s="4" t="s">
        <v>43</v>
      </c>
    </row>
    <row r="1417" spans="1:6">
      <c r="A1417" t="n">
        <v>14463</v>
      </c>
      <c r="B1417" s="15" t="n">
        <v>5</v>
      </c>
      <c r="C1417" s="7" t="n">
        <v>28</v>
      </c>
      <c r="D1417" s="46" t="s">
        <v>3</v>
      </c>
      <c r="E1417" s="54" t="n">
        <v>47</v>
      </c>
      <c r="F1417" s="7" t="n">
        <v>61456</v>
      </c>
      <c r="G1417" s="7" t="n">
        <v>2</v>
      </c>
      <c r="H1417" s="7" t="n">
        <v>0</v>
      </c>
      <c r="I1417" s="7" t="s">
        <v>97</v>
      </c>
      <c r="J1417" s="46" t="s">
        <v>3</v>
      </c>
      <c r="K1417" s="7" t="n">
        <v>8</v>
      </c>
      <c r="L1417" s="7" t="n">
        <v>28</v>
      </c>
      <c r="M1417" s="46" t="s">
        <v>3</v>
      </c>
      <c r="N1417" s="12" t="n">
        <v>74</v>
      </c>
      <c r="O1417" s="7" t="n">
        <v>65</v>
      </c>
      <c r="P1417" s="46" t="s">
        <v>3</v>
      </c>
      <c r="Q1417" s="7" t="n">
        <v>0</v>
      </c>
      <c r="R1417" s="7" t="n">
        <v>1</v>
      </c>
      <c r="S1417" s="7" t="n">
        <v>3</v>
      </c>
      <c r="T1417" s="7" t="n">
        <v>9</v>
      </c>
      <c r="U1417" s="7" t="n">
        <v>28</v>
      </c>
      <c r="V1417" s="46" t="s">
        <v>3</v>
      </c>
      <c r="W1417" s="12" t="n">
        <v>74</v>
      </c>
      <c r="X1417" s="7" t="n">
        <v>65</v>
      </c>
      <c r="Y1417" s="46" t="s">
        <v>3</v>
      </c>
      <c r="Z1417" s="7" t="n">
        <v>0</v>
      </c>
      <c r="AA1417" s="7" t="n">
        <v>2</v>
      </c>
      <c r="AB1417" s="7" t="n">
        <v>3</v>
      </c>
      <c r="AC1417" s="7" t="n">
        <v>9</v>
      </c>
      <c r="AD1417" s="7" t="n">
        <v>1</v>
      </c>
      <c r="AE1417" s="16" t="n">
        <f t="normal" ca="1">A1421</f>
        <v>0</v>
      </c>
    </row>
    <row r="1418" spans="1:6">
      <c r="A1418" t="s">
        <v>4</v>
      </c>
      <c r="B1418" s="4" t="s">
        <v>5</v>
      </c>
      <c r="C1418" s="4" t="s">
        <v>10</v>
      </c>
      <c r="D1418" s="4" t="s">
        <v>12</v>
      </c>
      <c r="E1418" s="4" t="s">
        <v>12</v>
      </c>
      <c r="F1418" s="4" t="s">
        <v>6</v>
      </c>
    </row>
    <row r="1419" spans="1:6">
      <c r="A1419" t="n">
        <v>14511</v>
      </c>
      <c r="B1419" s="54" t="n">
        <v>47</v>
      </c>
      <c r="C1419" s="7" t="n">
        <v>61456</v>
      </c>
      <c r="D1419" s="7" t="n">
        <v>0</v>
      </c>
      <c r="E1419" s="7" t="n">
        <v>0</v>
      </c>
      <c r="F1419" s="7" t="s">
        <v>98</v>
      </c>
    </row>
    <row r="1420" spans="1:6">
      <c r="A1420" t="s">
        <v>4</v>
      </c>
      <c r="B1420" s="4" t="s">
        <v>5</v>
      </c>
      <c r="C1420" s="4" t="s">
        <v>12</v>
      </c>
      <c r="D1420" s="4" t="s">
        <v>10</v>
      </c>
      <c r="E1420" s="4" t="s">
        <v>26</v>
      </c>
    </row>
    <row r="1421" spans="1:6">
      <c r="A1421" t="n">
        <v>14524</v>
      </c>
      <c r="B1421" s="39" t="n">
        <v>58</v>
      </c>
      <c r="C1421" s="7" t="n">
        <v>0</v>
      </c>
      <c r="D1421" s="7" t="n">
        <v>300</v>
      </c>
      <c r="E1421" s="7" t="n">
        <v>1</v>
      </c>
    </row>
    <row r="1422" spans="1:6">
      <c r="A1422" t="s">
        <v>4</v>
      </c>
      <c r="B1422" s="4" t="s">
        <v>5</v>
      </c>
      <c r="C1422" s="4" t="s">
        <v>12</v>
      </c>
      <c r="D1422" s="4" t="s">
        <v>10</v>
      </c>
    </row>
    <row r="1423" spans="1:6">
      <c r="A1423" t="n">
        <v>14532</v>
      </c>
      <c r="B1423" s="39" t="n">
        <v>58</v>
      </c>
      <c r="C1423" s="7" t="n">
        <v>255</v>
      </c>
      <c r="D1423" s="7" t="n">
        <v>0</v>
      </c>
    </row>
    <row r="1424" spans="1:6">
      <c r="A1424" t="s">
        <v>4</v>
      </c>
      <c r="B1424" s="4" t="s">
        <v>5</v>
      </c>
      <c r="C1424" s="4" t="s">
        <v>12</v>
      </c>
      <c r="D1424" s="4" t="s">
        <v>12</v>
      </c>
      <c r="E1424" s="4" t="s">
        <v>12</v>
      </c>
      <c r="F1424" s="4" t="s">
        <v>12</v>
      </c>
    </row>
    <row r="1425" spans="1:31">
      <c r="A1425" t="n">
        <v>14536</v>
      </c>
      <c r="B1425" s="8" t="n">
        <v>14</v>
      </c>
      <c r="C1425" s="7" t="n">
        <v>0</v>
      </c>
      <c r="D1425" s="7" t="n">
        <v>0</v>
      </c>
      <c r="E1425" s="7" t="n">
        <v>0</v>
      </c>
      <c r="F1425" s="7" t="n">
        <v>64</v>
      </c>
    </row>
    <row r="1426" spans="1:31">
      <c r="A1426" t="s">
        <v>4</v>
      </c>
      <c r="B1426" s="4" t="s">
        <v>5</v>
      </c>
      <c r="C1426" s="4" t="s">
        <v>12</v>
      </c>
      <c r="D1426" s="4" t="s">
        <v>10</v>
      </c>
    </row>
    <row r="1427" spans="1:31">
      <c r="A1427" t="n">
        <v>14541</v>
      </c>
      <c r="B1427" s="29" t="n">
        <v>22</v>
      </c>
      <c r="C1427" s="7" t="n">
        <v>0</v>
      </c>
      <c r="D1427" s="7" t="n">
        <v>28684</v>
      </c>
    </row>
    <row r="1428" spans="1:31">
      <c r="A1428" t="s">
        <v>4</v>
      </c>
      <c r="B1428" s="4" t="s">
        <v>5</v>
      </c>
      <c r="C1428" s="4" t="s">
        <v>12</v>
      </c>
      <c r="D1428" s="4" t="s">
        <v>10</v>
      </c>
    </row>
    <row r="1429" spans="1:31">
      <c r="A1429" t="n">
        <v>14545</v>
      </c>
      <c r="B1429" s="39" t="n">
        <v>58</v>
      </c>
      <c r="C1429" s="7" t="n">
        <v>5</v>
      </c>
      <c r="D1429" s="7" t="n">
        <v>300</v>
      </c>
    </row>
    <row r="1430" spans="1:31">
      <c r="A1430" t="s">
        <v>4</v>
      </c>
      <c r="B1430" s="4" t="s">
        <v>5</v>
      </c>
      <c r="C1430" s="4" t="s">
        <v>26</v>
      </c>
      <c r="D1430" s="4" t="s">
        <v>10</v>
      </c>
    </row>
    <row r="1431" spans="1:31">
      <c r="A1431" t="n">
        <v>14549</v>
      </c>
      <c r="B1431" s="57" t="n">
        <v>103</v>
      </c>
      <c r="C1431" s="7" t="n">
        <v>0</v>
      </c>
      <c r="D1431" s="7" t="n">
        <v>300</v>
      </c>
    </row>
    <row r="1432" spans="1:31">
      <c r="A1432" t="s">
        <v>4</v>
      </c>
      <c r="B1432" s="4" t="s">
        <v>5</v>
      </c>
      <c r="C1432" s="4" t="s">
        <v>12</v>
      </c>
    </row>
    <row r="1433" spans="1:31">
      <c r="A1433" t="n">
        <v>14556</v>
      </c>
      <c r="B1433" s="40" t="n">
        <v>64</v>
      </c>
      <c r="C1433" s="7" t="n">
        <v>7</v>
      </c>
    </row>
    <row r="1434" spans="1:31">
      <c r="A1434" t="s">
        <v>4</v>
      </c>
      <c r="B1434" s="4" t="s">
        <v>5</v>
      </c>
      <c r="C1434" s="4" t="s">
        <v>12</v>
      </c>
      <c r="D1434" s="4" t="s">
        <v>10</v>
      </c>
    </row>
    <row r="1435" spans="1:31">
      <c r="A1435" t="n">
        <v>14558</v>
      </c>
      <c r="B1435" s="58" t="n">
        <v>72</v>
      </c>
      <c r="C1435" s="7" t="n">
        <v>5</v>
      </c>
      <c r="D1435" s="7" t="n">
        <v>0</v>
      </c>
    </row>
    <row r="1436" spans="1:31">
      <c r="A1436" t="s">
        <v>4</v>
      </c>
      <c r="B1436" s="4" t="s">
        <v>5</v>
      </c>
      <c r="C1436" s="4" t="s">
        <v>12</v>
      </c>
      <c r="D1436" s="46" t="s">
        <v>80</v>
      </c>
      <c r="E1436" s="4" t="s">
        <v>5</v>
      </c>
      <c r="F1436" s="4" t="s">
        <v>12</v>
      </c>
      <c r="G1436" s="4" t="s">
        <v>10</v>
      </c>
      <c r="H1436" s="46" t="s">
        <v>81</v>
      </c>
      <c r="I1436" s="4" t="s">
        <v>12</v>
      </c>
      <c r="J1436" s="4" t="s">
        <v>9</v>
      </c>
      <c r="K1436" s="4" t="s">
        <v>12</v>
      </c>
      <c r="L1436" s="4" t="s">
        <v>12</v>
      </c>
      <c r="M1436" s="4" t="s">
        <v>43</v>
      </c>
    </row>
    <row r="1437" spans="1:31">
      <c r="A1437" t="n">
        <v>14562</v>
      </c>
      <c r="B1437" s="15" t="n">
        <v>5</v>
      </c>
      <c r="C1437" s="7" t="n">
        <v>28</v>
      </c>
      <c r="D1437" s="46" t="s">
        <v>3</v>
      </c>
      <c r="E1437" s="10" t="n">
        <v>162</v>
      </c>
      <c r="F1437" s="7" t="n">
        <v>4</v>
      </c>
      <c r="G1437" s="7" t="n">
        <v>28684</v>
      </c>
      <c r="H1437" s="46" t="s">
        <v>3</v>
      </c>
      <c r="I1437" s="7" t="n">
        <v>0</v>
      </c>
      <c r="J1437" s="7" t="n">
        <v>1</v>
      </c>
      <c r="K1437" s="7" t="n">
        <v>2</v>
      </c>
      <c r="L1437" s="7" t="n">
        <v>1</v>
      </c>
      <c r="M1437" s="16" t="n">
        <f t="normal" ca="1">A1443</f>
        <v>0</v>
      </c>
    </row>
    <row r="1438" spans="1:31">
      <c r="A1438" t="s">
        <v>4</v>
      </c>
      <c r="B1438" s="4" t="s">
        <v>5</v>
      </c>
      <c r="C1438" s="4" t="s">
        <v>12</v>
      </c>
      <c r="D1438" s="4" t="s">
        <v>6</v>
      </c>
    </row>
    <row r="1439" spans="1:31">
      <c r="A1439" t="n">
        <v>14579</v>
      </c>
      <c r="B1439" s="9" t="n">
        <v>2</v>
      </c>
      <c r="C1439" s="7" t="n">
        <v>10</v>
      </c>
      <c r="D1439" s="7" t="s">
        <v>99</v>
      </c>
    </row>
    <row r="1440" spans="1:31">
      <c r="A1440" t="s">
        <v>4</v>
      </c>
      <c r="B1440" s="4" t="s">
        <v>5</v>
      </c>
      <c r="C1440" s="4" t="s">
        <v>10</v>
      </c>
    </row>
    <row r="1441" spans="1:13">
      <c r="A1441" t="n">
        <v>14596</v>
      </c>
      <c r="B1441" s="31" t="n">
        <v>16</v>
      </c>
      <c r="C1441" s="7" t="n">
        <v>0</v>
      </c>
    </row>
    <row r="1442" spans="1:13">
      <c r="A1442" t="s">
        <v>4</v>
      </c>
      <c r="B1442" s="4" t="s">
        <v>5</v>
      </c>
      <c r="C1442" s="4" t="s">
        <v>10</v>
      </c>
      <c r="D1442" s="4" t="s">
        <v>12</v>
      </c>
      <c r="E1442" s="4" t="s">
        <v>12</v>
      </c>
      <c r="F1442" s="4" t="s">
        <v>6</v>
      </c>
    </row>
    <row r="1443" spans="1:13">
      <c r="A1443" t="n">
        <v>14599</v>
      </c>
      <c r="B1443" s="22" t="n">
        <v>20</v>
      </c>
      <c r="C1443" s="7" t="n">
        <v>61456</v>
      </c>
      <c r="D1443" s="7" t="n">
        <v>3</v>
      </c>
      <c r="E1443" s="7" t="n">
        <v>10</v>
      </c>
      <c r="F1443" s="7" t="s">
        <v>102</v>
      </c>
    </row>
    <row r="1444" spans="1:13">
      <c r="A1444" t="s">
        <v>4</v>
      </c>
      <c r="B1444" s="4" t="s">
        <v>5</v>
      </c>
      <c r="C1444" s="4" t="s">
        <v>10</v>
      </c>
    </row>
    <row r="1445" spans="1:13">
      <c r="A1445" t="n">
        <v>14617</v>
      </c>
      <c r="B1445" s="31" t="n">
        <v>16</v>
      </c>
      <c r="C1445" s="7" t="n">
        <v>0</v>
      </c>
    </row>
    <row r="1446" spans="1:13">
      <c r="A1446" t="s">
        <v>4</v>
      </c>
      <c r="B1446" s="4" t="s">
        <v>5</v>
      </c>
      <c r="C1446" s="4" t="s">
        <v>10</v>
      </c>
      <c r="D1446" s="4" t="s">
        <v>9</v>
      </c>
    </row>
    <row r="1447" spans="1:13">
      <c r="A1447" t="n">
        <v>14620</v>
      </c>
      <c r="B1447" s="56" t="n">
        <v>43</v>
      </c>
      <c r="C1447" s="7" t="n">
        <v>61456</v>
      </c>
      <c r="D1447" s="7" t="n">
        <v>1</v>
      </c>
    </row>
    <row r="1448" spans="1:13">
      <c r="A1448" t="s">
        <v>4</v>
      </c>
      <c r="B1448" s="4" t="s">
        <v>5</v>
      </c>
      <c r="C1448" s="4" t="s">
        <v>12</v>
      </c>
      <c r="D1448" s="4" t="s">
        <v>12</v>
      </c>
      <c r="E1448" s="4" t="s">
        <v>26</v>
      </c>
      <c r="F1448" s="4" t="s">
        <v>26</v>
      </c>
      <c r="G1448" s="4" t="s">
        <v>26</v>
      </c>
      <c r="H1448" s="4" t="s">
        <v>10</v>
      </c>
    </row>
    <row r="1449" spans="1:13">
      <c r="A1449" t="n">
        <v>14627</v>
      </c>
      <c r="B1449" s="45" t="n">
        <v>45</v>
      </c>
      <c r="C1449" s="7" t="n">
        <v>2</v>
      </c>
      <c r="D1449" s="7" t="n">
        <v>3</v>
      </c>
      <c r="E1449" s="7" t="n">
        <v>-0.150000005960464</v>
      </c>
      <c r="F1449" s="7" t="n">
        <v>18.0200004577637</v>
      </c>
      <c r="G1449" s="7" t="n">
        <v>-98.4400024414063</v>
      </c>
      <c r="H1449" s="7" t="n">
        <v>0</v>
      </c>
    </row>
    <row r="1450" spans="1:13">
      <c r="A1450" t="s">
        <v>4</v>
      </c>
      <c r="B1450" s="4" t="s">
        <v>5</v>
      </c>
      <c r="C1450" s="4" t="s">
        <v>12</v>
      </c>
      <c r="D1450" s="4" t="s">
        <v>12</v>
      </c>
      <c r="E1450" s="4" t="s">
        <v>26</v>
      </c>
      <c r="F1450" s="4" t="s">
        <v>26</v>
      </c>
      <c r="G1450" s="4" t="s">
        <v>26</v>
      </c>
      <c r="H1450" s="4" t="s">
        <v>10</v>
      </c>
      <c r="I1450" s="4" t="s">
        <v>12</v>
      </c>
    </row>
    <row r="1451" spans="1:13">
      <c r="A1451" t="n">
        <v>14644</v>
      </c>
      <c r="B1451" s="45" t="n">
        <v>45</v>
      </c>
      <c r="C1451" s="7" t="n">
        <v>4</v>
      </c>
      <c r="D1451" s="7" t="n">
        <v>3</v>
      </c>
      <c r="E1451" s="7" t="n">
        <v>23.0400009155273</v>
      </c>
      <c r="F1451" s="7" t="n">
        <v>171.449996948242</v>
      </c>
      <c r="G1451" s="7" t="n">
        <v>0</v>
      </c>
      <c r="H1451" s="7" t="n">
        <v>0</v>
      </c>
      <c r="I1451" s="7" t="n">
        <v>0</v>
      </c>
    </row>
    <row r="1452" spans="1:13">
      <c r="A1452" t="s">
        <v>4</v>
      </c>
      <c r="B1452" s="4" t="s">
        <v>5</v>
      </c>
      <c r="C1452" s="4" t="s">
        <v>12</v>
      </c>
      <c r="D1452" s="4" t="s">
        <v>12</v>
      </c>
      <c r="E1452" s="4" t="s">
        <v>26</v>
      </c>
      <c r="F1452" s="4" t="s">
        <v>10</v>
      </c>
    </row>
    <row r="1453" spans="1:13">
      <c r="A1453" t="n">
        <v>14662</v>
      </c>
      <c r="B1453" s="45" t="n">
        <v>45</v>
      </c>
      <c r="C1453" s="7" t="n">
        <v>5</v>
      </c>
      <c r="D1453" s="7" t="n">
        <v>3</v>
      </c>
      <c r="E1453" s="7" t="n">
        <v>5.5</v>
      </c>
      <c r="F1453" s="7" t="n">
        <v>0</v>
      </c>
    </row>
    <row r="1454" spans="1:13">
      <c r="A1454" t="s">
        <v>4</v>
      </c>
      <c r="B1454" s="4" t="s">
        <v>5</v>
      </c>
      <c r="C1454" s="4" t="s">
        <v>12</v>
      </c>
      <c r="D1454" s="4" t="s">
        <v>12</v>
      </c>
      <c r="E1454" s="4" t="s">
        <v>26</v>
      </c>
      <c r="F1454" s="4" t="s">
        <v>10</v>
      </c>
    </row>
    <row r="1455" spans="1:13">
      <c r="A1455" t="n">
        <v>14671</v>
      </c>
      <c r="B1455" s="45" t="n">
        <v>45</v>
      </c>
      <c r="C1455" s="7" t="n">
        <v>11</v>
      </c>
      <c r="D1455" s="7" t="n">
        <v>3</v>
      </c>
      <c r="E1455" s="7" t="n">
        <v>37.4000015258789</v>
      </c>
      <c r="F1455" s="7" t="n">
        <v>0</v>
      </c>
    </row>
    <row r="1456" spans="1:13">
      <c r="A1456" t="s">
        <v>4</v>
      </c>
      <c r="B1456" s="4" t="s">
        <v>5</v>
      </c>
      <c r="C1456" s="4" t="s">
        <v>12</v>
      </c>
      <c r="D1456" s="4" t="s">
        <v>12</v>
      </c>
      <c r="E1456" s="4" t="s">
        <v>26</v>
      </c>
      <c r="F1456" s="4" t="s">
        <v>10</v>
      </c>
    </row>
    <row r="1457" spans="1:9">
      <c r="A1457" t="n">
        <v>14680</v>
      </c>
      <c r="B1457" s="45" t="n">
        <v>45</v>
      </c>
      <c r="C1457" s="7" t="n">
        <v>5</v>
      </c>
      <c r="D1457" s="7" t="n">
        <v>3</v>
      </c>
      <c r="E1457" s="7" t="n">
        <v>5</v>
      </c>
      <c r="F1457" s="7" t="n">
        <v>2000</v>
      </c>
    </row>
    <row r="1458" spans="1:9">
      <c r="A1458" t="s">
        <v>4</v>
      </c>
      <c r="B1458" s="4" t="s">
        <v>5</v>
      </c>
      <c r="C1458" s="4" t="s">
        <v>12</v>
      </c>
      <c r="D1458" s="4" t="s">
        <v>10</v>
      </c>
      <c r="E1458" s="4" t="s">
        <v>26</v>
      </c>
    </row>
    <row r="1459" spans="1:9">
      <c r="A1459" t="n">
        <v>14689</v>
      </c>
      <c r="B1459" s="39" t="n">
        <v>58</v>
      </c>
      <c r="C1459" s="7" t="n">
        <v>100</v>
      </c>
      <c r="D1459" s="7" t="n">
        <v>1000</v>
      </c>
      <c r="E1459" s="7" t="n">
        <v>1</v>
      </c>
    </row>
    <row r="1460" spans="1:9">
      <c r="A1460" t="s">
        <v>4</v>
      </c>
      <c r="B1460" s="4" t="s">
        <v>5</v>
      </c>
      <c r="C1460" s="4" t="s">
        <v>12</v>
      </c>
      <c r="D1460" s="4" t="s">
        <v>10</v>
      </c>
    </row>
    <row r="1461" spans="1:9">
      <c r="A1461" t="n">
        <v>14697</v>
      </c>
      <c r="B1461" s="39" t="n">
        <v>58</v>
      </c>
      <c r="C1461" s="7" t="n">
        <v>255</v>
      </c>
      <c r="D1461" s="7" t="n">
        <v>0</v>
      </c>
    </row>
    <row r="1462" spans="1:9">
      <c r="A1462" t="s">
        <v>4</v>
      </c>
      <c r="B1462" s="4" t="s">
        <v>5</v>
      </c>
      <c r="C1462" s="4" t="s">
        <v>12</v>
      </c>
      <c r="D1462" s="4" t="s">
        <v>10</v>
      </c>
    </row>
    <row r="1463" spans="1:9">
      <c r="A1463" t="n">
        <v>14701</v>
      </c>
      <c r="B1463" s="45" t="n">
        <v>45</v>
      </c>
      <c r="C1463" s="7" t="n">
        <v>7</v>
      </c>
      <c r="D1463" s="7" t="n">
        <v>255</v>
      </c>
    </row>
    <row r="1464" spans="1:9">
      <c r="A1464" t="s">
        <v>4</v>
      </c>
      <c r="B1464" s="4" t="s">
        <v>5</v>
      </c>
      <c r="C1464" s="4" t="s">
        <v>12</v>
      </c>
      <c r="D1464" s="4" t="s">
        <v>10</v>
      </c>
      <c r="E1464" s="4" t="s">
        <v>10</v>
      </c>
      <c r="F1464" s="4" t="s">
        <v>12</v>
      </c>
    </row>
    <row r="1465" spans="1:9">
      <c r="A1465" t="n">
        <v>14705</v>
      </c>
      <c r="B1465" s="32" t="n">
        <v>25</v>
      </c>
      <c r="C1465" s="7" t="n">
        <v>1</v>
      </c>
      <c r="D1465" s="7" t="n">
        <v>160</v>
      </c>
      <c r="E1465" s="7" t="n">
        <v>350</v>
      </c>
      <c r="F1465" s="7" t="n">
        <v>2</v>
      </c>
    </row>
    <row r="1466" spans="1:9">
      <c r="A1466" t="s">
        <v>4</v>
      </c>
      <c r="B1466" s="4" t="s">
        <v>5</v>
      </c>
      <c r="C1466" s="4" t="s">
        <v>12</v>
      </c>
      <c r="D1466" s="4" t="s">
        <v>10</v>
      </c>
      <c r="E1466" s="4" t="s">
        <v>6</v>
      </c>
    </row>
    <row r="1467" spans="1:9">
      <c r="A1467" t="n">
        <v>14712</v>
      </c>
      <c r="B1467" s="63" t="n">
        <v>51</v>
      </c>
      <c r="C1467" s="7" t="n">
        <v>4</v>
      </c>
      <c r="D1467" s="7" t="n">
        <v>0</v>
      </c>
      <c r="E1467" s="7" t="s">
        <v>182</v>
      </c>
    </row>
    <row r="1468" spans="1:9">
      <c r="A1468" t="s">
        <v>4</v>
      </c>
      <c r="B1468" s="4" t="s">
        <v>5</v>
      </c>
      <c r="C1468" s="4" t="s">
        <v>10</v>
      </c>
    </row>
    <row r="1469" spans="1:9">
      <c r="A1469" t="n">
        <v>14725</v>
      </c>
      <c r="B1469" s="31" t="n">
        <v>16</v>
      </c>
      <c r="C1469" s="7" t="n">
        <v>0</v>
      </c>
    </row>
    <row r="1470" spans="1:9">
      <c r="A1470" t="s">
        <v>4</v>
      </c>
      <c r="B1470" s="4" t="s">
        <v>5</v>
      </c>
      <c r="C1470" s="4" t="s">
        <v>10</v>
      </c>
      <c r="D1470" s="4" t="s">
        <v>67</v>
      </c>
      <c r="E1470" s="4" t="s">
        <v>12</v>
      </c>
      <c r="F1470" s="4" t="s">
        <v>12</v>
      </c>
    </row>
    <row r="1471" spans="1:9">
      <c r="A1471" t="n">
        <v>14728</v>
      </c>
      <c r="B1471" s="64" t="n">
        <v>26</v>
      </c>
      <c r="C1471" s="7" t="n">
        <v>0</v>
      </c>
      <c r="D1471" s="7" t="s">
        <v>183</v>
      </c>
      <c r="E1471" s="7" t="n">
        <v>2</v>
      </c>
      <c r="F1471" s="7" t="n">
        <v>0</v>
      </c>
    </row>
    <row r="1472" spans="1:9">
      <c r="A1472" t="s">
        <v>4</v>
      </c>
      <c r="B1472" s="4" t="s">
        <v>5</v>
      </c>
    </row>
    <row r="1473" spans="1:6">
      <c r="A1473" t="n">
        <v>14791</v>
      </c>
      <c r="B1473" s="34" t="n">
        <v>28</v>
      </c>
    </row>
    <row r="1474" spans="1:6">
      <c r="A1474" t="s">
        <v>4</v>
      </c>
      <c r="B1474" s="4" t="s">
        <v>5</v>
      </c>
      <c r="C1474" s="4" t="s">
        <v>12</v>
      </c>
      <c r="D1474" s="4" t="s">
        <v>10</v>
      </c>
      <c r="E1474" s="4" t="s">
        <v>26</v>
      </c>
    </row>
    <row r="1475" spans="1:6">
      <c r="A1475" t="n">
        <v>14792</v>
      </c>
      <c r="B1475" s="39" t="n">
        <v>58</v>
      </c>
      <c r="C1475" s="7" t="n">
        <v>101</v>
      </c>
      <c r="D1475" s="7" t="n">
        <v>500</v>
      </c>
      <c r="E1475" s="7" t="n">
        <v>1</v>
      </c>
    </row>
    <row r="1476" spans="1:6">
      <c r="A1476" t="s">
        <v>4</v>
      </c>
      <c r="B1476" s="4" t="s">
        <v>5</v>
      </c>
      <c r="C1476" s="4" t="s">
        <v>12</v>
      </c>
      <c r="D1476" s="4" t="s">
        <v>10</v>
      </c>
    </row>
    <row r="1477" spans="1:6">
      <c r="A1477" t="n">
        <v>14800</v>
      </c>
      <c r="B1477" s="39" t="n">
        <v>58</v>
      </c>
      <c r="C1477" s="7" t="n">
        <v>254</v>
      </c>
      <c r="D1477" s="7" t="n">
        <v>0</v>
      </c>
    </row>
    <row r="1478" spans="1:6">
      <c r="A1478" t="s">
        <v>4</v>
      </c>
      <c r="B1478" s="4" t="s">
        <v>5</v>
      </c>
      <c r="C1478" s="4" t="s">
        <v>12</v>
      </c>
      <c r="D1478" s="4" t="s">
        <v>6</v>
      </c>
      <c r="E1478" s="4" t="s">
        <v>10</v>
      </c>
    </row>
    <row r="1479" spans="1:6">
      <c r="A1479" t="n">
        <v>14804</v>
      </c>
      <c r="B1479" s="24" t="n">
        <v>94</v>
      </c>
      <c r="C1479" s="7" t="n">
        <v>1</v>
      </c>
      <c r="D1479" s="7" t="s">
        <v>62</v>
      </c>
      <c r="E1479" s="7" t="n">
        <v>1</v>
      </c>
    </row>
    <row r="1480" spans="1:6">
      <c r="A1480" t="s">
        <v>4</v>
      </c>
      <c r="B1480" s="4" t="s">
        <v>5</v>
      </c>
      <c r="C1480" s="4" t="s">
        <v>12</v>
      </c>
      <c r="D1480" s="4" t="s">
        <v>6</v>
      </c>
      <c r="E1480" s="4" t="s">
        <v>10</v>
      </c>
    </row>
    <row r="1481" spans="1:6">
      <c r="A1481" t="n">
        <v>14817</v>
      </c>
      <c r="B1481" s="24" t="n">
        <v>94</v>
      </c>
      <c r="C1481" s="7" t="n">
        <v>1</v>
      </c>
      <c r="D1481" s="7" t="s">
        <v>62</v>
      </c>
      <c r="E1481" s="7" t="n">
        <v>2</v>
      </c>
    </row>
    <row r="1482" spans="1:6">
      <c r="A1482" t="s">
        <v>4</v>
      </c>
      <c r="B1482" s="4" t="s">
        <v>5</v>
      </c>
      <c r="C1482" s="4" t="s">
        <v>12</v>
      </c>
      <c r="D1482" s="4" t="s">
        <v>6</v>
      </c>
      <c r="E1482" s="4" t="s">
        <v>10</v>
      </c>
    </row>
    <row r="1483" spans="1:6">
      <c r="A1483" t="n">
        <v>14830</v>
      </c>
      <c r="B1483" s="24" t="n">
        <v>94</v>
      </c>
      <c r="C1483" s="7" t="n">
        <v>0</v>
      </c>
      <c r="D1483" s="7" t="s">
        <v>62</v>
      </c>
      <c r="E1483" s="7" t="n">
        <v>4</v>
      </c>
    </row>
    <row r="1484" spans="1:6">
      <c r="A1484" t="s">
        <v>4</v>
      </c>
      <c r="B1484" s="4" t="s">
        <v>5</v>
      </c>
      <c r="C1484" s="4" t="s">
        <v>12</v>
      </c>
      <c r="D1484" s="4" t="s">
        <v>10</v>
      </c>
    </row>
    <row r="1485" spans="1:6">
      <c r="A1485" t="n">
        <v>14843</v>
      </c>
      <c r="B1485" s="39" t="n">
        <v>58</v>
      </c>
      <c r="C1485" s="7" t="n">
        <v>255</v>
      </c>
      <c r="D1485" s="7" t="n">
        <v>0</v>
      </c>
    </row>
    <row r="1486" spans="1:6">
      <c r="A1486" t="s">
        <v>4</v>
      </c>
      <c r="B1486" s="4" t="s">
        <v>5</v>
      </c>
      <c r="C1486" s="4" t="s">
        <v>12</v>
      </c>
      <c r="D1486" s="4" t="s">
        <v>10</v>
      </c>
      <c r="E1486" s="4" t="s">
        <v>26</v>
      </c>
    </row>
    <row r="1487" spans="1:6">
      <c r="A1487" t="n">
        <v>14847</v>
      </c>
      <c r="B1487" s="39" t="n">
        <v>58</v>
      </c>
      <c r="C1487" s="7" t="n">
        <v>0</v>
      </c>
      <c r="D1487" s="7" t="n">
        <v>300</v>
      </c>
      <c r="E1487" s="7" t="n">
        <v>0.300000011920929</v>
      </c>
    </row>
    <row r="1488" spans="1:6">
      <c r="A1488" t="s">
        <v>4</v>
      </c>
      <c r="B1488" s="4" t="s">
        <v>5</v>
      </c>
      <c r="C1488" s="4" t="s">
        <v>12</v>
      </c>
      <c r="D1488" s="4" t="s">
        <v>10</v>
      </c>
    </row>
    <row r="1489" spans="1:5">
      <c r="A1489" t="n">
        <v>14855</v>
      </c>
      <c r="B1489" s="39" t="n">
        <v>58</v>
      </c>
      <c r="C1489" s="7" t="n">
        <v>255</v>
      </c>
      <c r="D1489" s="7" t="n">
        <v>0</v>
      </c>
    </row>
    <row r="1490" spans="1:5">
      <c r="A1490" t="s">
        <v>4</v>
      </c>
      <c r="B1490" s="4" t="s">
        <v>5</v>
      </c>
      <c r="C1490" s="4" t="s">
        <v>12</v>
      </c>
      <c r="D1490" s="4" t="s">
        <v>10</v>
      </c>
      <c r="E1490" s="4" t="s">
        <v>26</v>
      </c>
      <c r="F1490" s="4" t="s">
        <v>10</v>
      </c>
      <c r="G1490" s="4" t="s">
        <v>9</v>
      </c>
      <c r="H1490" s="4" t="s">
        <v>9</v>
      </c>
      <c r="I1490" s="4" t="s">
        <v>10</v>
      </c>
      <c r="J1490" s="4" t="s">
        <v>10</v>
      </c>
      <c r="K1490" s="4" t="s">
        <v>9</v>
      </c>
      <c r="L1490" s="4" t="s">
        <v>9</v>
      </c>
      <c r="M1490" s="4" t="s">
        <v>9</v>
      </c>
      <c r="N1490" s="4" t="s">
        <v>9</v>
      </c>
      <c r="O1490" s="4" t="s">
        <v>6</v>
      </c>
    </row>
    <row r="1491" spans="1:5">
      <c r="A1491" t="n">
        <v>14859</v>
      </c>
      <c r="B1491" s="13" t="n">
        <v>50</v>
      </c>
      <c r="C1491" s="7" t="n">
        <v>0</v>
      </c>
      <c r="D1491" s="7" t="n">
        <v>12010</v>
      </c>
      <c r="E1491" s="7" t="n">
        <v>1</v>
      </c>
      <c r="F1491" s="7" t="n">
        <v>0</v>
      </c>
      <c r="G1491" s="7" t="n">
        <v>0</v>
      </c>
      <c r="H1491" s="7" t="n">
        <v>0</v>
      </c>
      <c r="I1491" s="7" t="n">
        <v>0</v>
      </c>
      <c r="J1491" s="7" t="n">
        <v>65533</v>
      </c>
      <c r="K1491" s="7" t="n">
        <v>0</v>
      </c>
      <c r="L1491" s="7" t="n">
        <v>0</v>
      </c>
      <c r="M1491" s="7" t="n">
        <v>0</v>
      </c>
      <c r="N1491" s="7" t="n">
        <v>0</v>
      </c>
      <c r="O1491" s="7" t="s">
        <v>21</v>
      </c>
    </row>
    <row r="1492" spans="1:5">
      <c r="A1492" t="s">
        <v>4</v>
      </c>
      <c r="B1492" s="4" t="s">
        <v>5</v>
      </c>
      <c r="C1492" s="4" t="s">
        <v>12</v>
      </c>
      <c r="D1492" s="4" t="s">
        <v>10</v>
      </c>
      <c r="E1492" s="4" t="s">
        <v>10</v>
      </c>
      <c r="F1492" s="4" t="s">
        <v>10</v>
      </c>
      <c r="G1492" s="4" t="s">
        <v>10</v>
      </c>
      <c r="H1492" s="4" t="s">
        <v>12</v>
      </c>
    </row>
    <row r="1493" spans="1:5">
      <c r="A1493" t="n">
        <v>14898</v>
      </c>
      <c r="B1493" s="32" t="n">
        <v>25</v>
      </c>
      <c r="C1493" s="7" t="n">
        <v>5</v>
      </c>
      <c r="D1493" s="7" t="n">
        <v>65535</v>
      </c>
      <c r="E1493" s="7" t="n">
        <v>65535</v>
      </c>
      <c r="F1493" s="7" t="n">
        <v>65535</v>
      </c>
      <c r="G1493" s="7" t="n">
        <v>65535</v>
      </c>
      <c r="H1493" s="7" t="n">
        <v>0</v>
      </c>
    </row>
    <row r="1494" spans="1:5">
      <c r="A1494" t="s">
        <v>4</v>
      </c>
      <c r="B1494" s="4" t="s">
        <v>5</v>
      </c>
      <c r="C1494" s="4" t="s">
        <v>10</v>
      </c>
      <c r="D1494" s="4" t="s">
        <v>67</v>
      </c>
      <c r="E1494" s="4" t="s">
        <v>12</v>
      </c>
      <c r="F1494" s="4" t="s">
        <v>12</v>
      </c>
      <c r="G1494" s="4" t="s">
        <v>10</v>
      </c>
      <c r="H1494" s="4" t="s">
        <v>12</v>
      </c>
      <c r="I1494" s="4" t="s">
        <v>67</v>
      </c>
      <c r="J1494" s="4" t="s">
        <v>12</v>
      </c>
      <c r="K1494" s="4" t="s">
        <v>12</v>
      </c>
      <c r="L1494" s="4" t="s">
        <v>12</v>
      </c>
    </row>
    <row r="1495" spans="1:5">
      <c r="A1495" t="n">
        <v>14909</v>
      </c>
      <c r="B1495" s="33" t="n">
        <v>24</v>
      </c>
      <c r="C1495" s="7" t="n">
        <v>65533</v>
      </c>
      <c r="D1495" s="7" t="s">
        <v>184</v>
      </c>
      <c r="E1495" s="7" t="n">
        <v>12</v>
      </c>
      <c r="F1495" s="7" t="n">
        <v>16</v>
      </c>
      <c r="G1495" s="7" t="n">
        <v>166</v>
      </c>
      <c r="H1495" s="7" t="n">
        <v>7</v>
      </c>
      <c r="I1495" s="7" t="s">
        <v>77</v>
      </c>
      <c r="J1495" s="7" t="n">
        <v>6</v>
      </c>
      <c r="K1495" s="7" t="n">
        <v>2</v>
      </c>
      <c r="L1495" s="7" t="n">
        <v>0</v>
      </c>
    </row>
    <row r="1496" spans="1:5">
      <c r="A1496" t="s">
        <v>4</v>
      </c>
      <c r="B1496" s="4" t="s">
        <v>5</v>
      </c>
    </row>
    <row r="1497" spans="1:5">
      <c r="A1497" t="n">
        <v>14927</v>
      </c>
      <c r="B1497" s="34" t="n">
        <v>28</v>
      </c>
    </row>
    <row r="1498" spans="1:5">
      <c r="A1498" t="s">
        <v>4</v>
      </c>
      <c r="B1498" s="4" t="s">
        <v>5</v>
      </c>
      <c r="C1498" s="4" t="s">
        <v>12</v>
      </c>
    </row>
    <row r="1499" spans="1:5">
      <c r="A1499" t="n">
        <v>14928</v>
      </c>
      <c r="B1499" s="35" t="n">
        <v>27</v>
      </c>
      <c r="C1499" s="7" t="n">
        <v>0</v>
      </c>
    </row>
    <row r="1500" spans="1:5">
      <c r="A1500" t="s">
        <v>4</v>
      </c>
      <c r="B1500" s="4" t="s">
        <v>5</v>
      </c>
      <c r="C1500" s="4" t="s">
        <v>12</v>
      </c>
      <c r="D1500" s="4" t="s">
        <v>10</v>
      </c>
      <c r="E1500" s="4" t="s">
        <v>10</v>
      </c>
      <c r="F1500" s="4" t="s">
        <v>10</v>
      </c>
      <c r="G1500" s="4" t="s">
        <v>10</v>
      </c>
      <c r="H1500" s="4" t="s">
        <v>12</v>
      </c>
    </row>
    <row r="1501" spans="1:5">
      <c r="A1501" t="n">
        <v>14930</v>
      </c>
      <c r="B1501" s="32" t="n">
        <v>25</v>
      </c>
      <c r="C1501" s="7" t="n">
        <v>5</v>
      </c>
      <c r="D1501" s="7" t="n">
        <v>65535</v>
      </c>
      <c r="E1501" s="7" t="n">
        <v>65535</v>
      </c>
      <c r="F1501" s="7" t="n">
        <v>65535</v>
      </c>
      <c r="G1501" s="7" t="n">
        <v>65535</v>
      </c>
      <c r="H1501" s="7" t="n">
        <v>0</v>
      </c>
    </row>
    <row r="1502" spans="1:5">
      <c r="A1502" t="s">
        <v>4</v>
      </c>
      <c r="B1502" s="4" t="s">
        <v>5</v>
      </c>
      <c r="C1502" s="4" t="s">
        <v>12</v>
      </c>
      <c r="D1502" s="4" t="s">
        <v>10</v>
      </c>
      <c r="E1502" s="4" t="s">
        <v>9</v>
      </c>
    </row>
    <row r="1503" spans="1:5">
      <c r="A1503" t="n">
        <v>14941</v>
      </c>
      <c r="B1503" s="30" t="n">
        <v>101</v>
      </c>
      <c r="C1503" s="7" t="n">
        <v>0</v>
      </c>
      <c r="D1503" s="7" t="n">
        <v>166</v>
      </c>
      <c r="E1503" s="7" t="n">
        <v>1</v>
      </c>
    </row>
    <row r="1504" spans="1:5">
      <c r="A1504" t="s">
        <v>4</v>
      </c>
      <c r="B1504" s="4" t="s">
        <v>5</v>
      </c>
      <c r="C1504" s="4" t="s">
        <v>12</v>
      </c>
      <c r="D1504" s="4" t="s">
        <v>10</v>
      </c>
      <c r="E1504" s="4" t="s">
        <v>26</v>
      </c>
    </row>
    <row r="1505" spans="1:15">
      <c r="A1505" t="n">
        <v>14949</v>
      </c>
      <c r="B1505" s="39" t="n">
        <v>58</v>
      </c>
      <c r="C1505" s="7" t="n">
        <v>100</v>
      </c>
      <c r="D1505" s="7" t="n">
        <v>300</v>
      </c>
      <c r="E1505" s="7" t="n">
        <v>0.300000011920929</v>
      </c>
    </row>
    <row r="1506" spans="1:15">
      <c r="A1506" t="s">
        <v>4</v>
      </c>
      <c r="B1506" s="4" t="s">
        <v>5</v>
      </c>
      <c r="C1506" s="4" t="s">
        <v>12</v>
      </c>
      <c r="D1506" s="4" t="s">
        <v>10</v>
      </c>
    </row>
    <row r="1507" spans="1:15">
      <c r="A1507" t="n">
        <v>14957</v>
      </c>
      <c r="B1507" s="39" t="n">
        <v>58</v>
      </c>
      <c r="C1507" s="7" t="n">
        <v>255</v>
      </c>
      <c r="D1507" s="7" t="n">
        <v>0</v>
      </c>
    </row>
    <row r="1508" spans="1:15">
      <c r="A1508" t="s">
        <v>4</v>
      </c>
      <c r="B1508" s="4" t="s">
        <v>5</v>
      </c>
      <c r="C1508" s="4" t="s">
        <v>10</v>
      </c>
    </row>
    <row r="1509" spans="1:15">
      <c r="A1509" t="n">
        <v>14961</v>
      </c>
      <c r="B1509" s="31" t="n">
        <v>16</v>
      </c>
      <c r="C1509" s="7" t="n">
        <v>200</v>
      </c>
    </row>
    <row r="1510" spans="1:15">
      <c r="A1510" t="s">
        <v>4</v>
      </c>
      <c r="B1510" s="4" t="s">
        <v>5</v>
      </c>
      <c r="C1510" s="4" t="s">
        <v>12</v>
      </c>
      <c r="D1510" s="4" t="s">
        <v>26</v>
      </c>
      <c r="E1510" s="4" t="s">
        <v>10</v>
      </c>
      <c r="F1510" s="4" t="s">
        <v>12</v>
      </c>
    </row>
    <row r="1511" spans="1:15">
      <c r="A1511" t="n">
        <v>14964</v>
      </c>
      <c r="B1511" s="69" t="n">
        <v>49</v>
      </c>
      <c r="C1511" s="7" t="n">
        <v>3</v>
      </c>
      <c r="D1511" s="7" t="n">
        <v>0.699999988079071</v>
      </c>
      <c r="E1511" s="7" t="n">
        <v>500</v>
      </c>
      <c r="F1511" s="7" t="n">
        <v>0</v>
      </c>
    </row>
    <row r="1512" spans="1:15">
      <c r="A1512" t="s">
        <v>4</v>
      </c>
      <c r="B1512" s="4" t="s">
        <v>5</v>
      </c>
      <c r="C1512" s="4" t="s">
        <v>12</v>
      </c>
      <c r="D1512" s="4" t="s">
        <v>10</v>
      </c>
    </row>
    <row r="1513" spans="1:15">
      <c r="A1513" t="n">
        <v>14973</v>
      </c>
      <c r="B1513" s="39" t="n">
        <v>58</v>
      </c>
      <c r="C1513" s="7" t="n">
        <v>10</v>
      </c>
      <c r="D1513" s="7" t="n">
        <v>300</v>
      </c>
    </row>
    <row r="1514" spans="1:15">
      <c r="A1514" t="s">
        <v>4</v>
      </c>
      <c r="B1514" s="4" t="s">
        <v>5</v>
      </c>
      <c r="C1514" s="4" t="s">
        <v>12</v>
      </c>
      <c r="D1514" s="4" t="s">
        <v>10</v>
      </c>
    </row>
    <row r="1515" spans="1:15">
      <c r="A1515" t="n">
        <v>14977</v>
      </c>
      <c r="B1515" s="39" t="n">
        <v>58</v>
      </c>
      <c r="C1515" s="7" t="n">
        <v>12</v>
      </c>
      <c r="D1515" s="7" t="n">
        <v>0</v>
      </c>
    </row>
    <row r="1516" spans="1:15">
      <c r="A1516" t="s">
        <v>4</v>
      </c>
      <c r="B1516" s="4" t="s">
        <v>5</v>
      </c>
      <c r="C1516" s="4" t="s">
        <v>10</v>
      </c>
      <c r="D1516" s="4" t="s">
        <v>12</v>
      </c>
      <c r="E1516" s="4" t="s">
        <v>10</v>
      </c>
    </row>
    <row r="1517" spans="1:15">
      <c r="A1517" t="n">
        <v>14981</v>
      </c>
      <c r="B1517" s="65" t="n">
        <v>104</v>
      </c>
      <c r="C1517" s="7" t="n">
        <v>4</v>
      </c>
      <c r="D1517" s="7" t="n">
        <v>1</v>
      </c>
      <c r="E1517" s="7" t="n">
        <v>1</v>
      </c>
    </row>
    <row r="1518" spans="1:15">
      <c r="A1518" t="s">
        <v>4</v>
      </c>
      <c r="B1518" s="4" t="s">
        <v>5</v>
      </c>
    </row>
    <row r="1519" spans="1:15">
      <c r="A1519" t="n">
        <v>14987</v>
      </c>
      <c r="B1519" s="5" t="n">
        <v>1</v>
      </c>
    </row>
    <row r="1520" spans="1:15">
      <c r="A1520" t="s">
        <v>4</v>
      </c>
      <c r="B1520" s="4" t="s">
        <v>5</v>
      </c>
      <c r="C1520" s="4" t="s">
        <v>12</v>
      </c>
      <c r="D1520" s="4" t="s">
        <v>10</v>
      </c>
      <c r="E1520" s="4" t="s">
        <v>12</v>
      </c>
      <c r="F1520" s="4" t="s">
        <v>12</v>
      </c>
      <c r="G1520" s="4" t="s">
        <v>43</v>
      </c>
    </row>
    <row r="1521" spans="1:7">
      <c r="A1521" t="n">
        <v>14988</v>
      </c>
      <c r="B1521" s="15" t="n">
        <v>5</v>
      </c>
      <c r="C1521" s="7" t="n">
        <v>30</v>
      </c>
      <c r="D1521" s="7" t="n">
        <v>8718</v>
      </c>
      <c r="E1521" s="7" t="n">
        <v>8</v>
      </c>
      <c r="F1521" s="7" t="n">
        <v>1</v>
      </c>
      <c r="G1521" s="16" t="n">
        <f t="normal" ca="1">A1535</f>
        <v>0</v>
      </c>
    </row>
    <row r="1522" spans="1:7">
      <c r="A1522" t="s">
        <v>4</v>
      </c>
      <c r="B1522" s="4" t="s">
        <v>5</v>
      </c>
      <c r="C1522" s="4" t="s">
        <v>12</v>
      </c>
      <c r="D1522" s="4" t="s">
        <v>10</v>
      </c>
      <c r="E1522" s="4" t="s">
        <v>10</v>
      </c>
      <c r="F1522" s="4" t="s">
        <v>12</v>
      </c>
    </row>
    <row r="1523" spans="1:7">
      <c r="A1523" t="n">
        <v>14998</v>
      </c>
      <c r="B1523" s="32" t="n">
        <v>25</v>
      </c>
      <c r="C1523" s="7" t="n">
        <v>1</v>
      </c>
      <c r="D1523" s="7" t="n">
        <v>160</v>
      </c>
      <c r="E1523" s="7" t="n">
        <v>350</v>
      </c>
      <c r="F1523" s="7" t="n">
        <v>2</v>
      </c>
    </row>
    <row r="1524" spans="1:7">
      <c r="A1524" t="s">
        <v>4</v>
      </c>
      <c r="B1524" s="4" t="s">
        <v>5</v>
      </c>
      <c r="C1524" s="4" t="s">
        <v>12</v>
      </c>
      <c r="D1524" s="4" t="s">
        <v>10</v>
      </c>
      <c r="E1524" s="4" t="s">
        <v>6</v>
      </c>
    </row>
    <row r="1525" spans="1:7">
      <c r="A1525" t="n">
        <v>15005</v>
      </c>
      <c r="B1525" s="63" t="n">
        <v>51</v>
      </c>
      <c r="C1525" s="7" t="n">
        <v>4</v>
      </c>
      <c r="D1525" s="7" t="n">
        <v>0</v>
      </c>
      <c r="E1525" s="7" t="s">
        <v>113</v>
      </c>
    </row>
    <row r="1526" spans="1:7">
      <c r="A1526" t="s">
        <v>4</v>
      </c>
      <c r="B1526" s="4" t="s">
        <v>5</v>
      </c>
      <c r="C1526" s="4" t="s">
        <v>10</v>
      </c>
    </row>
    <row r="1527" spans="1:7">
      <c r="A1527" t="n">
        <v>15019</v>
      </c>
      <c r="B1527" s="31" t="n">
        <v>16</v>
      </c>
      <c r="C1527" s="7" t="n">
        <v>0</v>
      </c>
    </row>
    <row r="1528" spans="1:7">
      <c r="A1528" t="s">
        <v>4</v>
      </c>
      <c r="B1528" s="4" t="s">
        <v>5</v>
      </c>
      <c r="C1528" s="4" t="s">
        <v>10</v>
      </c>
      <c r="D1528" s="4" t="s">
        <v>67</v>
      </c>
      <c r="E1528" s="4" t="s">
        <v>12</v>
      </c>
      <c r="F1528" s="4" t="s">
        <v>12</v>
      </c>
      <c r="G1528" s="4" t="s">
        <v>67</v>
      </c>
      <c r="H1528" s="4" t="s">
        <v>12</v>
      </c>
      <c r="I1528" s="4" t="s">
        <v>12</v>
      </c>
    </row>
    <row r="1529" spans="1:7">
      <c r="A1529" t="n">
        <v>15022</v>
      </c>
      <c r="B1529" s="64" t="n">
        <v>26</v>
      </c>
      <c r="C1529" s="7" t="n">
        <v>0</v>
      </c>
      <c r="D1529" s="7" t="s">
        <v>185</v>
      </c>
      <c r="E1529" s="7" t="n">
        <v>2</v>
      </c>
      <c r="F1529" s="7" t="n">
        <v>3</v>
      </c>
      <c r="G1529" s="7" t="s">
        <v>186</v>
      </c>
      <c r="H1529" s="7" t="n">
        <v>2</v>
      </c>
      <c r="I1529" s="7" t="n">
        <v>0</v>
      </c>
    </row>
    <row r="1530" spans="1:7">
      <c r="A1530" t="s">
        <v>4</v>
      </c>
      <c r="B1530" s="4" t="s">
        <v>5</v>
      </c>
    </row>
    <row r="1531" spans="1:7">
      <c r="A1531" t="n">
        <v>15174</v>
      </c>
      <c r="B1531" s="34" t="n">
        <v>28</v>
      </c>
    </row>
    <row r="1532" spans="1:7">
      <c r="A1532" t="s">
        <v>4</v>
      </c>
      <c r="B1532" s="4" t="s">
        <v>5</v>
      </c>
      <c r="C1532" s="4" t="s">
        <v>43</v>
      </c>
    </row>
    <row r="1533" spans="1:7">
      <c r="A1533" t="n">
        <v>15175</v>
      </c>
      <c r="B1533" s="18" t="n">
        <v>3</v>
      </c>
      <c r="C1533" s="16" t="n">
        <f t="normal" ca="1">A1551</f>
        <v>0</v>
      </c>
    </row>
    <row r="1534" spans="1:7">
      <c r="A1534" t="s">
        <v>4</v>
      </c>
      <c r="B1534" s="4" t="s">
        <v>5</v>
      </c>
      <c r="C1534" s="4" t="s">
        <v>12</v>
      </c>
      <c r="D1534" s="4" t="s">
        <v>10</v>
      </c>
      <c r="E1534" s="4" t="s">
        <v>10</v>
      </c>
      <c r="F1534" s="4" t="s">
        <v>12</v>
      </c>
    </row>
    <row r="1535" spans="1:7">
      <c r="A1535" t="n">
        <v>15180</v>
      </c>
      <c r="B1535" s="32" t="n">
        <v>25</v>
      </c>
      <c r="C1535" s="7" t="n">
        <v>1</v>
      </c>
      <c r="D1535" s="7" t="n">
        <v>160</v>
      </c>
      <c r="E1535" s="7" t="n">
        <v>350</v>
      </c>
      <c r="F1535" s="7" t="n">
        <v>2</v>
      </c>
    </row>
    <row r="1536" spans="1:7">
      <c r="A1536" t="s">
        <v>4</v>
      </c>
      <c r="B1536" s="4" t="s">
        <v>5</v>
      </c>
      <c r="C1536" s="4" t="s">
        <v>12</v>
      </c>
      <c r="D1536" s="4" t="s">
        <v>10</v>
      </c>
      <c r="E1536" s="4" t="s">
        <v>6</v>
      </c>
    </row>
    <row r="1537" spans="1:9">
      <c r="A1537" t="n">
        <v>15187</v>
      </c>
      <c r="B1537" s="63" t="n">
        <v>51</v>
      </c>
      <c r="C1537" s="7" t="n">
        <v>4</v>
      </c>
      <c r="D1537" s="7" t="n">
        <v>0</v>
      </c>
      <c r="E1537" s="7" t="s">
        <v>187</v>
      </c>
    </row>
    <row r="1538" spans="1:9">
      <c r="A1538" t="s">
        <v>4</v>
      </c>
      <c r="B1538" s="4" t="s">
        <v>5</v>
      </c>
      <c r="C1538" s="4" t="s">
        <v>10</v>
      </c>
    </row>
    <row r="1539" spans="1:9">
      <c r="A1539" t="n">
        <v>15201</v>
      </c>
      <c r="B1539" s="31" t="n">
        <v>16</v>
      </c>
      <c r="C1539" s="7" t="n">
        <v>0</v>
      </c>
    </row>
    <row r="1540" spans="1:9">
      <c r="A1540" t="s">
        <v>4</v>
      </c>
      <c r="B1540" s="4" t="s">
        <v>5</v>
      </c>
      <c r="C1540" s="4" t="s">
        <v>10</v>
      </c>
      <c r="D1540" s="4" t="s">
        <v>67</v>
      </c>
      <c r="E1540" s="4" t="s">
        <v>12</v>
      </c>
      <c r="F1540" s="4" t="s">
        <v>12</v>
      </c>
    </row>
    <row r="1541" spans="1:9">
      <c r="A1541" t="n">
        <v>15204</v>
      </c>
      <c r="B1541" s="64" t="n">
        <v>26</v>
      </c>
      <c r="C1541" s="7" t="n">
        <v>0</v>
      </c>
      <c r="D1541" s="7" t="s">
        <v>188</v>
      </c>
      <c r="E1541" s="7" t="n">
        <v>2</v>
      </c>
      <c r="F1541" s="7" t="n">
        <v>0</v>
      </c>
    </row>
    <row r="1542" spans="1:9">
      <c r="A1542" t="s">
        <v>4</v>
      </c>
      <c r="B1542" s="4" t="s">
        <v>5</v>
      </c>
    </row>
    <row r="1543" spans="1:9">
      <c r="A1543" t="n">
        <v>15266</v>
      </c>
      <c r="B1543" s="34" t="n">
        <v>28</v>
      </c>
    </row>
    <row r="1544" spans="1:9">
      <c r="A1544" t="s">
        <v>4</v>
      </c>
      <c r="B1544" s="4" t="s">
        <v>5</v>
      </c>
      <c r="C1544" s="4" t="s">
        <v>10</v>
      </c>
    </row>
    <row r="1545" spans="1:9">
      <c r="A1545" t="n">
        <v>15267</v>
      </c>
      <c r="B1545" s="19" t="n">
        <v>12</v>
      </c>
      <c r="C1545" s="7" t="n">
        <v>8807</v>
      </c>
    </row>
    <row r="1546" spans="1:9">
      <c r="A1546" t="s">
        <v>4</v>
      </c>
      <c r="B1546" s="4" t="s">
        <v>5</v>
      </c>
      <c r="C1546" s="4" t="s">
        <v>10</v>
      </c>
      <c r="D1546" s="4" t="s">
        <v>12</v>
      </c>
      <c r="E1546" s="4" t="s">
        <v>10</v>
      </c>
    </row>
    <row r="1547" spans="1:9">
      <c r="A1547" t="n">
        <v>15270</v>
      </c>
      <c r="B1547" s="65" t="n">
        <v>104</v>
      </c>
      <c r="C1547" s="7" t="n">
        <v>4</v>
      </c>
      <c r="D1547" s="7" t="n">
        <v>1</v>
      </c>
      <c r="E1547" s="7" t="n">
        <v>3</v>
      </c>
    </row>
    <row r="1548" spans="1:9">
      <c r="A1548" t="s">
        <v>4</v>
      </c>
      <c r="B1548" s="4" t="s">
        <v>5</v>
      </c>
    </row>
    <row r="1549" spans="1:9">
      <c r="A1549" t="n">
        <v>15276</v>
      </c>
      <c r="B1549" s="5" t="n">
        <v>1</v>
      </c>
    </row>
    <row r="1550" spans="1:9">
      <c r="A1550" t="s">
        <v>4</v>
      </c>
      <c r="B1550" s="4" t="s">
        <v>5</v>
      </c>
      <c r="C1550" s="4" t="s">
        <v>10</v>
      </c>
      <c r="D1550" s="4" t="s">
        <v>12</v>
      </c>
    </row>
    <row r="1551" spans="1:9">
      <c r="A1551" t="n">
        <v>15277</v>
      </c>
      <c r="B1551" s="71" t="n">
        <v>89</v>
      </c>
      <c r="C1551" s="7" t="n">
        <v>65533</v>
      </c>
      <c r="D1551" s="7" t="n">
        <v>1</v>
      </c>
    </row>
    <row r="1552" spans="1:9">
      <c r="A1552" t="s">
        <v>4</v>
      </c>
      <c r="B1552" s="4" t="s">
        <v>5</v>
      </c>
      <c r="C1552" s="4" t="s">
        <v>12</v>
      </c>
      <c r="D1552" s="4" t="s">
        <v>10</v>
      </c>
      <c r="E1552" s="4" t="s">
        <v>10</v>
      </c>
      <c r="F1552" s="4" t="s">
        <v>12</v>
      </c>
    </row>
    <row r="1553" spans="1:6">
      <c r="A1553" t="n">
        <v>15281</v>
      </c>
      <c r="B1553" s="32" t="n">
        <v>25</v>
      </c>
      <c r="C1553" s="7" t="n">
        <v>1</v>
      </c>
      <c r="D1553" s="7" t="n">
        <v>65535</v>
      </c>
      <c r="E1553" s="7" t="n">
        <v>65535</v>
      </c>
      <c r="F1553" s="7" t="n">
        <v>0</v>
      </c>
    </row>
    <row r="1554" spans="1:6">
      <c r="A1554" t="s">
        <v>4</v>
      </c>
      <c r="B1554" s="4" t="s">
        <v>5</v>
      </c>
      <c r="C1554" s="4" t="s">
        <v>12</v>
      </c>
      <c r="D1554" s="4" t="s">
        <v>10</v>
      </c>
      <c r="E1554" s="4" t="s">
        <v>26</v>
      </c>
    </row>
    <row r="1555" spans="1:6">
      <c r="A1555" t="n">
        <v>15288</v>
      </c>
      <c r="B1555" s="39" t="n">
        <v>58</v>
      </c>
      <c r="C1555" s="7" t="n">
        <v>0</v>
      </c>
      <c r="D1555" s="7" t="n">
        <v>1000</v>
      </c>
      <c r="E1555" s="7" t="n">
        <v>1</v>
      </c>
    </row>
    <row r="1556" spans="1:6">
      <c r="A1556" t="s">
        <v>4</v>
      </c>
      <c r="B1556" s="4" t="s">
        <v>5</v>
      </c>
      <c r="C1556" s="4" t="s">
        <v>12</v>
      </c>
      <c r="D1556" s="4" t="s">
        <v>10</v>
      </c>
    </row>
    <row r="1557" spans="1:6">
      <c r="A1557" t="n">
        <v>15296</v>
      </c>
      <c r="B1557" s="39" t="n">
        <v>58</v>
      </c>
      <c r="C1557" s="7" t="n">
        <v>255</v>
      </c>
      <c r="D1557" s="7" t="n">
        <v>0</v>
      </c>
    </row>
    <row r="1558" spans="1:6">
      <c r="A1558" t="s">
        <v>4</v>
      </c>
      <c r="B1558" s="4" t="s">
        <v>5</v>
      </c>
      <c r="C1558" s="4" t="s">
        <v>12</v>
      </c>
      <c r="D1558" s="4" t="s">
        <v>26</v>
      </c>
      <c r="E1558" s="4" t="s">
        <v>10</v>
      </c>
      <c r="F1558" s="4" t="s">
        <v>12</v>
      </c>
    </row>
    <row r="1559" spans="1:6">
      <c r="A1559" t="n">
        <v>15300</v>
      </c>
      <c r="B1559" s="69" t="n">
        <v>49</v>
      </c>
      <c r="C1559" s="7" t="n">
        <v>3</v>
      </c>
      <c r="D1559" s="7" t="n">
        <v>1</v>
      </c>
      <c r="E1559" s="7" t="n">
        <v>500</v>
      </c>
      <c r="F1559" s="7" t="n">
        <v>0</v>
      </c>
    </row>
    <row r="1560" spans="1:6">
      <c r="A1560" t="s">
        <v>4</v>
      </c>
      <c r="B1560" s="4" t="s">
        <v>5</v>
      </c>
      <c r="C1560" s="4" t="s">
        <v>12</v>
      </c>
      <c r="D1560" s="4" t="s">
        <v>10</v>
      </c>
    </row>
    <row r="1561" spans="1:6">
      <c r="A1561" t="n">
        <v>15309</v>
      </c>
      <c r="B1561" s="39" t="n">
        <v>58</v>
      </c>
      <c r="C1561" s="7" t="n">
        <v>11</v>
      </c>
      <c r="D1561" s="7" t="n">
        <v>300</v>
      </c>
    </row>
    <row r="1562" spans="1:6">
      <c r="A1562" t="s">
        <v>4</v>
      </c>
      <c r="B1562" s="4" t="s">
        <v>5</v>
      </c>
      <c r="C1562" s="4" t="s">
        <v>12</v>
      </c>
      <c r="D1562" s="4" t="s">
        <v>10</v>
      </c>
    </row>
    <row r="1563" spans="1:6">
      <c r="A1563" t="n">
        <v>15313</v>
      </c>
      <c r="B1563" s="39" t="n">
        <v>58</v>
      </c>
      <c r="C1563" s="7" t="n">
        <v>12</v>
      </c>
      <c r="D1563" s="7" t="n">
        <v>0</v>
      </c>
    </row>
    <row r="1564" spans="1:6">
      <c r="A1564" t="s">
        <v>4</v>
      </c>
      <c r="B1564" s="4" t="s">
        <v>5</v>
      </c>
      <c r="C1564" s="4" t="s">
        <v>10</v>
      </c>
    </row>
    <row r="1565" spans="1:6">
      <c r="A1565" t="n">
        <v>15317</v>
      </c>
      <c r="B1565" s="19" t="n">
        <v>12</v>
      </c>
      <c r="C1565" s="7" t="n">
        <v>8717</v>
      </c>
    </row>
    <row r="1566" spans="1:6">
      <c r="A1566" t="s">
        <v>4</v>
      </c>
      <c r="B1566" s="4" t="s">
        <v>5</v>
      </c>
      <c r="C1566" s="4" t="s">
        <v>10</v>
      </c>
      <c r="D1566" s="4" t="s">
        <v>9</v>
      </c>
    </row>
    <row r="1567" spans="1:6">
      <c r="A1567" t="n">
        <v>15320</v>
      </c>
      <c r="B1567" s="73" t="n">
        <v>44</v>
      </c>
      <c r="C1567" s="7" t="n">
        <v>61456</v>
      </c>
      <c r="D1567" s="7" t="n">
        <v>1</v>
      </c>
    </row>
    <row r="1568" spans="1:6">
      <c r="A1568" t="s">
        <v>4</v>
      </c>
      <c r="B1568" s="4" t="s">
        <v>5</v>
      </c>
      <c r="C1568" s="4" t="s">
        <v>10</v>
      </c>
      <c r="D1568" s="4" t="s">
        <v>26</v>
      </c>
      <c r="E1568" s="4" t="s">
        <v>26</v>
      </c>
      <c r="F1568" s="4" t="s">
        <v>26</v>
      </c>
      <c r="G1568" s="4" t="s">
        <v>26</v>
      </c>
    </row>
    <row r="1569" spans="1:7">
      <c r="A1569" t="n">
        <v>15327</v>
      </c>
      <c r="B1569" s="52" t="n">
        <v>46</v>
      </c>
      <c r="C1569" s="7" t="n">
        <v>61456</v>
      </c>
      <c r="D1569" s="7" t="n">
        <v>0.379999995231628</v>
      </c>
      <c r="E1569" s="7" t="n">
        <v>17.5</v>
      </c>
      <c r="F1569" s="7" t="n">
        <v>-100.169998168945</v>
      </c>
      <c r="G1569" s="7" t="n">
        <v>163.5</v>
      </c>
    </row>
    <row r="1570" spans="1:7">
      <c r="A1570" t="s">
        <v>4</v>
      </c>
      <c r="B1570" s="4" t="s">
        <v>5</v>
      </c>
      <c r="C1570" s="4" t="s">
        <v>12</v>
      </c>
      <c r="D1570" s="4" t="s">
        <v>12</v>
      </c>
      <c r="E1570" s="4" t="s">
        <v>26</v>
      </c>
      <c r="F1570" s="4" t="s">
        <v>26</v>
      </c>
      <c r="G1570" s="4" t="s">
        <v>26</v>
      </c>
      <c r="H1570" s="4" t="s">
        <v>10</v>
      </c>
      <c r="I1570" s="4" t="s">
        <v>12</v>
      </c>
    </row>
    <row r="1571" spans="1:7">
      <c r="A1571" t="n">
        <v>15346</v>
      </c>
      <c r="B1571" s="45" t="n">
        <v>45</v>
      </c>
      <c r="C1571" s="7" t="n">
        <v>4</v>
      </c>
      <c r="D1571" s="7" t="n">
        <v>3</v>
      </c>
      <c r="E1571" s="7" t="n">
        <v>23.0400009155273</v>
      </c>
      <c r="F1571" s="7" t="n">
        <v>171.449996948242</v>
      </c>
      <c r="G1571" s="7" t="n">
        <v>0</v>
      </c>
      <c r="H1571" s="7" t="n">
        <v>0</v>
      </c>
      <c r="I1571" s="7" t="n">
        <v>0</v>
      </c>
    </row>
    <row r="1572" spans="1:7">
      <c r="A1572" t="s">
        <v>4</v>
      </c>
      <c r="B1572" s="4" t="s">
        <v>5</v>
      </c>
      <c r="C1572" s="4" t="s">
        <v>12</v>
      </c>
      <c r="D1572" s="4" t="s">
        <v>6</v>
      </c>
    </row>
    <row r="1573" spans="1:7">
      <c r="A1573" t="n">
        <v>15364</v>
      </c>
      <c r="B1573" s="9" t="n">
        <v>2</v>
      </c>
      <c r="C1573" s="7" t="n">
        <v>10</v>
      </c>
      <c r="D1573" s="7" t="s">
        <v>121</v>
      </c>
    </row>
    <row r="1574" spans="1:7">
      <c r="A1574" t="s">
        <v>4</v>
      </c>
      <c r="B1574" s="4" t="s">
        <v>5</v>
      </c>
      <c r="C1574" s="4" t="s">
        <v>10</v>
      </c>
    </row>
    <row r="1575" spans="1:7">
      <c r="A1575" t="n">
        <v>15379</v>
      </c>
      <c r="B1575" s="31" t="n">
        <v>16</v>
      </c>
      <c r="C1575" s="7" t="n">
        <v>0</v>
      </c>
    </row>
    <row r="1576" spans="1:7">
      <c r="A1576" t="s">
        <v>4</v>
      </c>
      <c r="B1576" s="4" t="s">
        <v>5</v>
      </c>
      <c r="C1576" s="4" t="s">
        <v>12</v>
      </c>
      <c r="D1576" s="4" t="s">
        <v>10</v>
      </c>
    </row>
    <row r="1577" spans="1:7">
      <c r="A1577" t="n">
        <v>15382</v>
      </c>
      <c r="B1577" s="39" t="n">
        <v>58</v>
      </c>
      <c r="C1577" s="7" t="n">
        <v>105</v>
      </c>
      <c r="D1577" s="7" t="n">
        <v>300</v>
      </c>
    </row>
    <row r="1578" spans="1:7">
      <c r="A1578" t="s">
        <v>4</v>
      </c>
      <c r="B1578" s="4" t="s">
        <v>5</v>
      </c>
      <c r="C1578" s="4" t="s">
        <v>26</v>
      </c>
      <c r="D1578" s="4" t="s">
        <v>10</v>
      </c>
    </row>
    <row r="1579" spans="1:7">
      <c r="A1579" t="n">
        <v>15386</v>
      </c>
      <c r="B1579" s="57" t="n">
        <v>103</v>
      </c>
      <c r="C1579" s="7" t="n">
        <v>1</v>
      </c>
      <c r="D1579" s="7" t="n">
        <v>300</v>
      </c>
    </row>
    <row r="1580" spans="1:7">
      <c r="A1580" t="s">
        <v>4</v>
      </c>
      <c r="B1580" s="4" t="s">
        <v>5</v>
      </c>
      <c r="C1580" s="4" t="s">
        <v>12</v>
      </c>
      <c r="D1580" s="4" t="s">
        <v>10</v>
      </c>
    </row>
    <row r="1581" spans="1:7">
      <c r="A1581" t="n">
        <v>15393</v>
      </c>
      <c r="B1581" s="58" t="n">
        <v>72</v>
      </c>
      <c r="C1581" s="7" t="n">
        <v>4</v>
      </c>
      <c r="D1581" s="7" t="n">
        <v>0</v>
      </c>
    </row>
    <row r="1582" spans="1:7">
      <c r="A1582" t="s">
        <v>4</v>
      </c>
      <c r="B1582" s="4" t="s">
        <v>5</v>
      </c>
      <c r="C1582" s="4" t="s">
        <v>9</v>
      </c>
    </row>
    <row r="1583" spans="1:7">
      <c r="A1583" t="n">
        <v>15397</v>
      </c>
      <c r="B1583" s="66" t="n">
        <v>15</v>
      </c>
      <c r="C1583" s="7" t="n">
        <v>1073741824</v>
      </c>
    </row>
    <row r="1584" spans="1:7">
      <c r="A1584" t="s">
        <v>4</v>
      </c>
      <c r="B1584" s="4" t="s">
        <v>5</v>
      </c>
      <c r="C1584" s="4" t="s">
        <v>12</v>
      </c>
    </row>
    <row r="1585" spans="1:9">
      <c r="A1585" t="n">
        <v>15402</v>
      </c>
      <c r="B1585" s="40" t="n">
        <v>64</v>
      </c>
      <c r="C1585" s="7" t="n">
        <v>3</v>
      </c>
    </row>
    <row r="1586" spans="1:9">
      <c r="A1586" t="s">
        <v>4</v>
      </c>
      <c r="B1586" s="4" t="s">
        <v>5</v>
      </c>
      <c r="C1586" s="4" t="s">
        <v>12</v>
      </c>
    </row>
    <row r="1587" spans="1:9">
      <c r="A1587" t="n">
        <v>15404</v>
      </c>
      <c r="B1587" s="12" t="n">
        <v>74</v>
      </c>
      <c r="C1587" s="7" t="n">
        <v>67</v>
      </c>
    </row>
    <row r="1588" spans="1:9">
      <c r="A1588" t="s">
        <v>4</v>
      </c>
      <c r="B1588" s="4" t="s">
        <v>5</v>
      </c>
      <c r="C1588" s="4" t="s">
        <v>12</v>
      </c>
      <c r="D1588" s="4" t="s">
        <v>12</v>
      </c>
      <c r="E1588" s="4" t="s">
        <v>10</v>
      </c>
    </row>
    <row r="1589" spans="1:9">
      <c r="A1589" t="n">
        <v>15406</v>
      </c>
      <c r="B1589" s="45" t="n">
        <v>45</v>
      </c>
      <c r="C1589" s="7" t="n">
        <v>8</v>
      </c>
      <c r="D1589" s="7" t="n">
        <v>1</v>
      </c>
      <c r="E1589" s="7" t="n">
        <v>0</v>
      </c>
    </row>
    <row r="1590" spans="1:9">
      <c r="A1590" t="s">
        <v>4</v>
      </c>
      <c r="B1590" s="4" t="s">
        <v>5</v>
      </c>
      <c r="C1590" s="4" t="s">
        <v>10</v>
      </c>
    </row>
    <row r="1591" spans="1:9">
      <c r="A1591" t="n">
        <v>15411</v>
      </c>
      <c r="B1591" s="21" t="n">
        <v>13</v>
      </c>
      <c r="C1591" s="7" t="n">
        <v>6409</v>
      </c>
    </row>
    <row r="1592" spans="1:9">
      <c r="A1592" t="s">
        <v>4</v>
      </c>
      <c r="B1592" s="4" t="s">
        <v>5</v>
      </c>
      <c r="C1592" s="4" t="s">
        <v>10</v>
      </c>
    </row>
    <row r="1593" spans="1:9">
      <c r="A1593" t="n">
        <v>15414</v>
      </c>
      <c r="B1593" s="21" t="n">
        <v>13</v>
      </c>
      <c r="C1593" s="7" t="n">
        <v>6408</v>
      </c>
    </row>
    <row r="1594" spans="1:9">
      <c r="A1594" t="s">
        <v>4</v>
      </c>
      <c r="B1594" s="4" t="s">
        <v>5</v>
      </c>
      <c r="C1594" s="4" t="s">
        <v>10</v>
      </c>
    </row>
    <row r="1595" spans="1:9">
      <c r="A1595" t="n">
        <v>15417</v>
      </c>
      <c r="B1595" s="19" t="n">
        <v>12</v>
      </c>
      <c r="C1595" s="7" t="n">
        <v>6464</v>
      </c>
    </row>
    <row r="1596" spans="1:9">
      <c r="A1596" t="s">
        <v>4</v>
      </c>
      <c r="B1596" s="4" t="s">
        <v>5</v>
      </c>
      <c r="C1596" s="4" t="s">
        <v>10</v>
      </c>
    </row>
    <row r="1597" spans="1:9">
      <c r="A1597" t="n">
        <v>15420</v>
      </c>
      <c r="B1597" s="21" t="n">
        <v>13</v>
      </c>
      <c r="C1597" s="7" t="n">
        <v>6465</v>
      </c>
    </row>
    <row r="1598" spans="1:9">
      <c r="A1598" t="s">
        <v>4</v>
      </c>
      <c r="B1598" s="4" t="s">
        <v>5</v>
      </c>
      <c r="C1598" s="4" t="s">
        <v>10</v>
      </c>
    </row>
    <row r="1599" spans="1:9">
      <c r="A1599" t="n">
        <v>15423</v>
      </c>
      <c r="B1599" s="21" t="n">
        <v>13</v>
      </c>
      <c r="C1599" s="7" t="n">
        <v>6466</v>
      </c>
    </row>
    <row r="1600" spans="1:9">
      <c r="A1600" t="s">
        <v>4</v>
      </c>
      <c r="B1600" s="4" t="s">
        <v>5</v>
      </c>
      <c r="C1600" s="4" t="s">
        <v>10</v>
      </c>
    </row>
    <row r="1601" spans="1:5">
      <c r="A1601" t="n">
        <v>15426</v>
      </c>
      <c r="B1601" s="21" t="n">
        <v>13</v>
      </c>
      <c r="C1601" s="7" t="n">
        <v>6467</v>
      </c>
    </row>
    <row r="1602" spans="1:5">
      <c r="A1602" t="s">
        <v>4</v>
      </c>
      <c r="B1602" s="4" t="s">
        <v>5</v>
      </c>
      <c r="C1602" s="4" t="s">
        <v>10</v>
      </c>
    </row>
    <row r="1603" spans="1:5">
      <c r="A1603" t="n">
        <v>15429</v>
      </c>
      <c r="B1603" s="21" t="n">
        <v>13</v>
      </c>
      <c r="C1603" s="7" t="n">
        <v>6468</v>
      </c>
    </row>
    <row r="1604" spans="1:5">
      <c r="A1604" t="s">
        <v>4</v>
      </c>
      <c r="B1604" s="4" t="s">
        <v>5</v>
      </c>
      <c r="C1604" s="4" t="s">
        <v>10</v>
      </c>
    </row>
    <row r="1605" spans="1:5">
      <c r="A1605" t="n">
        <v>15432</v>
      </c>
      <c r="B1605" s="21" t="n">
        <v>13</v>
      </c>
      <c r="C1605" s="7" t="n">
        <v>6469</v>
      </c>
    </row>
    <row r="1606" spans="1:5">
      <c r="A1606" t="s">
        <v>4</v>
      </c>
      <c r="B1606" s="4" t="s">
        <v>5</v>
      </c>
      <c r="C1606" s="4" t="s">
        <v>10</v>
      </c>
    </row>
    <row r="1607" spans="1:5">
      <c r="A1607" t="n">
        <v>15435</v>
      </c>
      <c r="B1607" s="21" t="n">
        <v>13</v>
      </c>
      <c r="C1607" s="7" t="n">
        <v>6470</v>
      </c>
    </row>
    <row r="1608" spans="1:5">
      <c r="A1608" t="s">
        <v>4</v>
      </c>
      <c r="B1608" s="4" t="s">
        <v>5</v>
      </c>
      <c r="C1608" s="4" t="s">
        <v>10</v>
      </c>
    </row>
    <row r="1609" spans="1:5">
      <c r="A1609" t="n">
        <v>15438</v>
      </c>
      <c r="B1609" s="21" t="n">
        <v>13</v>
      </c>
      <c r="C1609" s="7" t="n">
        <v>6471</v>
      </c>
    </row>
    <row r="1610" spans="1:5">
      <c r="A1610" t="s">
        <v>4</v>
      </c>
      <c r="B1610" s="4" t="s">
        <v>5</v>
      </c>
      <c r="C1610" s="4" t="s">
        <v>12</v>
      </c>
    </row>
    <row r="1611" spans="1:5">
      <c r="A1611" t="n">
        <v>15441</v>
      </c>
      <c r="B1611" s="12" t="n">
        <v>74</v>
      </c>
      <c r="C1611" s="7" t="n">
        <v>18</v>
      </c>
    </row>
    <row r="1612" spans="1:5">
      <c r="A1612" t="s">
        <v>4</v>
      </c>
      <c r="B1612" s="4" t="s">
        <v>5</v>
      </c>
      <c r="C1612" s="4" t="s">
        <v>12</v>
      </c>
    </row>
    <row r="1613" spans="1:5">
      <c r="A1613" t="n">
        <v>15443</v>
      </c>
      <c r="B1613" s="12" t="n">
        <v>74</v>
      </c>
      <c r="C1613" s="7" t="n">
        <v>45</v>
      </c>
    </row>
    <row r="1614" spans="1:5">
      <c r="A1614" t="s">
        <v>4</v>
      </c>
      <c r="B1614" s="4" t="s">
        <v>5</v>
      </c>
      <c r="C1614" s="4" t="s">
        <v>10</v>
      </c>
    </row>
    <row r="1615" spans="1:5">
      <c r="A1615" t="n">
        <v>15445</v>
      </c>
      <c r="B1615" s="31" t="n">
        <v>16</v>
      </c>
      <c r="C1615" s="7" t="n">
        <v>0</v>
      </c>
    </row>
    <row r="1616" spans="1:5">
      <c r="A1616" t="s">
        <v>4</v>
      </c>
      <c r="B1616" s="4" t="s">
        <v>5</v>
      </c>
      <c r="C1616" s="4" t="s">
        <v>12</v>
      </c>
      <c r="D1616" s="4" t="s">
        <v>12</v>
      </c>
      <c r="E1616" s="4" t="s">
        <v>12</v>
      </c>
      <c r="F1616" s="4" t="s">
        <v>12</v>
      </c>
    </row>
    <row r="1617" spans="1:6">
      <c r="A1617" t="n">
        <v>15448</v>
      </c>
      <c r="B1617" s="8" t="n">
        <v>14</v>
      </c>
      <c r="C1617" s="7" t="n">
        <v>0</v>
      </c>
      <c r="D1617" s="7" t="n">
        <v>8</v>
      </c>
      <c r="E1617" s="7" t="n">
        <v>0</v>
      </c>
      <c r="F1617" s="7" t="n">
        <v>0</v>
      </c>
    </row>
    <row r="1618" spans="1:6">
      <c r="A1618" t="s">
        <v>4</v>
      </c>
      <c r="B1618" s="4" t="s">
        <v>5</v>
      </c>
      <c r="C1618" s="4" t="s">
        <v>12</v>
      </c>
      <c r="D1618" s="4" t="s">
        <v>6</v>
      </c>
    </row>
    <row r="1619" spans="1:6">
      <c r="A1619" t="n">
        <v>15453</v>
      </c>
      <c r="B1619" s="9" t="n">
        <v>2</v>
      </c>
      <c r="C1619" s="7" t="n">
        <v>11</v>
      </c>
      <c r="D1619" s="7" t="s">
        <v>47</v>
      </c>
    </row>
    <row r="1620" spans="1:6">
      <c r="A1620" t="s">
        <v>4</v>
      </c>
      <c r="B1620" s="4" t="s">
        <v>5</v>
      </c>
      <c r="C1620" s="4" t="s">
        <v>10</v>
      </c>
    </row>
    <row r="1621" spans="1:6">
      <c r="A1621" t="n">
        <v>15467</v>
      </c>
      <c r="B1621" s="31" t="n">
        <v>16</v>
      </c>
      <c r="C1621" s="7" t="n">
        <v>0</v>
      </c>
    </row>
    <row r="1622" spans="1:6">
      <c r="A1622" t="s">
        <v>4</v>
      </c>
      <c r="B1622" s="4" t="s">
        <v>5</v>
      </c>
      <c r="C1622" s="4" t="s">
        <v>12</v>
      </c>
      <c r="D1622" s="4" t="s">
        <v>6</v>
      </c>
    </row>
    <row r="1623" spans="1:6">
      <c r="A1623" t="n">
        <v>15470</v>
      </c>
      <c r="B1623" s="9" t="n">
        <v>2</v>
      </c>
      <c r="C1623" s="7" t="n">
        <v>11</v>
      </c>
      <c r="D1623" s="7" t="s">
        <v>122</v>
      </c>
    </row>
    <row r="1624" spans="1:6">
      <c r="A1624" t="s">
        <v>4</v>
      </c>
      <c r="B1624" s="4" t="s">
        <v>5</v>
      </c>
      <c r="C1624" s="4" t="s">
        <v>10</v>
      </c>
    </row>
    <row r="1625" spans="1:6">
      <c r="A1625" t="n">
        <v>15479</v>
      </c>
      <c r="B1625" s="31" t="n">
        <v>16</v>
      </c>
      <c r="C1625" s="7" t="n">
        <v>0</v>
      </c>
    </row>
    <row r="1626" spans="1:6">
      <c r="A1626" t="s">
        <v>4</v>
      </c>
      <c r="B1626" s="4" t="s">
        <v>5</v>
      </c>
      <c r="C1626" s="4" t="s">
        <v>9</v>
      </c>
    </row>
    <row r="1627" spans="1:6">
      <c r="A1627" t="n">
        <v>15482</v>
      </c>
      <c r="B1627" s="66" t="n">
        <v>15</v>
      </c>
      <c r="C1627" s="7" t="n">
        <v>2048</v>
      </c>
    </row>
    <row r="1628" spans="1:6">
      <c r="A1628" t="s">
        <v>4</v>
      </c>
      <c r="B1628" s="4" t="s">
        <v>5</v>
      </c>
      <c r="C1628" s="4" t="s">
        <v>12</v>
      </c>
      <c r="D1628" s="4" t="s">
        <v>6</v>
      </c>
    </row>
    <row r="1629" spans="1:6">
      <c r="A1629" t="n">
        <v>15487</v>
      </c>
      <c r="B1629" s="9" t="n">
        <v>2</v>
      </c>
      <c r="C1629" s="7" t="n">
        <v>10</v>
      </c>
      <c r="D1629" s="7" t="s">
        <v>70</v>
      </c>
    </row>
    <row r="1630" spans="1:6">
      <c r="A1630" t="s">
        <v>4</v>
      </c>
      <c r="B1630" s="4" t="s">
        <v>5</v>
      </c>
      <c r="C1630" s="4" t="s">
        <v>10</v>
      </c>
    </row>
    <row r="1631" spans="1:6">
      <c r="A1631" t="n">
        <v>15505</v>
      </c>
      <c r="B1631" s="31" t="n">
        <v>16</v>
      </c>
      <c r="C1631" s="7" t="n">
        <v>0</v>
      </c>
    </row>
    <row r="1632" spans="1:6">
      <c r="A1632" t="s">
        <v>4</v>
      </c>
      <c r="B1632" s="4" t="s">
        <v>5</v>
      </c>
      <c r="C1632" s="4" t="s">
        <v>12</v>
      </c>
      <c r="D1632" s="4" t="s">
        <v>6</v>
      </c>
    </row>
    <row r="1633" spans="1:6">
      <c r="A1633" t="n">
        <v>15508</v>
      </c>
      <c r="B1633" s="9" t="n">
        <v>2</v>
      </c>
      <c r="C1633" s="7" t="n">
        <v>10</v>
      </c>
      <c r="D1633" s="7" t="s">
        <v>71</v>
      </c>
    </row>
    <row r="1634" spans="1:6">
      <c r="A1634" t="s">
        <v>4</v>
      </c>
      <c r="B1634" s="4" t="s">
        <v>5</v>
      </c>
      <c r="C1634" s="4" t="s">
        <v>10</v>
      </c>
    </row>
    <row r="1635" spans="1:6">
      <c r="A1635" t="n">
        <v>15527</v>
      </c>
      <c r="B1635" s="31" t="n">
        <v>16</v>
      </c>
      <c r="C1635" s="7" t="n">
        <v>0</v>
      </c>
    </row>
    <row r="1636" spans="1:6">
      <c r="A1636" t="s">
        <v>4</v>
      </c>
      <c r="B1636" s="4" t="s">
        <v>5</v>
      </c>
      <c r="C1636" s="4" t="s">
        <v>12</v>
      </c>
      <c r="D1636" s="4" t="s">
        <v>10</v>
      </c>
      <c r="E1636" s="4" t="s">
        <v>26</v>
      </c>
    </row>
    <row r="1637" spans="1:6">
      <c r="A1637" t="n">
        <v>15530</v>
      </c>
      <c r="B1637" s="39" t="n">
        <v>58</v>
      </c>
      <c r="C1637" s="7" t="n">
        <v>100</v>
      </c>
      <c r="D1637" s="7" t="n">
        <v>300</v>
      </c>
      <c r="E1637" s="7" t="n">
        <v>1</v>
      </c>
    </row>
    <row r="1638" spans="1:6">
      <c r="A1638" t="s">
        <v>4</v>
      </c>
      <c r="B1638" s="4" t="s">
        <v>5</v>
      </c>
      <c r="C1638" s="4" t="s">
        <v>12</v>
      </c>
      <c r="D1638" s="4" t="s">
        <v>10</v>
      </c>
    </row>
    <row r="1639" spans="1:6">
      <c r="A1639" t="n">
        <v>15538</v>
      </c>
      <c r="B1639" s="39" t="n">
        <v>58</v>
      </c>
      <c r="C1639" s="7" t="n">
        <v>255</v>
      </c>
      <c r="D1639" s="7" t="n">
        <v>0</v>
      </c>
    </row>
    <row r="1640" spans="1:6">
      <c r="A1640" t="s">
        <v>4</v>
      </c>
      <c r="B1640" s="4" t="s">
        <v>5</v>
      </c>
      <c r="C1640" s="4" t="s">
        <v>12</v>
      </c>
    </row>
    <row r="1641" spans="1:6">
      <c r="A1641" t="n">
        <v>15542</v>
      </c>
      <c r="B1641" s="36" t="n">
        <v>23</v>
      </c>
      <c r="C1641" s="7" t="n">
        <v>0</v>
      </c>
    </row>
    <row r="1642" spans="1:6">
      <c r="A1642" t="s">
        <v>4</v>
      </c>
      <c r="B1642" s="4" t="s">
        <v>5</v>
      </c>
    </row>
    <row r="1643" spans="1:6">
      <c r="A1643" t="n">
        <v>15544</v>
      </c>
      <c r="B1643" s="5" t="n">
        <v>1</v>
      </c>
    </row>
    <row r="1644" spans="1:6" s="3" customFormat="1" customHeight="0">
      <c r="A1644" s="3" t="s">
        <v>2</v>
      </c>
      <c r="B1644" s="3" t="s">
        <v>189</v>
      </c>
    </row>
    <row r="1645" spans="1:6">
      <c r="A1645" t="s">
        <v>4</v>
      </c>
      <c r="B1645" s="4" t="s">
        <v>5</v>
      </c>
      <c r="C1645" s="4" t="s">
        <v>12</v>
      </c>
      <c r="D1645" s="4" t="s">
        <v>12</v>
      </c>
      <c r="E1645" s="4" t="s">
        <v>12</v>
      </c>
      <c r="F1645" s="4" t="s">
        <v>12</v>
      </c>
    </row>
    <row r="1646" spans="1:6">
      <c r="A1646" t="n">
        <v>15548</v>
      </c>
      <c r="B1646" s="8" t="n">
        <v>14</v>
      </c>
      <c r="C1646" s="7" t="n">
        <v>2</v>
      </c>
      <c r="D1646" s="7" t="n">
        <v>0</v>
      </c>
      <c r="E1646" s="7" t="n">
        <v>0</v>
      </c>
      <c r="F1646" s="7" t="n">
        <v>0</v>
      </c>
    </row>
    <row r="1647" spans="1:6">
      <c r="A1647" t="s">
        <v>4</v>
      </c>
      <c r="B1647" s="4" t="s">
        <v>5</v>
      </c>
      <c r="C1647" s="4" t="s">
        <v>12</v>
      </c>
      <c r="D1647" s="46" t="s">
        <v>80</v>
      </c>
      <c r="E1647" s="4" t="s">
        <v>5</v>
      </c>
      <c r="F1647" s="4" t="s">
        <v>12</v>
      </c>
      <c r="G1647" s="4" t="s">
        <v>10</v>
      </c>
      <c r="H1647" s="46" t="s">
        <v>81</v>
      </c>
      <c r="I1647" s="4" t="s">
        <v>12</v>
      </c>
      <c r="J1647" s="4" t="s">
        <v>9</v>
      </c>
      <c r="K1647" s="4" t="s">
        <v>12</v>
      </c>
      <c r="L1647" s="4" t="s">
        <v>12</v>
      </c>
      <c r="M1647" s="46" t="s">
        <v>80</v>
      </c>
      <c r="N1647" s="4" t="s">
        <v>5</v>
      </c>
      <c r="O1647" s="4" t="s">
        <v>12</v>
      </c>
      <c r="P1647" s="4" t="s">
        <v>10</v>
      </c>
      <c r="Q1647" s="46" t="s">
        <v>81</v>
      </c>
      <c r="R1647" s="4" t="s">
        <v>12</v>
      </c>
      <c r="S1647" s="4" t="s">
        <v>9</v>
      </c>
      <c r="T1647" s="4" t="s">
        <v>12</v>
      </c>
      <c r="U1647" s="4" t="s">
        <v>12</v>
      </c>
      <c r="V1647" s="4" t="s">
        <v>12</v>
      </c>
      <c r="W1647" s="4" t="s">
        <v>43</v>
      </c>
    </row>
    <row r="1648" spans="1:6">
      <c r="A1648" t="n">
        <v>15553</v>
      </c>
      <c r="B1648" s="15" t="n">
        <v>5</v>
      </c>
      <c r="C1648" s="7" t="n">
        <v>28</v>
      </c>
      <c r="D1648" s="46" t="s">
        <v>3</v>
      </c>
      <c r="E1648" s="10" t="n">
        <v>162</v>
      </c>
      <c r="F1648" s="7" t="n">
        <v>3</v>
      </c>
      <c r="G1648" s="7" t="n">
        <v>32906</v>
      </c>
      <c r="H1648" s="46" t="s">
        <v>3</v>
      </c>
      <c r="I1648" s="7" t="n">
        <v>0</v>
      </c>
      <c r="J1648" s="7" t="n">
        <v>1</v>
      </c>
      <c r="K1648" s="7" t="n">
        <v>2</v>
      </c>
      <c r="L1648" s="7" t="n">
        <v>28</v>
      </c>
      <c r="M1648" s="46" t="s">
        <v>3</v>
      </c>
      <c r="N1648" s="10" t="n">
        <v>162</v>
      </c>
      <c r="O1648" s="7" t="n">
        <v>3</v>
      </c>
      <c r="P1648" s="7" t="n">
        <v>32906</v>
      </c>
      <c r="Q1648" s="46" t="s">
        <v>3</v>
      </c>
      <c r="R1648" s="7" t="n">
        <v>0</v>
      </c>
      <c r="S1648" s="7" t="n">
        <v>2</v>
      </c>
      <c r="T1648" s="7" t="n">
        <v>2</v>
      </c>
      <c r="U1648" s="7" t="n">
        <v>11</v>
      </c>
      <c r="V1648" s="7" t="n">
        <v>1</v>
      </c>
      <c r="W1648" s="16" t="n">
        <f t="normal" ca="1">A1652</f>
        <v>0</v>
      </c>
    </row>
    <row r="1649" spans="1:23">
      <c r="A1649" t="s">
        <v>4</v>
      </c>
      <c r="B1649" s="4" t="s">
        <v>5</v>
      </c>
      <c r="C1649" s="4" t="s">
        <v>12</v>
      </c>
      <c r="D1649" s="4" t="s">
        <v>10</v>
      </c>
      <c r="E1649" s="4" t="s">
        <v>26</v>
      </c>
    </row>
    <row r="1650" spans="1:23">
      <c r="A1650" t="n">
        <v>15582</v>
      </c>
      <c r="B1650" s="39" t="n">
        <v>58</v>
      </c>
      <c r="C1650" s="7" t="n">
        <v>0</v>
      </c>
      <c r="D1650" s="7" t="n">
        <v>0</v>
      </c>
      <c r="E1650" s="7" t="n">
        <v>1</v>
      </c>
    </row>
    <row r="1651" spans="1:23">
      <c r="A1651" t="s">
        <v>4</v>
      </c>
      <c r="B1651" s="4" t="s">
        <v>5</v>
      </c>
      <c r="C1651" s="4" t="s">
        <v>12</v>
      </c>
      <c r="D1651" s="46" t="s">
        <v>80</v>
      </c>
      <c r="E1651" s="4" t="s">
        <v>5</v>
      </c>
      <c r="F1651" s="4" t="s">
        <v>12</v>
      </c>
      <c r="G1651" s="4" t="s">
        <v>10</v>
      </c>
      <c r="H1651" s="46" t="s">
        <v>81</v>
      </c>
      <c r="I1651" s="4" t="s">
        <v>12</v>
      </c>
      <c r="J1651" s="4" t="s">
        <v>9</v>
      </c>
      <c r="K1651" s="4" t="s">
        <v>12</v>
      </c>
      <c r="L1651" s="4" t="s">
        <v>12</v>
      </c>
      <c r="M1651" s="46" t="s">
        <v>80</v>
      </c>
      <c r="N1651" s="4" t="s">
        <v>5</v>
      </c>
      <c r="O1651" s="4" t="s">
        <v>12</v>
      </c>
      <c r="P1651" s="4" t="s">
        <v>10</v>
      </c>
      <c r="Q1651" s="46" t="s">
        <v>81</v>
      </c>
      <c r="R1651" s="4" t="s">
        <v>12</v>
      </c>
      <c r="S1651" s="4" t="s">
        <v>9</v>
      </c>
      <c r="T1651" s="4" t="s">
        <v>12</v>
      </c>
      <c r="U1651" s="4" t="s">
        <v>12</v>
      </c>
      <c r="V1651" s="4" t="s">
        <v>12</v>
      </c>
      <c r="W1651" s="4" t="s">
        <v>43</v>
      </c>
    </row>
    <row r="1652" spans="1:23">
      <c r="A1652" t="n">
        <v>15590</v>
      </c>
      <c r="B1652" s="15" t="n">
        <v>5</v>
      </c>
      <c r="C1652" s="7" t="n">
        <v>28</v>
      </c>
      <c r="D1652" s="46" t="s">
        <v>3</v>
      </c>
      <c r="E1652" s="10" t="n">
        <v>162</v>
      </c>
      <c r="F1652" s="7" t="n">
        <v>3</v>
      </c>
      <c r="G1652" s="7" t="n">
        <v>32906</v>
      </c>
      <c r="H1652" s="46" t="s">
        <v>3</v>
      </c>
      <c r="I1652" s="7" t="n">
        <v>0</v>
      </c>
      <c r="J1652" s="7" t="n">
        <v>1</v>
      </c>
      <c r="K1652" s="7" t="n">
        <v>3</v>
      </c>
      <c r="L1652" s="7" t="n">
        <v>28</v>
      </c>
      <c r="M1652" s="46" t="s">
        <v>3</v>
      </c>
      <c r="N1652" s="10" t="n">
        <v>162</v>
      </c>
      <c r="O1652" s="7" t="n">
        <v>3</v>
      </c>
      <c r="P1652" s="7" t="n">
        <v>32906</v>
      </c>
      <c r="Q1652" s="46" t="s">
        <v>3</v>
      </c>
      <c r="R1652" s="7" t="n">
        <v>0</v>
      </c>
      <c r="S1652" s="7" t="n">
        <v>2</v>
      </c>
      <c r="T1652" s="7" t="n">
        <v>3</v>
      </c>
      <c r="U1652" s="7" t="n">
        <v>9</v>
      </c>
      <c r="V1652" s="7" t="n">
        <v>1</v>
      </c>
      <c r="W1652" s="16" t="n">
        <f t="normal" ca="1">A1662</f>
        <v>0</v>
      </c>
    </row>
    <row r="1653" spans="1:23">
      <c r="A1653" t="s">
        <v>4</v>
      </c>
      <c r="B1653" s="4" t="s">
        <v>5</v>
      </c>
      <c r="C1653" s="4" t="s">
        <v>12</v>
      </c>
      <c r="D1653" s="46" t="s">
        <v>80</v>
      </c>
      <c r="E1653" s="4" t="s">
        <v>5</v>
      </c>
      <c r="F1653" s="4" t="s">
        <v>10</v>
      </c>
      <c r="G1653" s="4" t="s">
        <v>12</v>
      </c>
      <c r="H1653" s="4" t="s">
        <v>12</v>
      </c>
      <c r="I1653" s="4" t="s">
        <v>6</v>
      </c>
      <c r="J1653" s="46" t="s">
        <v>81</v>
      </c>
      <c r="K1653" s="4" t="s">
        <v>12</v>
      </c>
      <c r="L1653" s="4" t="s">
        <v>12</v>
      </c>
      <c r="M1653" s="46" t="s">
        <v>80</v>
      </c>
      <c r="N1653" s="4" t="s">
        <v>5</v>
      </c>
      <c r="O1653" s="4" t="s">
        <v>12</v>
      </c>
      <c r="P1653" s="46" t="s">
        <v>81</v>
      </c>
      <c r="Q1653" s="4" t="s">
        <v>12</v>
      </c>
      <c r="R1653" s="4" t="s">
        <v>9</v>
      </c>
      <c r="S1653" s="4" t="s">
        <v>12</v>
      </c>
      <c r="T1653" s="4" t="s">
        <v>12</v>
      </c>
      <c r="U1653" s="4" t="s">
        <v>12</v>
      </c>
      <c r="V1653" s="46" t="s">
        <v>80</v>
      </c>
      <c r="W1653" s="4" t="s">
        <v>5</v>
      </c>
      <c r="X1653" s="4" t="s">
        <v>12</v>
      </c>
      <c r="Y1653" s="46" t="s">
        <v>81</v>
      </c>
      <c r="Z1653" s="4" t="s">
        <v>12</v>
      </c>
      <c r="AA1653" s="4" t="s">
        <v>9</v>
      </c>
      <c r="AB1653" s="4" t="s">
        <v>12</v>
      </c>
      <c r="AC1653" s="4" t="s">
        <v>12</v>
      </c>
      <c r="AD1653" s="4" t="s">
        <v>12</v>
      </c>
      <c r="AE1653" s="4" t="s">
        <v>43</v>
      </c>
    </row>
    <row r="1654" spans="1:23">
      <c r="A1654" t="n">
        <v>15619</v>
      </c>
      <c r="B1654" s="15" t="n">
        <v>5</v>
      </c>
      <c r="C1654" s="7" t="n">
        <v>28</v>
      </c>
      <c r="D1654" s="46" t="s">
        <v>3</v>
      </c>
      <c r="E1654" s="54" t="n">
        <v>47</v>
      </c>
      <c r="F1654" s="7" t="n">
        <v>61456</v>
      </c>
      <c r="G1654" s="7" t="n">
        <v>2</v>
      </c>
      <c r="H1654" s="7" t="n">
        <v>0</v>
      </c>
      <c r="I1654" s="7" t="s">
        <v>97</v>
      </c>
      <c r="J1654" s="46" t="s">
        <v>3</v>
      </c>
      <c r="K1654" s="7" t="n">
        <v>8</v>
      </c>
      <c r="L1654" s="7" t="n">
        <v>28</v>
      </c>
      <c r="M1654" s="46" t="s">
        <v>3</v>
      </c>
      <c r="N1654" s="12" t="n">
        <v>74</v>
      </c>
      <c r="O1654" s="7" t="n">
        <v>65</v>
      </c>
      <c r="P1654" s="46" t="s">
        <v>3</v>
      </c>
      <c r="Q1654" s="7" t="n">
        <v>0</v>
      </c>
      <c r="R1654" s="7" t="n">
        <v>1</v>
      </c>
      <c r="S1654" s="7" t="n">
        <v>3</v>
      </c>
      <c r="T1654" s="7" t="n">
        <v>9</v>
      </c>
      <c r="U1654" s="7" t="n">
        <v>28</v>
      </c>
      <c r="V1654" s="46" t="s">
        <v>3</v>
      </c>
      <c r="W1654" s="12" t="n">
        <v>74</v>
      </c>
      <c r="X1654" s="7" t="n">
        <v>65</v>
      </c>
      <c r="Y1654" s="46" t="s">
        <v>3</v>
      </c>
      <c r="Z1654" s="7" t="n">
        <v>0</v>
      </c>
      <c r="AA1654" s="7" t="n">
        <v>2</v>
      </c>
      <c r="AB1654" s="7" t="n">
        <v>3</v>
      </c>
      <c r="AC1654" s="7" t="n">
        <v>9</v>
      </c>
      <c r="AD1654" s="7" t="n">
        <v>1</v>
      </c>
      <c r="AE1654" s="16" t="n">
        <f t="normal" ca="1">A1658</f>
        <v>0</v>
      </c>
    </row>
    <row r="1655" spans="1:23">
      <c r="A1655" t="s">
        <v>4</v>
      </c>
      <c r="B1655" s="4" t="s">
        <v>5</v>
      </c>
      <c r="C1655" s="4" t="s">
        <v>10</v>
      </c>
      <c r="D1655" s="4" t="s">
        <v>12</v>
      </c>
      <c r="E1655" s="4" t="s">
        <v>12</v>
      </c>
      <c r="F1655" s="4" t="s">
        <v>6</v>
      </c>
    </row>
    <row r="1656" spans="1:23">
      <c r="A1656" t="n">
        <v>15667</v>
      </c>
      <c r="B1656" s="54" t="n">
        <v>47</v>
      </c>
      <c r="C1656" s="7" t="n">
        <v>61456</v>
      </c>
      <c r="D1656" s="7" t="n">
        <v>0</v>
      </c>
      <c r="E1656" s="7" t="n">
        <v>0</v>
      </c>
      <c r="F1656" s="7" t="s">
        <v>98</v>
      </c>
    </row>
    <row r="1657" spans="1:23">
      <c r="A1657" t="s">
        <v>4</v>
      </c>
      <c r="B1657" s="4" t="s">
        <v>5</v>
      </c>
      <c r="C1657" s="4" t="s">
        <v>12</v>
      </c>
      <c r="D1657" s="4" t="s">
        <v>10</v>
      </c>
      <c r="E1657" s="4" t="s">
        <v>26</v>
      </c>
    </row>
    <row r="1658" spans="1:23">
      <c r="A1658" t="n">
        <v>15680</v>
      </c>
      <c r="B1658" s="39" t="n">
        <v>58</v>
      </c>
      <c r="C1658" s="7" t="n">
        <v>0</v>
      </c>
      <c r="D1658" s="7" t="n">
        <v>300</v>
      </c>
      <c r="E1658" s="7" t="n">
        <v>1</v>
      </c>
    </row>
    <row r="1659" spans="1:23">
      <c r="A1659" t="s">
        <v>4</v>
      </c>
      <c r="B1659" s="4" t="s">
        <v>5</v>
      </c>
      <c r="C1659" s="4" t="s">
        <v>12</v>
      </c>
      <c r="D1659" s="4" t="s">
        <v>10</v>
      </c>
    </row>
    <row r="1660" spans="1:23">
      <c r="A1660" t="n">
        <v>15688</v>
      </c>
      <c r="B1660" s="39" t="n">
        <v>58</v>
      </c>
      <c r="C1660" s="7" t="n">
        <v>255</v>
      </c>
      <c r="D1660" s="7" t="n">
        <v>0</v>
      </c>
    </row>
    <row r="1661" spans="1:23">
      <c r="A1661" t="s">
        <v>4</v>
      </c>
      <c r="B1661" s="4" t="s">
        <v>5</v>
      </c>
      <c r="C1661" s="4" t="s">
        <v>12</v>
      </c>
      <c r="D1661" s="4" t="s">
        <v>12</v>
      </c>
      <c r="E1661" s="4" t="s">
        <v>12</v>
      </c>
      <c r="F1661" s="4" t="s">
        <v>12</v>
      </c>
    </row>
    <row r="1662" spans="1:23">
      <c r="A1662" t="n">
        <v>15692</v>
      </c>
      <c r="B1662" s="8" t="n">
        <v>14</v>
      </c>
      <c r="C1662" s="7" t="n">
        <v>0</v>
      </c>
      <c r="D1662" s="7" t="n">
        <v>0</v>
      </c>
      <c r="E1662" s="7" t="n">
        <v>0</v>
      </c>
      <c r="F1662" s="7" t="n">
        <v>64</v>
      </c>
    </row>
    <row r="1663" spans="1:23">
      <c r="A1663" t="s">
        <v>4</v>
      </c>
      <c r="B1663" s="4" t="s">
        <v>5</v>
      </c>
      <c r="C1663" s="4" t="s">
        <v>12</v>
      </c>
      <c r="D1663" s="4" t="s">
        <v>10</v>
      </c>
    </row>
    <row r="1664" spans="1:23">
      <c r="A1664" t="n">
        <v>15697</v>
      </c>
      <c r="B1664" s="29" t="n">
        <v>22</v>
      </c>
      <c r="C1664" s="7" t="n">
        <v>0</v>
      </c>
      <c r="D1664" s="7" t="n">
        <v>32906</v>
      </c>
    </row>
    <row r="1665" spans="1:31">
      <c r="A1665" t="s">
        <v>4</v>
      </c>
      <c r="B1665" s="4" t="s">
        <v>5</v>
      </c>
      <c r="C1665" s="4" t="s">
        <v>12</v>
      </c>
      <c r="D1665" s="4" t="s">
        <v>10</v>
      </c>
    </row>
    <row r="1666" spans="1:31">
      <c r="A1666" t="n">
        <v>15701</v>
      </c>
      <c r="B1666" s="39" t="n">
        <v>58</v>
      </c>
      <c r="C1666" s="7" t="n">
        <v>5</v>
      </c>
      <c r="D1666" s="7" t="n">
        <v>300</v>
      </c>
    </row>
    <row r="1667" spans="1:31">
      <c r="A1667" t="s">
        <v>4</v>
      </c>
      <c r="B1667" s="4" t="s">
        <v>5</v>
      </c>
      <c r="C1667" s="4" t="s">
        <v>26</v>
      </c>
      <c r="D1667" s="4" t="s">
        <v>10</v>
      </c>
    </row>
    <row r="1668" spans="1:31">
      <c r="A1668" t="n">
        <v>15705</v>
      </c>
      <c r="B1668" s="57" t="n">
        <v>103</v>
      </c>
      <c r="C1668" s="7" t="n">
        <v>0</v>
      </c>
      <c r="D1668" s="7" t="n">
        <v>300</v>
      </c>
    </row>
    <row r="1669" spans="1:31">
      <c r="A1669" t="s">
        <v>4</v>
      </c>
      <c r="B1669" s="4" t="s">
        <v>5</v>
      </c>
      <c r="C1669" s="4" t="s">
        <v>12</v>
      </c>
    </row>
    <row r="1670" spans="1:31">
      <c r="A1670" t="n">
        <v>15712</v>
      </c>
      <c r="B1670" s="40" t="n">
        <v>64</v>
      </c>
      <c r="C1670" s="7" t="n">
        <v>7</v>
      </c>
    </row>
    <row r="1671" spans="1:31">
      <c r="A1671" t="s">
        <v>4</v>
      </c>
      <c r="B1671" s="4" t="s">
        <v>5</v>
      </c>
      <c r="C1671" s="4" t="s">
        <v>12</v>
      </c>
      <c r="D1671" s="4" t="s">
        <v>10</v>
      </c>
    </row>
    <row r="1672" spans="1:31">
      <c r="A1672" t="n">
        <v>15714</v>
      </c>
      <c r="B1672" s="58" t="n">
        <v>72</v>
      </c>
      <c r="C1672" s="7" t="n">
        <v>5</v>
      </c>
      <c r="D1672" s="7" t="n">
        <v>0</v>
      </c>
    </row>
    <row r="1673" spans="1:31">
      <c r="A1673" t="s">
        <v>4</v>
      </c>
      <c r="B1673" s="4" t="s">
        <v>5</v>
      </c>
      <c r="C1673" s="4" t="s">
        <v>12</v>
      </c>
      <c r="D1673" s="46" t="s">
        <v>80</v>
      </c>
      <c r="E1673" s="4" t="s">
        <v>5</v>
      </c>
      <c r="F1673" s="4" t="s">
        <v>12</v>
      </c>
      <c r="G1673" s="4" t="s">
        <v>10</v>
      </c>
      <c r="H1673" s="46" t="s">
        <v>81</v>
      </c>
      <c r="I1673" s="4" t="s">
        <v>12</v>
      </c>
      <c r="J1673" s="4" t="s">
        <v>9</v>
      </c>
      <c r="K1673" s="4" t="s">
        <v>12</v>
      </c>
      <c r="L1673" s="4" t="s">
        <v>12</v>
      </c>
      <c r="M1673" s="4" t="s">
        <v>43</v>
      </c>
    </row>
    <row r="1674" spans="1:31">
      <c r="A1674" t="n">
        <v>15718</v>
      </c>
      <c r="B1674" s="15" t="n">
        <v>5</v>
      </c>
      <c r="C1674" s="7" t="n">
        <v>28</v>
      </c>
      <c r="D1674" s="46" t="s">
        <v>3</v>
      </c>
      <c r="E1674" s="10" t="n">
        <v>162</v>
      </c>
      <c r="F1674" s="7" t="n">
        <v>4</v>
      </c>
      <c r="G1674" s="7" t="n">
        <v>32906</v>
      </c>
      <c r="H1674" s="46" t="s">
        <v>3</v>
      </c>
      <c r="I1674" s="7" t="n">
        <v>0</v>
      </c>
      <c r="J1674" s="7" t="n">
        <v>1</v>
      </c>
      <c r="K1674" s="7" t="n">
        <v>2</v>
      </c>
      <c r="L1674" s="7" t="n">
        <v>1</v>
      </c>
      <c r="M1674" s="16" t="n">
        <f t="normal" ca="1">A1680</f>
        <v>0</v>
      </c>
    </row>
    <row r="1675" spans="1:31">
      <c r="A1675" t="s">
        <v>4</v>
      </c>
      <c r="B1675" s="4" t="s">
        <v>5</v>
      </c>
      <c r="C1675" s="4" t="s">
        <v>12</v>
      </c>
      <c r="D1675" s="4" t="s">
        <v>6</v>
      </c>
    </row>
    <row r="1676" spans="1:31">
      <c r="A1676" t="n">
        <v>15735</v>
      </c>
      <c r="B1676" s="9" t="n">
        <v>2</v>
      </c>
      <c r="C1676" s="7" t="n">
        <v>10</v>
      </c>
      <c r="D1676" s="7" t="s">
        <v>99</v>
      </c>
    </row>
    <row r="1677" spans="1:31">
      <c r="A1677" t="s">
        <v>4</v>
      </c>
      <c r="B1677" s="4" t="s">
        <v>5</v>
      </c>
      <c r="C1677" s="4" t="s">
        <v>10</v>
      </c>
    </row>
    <row r="1678" spans="1:31">
      <c r="A1678" t="n">
        <v>15752</v>
      </c>
      <c r="B1678" s="31" t="n">
        <v>16</v>
      </c>
      <c r="C1678" s="7" t="n">
        <v>0</v>
      </c>
    </row>
    <row r="1679" spans="1:31">
      <c r="A1679" t="s">
        <v>4</v>
      </c>
      <c r="B1679" s="4" t="s">
        <v>5</v>
      </c>
      <c r="C1679" s="4" t="s">
        <v>12</v>
      </c>
      <c r="D1679" s="4" t="s">
        <v>10</v>
      </c>
      <c r="E1679" s="4" t="s">
        <v>12</v>
      </c>
      <c r="F1679" s="4" t="s">
        <v>6</v>
      </c>
    </row>
    <row r="1680" spans="1:31">
      <c r="A1680" t="n">
        <v>15755</v>
      </c>
      <c r="B1680" s="11" t="n">
        <v>39</v>
      </c>
      <c r="C1680" s="7" t="n">
        <v>10</v>
      </c>
      <c r="D1680" s="7" t="n">
        <v>65533</v>
      </c>
      <c r="E1680" s="7" t="n">
        <v>203</v>
      </c>
      <c r="F1680" s="7" t="s">
        <v>190</v>
      </c>
    </row>
    <row r="1681" spans="1:13">
      <c r="A1681" t="s">
        <v>4</v>
      </c>
      <c r="B1681" s="4" t="s">
        <v>5</v>
      </c>
      <c r="C1681" s="4" t="s">
        <v>12</v>
      </c>
      <c r="D1681" s="4" t="s">
        <v>10</v>
      </c>
      <c r="E1681" s="4" t="s">
        <v>12</v>
      </c>
      <c r="F1681" s="4" t="s">
        <v>6</v>
      </c>
    </row>
    <row r="1682" spans="1:13">
      <c r="A1682" t="n">
        <v>15780</v>
      </c>
      <c r="B1682" s="11" t="n">
        <v>39</v>
      </c>
      <c r="C1682" s="7" t="n">
        <v>10</v>
      </c>
      <c r="D1682" s="7" t="n">
        <v>65533</v>
      </c>
      <c r="E1682" s="7" t="n">
        <v>202</v>
      </c>
      <c r="F1682" s="7" t="s">
        <v>191</v>
      </c>
    </row>
    <row r="1683" spans="1:13">
      <c r="A1683" t="s">
        <v>4</v>
      </c>
      <c r="B1683" s="4" t="s">
        <v>5</v>
      </c>
      <c r="C1683" s="4" t="s">
        <v>10</v>
      </c>
      <c r="D1683" s="4" t="s">
        <v>6</v>
      </c>
      <c r="E1683" s="4" t="s">
        <v>6</v>
      </c>
      <c r="F1683" s="4" t="s">
        <v>6</v>
      </c>
      <c r="G1683" s="4" t="s">
        <v>12</v>
      </c>
      <c r="H1683" s="4" t="s">
        <v>9</v>
      </c>
      <c r="I1683" s="4" t="s">
        <v>26</v>
      </c>
      <c r="J1683" s="4" t="s">
        <v>26</v>
      </c>
      <c r="K1683" s="4" t="s">
        <v>26</v>
      </c>
      <c r="L1683" s="4" t="s">
        <v>26</v>
      </c>
      <c r="M1683" s="4" t="s">
        <v>26</v>
      </c>
      <c r="N1683" s="4" t="s">
        <v>26</v>
      </c>
      <c r="O1683" s="4" t="s">
        <v>26</v>
      </c>
      <c r="P1683" s="4" t="s">
        <v>6</v>
      </c>
      <c r="Q1683" s="4" t="s">
        <v>6</v>
      </c>
      <c r="R1683" s="4" t="s">
        <v>9</v>
      </c>
      <c r="S1683" s="4" t="s">
        <v>12</v>
      </c>
      <c r="T1683" s="4" t="s">
        <v>9</v>
      </c>
      <c r="U1683" s="4" t="s">
        <v>9</v>
      </c>
      <c r="V1683" s="4" t="s">
        <v>10</v>
      </c>
    </row>
    <row r="1684" spans="1:13">
      <c r="A1684" t="n">
        <v>15805</v>
      </c>
      <c r="B1684" s="17" t="n">
        <v>19</v>
      </c>
      <c r="C1684" s="7" t="n">
        <v>11</v>
      </c>
      <c r="D1684" s="7" t="s">
        <v>192</v>
      </c>
      <c r="E1684" s="7" t="s">
        <v>193</v>
      </c>
      <c r="F1684" s="7" t="s">
        <v>21</v>
      </c>
      <c r="G1684" s="7" t="n">
        <v>0</v>
      </c>
      <c r="H1684" s="7" t="n">
        <v>1</v>
      </c>
      <c r="I1684" s="7" t="n">
        <v>0</v>
      </c>
      <c r="J1684" s="7" t="n">
        <v>0</v>
      </c>
      <c r="K1684" s="7" t="n">
        <v>0</v>
      </c>
      <c r="L1684" s="7" t="n">
        <v>0</v>
      </c>
      <c r="M1684" s="7" t="n">
        <v>1</v>
      </c>
      <c r="N1684" s="7" t="n">
        <v>1.60000002384186</v>
      </c>
      <c r="O1684" s="7" t="n">
        <v>0.0900000035762787</v>
      </c>
      <c r="P1684" s="7" t="s">
        <v>21</v>
      </c>
      <c r="Q1684" s="7" t="s">
        <v>21</v>
      </c>
      <c r="R1684" s="7" t="n">
        <v>-1</v>
      </c>
      <c r="S1684" s="7" t="n">
        <v>0</v>
      </c>
      <c r="T1684" s="7" t="n">
        <v>0</v>
      </c>
      <c r="U1684" s="7" t="n">
        <v>0</v>
      </c>
      <c r="V1684" s="7" t="n">
        <v>0</v>
      </c>
    </row>
    <row r="1685" spans="1:13">
      <c r="A1685" t="s">
        <v>4</v>
      </c>
      <c r="B1685" s="4" t="s">
        <v>5</v>
      </c>
      <c r="C1685" s="4" t="s">
        <v>10</v>
      </c>
      <c r="D1685" s="4" t="s">
        <v>12</v>
      </c>
      <c r="E1685" s="4" t="s">
        <v>12</v>
      </c>
      <c r="F1685" s="4" t="s">
        <v>6</v>
      </c>
    </row>
    <row r="1686" spans="1:13">
      <c r="A1686" t="n">
        <v>15884</v>
      </c>
      <c r="B1686" s="22" t="n">
        <v>20</v>
      </c>
      <c r="C1686" s="7" t="n">
        <v>0</v>
      </c>
      <c r="D1686" s="7" t="n">
        <v>3</v>
      </c>
      <c r="E1686" s="7" t="n">
        <v>10</v>
      </c>
      <c r="F1686" s="7" t="s">
        <v>102</v>
      </c>
    </row>
    <row r="1687" spans="1:13">
      <c r="A1687" t="s">
        <v>4</v>
      </c>
      <c r="B1687" s="4" t="s">
        <v>5</v>
      </c>
      <c r="C1687" s="4" t="s">
        <v>10</v>
      </c>
    </row>
    <row r="1688" spans="1:13">
      <c r="A1688" t="n">
        <v>15902</v>
      </c>
      <c r="B1688" s="31" t="n">
        <v>16</v>
      </c>
      <c r="C1688" s="7" t="n">
        <v>0</v>
      </c>
    </row>
    <row r="1689" spans="1:13">
      <c r="A1689" t="s">
        <v>4</v>
      </c>
      <c r="B1689" s="4" t="s">
        <v>5</v>
      </c>
      <c r="C1689" s="4" t="s">
        <v>10</v>
      </c>
      <c r="D1689" s="4" t="s">
        <v>12</v>
      </c>
      <c r="E1689" s="4" t="s">
        <v>12</v>
      </c>
      <c r="F1689" s="4" t="s">
        <v>6</v>
      </c>
    </row>
    <row r="1690" spans="1:13">
      <c r="A1690" t="n">
        <v>15905</v>
      </c>
      <c r="B1690" s="22" t="n">
        <v>20</v>
      </c>
      <c r="C1690" s="7" t="n">
        <v>11</v>
      </c>
      <c r="D1690" s="7" t="n">
        <v>3</v>
      </c>
      <c r="E1690" s="7" t="n">
        <v>10</v>
      </c>
      <c r="F1690" s="7" t="s">
        <v>102</v>
      </c>
    </row>
    <row r="1691" spans="1:13">
      <c r="A1691" t="s">
        <v>4</v>
      </c>
      <c r="B1691" s="4" t="s">
        <v>5</v>
      </c>
      <c r="C1691" s="4" t="s">
        <v>10</v>
      </c>
    </row>
    <row r="1692" spans="1:13">
      <c r="A1692" t="n">
        <v>15923</v>
      </c>
      <c r="B1692" s="31" t="n">
        <v>16</v>
      </c>
      <c r="C1692" s="7" t="n">
        <v>0</v>
      </c>
    </row>
    <row r="1693" spans="1:13">
      <c r="A1693" t="s">
        <v>4</v>
      </c>
      <c r="B1693" s="4" t="s">
        <v>5</v>
      </c>
      <c r="C1693" s="4" t="s">
        <v>12</v>
      </c>
    </row>
    <row r="1694" spans="1:13">
      <c r="A1694" t="n">
        <v>15926</v>
      </c>
      <c r="B1694" s="59" t="n">
        <v>116</v>
      </c>
      <c r="C1694" s="7" t="n">
        <v>0</v>
      </c>
    </row>
    <row r="1695" spans="1:13">
      <c r="A1695" t="s">
        <v>4</v>
      </c>
      <c r="B1695" s="4" t="s">
        <v>5</v>
      </c>
      <c r="C1695" s="4" t="s">
        <v>12</v>
      </c>
      <c r="D1695" s="4" t="s">
        <v>10</v>
      </c>
    </row>
    <row r="1696" spans="1:13">
      <c r="A1696" t="n">
        <v>15928</v>
      </c>
      <c r="B1696" s="59" t="n">
        <v>116</v>
      </c>
      <c r="C1696" s="7" t="n">
        <v>2</v>
      </c>
      <c r="D1696" s="7" t="n">
        <v>1</v>
      </c>
    </row>
    <row r="1697" spans="1:22">
      <c r="A1697" t="s">
        <v>4</v>
      </c>
      <c r="B1697" s="4" t="s">
        <v>5</v>
      </c>
      <c r="C1697" s="4" t="s">
        <v>12</v>
      </c>
      <c r="D1697" s="4" t="s">
        <v>9</v>
      </c>
    </row>
    <row r="1698" spans="1:22">
      <c r="A1698" t="n">
        <v>15932</v>
      </c>
      <c r="B1698" s="59" t="n">
        <v>116</v>
      </c>
      <c r="C1698" s="7" t="n">
        <v>5</v>
      </c>
      <c r="D1698" s="7" t="n">
        <v>1106247680</v>
      </c>
    </row>
    <row r="1699" spans="1:22">
      <c r="A1699" t="s">
        <v>4</v>
      </c>
      <c r="B1699" s="4" t="s">
        <v>5</v>
      </c>
      <c r="C1699" s="4" t="s">
        <v>12</v>
      </c>
      <c r="D1699" s="4" t="s">
        <v>10</v>
      </c>
    </row>
    <row r="1700" spans="1:22">
      <c r="A1700" t="n">
        <v>15938</v>
      </c>
      <c r="B1700" s="59" t="n">
        <v>116</v>
      </c>
      <c r="C1700" s="7" t="n">
        <v>6</v>
      </c>
      <c r="D1700" s="7" t="n">
        <v>1</v>
      </c>
    </row>
    <row r="1701" spans="1:22">
      <c r="A1701" t="s">
        <v>4</v>
      </c>
      <c r="B1701" s="4" t="s">
        <v>5</v>
      </c>
      <c r="C1701" s="4" t="s">
        <v>10</v>
      </c>
      <c r="D1701" s="4" t="s">
        <v>26</v>
      </c>
      <c r="E1701" s="4" t="s">
        <v>26</v>
      </c>
      <c r="F1701" s="4" t="s">
        <v>26</v>
      </c>
      <c r="G1701" s="4" t="s">
        <v>26</v>
      </c>
    </row>
    <row r="1702" spans="1:22">
      <c r="A1702" t="n">
        <v>15942</v>
      </c>
      <c r="B1702" s="52" t="n">
        <v>46</v>
      </c>
      <c r="C1702" s="7" t="n">
        <v>11</v>
      </c>
      <c r="D1702" s="7" t="n">
        <v>35.6399993896484</v>
      </c>
      <c r="E1702" s="7" t="n">
        <v>23.25</v>
      </c>
      <c r="F1702" s="7" t="n">
        <v>-139.360000610352</v>
      </c>
      <c r="G1702" s="7" t="n">
        <v>0</v>
      </c>
    </row>
    <row r="1703" spans="1:22">
      <c r="A1703" t="s">
        <v>4</v>
      </c>
      <c r="B1703" s="4" t="s">
        <v>5</v>
      </c>
      <c r="C1703" s="4" t="s">
        <v>10</v>
      </c>
      <c r="D1703" s="4" t="s">
        <v>26</v>
      </c>
      <c r="E1703" s="4" t="s">
        <v>26</v>
      </c>
      <c r="F1703" s="4" t="s">
        <v>26</v>
      </c>
      <c r="G1703" s="4" t="s">
        <v>26</v>
      </c>
    </row>
    <row r="1704" spans="1:22">
      <c r="A1704" t="n">
        <v>15961</v>
      </c>
      <c r="B1704" s="52" t="n">
        <v>46</v>
      </c>
      <c r="C1704" s="7" t="n">
        <v>0</v>
      </c>
      <c r="D1704" s="7" t="n">
        <v>34.7900009155273</v>
      </c>
      <c r="E1704" s="7" t="n">
        <v>23.25</v>
      </c>
      <c r="F1704" s="7" t="n">
        <v>-135.610000610352</v>
      </c>
      <c r="G1704" s="7" t="n">
        <v>171.399993896484</v>
      </c>
    </row>
    <row r="1705" spans="1:22">
      <c r="A1705" t="s">
        <v>4</v>
      </c>
      <c r="B1705" s="4" t="s">
        <v>5</v>
      </c>
      <c r="C1705" s="4" t="s">
        <v>12</v>
      </c>
      <c r="D1705" s="4" t="s">
        <v>10</v>
      </c>
      <c r="E1705" s="4" t="s">
        <v>12</v>
      </c>
      <c r="F1705" s="4" t="s">
        <v>6</v>
      </c>
      <c r="G1705" s="4" t="s">
        <v>6</v>
      </c>
      <c r="H1705" s="4" t="s">
        <v>6</v>
      </c>
      <c r="I1705" s="4" t="s">
        <v>6</v>
      </c>
      <c r="J1705" s="4" t="s">
        <v>6</v>
      </c>
      <c r="K1705" s="4" t="s">
        <v>6</v>
      </c>
      <c r="L1705" s="4" t="s">
        <v>6</v>
      </c>
      <c r="M1705" s="4" t="s">
        <v>6</v>
      </c>
      <c r="N1705" s="4" t="s">
        <v>6</v>
      </c>
      <c r="O1705" s="4" t="s">
        <v>6</v>
      </c>
      <c r="P1705" s="4" t="s">
        <v>6</v>
      </c>
      <c r="Q1705" s="4" t="s">
        <v>6</v>
      </c>
      <c r="R1705" s="4" t="s">
        <v>6</v>
      </c>
      <c r="S1705" s="4" t="s">
        <v>6</v>
      </c>
      <c r="T1705" s="4" t="s">
        <v>6</v>
      </c>
      <c r="U1705" s="4" t="s">
        <v>6</v>
      </c>
    </row>
    <row r="1706" spans="1:22">
      <c r="A1706" t="n">
        <v>15980</v>
      </c>
      <c r="B1706" s="53" t="n">
        <v>36</v>
      </c>
      <c r="C1706" s="7" t="n">
        <v>8</v>
      </c>
      <c r="D1706" s="7" t="n">
        <v>0</v>
      </c>
      <c r="E1706" s="7" t="n">
        <v>0</v>
      </c>
      <c r="F1706" s="7" t="s">
        <v>194</v>
      </c>
      <c r="G1706" s="7" t="s">
        <v>195</v>
      </c>
      <c r="H1706" s="7" t="s">
        <v>196</v>
      </c>
      <c r="I1706" s="7" t="s">
        <v>21</v>
      </c>
      <c r="J1706" s="7" t="s">
        <v>21</v>
      </c>
      <c r="K1706" s="7" t="s">
        <v>21</v>
      </c>
      <c r="L1706" s="7" t="s">
        <v>21</v>
      </c>
      <c r="M1706" s="7" t="s">
        <v>21</v>
      </c>
      <c r="N1706" s="7" t="s">
        <v>21</v>
      </c>
      <c r="O1706" s="7" t="s">
        <v>21</v>
      </c>
      <c r="P1706" s="7" t="s">
        <v>21</v>
      </c>
      <c r="Q1706" s="7" t="s">
        <v>21</v>
      </c>
      <c r="R1706" s="7" t="s">
        <v>21</v>
      </c>
      <c r="S1706" s="7" t="s">
        <v>21</v>
      </c>
      <c r="T1706" s="7" t="s">
        <v>21</v>
      </c>
      <c r="U1706" s="7" t="s">
        <v>21</v>
      </c>
    </row>
    <row r="1707" spans="1:22">
      <c r="A1707" t="s">
        <v>4</v>
      </c>
      <c r="B1707" s="4" t="s">
        <v>5</v>
      </c>
      <c r="C1707" s="4" t="s">
        <v>12</v>
      </c>
      <c r="D1707" s="4" t="s">
        <v>10</v>
      </c>
      <c r="E1707" s="4" t="s">
        <v>12</v>
      </c>
      <c r="F1707" s="4" t="s">
        <v>6</v>
      </c>
      <c r="G1707" s="4" t="s">
        <v>6</v>
      </c>
      <c r="H1707" s="4" t="s">
        <v>6</v>
      </c>
      <c r="I1707" s="4" t="s">
        <v>6</v>
      </c>
      <c r="J1707" s="4" t="s">
        <v>6</v>
      </c>
      <c r="K1707" s="4" t="s">
        <v>6</v>
      </c>
      <c r="L1707" s="4" t="s">
        <v>6</v>
      </c>
      <c r="M1707" s="4" t="s">
        <v>6</v>
      </c>
      <c r="N1707" s="4" t="s">
        <v>6</v>
      </c>
      <c r="O1707" s="4" t="s">
        <v>6</v>
      </c>
      <c r="P1707" s="4" t="s">
        <v>6</v>
      </c>
      <c r="Q1707" s="4" t="s">
        <v>6</v>
      </c>
      <c r="R1707" s="4" t="s">
        <v>6</v>
      </c>
      <c r="S1707" s="4" t="s">
        <v>6</v>
      </c>
      <c r="T1707" s="4" t="s">
        <v>6</v>
      </c>
      <c r="U1707" s="4" t="s">
        <v>6</v>
      </c>
    </row>
    <row r="1708" spans="1:22">
      <c r="A1708" t="n">
        <v>16032</v>
      </c>
      <c r="B1708" s="53" t="n">
        <v>36</v>
      </c>
      <c r="C1708" s="7" t="n">
        <v>8</v>
      </c>
      <c r="D1708" s="7" t="n">
        <v>11</v>
      </c>
      <c r="E1708" s="7" t="n">
        <v>0</v>
      </c>
      <c r="F1708" s="7" t="s">
        <v>194</v>
      </c>
      <c r="G1708" s="7" t="s">
        <v>197</v>
      </c>
      <c r="H1708" s="7" t="s">
        <v>21</v>
      </c>
      <c r="I1708" s="7" t="s">
        <v>21</v>
      </c>
      <c r="J1708" s="7" t="s">
        <v>21</v>
      </c>
      <c r="K1708" s="7" t="s">
        <v>21</v>
      </c>
      <c r="L1708" s="7" t="s">
        <v>21</v>
      </c>
      <c r="M1708" s="7" t="s">
        <v>21</v>
      </c>
      <c r="N1708" s="7" t="s">
        <v>21</v>
      </c>
      <c r="O1708" s="7" t="s">
        <v>21</v>
      </c>
      <c r="P1708" s="7" t="s">
        <v>21</v>
      </c>
      <c r="Q1708" s="7" t="s">
        <v>21</v>
      </c>
      <c r="R1708" s="7" t="s">
        <v>21</v>
      </c>
      <c r="S1708" s="7" t="s">
        <v>21</v>
      </c>
      <c r="T1708" s="7" t="s">
        <v>21</v>
      </c>
      <c r="U1708" s="7" t="s">
        <v>21</v>
      </c>
    </row>
    <row r="1709" spans="1:22">
      <c r="A1709" t="s">
        <v>4</v>
      </c>
      <c r="B1709" s="4" t="s">
        <v>5</v>
      </c>
      <c r="C1709" s="4" t="s">
        <v>10</v>
      </c>
      <c r="D1709" s="4" t="s">
        <v>9</v>
      </c>
    </row>
    <row r="1710" spans="1:22">
      <c r="A1710" t="n">
        <v>16074</v>
      </c>
      <c r="B1710" s="56" t="n">
        <v>43</v>
      </c>
      <c r="C1710" s="7" t="n">
        <v>0</v>
      </c>
      <c r="D1710" s="7" t="n">
        <v>16</v>
      </c>
    </row>
    <row r="1711" spans="1:22">
      <c r="A1711" t="s">
        <v>4</v>
      </c>
      <c r="B1711" s="4" t="s">
        <v>5</v>
      </c>
      <c r="C1711" s="4" t="s">
        <v>10</v>
      </c>
      <c r="D1711" s="4" t="s">
        <v>12</v>
      </c>
      <c r="E1711" s="4" t="s">
        <v>12</v>
      </c>
      <c r="F1711" s="4" t="s">
        <v>6</v>
      </c>
    </row>
    <row r="1712" spans="1:22">
      <c r="A1712" t="n">
        <v>16081</v>
      </c>
      <c r="B1712" s="54" t="n">
        <v>47</v>
      </c>
      <c r="C1712" s="7" t="n">
        <v>0</v>
      </c>
      <c r="D1712" s="7" t="n">
        <v>0</v>
      </c>
      <c r="E1712" s="7" t="n">
        <v>0</v>
      </c>
      <c r="F1712" s="7" t="s">
        <v>198</v>
      </c>
    </row>
    <row r="1713" spans="1:21">
      <c r="A1713" t="s">
        <v>4</v>
      </c>
      <c r="B1713" s="4" t="s">
        <v>5</v>
      </c>
      <c r="C1713" s="4" t="s">
        <v>10</v>
      </c>
    </row>
    <row r="1714" spans="1:21">
      <c r="A1714" t="n">
        <v>16103</v>
      </c>
      <c r="B1714" s="31" t="n">
        <v>16</v>
      </c>
      <c r="C1714" s="7" t="n">
        <v>0</v>
      </c>
    </row>
    <row r="1715" spans="1:21">
      <c r="A1715" t="s">
        <v>4</v>
      </c>
      <c r="B1715" s="4" t="s">
        <v>5</v>
      </c>
      <c r="C1715" s="4" t="s">
        <v>10</v>
      </c>
      <c r="D1715" s="4" t="s">
        <v>12</v>
      </c>
      <c r="E1715" s="4" t="s">
        <v>6</v>
      </c>
      <c r="F1715" s="4" t="s">
        <v>26</v>
      </c>
      <c r="G1715" s="4" t="s">
        <v>26</v>
      </c>
      <c r="H1715" s="4" t="s">
        <v>26</v>
      </c>
    </row>
    <row r="1716" spans="1:21">
      <c r="A1716" t="n">
        <v>16106</v>
      </c>
      <c r="B1716" s="55" t="n">
        <v>48</v>
      </c>
      <c r="C1716" s="7" t="n">
        <v>0</v>
      </c>
      <c r="D1716" s="7" t="n">
        <v>0</v>
      </c>
      <c r="E1716" s="7" t="s">
        <v>98</v>
      </c>
      <c r="F1716" s="7" t="n">
        <v>0</v>
      </c>
      <c r="G1716" s="7" t="n">
        <v>1</v>
      </c>
      <c r="H1716" s="7" t="n">
        <v>0</v>
      </c>
    </row>
    <row r="1717" spans="1:21">
      <c r="A1717" t="s">
        <v>4</v>
      </c>
      <c r="B1717" s="4" t="s">
        <v>5</v>
      </c>
      <c r="C1717" s="4" t="s">
        <v>10</v>
      </c>
      <c r="D1717" s="4" t="s">
        <v>9</v>
      </c>
    </row>
    <row r="1718" spans="1:21">
      <c r="A1718" t="n">
        <v>16130</v>
      </c>
      <c r="B1718" s="56" t="n">
        <v>43</v>
      </c>
      <c r="C1718" s="7" t="n">
        <v>11</v>
      </c>
      <c r="D1718" s="7" t="n">
        <v>16</v>
      </c>
    </row>
    <row r="1719" spans="1:21">
      <c r="A1719" t="s">
        <v>4</v>
      </c>
      <c r="B1719" s="4" t="s">
        <v>5</v>
      </c>
      <c r="C1719" s="4" t="s">
        <v>10</v>
      </c>
      <c r="D1719" s="4" t="s">
        <v>12</v>
      </c>
      <c r="E1719" s="4" t="s">
        <v>12</v>
      </c>
      <c r="F1719" s="4" t="s">
        <v>6</v>
      </c>
    </row>
    <row r="1720" spans="1:21">
      <c r="A1720" t="n">
        <v>16137</v>
      </c>
      <c r="B1720" s="54" t="n">
        <v>47</v>
      </c>
      <c r="C1720" s="7" t="n">
        <v>11</v>
      </c>
      <c r="D1720" s="7" t="n">
        <v>0</v>
      </c>
      <c r="E1720" s="7" t="n">
        <v>0</v>
      </c>
      <c r="F1720" s="7" t="s">
        <v>198</v>
      </c>
    </row>
    <row r="1721" spans="1:21">
      <c r="A1721" t="s">
        <v>4</v>
      </c>
      <c r="B1721" s="4" t="s">
        <v>5</v>
      </c>
      <c r="C1721" s="4" t="s">
        <v>10</v>
      </c>
    </row>
    <row r="1722" spans="1:21">
      <c r="A1722" t="n">
        <v>16159</v>
      </c>
      <c r="B1722" s="31" t="n">
        <v>16</v>
      </c>
      <c r="C1722" s="7" t="n">
        <v>0</v>
      </c>
    </row>
    <row r="1723" spans="1:21">
      <c r="A1723" t="s">
        <v>4</v>
      </c>
      <c r="B1723" s="4" t="s">
        <v>5</v>
      </c>
      <c r="C1723" s="4" t="s">
        <v>10</v>
      </c>
      <c r="D1723" s="4" t="s">
        <v>12</v>
      </c>
      <c r="E1723" s="4" t="s">
        <v>6</v>
      </c>
      <c r="F1723" s="4" t="s">
        <v>26</v>
      </c>
      <c r="G1723" s="4" t="s">
        <v>26</v>
      </c>
      <c r="H1723" s="4" t="s">
        <v>26</v>
      </c>
    </row>
    <row r="1724" spans="1:21">
      <c r="A1724" t="n">
        <v>16162</v>
      </c>
      <c r="B1724" s="55" t="n">
        <v>48</v>
      </c>
      <c r="C1724" s="7" t="n">
        <v>11</v>
      </c>
      <c r="D1724" s="7" t="n">
        <v>0</v>
      </c>
      <c r="E1724" s="7" t="s">
        <v>98</v>
      </c>
      <c r="F1724" s="7" t="n">
        <v>0</v>
      </c>
      <c r="G1724" s="7" t="n">
        <v>1</v>
      </c>
      <c r="H1724" s="7" t="n">
        <v>0</v>
      </c>
    </row>
    <row r="1725" spans="1:21">
      <c r="A1725" t="s">
        <v>4</v>
      </c>
      <c r="B1725" s="4" t="s">
        <v>5</v>
      </c>
      <c r="C1725" s="4" t="s">
        <v>10</v>
      </c>
      <c r="D1725" s="4" t="s">
        <v>12</v>
      </c>
      <c r="E1725" s="4" t="s">
        <v>6</v>
      </c>
      <c r="F1725" s="4" t="s">
        <v>26</v>
      </c>
      <c r="G1725" s="4" t="s">
        <v>26</v>
      </c>
      <c r="H1725" s="4" t="s">
        <v>26</v>
      </c>
    </row>
    <row r="1726" spans="1:21">
      <c r="A1726" t="n">
        <v>16186</v>
      </c>
      <c r="B1726" s="55" t="n">
        <v>48</v>
      </c>
      <c r="C1726" s="7" t="n">
        <v>0</v>
      </c>
      <c r="D1726" s="7" t="n">
        <v>0</v>
      </c>
      <c r="E1726" s="7" t="s">
        <v>194</v>
      </c>
      <c r="F1726" s="7" t="n">
        <v>0</v>
      </c>
      <c r="G1726" s="7" t="n">
        <v>1</v>
      </c>
      <c r="H1726" s="7" t="n">
        <v>0</v>
      </c>
    </row>
    <row r="1727" spans="1:21">
      <c r="A1727" t="s">
        <v>4</v>
      </c>
      <c r="B1727" s="4" t="s">
        <v>5</v>
      </c>
      <c r="C1727" s="4" t="s">
        <v>10</v>
      </c>
      <c r="D1727" s="4" t="s">
        <v>12</v>
      </c>
      <c r="E1727" s="4" t="s">
        <v>6</v>
      </c>
      <c r="F1727" s="4" t="s">
        <v>26</v>
      </c>
      <c r="G1727" s="4" t="s">
        <v>26</v>
      </c>
      <c r="H1727" s="4" t="s">
        <v>26</v>
      </c>
    </row>
    <row r="1728" spans="1:21">
      <c r="A1728" t="n">
        <v>16215</v>
      </c>
      <c r="B1728" s="55" t="n">
        <v>48</v>
      </c>
      <c r="C1728" s="7" t="n">
        <v>11</v>
      </c>
      <c r="D1728" s="7" t="n">
        <v>0</v>
      </c>
      <c r="E1728" s="7" t="s">
        <v>194</v>
      </c>
      <c r="F1728" s="7" t="n">
        <v>0</v>
      </c>
      <c r="G1728" s="7" t="n">
        <v>1</v>
      </c>
      <c r="H1728" s="7" t="n">
        <v>0</v>
      </c>
    </row>
    <row r="1729" spans="1:8">
      <c r="A1729" t="s">
        <v>4</v>
      </c>
      <c r="B1729" s="4" t="s">
        <v>5</v>
      </c>
      <c r="C1729" s="4" t="s">
        <v>12</v>
      </c>
      <c r="D1729" s="4" t="s">
        <v>12</v>
      </c>
      <c r="E1729" s="4" t="s">
        <v>26</v>
      </c>
      <c r="F1729" s="4" t="s">
        <v>26</v>
      </c>
      <c r="G1729" s="4" t="s">
        <v>26</v>
      </c>
      <c r="H1729" s="4" t="s">
        <v>10</v>
      </c>
    </row>
    <row r="1730" spans="1:8">
      <c r="A1730" t="n">
        <v>16244</v>
      </c>
      <c r="B1730" s="45" t="n">
        <v>45</v>
      </c>
      <c r="C1730" s="7" t="n">
        <v>2</v>
      </c>
      <c r="D1730" s="7" t="n">
        <v>3</v>
      </c>
      <c r="E1730" s="7" t="n">
        <v>35.3300018310547</v>
      </c>
      <c r="F1730" s="7" t="n">
        <v>25</v>
      </c>
      <c r="G1730" s="7" t="n">
        <v>-137.119995117188</v>
      </c>
      <c r="H1730" s="7" t="n">
        <v>0</v>
      </c>
    </row>
    <row r="1731" spans="1:8">
      <c r="A1731" t="s">
        <v>4</v>
      </c>
      <c r="B1731" s="4" t="s">
        <v>5</v>
      </c>
      <c r="C1731" s="4" t="s">
        <v>12</v>
      </c>
      <c r="D1731" s="4" t="s">
        <v>12</v>
      </c>
      <c r="E1731" s="4" t="s">
        <v>26</v>
      </c>
      <c r="F1731" s="4" t="s">
        <v>26</v>
      </c>
      <c r="G1731" s="4" t="s">
        <v>26</v>
      </c>
      <c r="H1731" s="4" t="s">
        <v>10</v>
      </c>
      <c r="I1731" s="4" t="s">
        <v>12</v>
      </c>
    </row>
    <row r="1732" spans="1:8">
      <c r="A1732" t="n">
        <v>16261</v>
      </c>
      <c r="B1732" s="45" t="n">
        <v>45</v>
      </c>
      <c r="C1732" s="7" t="n">
        <v>4</v>
      </c>
      <c r="D1732" s="7" t="n">
        <v>3</v>
      </c>
      <c r="E1732" s="7" t="n">
        <v>-356.790008544922</v>
      </c>
      <c r="F1732" s="7" t="n">
        <v>328.790008544922</v>
      </c>
      <c r="G1732" s="7" t="n">
        <v>0</v>
      </c>
      <c r="H1732" s="7" t="n">
        <v>0</v>
      </c>
      <c r="I1732" s="7" t="n">
        <v>0</v>
      </c>
    </row>
    <row r="1733" spans="1:8">
      <c r="A1733" t="s">
        <v>4</v>
      </c>
      <c r="B1733" s="4" t="s">
        <v>5</v>
      </c>
      <c r="C1733" s="4" t="s">
        <v>12</v>
      </c>
      <c r="D1733" s="4" t="s">
        <v>12</v>
      </c>
      <c r="E1733" s="4" t="s">
        <v>26</v>
      </c>
      <c r="F1733" s="4" t="s">
        <v>10</v>
      </c>
    </row>
    <row r="1734" spans="1:8">
      <c r="A1734" t="n">
        <v>16279</v>
      </c>
      <c r="B1734" s="45" t="n">
        <v>45</v>
      </c>
      <c r="C1734" s="7" t="n">
        <v>5</v>
      </c>
      <c r="D1734" s="7" t="n">
        <v>3</v>
      </c>
      <c r="E1734" s="7" t="n">
        <v>3.20000004768372</v>
      </c>
      <c r="F1734" s="7" t="n">
        <v>0</v>
      </c>
    </row>
    <row r="1735" spans="1:8">
      <c r="A1735" t="s">
        <v>4</v>
      </c>
      <c r="B1735" s="4" t="s">
        <v>5</v>
      </c>
      <c r="C1735" s="4" t="s">
        <v>12</v>
      </c>
      <c r="D1735" s="4" t="s">
        <v>12</v>
      </c>
      <c r="E1735" s="4" t="s">
        <v>26</v>
      </c>
      <c r="F1735" s="4" t="s">
        <v>10</v>
      </c>
    </row>
    <row r="1736" spans="1:8">
      <c r="A1736" t="n">
        <v>16288</v>
      </c>
      <c r="B1736" s="45" t="n">
        <v>45</v>
      </c>
      <c r="C1736" s="7" t="n">
        <v>11</v>
      </c>
      <c r="D1736" s="7" t="n">
        <v>3</v>
      </c>
      <c r="E1736" s="7" t="n">
        <v>40</v>
      </c>
      <c r="F1736" s="7" t="n">
        <v>0</v>
      </c>
    </row>
    <row r="1737" spans="1:8">
      <c r="A1737" t="s">
        <v>4</v>
      </c>
      <c r="B1737" s="4" t="s">
        <v>5</v>
      </c>
      <c r="C1737" s="4" t="s">
        <v>12</v>
      </c>
      <c r="D1737" s="4" t="s">
        <v>12</v>
      </c>
      <c r="E1737" s="4" t="s">
        <v>26</v>
      </c>
      <c r="F1737" s="4" t="s">
        <v>26</v>
      </c>
      <c r="G1737" s="4" t="s">
        <v>26</v>
      </c>
      <c r="H1737" s="4" t="s">
        <v>10</v>
      </c>
    </row>
    <row r="1738" spans="1:8">
      <c r="A1738" t="n">
        <v>16297</v>
      </c>
      <c r="B1738" s="45" t="n">
        <v>45</v>
      </c>
      <c r="C1738" s="7" t="n">
        <v>2</v>
      </c>
      <c r="D1738" s="7" t="n">
        <v>3</v>
      </c>
      <c r="E1738" s="7" t="n">
        <v>35.3300018310547</v>
      </c>
      <c r="F1738" s="7" t="n">
        <v>24.2600002288818</v>
      </c>
      <c r="G1738" s="7" t="n">
        <v>-137.119995117188</v>
      </c>
      <c r="H1738" s="7" t="n">
        <v>3000</v>
      </c>
    </row>
    <row r="1739" spans="1:8">
      <c r="A1739" t="s">
        <v>4</v>
      </c>
      <c r="B1739" s="4" t="s">
        <v>5</v>
      </c>
      <c r="C1739" s="4" t="s">
        <v>12</v>
      </c>
      <c r="D1739" s="4" t="s">
        <v>10</v>
      </c>
      <c r="E1739" s="4" t="s">
        <v>26</v>
      </c>
      <c r="F1739" s="4" t="s">
        <v>10</v>
      </c>
      <c r="G1739" s="4" t="s">
        <v>9</v>
      </c>
      <c r="H1739" s="4" t="s">
        <v>9</v>
      </c>
      <c r="I1739" s="4" t="s">
        <v>10</v>
      </c>
      <c r="J1739" s="4" t="s">
        <v>10</v>
      </c>
      <c r="K1739" s="4" t="s">
        <v>9</v>
      </c>
      <c r="L1739" s="4" t="s">
        <v>9</v>
      </c>
      <c r="M1739" s="4" t="s">
        <v>9</v>
      </c>
      <c r="N1739" s="4" t="s">
        <v>9</v>
      </c>
      <c r="O1739" s="4" t="s">
        <v>6</v>
      </c>
    </row>
    <row r="1740" spans="1:8">
      <c r="A1740" t="n">
        <v>16314</v>
      </c>
      <c r="B1740" s="13" t="n">
        <v>50</v>
      </c>
      <c r="C1740" s="7" t="n">
        <v>0</v>
      </c>
      <c r="D1740" s="7" t="n">
        <v>5104</v>
      </c>
      <c r="E1740" s="7" t="n">
        <v>0.5</v>
      </c>
      <c r="F1740" s="7" t="n">
        <v>0</v>
      </c>
      <c r="G1740" s="7" t="n">
        <v>0</v>
      </c>
      <c r="H1740" s="7" t="n">
        <v>0</v>
      </c>
      <c r="I1740" s="7" t="n">
        <v>0</v>
      </c>
      <c r="J1740" s="7" t="n">
        <v>65533</v>
      </c>
      <c r="K1740" s="7" t="n">
        <v>0</v>
      </c>
      <c r="L1740" s="7" t="n">
        <v>0</v>
      </c>
      <c r="M1740" s="7" t="n">
        <v>0</v>
      </c>
      <c r="N1740" s="7" t="n">
        <v>0</v>
      </c>
      <c r="O1740" s="7" t="s">
        <v>21</v>
      </c>
    </row>
    <row r="1741" spans="1:8">
      <c r="A1741" t="s">
        <v>4</v>
      </c>
      <c r="B1741" s="4" t="s">
        <v>5</v>
      </c>
      <c r="C1741" s="4" t="s">
        <v>12</v>
      </c>
      <c r="D1741" s="4" t="s">
        <v>10</v>
      </c>
      <c r="E1741" s="4" t="s">
        <v>26</v>
      </c>
      <c r="F1741" s="4" t="s">
        <v>10</v>
      </c>
      <c r="G1741" s="4" t="s">
        <v>9</v>
      </c>
      <c r="H1741" s="4" t="s">
        <v>9</v>
      </c>
      <c r="I1741" s="4" t="s">
        <v>10</v>
      </c>
      <c r="J1741" s="4" t="s">
        <v>10</v>
      </c>
      <c r="K1741" s="4" t="s">
        <v>9</v>
      </c>
      <c r="L1741" s="4" t="s">
        <v>9</v>
      </c>
      <c r="M1741" s="4" t="s">
        <v>9</v>
      </c>
      <c r="N1741" s="4" t="s">
        <v>9</v>
      </c>
      <c r="O1741" s="4" t="s">
        <v>6</v>
      </c>
    </row>
    <row r="1742" spans="1:8">
      <c r="A1742" t="n">
        <v>16353</v>
      </c>
      <c r="B1742" s="13" t="n">
        <v>50</v>
      </c>
      <c r="C1742" s="7" t="n">
        <v>0</v>
      </c>
      <c r="D1742" s="7" t="n">
        <v>4338</v>
      </c>
      <c r="E1742" s="7" t="n">
        <v>1</v>
      </c>
      <c r="F1742" s="7" t="n">
        <v>0</v>
      </c>
      <c r="G1742" s="7" t="n">
        <v>0</v>
      </c>
      <c r="H1742" s="7" t="n">
        <v>-1073741824</v>
      </c>
      <c r="I1742" s="7" t="n">
        <v>0</v>
      </c>
      <c r="J1742" s="7" t="n">
        <v>65533</v>
      </c>
      <c r="K1742" s="7" t="n">
        <v>0</v>
      </c>
      <c r="L1742" s="7" t="n">
        <v>0</v>
      </c>
      <c r="M1742" s="7" t="n">
        <v>0</v>
      </c>
      <c r="N1742" s="7" t="n">
        <v>0</v>
      </c>
      <c r="O1742" s="7" t="s">
        <v>21</v>
      </c>
    </row>
    <row r="1743" spans="1:8">
      <c r="A1743" t="s">
        <v>4</v>
      </c>
      <c r="B1743" s="4" t="s">
        <v>5</v>
      </c>
      <c r="C1743" s="4" t="s">
        <v>12</v>
      </c>
      <c r="D1743" s="4" t="s">
        <v>10</v>
      </c>
      <c r="E1743" s="4" t="s">
        <v>26</v>
      </c>
      <c r="F1743" s="4" t="s">
        <v>10</v>
      </c>
      <c r="G1743" s="4" t="s">
        <v>9</v>
      </c>
      <c r="H1743" s="4" t="s">
        <v>9</v>
      </c>
      <c r="I1743" s="4" t="s">
        <v>10</v>
      </c>
      <c r="J1743" s="4" t="s">
        <v>10</v>
      </c>
      <c r="K1743" s="4" t="s">
        <v>9</v>
      </c>
      <c r="L1743" s="4" t="s">
        <v>9</v>
      </c>
      <c r="M1743" s="4" t="s">
        <v>9</v>
      </c>
      <c r="N1743" s="4" t="s">
        <v>9</v>
      </c>
      <c r="O1743" s="4" t="s">
        <v>6</v>
      </c>
    </row>
    <row r="1744" spans="1:8">
      <c r="A1744" t="n">
        <v>16392</v>
      </c>
      <c r="B1744" s="13" t="n">
        <v>50</v>
      </c>
      <c r="C1744" s="7" t="n">
        <v>0</v>
      </c>
      <c r="D1744" s="7" t="n">
        <v>8060</v>
      </c>
      <c r="E1744" s="7" t="n">
        <v>0.200000002980232</v>
      </c>
      <c r="F1744" s="7" t="n">
        <v>1000</v>
      </c>
      <c r="G1744" s="7" t="n">
        <v>0</v>
      </c>
      <c r="H1744" s="7" t="n">
        <v>0</v>
      </c>
      <c r="I1744" s="7" t="n">
        <v>0</v>
      </c>
      <c r="J1744" s="7" t="n">
        <v>65533</v>
      </c>
      <c r="K1744" s="7" t="n">
        <v>0</v>
      </c>
      <c r="L1744" s="7" t="n">
        <v>0</v>
      </c>
      <c r="M1744" s="7" t="n">
        <v>0</v>
      </c>
      <c r="N1744" s="7" t="n">
        <v>0</v>
      </c>
      <c r="O1744" s="7" t="s">
        <v>21</v>
      </c>
    </row>
    <row r="1745" spans="1:15">
      <c r="A1745" t="s">
        <v>4</v>
      </c>
      <c r="B1745" s="4" t="s">
        <v>5</v>
      </c>
      <c r="C1745" s="4" t="s">
        <v>10</v>
      </c>
    </row>
    <row r="1746" spans="1:15">
      <c r="A1746" t="n">
        <v>16431</v>
      </c>
      <c r="B1746" s="31" t="n">
        <v>16</v>
      </c>
      <c r="C1746" s="7" t="n">
        <v>500</v>
      </c>
    </row>
    <row r="1747" spans="1:15">
      <c r="A1747" t="s">
        <v>4</v>
      </c>
      <c r="B1747" s="4" t="s">
        <v>5</v>
      </c>
      <c r="C1747" s="4" t="s">
        <v>12</v>
      </c>
      <c r="D1747" s="4" t="s">
        <v>10</v>
      </c>
      <c r="E1747" s="4" t="s">
        <v>9</v>
      </c>
      <c r="F1747" s="4" t="s">
        <v>10</v>
      </c>
      <c r="G1747" s="4" t="s">
        <v>9</v>
      </c>
      <c r="H1747" s="4" t="s">
        <v>12</v>
      </c>
    </row>
    <row r="1748" spans="1:15">
      <c r="A1748" t="n">
        <v>16434</v>
      </c>
      <c r="B1748" s="69" t="n">
        <v>49</v>
      </c>
      <c r="C1748" s="7" t="n">
        <v>0</v>
      </c>
      <c r="D1748" s="7" t="n">
        <v>443</v>
      </c>
      <c r="E1748" s="7" t="n">
        <v>1061997773</v>
      </c>
      <c r="F1748" s="7" t="n">
        <v>0</v>
      </c>
      <c r="G1748" s="7" t="n">
        <v>0</v>
      </c>
      <c r="H1748" s="7" t="n">
        <v>0</v>
      </c>
    </row>
    <row r="1749" spans="1:15">
      <c r="A1749" t="s">
        <v>4</v>
      </c>
      <c r="B1749" s="4" t="s">
        <v>5</v>
      </c>
      <c r="C1749" s="4" t="s">
        <v>12</v>
      </c>
      <c r="D1749" s="4" t="s">
        <v>10</v>
      </c>
      <c r="E1749" s="4" t="s">
        <v>26</v>
      </c>
    </row>
    <row r="1750" spans="1:15">
      <c r="A1750" t="n">
        <v>16449</v>
      </c>
      <c r="B1750" s="39" t="n">
        <v>58</v>
      </c>
      <c r="C1750" s="7" t="n">
        <v>100</v>
      </c>
      <c r="D1750" s="7" t="n">
        <v>1000</v>
      </c>
      <c r="E1750" s="7" t="n">
        <v>1</v>
      </c>
    </row>
    <row r="1751" spans="1:15">
      <c r="A1751" t="s">
        <v>4</v>
      </c>
      <c r="B1751" s="4" t="s">
        <v>5</v>
      </c>
      <c r="C1751" s="4" t="s">
        <v>12</v>
      </c>
      <c r="D1751" s="4" t="s">
        <v>10</v>
      </c>
    </row>
    <row r="1752" spans="1:15">
      <c r="A1752" t="n">
        <v>16457</v>
      </c>
      <c r="B1752" s="39" t="n">
        <v>58</v>
      </c>
      <c r="C1752" s="7" t="n">
        <v>255</v>
      </c>
      <c r="D1752" s="7" t="n">
        <v>0</v>
      </c>
    </row>
    <row r="1753" spans="1:15">
      <c r="A1753" t="s">
        <v>4</v>
      </c>
      <c r="B1753" s="4" t="s">
        <v>5</v>
      </c>
      <c r="C1753" s="4" t="s">
        <v>12</v>
      </c>
      <c r="D1753" s="4" t="s">
        <v>10</v>
      </c>
    </row>
    <row r="1754" spans="1:15">
      <c r="A1754" t="n">
        <v>16461</v>
      </c>
      <c r="B1754" s="45" t="n">
        <v>45</v>
      </c>
      <c r="C1754" s="7" t="n">
        <v>7</v>
      </c>
      <c r="D1754" s="7" t="n">
        <v>255</v>
      </c>
    </row>
    <row r="1755" spans="1:15">
      <c r="A1755" t="s">
        <v>4</v>
      </c>
      <c r="B1755" s="4" t="s">
        <v>5</v>
      </c>
      <c r="C1755" s="4" t="s">
        <v>12</v>
      </c>
      <c r="D1755" s="4" t="s">
        <v>10</v>
      </c>
      <c r="E1755" s="4" t="s">
        <v>6</v>
      </c>
    </row>
    <row r="1756" spans="1:15">
      <c r="A1756" t="n">
        <v>16465</v>
      </c>
      <c r="B1756" s="63" t="n">
        <v>51</v>
      </c>
      <c r="C1756" s="7" t="n">
        <v>4</v>
      </c>
      <c r="D1756" s="7" t="n">
        <v>0</v>
      </c>
      <c r="E1756" s="7" t="s">
        <v>178</v>
      </c>
    </row>
    <row r="1757" spans="1:15">
      <c r="A1757" t="s">
        <v>4</v>
      </c>
      <c r="B1757" s="4" t="s">
        <v>5</v>
      </c>
      <c r="C1757" s="4" t="s">
        <v>10</v>
      </c>
    </row>
    <row r="1758" spans="1:15">
      <c r="A1758" t="n">
        <v>16478</v>
      </c>
      <c r="B1758" s="31" t="n">
        <v>16</v>
      </c>
      <c r="C1758" s="7" t="n">
        <v>0</v>
      </c>
    </row>
    <row r="1759" spans="1:15">
      <c r="A1759" t="s">
        <v>4</v>
      </c>
      <c r="B1759" s="4" t="s">
        <v>5</v>
      </c>
      <c r="C1759" s="4" t="s">
        <v>10</v>
      </c>
      <c r="D1759" s="4" t="s">
        <v>67</v>
      </c>
      <c r="E1759" s="4" t="s">
        <v>12</v>
      </c>
      <c r="F1759" s="4" t="s">
        <v>12</v>
      </c>
    </row>
    <row r="1760" spans="1:15">
      <c r="A1760" t="n">
        <v>16481</v>
      </c>
      <c r="B1760" s="64" t="n">
        <v>26</v>
      </c>
      <c r="C1760" s="7" t="n">
        <v>0</v>
      </c>
      <c r="D1760" s="7" t="s">
        <v>199</v>
      </c>
      <c r="E1760" s="7" t="n">
        <v>2</v>
      </c>
      <c r="F1760" s="7" t="n">
        <v>0</v>
      </c>
    </row>
    <row r="1761" spans="1:8">
      <c r="A1761" t="s">
        <v>4</v>
      </c>
      <c r="B1761" s="4" t="s">
        <v>5</v>
      </c>
    </row>
    <row r="1762" spans="1:8">
      <c r="A1762" t="n">
        <v>16507</v>
      </c>
      <c r="B1762" s="34" t="n">
        <v>28</v>
      </c>
    </row>
    <row r="1763" spans="1:8">
      <c r="A1763" t="s">
        <v>4</v>
      </c>
      <c r="B1763" s="4" t="s">
        <v>5</v>
      </c>
      <c r="C1763" s="4" t="s">
        <v>12</v>
      </c>
      <c r="D1763" s="4" t="s">
        <v>10</v>
      </c>
      <c r="E1763" s="4" t="s">
        <v>6</v>
      </c>
    </row>
    <row r="1764" spans="1:8">
      <c r="A1764" t="n">
        <v>16508</v>
      </c>
      <c r="B1764" s="63" t="n">
        <v>51</v>
      </c>
      <c r="C1764" s="7" t="n">
        <v>4</v>
      </c>
      <c r="D1764" s="7" t="n">
        <v>11</v>
      </c>
      <c r="E1764" s="7" t="s">
        <v>113</v>
      </c>
    </row>
    <row r="1765" spans="1:8">
      <c r="A1765" t="s">
        <v>4</v>
      </c>
      <c r="B1765" s="4" t="s">
        <v>5</v>
      </c>
      <c r="C1765" s="4" t="s">
        <v>10</v>
      </c>
    </row>
    <row r="1766" spans="1:8">
      <c r="A1766" t="n">
        <v>16522</v>
      </c>
      <c r="B1766" s="31" t="n">
        <v>16</v>
      </c>
      <c r="C1766" s="7" t="n">
        <v>0</v>
      </c>
    </row>
    <row r="1767" spans="1:8">
      <c r="A1767" t="s">
        <v>4</v>
      </c>
      <c r="B1767" s="4" t="s">
        <v>5</v>
      </c>
      <c r="C1767" s="4" t="s">
        <v>10</v>
      </c>
      <c r="D1767" s="4" t="s">
        <v>67</v>
      </c>
      <c r="E1767" s="4" t="s">
        <v>12</v>
      </c>
      <c r="F1767" s="4" t="s">
        <v>12</v>
      </c>
      <c r="G1767" s="4" t="s">
        <v>67</v>
      </c>
      <c r="H1767" s="4" t="s">
        <v>12</v>
      </c>
      <c r="I1767" s="4" t="s">
        <v>12</v>
      </c>
    </row>
    <row r="1768" spans="1:8">
      <c r="A1768" t="n">
        <v>16525</v>
      </c>
      <c r="B1768" s="64" t="n">
        <v>26</v>
      </c>
      <c r="C1768" s="7" t="n">
        <v>11</v>
      </c>
      <c r="D1768" s="7" t="s">
        <v>200</v>
      </c>
      <c r="E1768" s="7" t="n">
        <v>2</v>
      </c>
      <c r="F1768" s="7" t="n">
        <v>3</v>
      </c>
      <c r="G1768" s="7" t="s">
        <v>201</v>
      </c>
      <c r="H1768" s="7" t="n">
        <v>2</v>
      </c>
      <c r="I1768" s="7" t="n">
        <v>0</v>
      </c>
    </row>
    <row r="1769" spans="1:8">
      <c r="A1769" t="s">
        <v>4</v>
      </c>
      <c r="B1769" s="4" t="s">
        <v>5</v>
      </c>
    </row>
    <row r="1770" spans="1:8">
      <c r="A1770" t="n">
        <v>16697</v>
      </c>
      <c r="B1770" s="34" t="n">
        <v>28</v>
      </c>
    </row>
    <row r="1771" spans="1:8">
      <c r="A1771" t="s">
        <v>4</v>
      </c>
      <c r="B1771" s="4" t="s">
        <v>5</v>
      </c>
      <c r="C1771" s="4" t="s">
        <v>12</v>
      </c>
      <c r="D1771" s="4" t="s">
        <v>10</v>
      </c>
      <c r="E1771" s="4" t="s">
        <v>6</v>
      </c>
    </row>
    <row r="1772" spans="1:8">
      <c r="A1772" t="n">
        <v>16698</v>
      </c>
      <c r="B1772" s="63" t="n">
        <v>51</v>
      </c>
      <c r="C1772" s="7" t="n">
        <v>4</v>
      </c>
      <c r="D1772" s="7" t="n">
        <v>0</v>
      </c>
      <c r="E1772" s="7" t="s">
        <v>202</v>
      </c>
    </row>
    <row r="1773" spans="1:8">
      <c r="A1773" t="s">
        <v>4</v>
      </c>
      <c r="B1773" s="4" t="s">
        <v>5</v>
      </c>
      <c r="C1773" s="4" t="s">
        <v>10</v>
      </c>
    </row>
    <row r="1774" spans="1:8">
      <c r="A1774" t="n">
        <v>16712</v>
      </c>
      <c r="B1774" s="31" t="n">
        <v>16</v>
      </c>
      <c r="C1774" s="7" t="n">
        <v>0</v>
      </c>
    </row>
    <row r="1775" spans="1:8">
      <c r="A1775" t="s">
        <v>4</v>
      </c>
      <c r="B1775" s="4" t="s">
        <v>5</v>
      </c>
      <c r="C1775" s="4" t="s">
        <v>10</v>
      </c>
      <c r="D1775" s="4" t="s">
        <v>67</v>
      </c>
      <c r="E1775" s="4" t="s">
        <v>12</v>
      </c>
      <c r="F1775" s="4" t="s">
        <v>12</v>
      </c>
      <c r="G1775" s="4" t="s">
        <v>67</v>
      </c>
      <c r="H1775" s="4" t="s">
        <v>12</v>
      </c>
      <c r="I1775" s="4" t="s">
        <v>12</v>
      </c>
      <c r="J1775" s="4" t="s">
        <v>67</v>
      </c>
      <c r="K1775" s="4" t="s">
        <v>12</v>
      </c>
      <c r="L1775" s="4" t="s">
        <v>12</v>
      </c>
    </row>
    <row r="1776" spans="1:8">
      <c r="A1776" t="n">
        <v>16715</v>
      </c>
      <c r="B1776" s="64" t="n">
        <v>26</v>
      </c>
      <c r="C1776" s="7" t="n">
        <v>0</v>
      </c>
      <c r="D1776" s="7" t="s">
        <v>203</v>
      </c>
      <c r="E1776" s="7" t="n">
        <v>2</v>
      </c>
      <c r="F1776" s="7" t="n">
        <v>3</v>
      </c>
      <c r="G1776" s="7" t="s">
        <v>204</v>
      </c>
      <c r="H1776" s="7" t="n">
        <v>2</v>
      </c>
      <c r="I1776" s="7" t="n">
        <v>3</v>
      </c>
      <c r="J1776" s="7" t="s">
        <v>205</v>
      </c>
      <c r="K1776" s="7" t="n">
        <v>2</v>
      </c>
      <c r="L1776" s="7" t="n">
        <v>0</v>
      </c>
    </row>
    <row r="1777" spans="1:12">
      <c r="A1777" t="s">
        <v>4</v>
      </c>
      <c r="B1777" s="4" t="s">
        <v>5</v>
      </c>
    </row>
    <row r="1778" spans="1:12">
      <c r="A1778" t="n">
        <v>16997</v>
      </c>
      <c r="B1778" s="34" t="n">
        <v>28</v>
      </c>
    </row>
    <row r="1779" spans="1:12">
      <c r="A1779" t="s">
        <v>4</v>
      </c>
      <c r="B1779" s="4" t="s">
        <v>5</v>
      </c>
      <c r="C1779" s="4" t="s">
        <v>12</v>
      </c>
      <c r="D1779" s="4" t="s">
        <v>10</v>
      </c>
      <c r="E1779" s="4" t="s">
        <v>6</v>
      </c>
    </row>
    <row r="1780" spans="1:12">
      <c r="A1780" t="n">
        <v>16998</v>
      </c>
      <c r="B1780" s="63" t="n">
        <v>51</v>
      </c>
      <c r="C1780" s="7" t="n">
        <v>4</v>
      </c>
      <c r="D1780" s="7" t="n">
        <v>11</v>
      </c>
      <c r="E1780" s="7" t="s">
        <v>178</v>
      </c>
    </row>
    <row r="1781" spans="1:12">
      <c r="A1781" t="s">
        <v>4</v>
      </c>
      <c r="B1781" s="4" t="s">
        <v>5</v>
      </c>
      <c r="C1781" s="4" t="s">
        <v>10</v>
      </c>
    </row>
    <row r="1782" spans="1:12">
      <c r="A1782" t="n">
        <v>17011</v>
      </c>
      <c r="B1782" s="31" t="n">
        <v>16</v>
      </c>
      <c r="C1782" s="7" t="n">
        <v>0</v>
      </c>
    </row>
    <row r="1783" spans="1:12">
      <c r="A1783" t="s">
        <v>4</v>
      </c>
      <c r="B1783" s="4" t="s">
        <v>5</v>
      </c>
      <c r="C1783" s="4" t="s">
        <v>10</v>
      </c>
      <c r="D1783" s="4" t="s">
        <v>67</v>
      </c>
      <c r="E1783" s="4" t="s">
        <v>12</v>
      </c>
      <c r="F1783" s="4" t="s">
        <v>12</v>
      </c>
    </row>
    <row r="1784" spans="1:12">
      <c r="A1784" t="n">
        <v>17014</v>
      </c>
      <c r="B1784" s="64" t="n">
        <v>26</v>
      </c>
      <c r="C1784" s="7" t="n">
        <v>11</v>
      </c>
      <c r="D1784" s="7" t="s">
        <v>206</v>
      </c>
      <c r="E1784" s="7" t="n">
        <v>2</v>
      </c>
      <c r="F1784" s="7" t="n">
        <v>0</v>
      </c>
    </row>
    <row r="1785" spans="1:12">
      <c r="A1785" t="s">
        <v>4</v>
      </c>
      <c r="B1785" s="4" t="s">
        <v>5</v>
      </c>
    </row>
    <row r="1786" spans="1:12">
      <c r="A1786" t="n">
        <v>17128</v>
      </c>
      <c r="B1786" s="34" t="n">
        <v>28</v>
      </c>
    </row>
    <row r="1787" spans="1:12">
      <c r="A1787" t="s">
        <v>4</v>
      </c>
      <c r="B1787" s="4" t="s">
        <v>5</v>
      </c>
      <c r="C1787" s="4" t="s">
        <v>12</v>
      </c>
      <c r="D1787" s="4" t="s">
        <v>10</v>
      </c>
      <c r="E1787" s="4" t="s">
        <v>6</v>
      </c>
    </row>
    <row r="1788" spans="1:12">
      <c r="A1788" t="n">
        <v>17129</v>
      </c>
      <c r="B1788" s="63" t="n">
        <v>51</v>
      </c>
      <c r="C1788" s="7" t="n">
        <v>4</v>
      </c>
      <c r="D1788" s="7" t="n">
        <v>0</v>
      </c>
      <c r="E1788" s="7" t="s">
        <v>178</v>
      </c>
    </row>
    <row r="1789" spans="1:12">
      <c r="A1789" t="s">
        <v>4</v>
      </c>
      <c r="B1789" s="4" t="s">
        <v>5</v>
      </c>
      <c r="C1789" s="4" t="s">
        <v>10</v>
      </c>
    </row>
    <row r="1790" spans="1:12">
      <c r="A1790" t="n">
        <v>17142</v>
      </c>
      <c r="B1790" s="31" t="n">
        <v>16</v>
      </c>
      <c r="C1790" s="7" t="n">
        <v>0</v>
      </c>
    </row>
    <row r="1791" spans="1:12">
      <c r="A1791" t="s">
        <v>4</v>
      </c>
      <c r="B1791" s="4" t="s">
        <v>5</v>
      </c>
      <c r="C1791" s="4" t="s">
        <v>10</v>
      </c>
      <c r="D1791" s="4" t="s">
        <v>67</v>
      </c>
      <c r="E1791" s="4" t="s">
        <v>12</v>
      </c>
      <c r="F1791" s="4" t="s">
        <v>12</v>
      </c>
    </row>
    <row r="1792" spans="1:12">
      <c r="A1792" t="n">
        <v>17145</v>
      </c>
      <c r="B1792" s="64" t="n">
        <v>26</v>
      </c>
      <c r="C1792" s="7" t="n">
        <v>0</v>
      </c>
      <c r="D1792" s="7" t="s">
        <v>207</v>
      </c>
      <c r="E1792" s="7" t="n">
        <v>2</v>
      </c>
      <c r="F1792" s="7" t="n">
        <v>0</v>
      </c>
    </row>
    <row r="1793" spans="1:6">
      <c r="A1793" t="s">
        <v>4</v>
      </c>
      <c r="B1793" s="4" t="s">
        <v>5</v>
      </c>
    </row>
    <row r="1794" spans="1:6">
      <c r="A1794" t="n">
        <v>17159</v>
      </c>
      <c r="B1794" s="34" t="n">
        <v>28</v>
      </c>
    </row>
    <row r="1795" spans="1:6">
      <c r="A1795" t="s">
        <v>4</v>
      </c>
      <c r="B1795" s="4" t="s">
        <v>5</v>
      </c>
      <c r="C1795" s="4" t="s">
        <v>12</v>
      </c>
      <c r="D1795" s="4" t="s">
        <v>10</v>
      </c>
      <c r="E1795" s="4" t="s">
        <v>26</v>
      </c>
    </row>
    <row r="1796" spans="1:6">
      <c r="A1796" t="n">
        <v>17160</v>
      </c>
      <c r="B1796" s="39" t="n">
        <v>58</v>
      </c>
      <c r="C1796" s="7" t="n">
        <v>0</v>
      </c>
      <c r="D1796" s="7" t="n">
        <v>2000</v>
      </c>
      <c r="E1796" s="7" t="n">
        <v>1</v>
      </c>
    </row>
    <row r="1797" spans="1:6">
      <c r="A1797" t="s">
        <v>4</v>
      </c>
      <c r="B1797" s="4" t="s">
        <v>5</v>
      </c>
      <c r="C1797" s="4" t="s">
        <v>12</v>
      </c>
      <c r="D1797" s="4" t="s">
        <v>10</v>
      </c>
    </row>
    <row r="1798" spans="1:6">
      <c r="A1798" t="n">
        <v>17168</v>
      </c>
      <c r="B1798" s="39" t="n">
        <v>58</v>
      </c>
      <c r="C1798" s="7" t="n">
        <v>255</v>
      </c>
      <c r="D1798" s="7" t="n">
        <v>0</v>
      </c>
    </row>
    <row r="1799" spans="1:6">
      <c r="A1799" t="s">
        <v>4</v>
      </c>
      <c r="B1799" s="4" t="s">
        <v>5</v>
      </c>
      <c r="C1799" s="4" t="s">
        <v>12</v>
      </c>
      <c r="D1799" s="4" t="s">
        <v>12</v>
      </c>
      <c r="E1799" s="4" t="s">
        <v>26</v>
      </c>
      <c r="F1799" s="4" t="s">
        <v>26</v>
      </c>
      <c r="G1799" s="4" t="s">
        <v>26</v>
      </c>
      <c r="H1799" s="4" t="s">
        <v>10</v>
      </c>
    </row>
    <row r="1800" spans="1:6">
      <c r="A1800" t="n">
        <v>17172</v>
      </c>
      <c r="B1800" s="45" t="n">
        <v>45</v>
      </c>
      <c r="C1800" s="7" t="n">
        <v>2</v>
      </c>
      <c r="D1800" s="7" t="n">
        <v>3</v>
      </c>
      <c r="E1800" s="7" t="n">
        <v>35.5200004577637</v>
      </c>
      <c r="F1800" s="7" t="n">
        <v>24.5400009155273</v>
      </c>
      <c r="G1800" s="7" t="n">
        <v>-138.639999389648</v>
      </c>
      <c r="H1800" s="7" t="n">
        <v>0</v>
      </c>
    </row>
    <row r="1801" spans="1:6">
      <c r="A1801" t="s">
        <v>4</v>
      </c>
      <c r="B1801" s="4" t="s">
        <v>5</v>
      </c>
      <c r="C1801" s="4" t="s">
        <v>12</v>
      </c>
      <c r="D1801" s="4" t="s">
        <v>12</v>
      </c>
      <c r="E1801" s="4" t="s">
        <v>26</v>
      </c>
      <c r="F1801" s="4" t="s">
        <v>26</v>
      </c>
      <c r="G1801" s="4" t="s">
        <v>26</v>
      </c>
      <c r="H1801" s="4" t="s">
        <v>10</v>
      </c>
      <c r="I1801" s="4" t="s">
        <v>12</v>
      </c>
    </row>
    <row r="1802" spans="1:6">
      <c r="A1802" t="n">
        <v>17189</v>
      </c>
      <c r="B1802" s="45" t="n">
        <v>45</v>
      </c>
      <c r="C1802" s="7" t="n">
        <v>4</v>
      </c>
      <c r="D1802" s="7" t="n">
        <v>3</v>
      </c>
      <c r="E1802" s="7" t="n">
        <v>4.88000011444092</v>
      </c>
      <c r="F1802" s="7" t="n">
        <v>191.779998779297</v>
      </c>
      <c r="G1802" s="7" t="n">
        <v>0</v>
      </c>
      <c r="H1802" s="7" t="n">
        <v>0</v>
      </c>
      <c r="I1802" s="7" t="n">
        <v>0</v>
      </c>
    </row>
    <row r="1803" spans="1:6">
      <c r="A1803" t="s">
        <v>4</v>
      </c>
      <c r="B1803" s="4" t="s">
        <v>5</v>
      </c>
      <c r="C1803" s="4" t="s">
        <v>12</v>
      </c>
      <c r="D1803" s="4" t="s">
        <v>12</v>
      </c>
      <c r="E1803" s="4" t="s">
        <v>26</v>
      </c>
      <c r="F1803" s="4" t="s">
        <v>10</v>
      </c>
    </row>
    <row r="1804" spans="1:6">
      <c r="A1804" t="n">
        <v>17207</v>
      </c>
      <c r="B1804" s="45" t="n">
        <v>45</v>
      </c>
      <c r="C1804" s="7" t="n">
        <v>5</v>
      </c>
      <c r="D1804" s="7" t="n">
        <v>3</v>
      </c>
      <c r="E1804" s="7" t="n">
        <v>2.09999990463257</v>
      </c>
      <c r="F1804" s="7" t="n">
        <v>0</v>
      </c>
    </row>
    <row r="1805" spans="1:6">
      <c r="A1805" t="s">
        <v>4</v>
      </c>
      <c r="B1805" s="4" t="s">
        <v>5</v>
      </c>
      <c r="C1805" s="4" t="s">
        <v>12</v>
      </c>
      <c r="D1805" s="4" t="s">
        <v>12</v>
      </c>
      <c r="E1805" s="4" t="s">
        <v>26</v>
      </c>
      <c r="F1805" s="4" t="s">
        <v>10</v>
      </c>
    </row>
    <row r="1806" spans="1:6">
      <c r="A1806" t="n">
        <v>17216</v>
      </c>
      <c r="B1806" s="45" t="n">
        <v>45</v>
      </c>
      <c r="C1806" s="7" t="n">
        <v>11</v>
      </c>
      <c r="D1806" s="7" t="n">
        <v>3</v>
      </c>
      <c r="E1806" s="7" t="n">
        <v>40</v>
      </c>
      <c r="F1806" s="7" t="n">
        <v>0</v>
      </c>
    </row>
    <row r="1807" spans="1:6">
      <c r="A1807" t="s">
        <v>4</v>
      </c>
      <c r="B1807" s="4" t="s">
        <v>5</v>
      </c>
      <c r="C1807" s="4" t="s">
        <v>10</v>
      </c>
      <c r="D1807" s="4" t="s">
        <v>12</v>
      </c>
      <c r="E1807" s="4" t="s">
        <v>6</v>
      </c>
      <c r="F1807" s="4" t="s">
        <v>26</v>
      </c>
      <c r="G1807" s="4" t="s">
        <v>26</v>
      </c>
      <c r="H1807" s="4" t="s">
        <v>26</v>
      </c>
    </row>
    <row r="1808" spans="1:6">
      <c r="A1808" t="n">
        <v>17225</v>
      </c>
      <c r="B1808" s="55" t="n">
        <v>48</v>
      </c>
      <c r="C1808" s="7" t="n">
        <v>0</v>
      </c>
      <c r="D1808" s="7" t="n">
        <v>0</v>
      </c>
      <c r="E1808" s="7" t="s">
        <v>195</v>
      </c>
      <c r="F1808" s="7" t="n">
        <v>0</v>
      </c>
      <c r="G1808" s="7" t="n">
        <v>1</v>
      </c>
      <c r="H1808" s="7" t="n">
        <v>0</v>
      </c>
    </row>
    <row r="1809" spans="1:9">
      <c r="A1809" t="s">
        <v>4</v>
      </c>
      <c r="B1809" s="4" t="s">
        <v>5</v>
      </c>
      <c r="C1809" s="4" t="s">
        <v>12</v>
      </c>
      <c r="D1809" s="4" t="s">
        <v>10</v>
      </c>
      <c r="E1809" s="4" t="s">
        <v>26</v>
      </c>
      <c r="F1809" s="4" t="s">
        <v>10</v>
      </c>
      <c r="G1809" s="4" t="s">
        <v>9</v>
      </c>
      <c r="H1809" s="4" t="s">
        <v>9</v>
      </c>
      <c r="I1809" s="4" t="s">
        <v>10</v>
      </c>
      <c r="J1809" s="4" t="s">
        <v>10</v>
      </c>
      <c r="K1809" s="4" t="s">
        <v>9</v>
      </c>
      <c r="L1809" s="4" t="s">
        <v>9</v>
      </c>
      <c r="M1809" s="4" t="s">
        <v>9</v>
      </c>
      <c r="N1809" s="4" t="s">
        <v>9</v>
      </c>
      <c r="O1809" s="4" t="s">
        <v>6</v>
      </c>
    </row>
    <row r="1810" spans="1:9">
      <c r="A1810" t="n">
        <v>17252</v>
      </c>
      <c r="B1810" s="13" t="n">
        <v>50</v>
      </c>
      <c r="C1810" s="7" t="n">
        <v>0</v>
      </c>
      <c r="D1810" s="7" t="n">
        <v>2232</v>
      </c>
      <c r="E1810" s="7" t="n">
        <v>1</v>
      </c>
      <c r="F1810" s="7" t="n">
        <v>100</v>
      </c>
      <c r="G1810" s="7" t="n">
        <v>0</v>
      </c>
      <c r="H1810" s="7" t="n">
        <v>0</v>
      </c>
      <c r="I1810" s="7" t="n">
        <v>0</v>
      </c>
      <c r="J1810" s="7" t="n">
        <v>65533</v>
      </c>
      <c r="K1810" s="7" t="n">
        <v>0</v>
      </c>
      <c r="L1810" s="7" t="n">
        <v>0</v>
      </c>
      <c r="M1810" s="7" t="n">
        <v>0</v>
      </c>
      <c r="N1810" s="7" t="n">
        <v>0</v>
      </c>
      <c r="O1810" s="7" t="s">
        <v>21</v>
      </c>
    </row>
    <row r="1811" spans="1:9">
      <c r="A1811" t="s">
        <v>4</v>
      </c>
      <c r="B1811" s="4" t="s">
        <v>5</v>
      </c>
      <c r="C1811" s="4" t="s">
        <v>10</v>
      </c>
    </row>
    <row r="1812" spans="1:9">
      <c r="A1812" t="n">
        <v>17291</v>
      </c>
      <c r="B1812" s="31" t="n">
        <v>16</v>
      </c>
      <c r="C1812" s="7" t="n">
        <v>3000</v>
      </c>
    </row>
    <row r="1813" spans="1:9">
      <c r="A1813" t="s">
        <v>4</v>
      </c>
      <c r="B1813" s="4" t="s">
        <v>5</v>
      </c>
      <c r="C1813" s="4" t="s">
        <v>12</v>
      </c>
      <c r="D1813" s="4" t="s">
        <v>10</v>
      </c>
      <c r="E1813" s="4" t="s">
        <v>10</v>
      </c>
    </row>
    <row r="1814" spans="1:9">
      <c r="A1814" t="n">
        <v>17294</v>
      </c>
      <c r="B1814" s="13" t="n">
        <v>50</v>
      </c>
      <c r="C1814" s="7" t="n">
        <v>1</v>
      </c>
      <c r="D1814" s="7" t="n">
        <v>2232</v>
      </c>
      <c r="E1814" s="7" t="n">
        <v>200</v>
      </c>
    </row>
    <row r="1815" spans="1:9">
      <c r="A1815" t="s">
        <v>4</v>
      </c>
      <c r="B1815" s="4" t="s">
        <v>5</v>
      </c>
      <c r="C1815" s="4" t="s">
        <v>12</v>
      </c>
      <c r="D1815" s="4" t="s">
        <v>10</v>
      </c>
      <c r="E1815" s="4" t="s">
        <v>26</v>
      </c>
    </row>
    <row r="1816" spans="1:9">
      <c r="A1816" t="n">
        <v>17300</v>
      </c>
      <c r="B1816" s="39" t="n">
        <v>58</v>
      </c>
      <c r="C1816" s="7" t="n">
        <v>100</v>
      </c>
      <c r="D1816" s="7" t="n">
        <v>2000</v>
      </c>
      <c r="E1816" s="7" t="n">
        <v>1</v>
      </c>
    </row>
    <row r="1817" spans="1:9">
      <c r="A1817" t="s">
        <v>4</v>
      </c>
      <c r="B1817" s="4" t="s">
        <v>5</v>
      </c>
      <c r="C1817" s="4" t="s">
        <v>12</v>
      </c>
      <c r="D1817" s="4" t="s">
        <v>10</v>
      </c>
    </row>
    <row r="1818" spans="1:9">
      <c r="A1818" t="n">
        <v>17308</v>
      </c>
      <c r="B1818" s="39" t="n">
        <v>58</v>
      </c>
      <c r="C1818" s="7" t="n">
        <v>255</v>
      </c>
      <c r="D1818" s="7" t="n">
        <v>0</v>
      </c>
    </row>
    <row r="1819" spans="1:9">
      <c r="A1819" t="s">
        <v>4</v>
      </c>
      <c r="B1819" s="4" t="s">
        <v>5</v>
      </c>
      <c r="C1819" s="4" t="s">
        <v>12</v>
      </c>
      <c r="D1819" s="4" t="s">
        <v>10</v>
      </c>
      <c r="E1819" s="4" t="s">
        <v>6</v>
      </c>
    </row>
    <row r="1820" spans="1:9">
      <c r="A1820" t="n">
        <v>17312</v>
      </c>
      <c r="B1820" s="63" t="n">
        <v>51</v>
      </c>
      <c r="C1820" s="7" t="n">
        <v>4</v>
      </c>
      <c r="D1820" s="7" t="n">
        <v>11</v>
      </c>
      <c r="E1820" s="7" t="s">
        <v>107</v>
      </c>
    </row>
    <row r="1821" spans="1:9">
      <c r="A1821" t="s">
        <v>4</v>
      </c>
      <c r="B1821" s="4" t="s">
        <v>5</v>
      </c>
      <c r="C1821" s="4" t="s">
        <v>10</v>
      </c>
    </row>
    <row r="1822" spans="1:9">
      <c r="A1822" t="n">
        <v>17325</v>
      </c>
      <c r="B1822" s="31" t="n">
        <v>16</v>
      </c>
      <c r="C1822" s="7" t="n">
        <v>0</v>
      </c>
    </row>
    <row r="1823" spans="1:9">
      <c r="A1823" t="s">
        <v>4</v>
      </c>
      <c r="B1823" s="4" t="s">
        <v>5</v>
      </c>
      <c r="C1823" s="4" t="s">
        <v>10</v>
      </c>
      <c r="D1823" s="4" t="s">
        <v>67</v>
      </c>
      <c r="E1823" s="4" t="s">
        <v>12</v>
      </c>
      <c r="F1823" s="4" t="s">
        <v>12</v>
      </c>
      <c r="G1823" s="4" t="s">
        <v>67</v>
      </c>
      <c r="H1823" s="4" t="s">
        <v>12</v>
      </c>
      <c r="I1823" s="4" t="s">
        <v>12</v>
      </c>
    </row>
    <row r="1824" spans="1:9">
      <c r="A1824" t="n">
        <v>17328</v>
      </c>
      <c r="B1824" s="64" t="n">
        <v>26</v>
      </c>
      <c r="C1824" s="7" t="n">
        <v>11</v>
      </c>
      <c r="D1824" s="7" t="s">
        <v>208</v>
      </c>
      <c r="E1824" s="7" t="n">
        <v>2</v>
      </c>
      <c r="F1824" s="7" t="n">
        <v>3</v>
      </c>
      <c r="G1824" s="7" t="s">
        <v>209</v>
      </c>
      <c r="H1824" s="7" t="n">
        <v>2</v>
      </c>
      <c r="I1824" s="7" t="n">
        <v>0</v>
      </c>
    </row>
    <row r="1825" spans="1:15">
      <c r="A1825" t="s">
        <v>4</v>
      </c>
      <c r="B1825" s="4" t="s">
        <v>5</v>
      </c>
    </row>
    <row r="1826" spans="1:15">
      <c r="A1826" t="n">
        <v>17491</v>
      </c>
      <c r="B1826" s="34" t="n">
        <v>28</v>
      </c>
    </row>
    <row r="1827" spans="1:15">
      <c r="A1827" t="s">
        <v>4</v>
      </c>
      <c r="B1827" s="4" t="s">
        <v>5</v>
      </c>
      <c r="C1827" s="4" t="s">
        <v>12</v>
      </c>
      <c r="D1827" s="4" t="s">
        <v>10</v>
      </c>
      <c r="E1827" s="4" t="s">
        <v>6</v>
      </c>
    </row>
    <row r="1828" spans="1:15">
      <c r="A1828" t="n">
        <v>17492</v>
      </c>
      <c r="B1828" s="63" t="n">
        <v>51</v>
      </c>
      <c r="C1828" s="7" t="n">
        <v>4</v>
      </c>
      <c r="D1828" s="7" t="n">
        <v>0</v>
      </c>
      <c r="E1828" s="7" t="s">
        <v>116</v>
      </c>
    </row>
    <row r="1829" spans="1:15">
      <c r="A1829" t="s">
        <v>4</v>
      </c>
      <c r="B1829" s="4" t="s">
        <v>5</v>
      </c>
      <c r="C1829" s="4" t="s">
        <v>10</v>
      </c>
    </row>
    <row r="1830" spans="1:15">
      <c r="A1830" t="n">
        <v>17506</v>
      </c>
      <c r="B1830" s="31" t="n">
        <v>16</v>
      </c>
      <c r="C1830" s="7" t="n">
        <v>0</v>
      </c>
    </row>
    <row r="1831" spans="1:15">
      <c r="A1831" t="s">
        <v>4</v>
      </c>
      <c r="B1831" s="4" t="s">
        <v>5</v>
      </c>
      <c r="C1831" s="4" t="s">
        <v>10</v>
      </c>
      <c r="D1831" s="4" t="s">
        <v>67</v>
      </c>
      <c r="E1831" s="4" t="s">
        <v>12</v>
      </c>
      <c r="F1831" s="4" t="s">
        <v>12</v>
      </c>
    </row>
    <row r="1832" spans="1:15">
      <c r="A1832" t="n">
        <v>17509</v>
      </c>
      <c r="B1832" s="64" t="n">
        <v>26</v>
      </c>
      <c r="C1832" s="7" t="n">
        <v>0</v>
      </c>
      <c r="D1832" s="7" t="s">
        <v>210</v>
      </c>
      <c r="E1832" s="7" t="n">
        <v>2</v>
      </c>
      <c r="F1832" s="7" t="n">
        <v>0</v>
      </c>
    </row>
    <row r="1833" spans="1:15">
      <c r="A1833" t="s">
        <v>4</v>
      </c>
      <c r="B1833" s="4" t="s">
        <v>5</v>
      </c>
    </row>
    <row r="1834" spans="1:15">
      <c r="A1834" t="n">
        <v>17523</v>
      </c>
      <c r="B1834" s="34" t="n">
        <v>28</v>
      </c>
    </row>
    <row r="1835" spans="1:15">
      <c r="A1835" t="s">
        <v>4</v>
      </c>
      <c r="B1835" s="4" t="s">
        <v>5</v>
      </c>
      <c r="C1835" s="4" t="s">
        <v>12</v>
      </c>
      <c r="D1835" s="4" t="s">
        <v>10</v>
      </c>
      <c r="E1835" s="4" t="s">
        <v>6</v>
      </c>
    </row>
    <row r="1836" spans="1:15">
      <c r="A1836" t="n">
        <v>17524</v>
      </c>
      <c r="B1836" s="63" t="n">
        <v>51</v>
      </c>
      <c r="C1836" s="7" t="n">
        <v>4</v>
      </c>
      <c r="D1836" s="7" t="n">
        <v>11</v>
      </c>
      <c r="E1836" s="7" t="s">
        <v>146</v>
      </c>
    </row>
    <row r="1837" spans="1:15">
      <c r="A1837" t="s">
        <v>4</v>
      </c>
      <c r="B1837" s="4" t="s">
        <v>5</v>
      </c>
      <c r="C1837" s="4" t="s">
        <v>10</v>
      </c>
    </row>
    <row r="1838" spans="1:15">
      <c r="A1838" t="n">
        <v>17538</v>
      </c>
      <c r="B1838" s="31" t="n">
        <v>16</v>
      </c>
      <c r="C1838" s="7" t="n">
        <v>0</v>
      </c>
    </row>
    <row r="1839" spans="1:15">
      <c r="A1839" t="s">
        <v>4</v>
      </c>
      <c r="B1839" s="4" t="s">
        <v>5</v>
      </c>
      <c r="C1839" s="4" t="s">
        <v>10</v>
      </c>
      <c r="D1839" s="4" t="s">
        <v>67</v>
      </c>
      <c r="E1839" s="4" t="s">
        <v>12</v>
      </c>
      <c r="F1839" s="4" t="s">
        <v>12</v>
      </c>
      <c r="G1839" s="4" t="s">
        <v>67</v>
      </c>
      <c r="H1839" s="4" t="s">
        <v>12</v>
      </c>
      <c r="I1839" s="4" t="s">
        <v>12</v>
      </c>
    </row>
    <row r="1840" spans="1:15">
      <c r="A1840" t="n">
        <v>17541</v>
      </c>
      <c r="B1840" s="64" t="n">
        <v>26</v>
      </c>
      <c r="C1840" s="7" t="n">
        <v>11</v>
      </c>
      <c r="D1840" s="7" t="s">
        <v>211</v>
      </c>
      <c r="E1840" s="7" t="n">
        <v>2</v>
      </c>
      <c r="F1840" s="7" t="n">
        <v>3</v>
      </c>
      <c r="G1840" s="7" t="s">
        <v>212</v>
      </c>
      <c r="H1840" s="7" t="n">
        <v>2</v>
      </c>
      <c r="I1840" s="7" t="n">
        <v>0</v>
      </c>
    </row>
    <row r="1841" spans="1:9">
      <c r="A1841" t="s">
        <v>4</v>
      </c>
      <c r="B1841" s="4" t="s">
        <v>5</v>
      </c>
    </row>
    <row r="1842" spans="1:9">
      <c r="A1842" t="n">
        <v>17752</v>
      </c>
      <c r="B1842" s="34" t="n">
        <v>28</v>
      </c>
    </row>
    <row r="1843" spans="1:9">
      <c r="A1843" t="s">
        <v>4</v>
      </c>
      <c r="B1843" s="4" t="s">
        <v>5</v>
      </c>
      <c r="C1843" s="4" t="s">
        <v>10</v>
      </c>
      <c r="D1843" s="4" t="s">
        <v>12</v>
      </c>
    </row>
    <row r="1844" spans="1:9">
      <c r="A1844" t="n">
        <v>17753</v>
      </c>
      <c r="B1844" s="71" t="n">
        <v>89</v>
      </c>
      <c r="C1844" s="7" t="n">
        <v>65533</v>
      </c>
      <c r="D1844" s="7" t="n">
        <v>1</v>
      </c>
    </row>
    <row r="1845" spans="1:9">
      <c r="A1845" t="s">
        <v>4</v>
      </c>
      <c r="B1845" s="4" t="s">
        <v>5</v>
      </c>
      <c r="C1845" s="4" t="s">
        <v>12</v>
      </c>
      <c r="D1845" s="4" t="s">
        <v>10</v>
      </c>
      <c r="E1845" s="4" t="s">
        <v>26</v>
      </c>
    </row>
    <row r="1846" spans="1:9">
      <c r="A1846" t="n">
        <v>17757</v>
      </c>
      <c r="B1846" s="39" t="n">
        <v>58</v>
      </c>
      <c r="C1846" s="7" t="n">
        <v>101</v>
      </c>
      <c r="D1846" s="7" t="n">
        <v>500</v>
      </c>
      <c r="E1846" s="7" t="n">
        <v>1</v>
      </c>
    </row>
    <row r="1847" spans="1:9">
      <c r="A1847" t="s">
        <v>4</v>
      </c>
      <c r="B1847" s="4" t="s">
        <v>5</v>
      </c>
      <c r="C1847" s="4" t="s">
        <v>12</v>
      </c>
      <c r="D1847" s="4" t="s">
        <v>10</v>
      </c>
    </row>
    <row r="1848" spans="1:9">
      <c r="A1848" t="n">
        <v>17765</v>
      </c>
      <c r="B1848" s="39" t="n">
        <v>58</v>
      </c>
      <c r="C1848" s="7" t="n">
        <v>254</v>
      </c>
      <c r="D1848" s="7" t="n">
        <v>0</v>
      </c>
    </row>
    <row r="1849" spans="1:9">
      <c r="A1849" t="s">
        <v>4</v>
      </c>
      <c r="B1849" s="4" t="s">
        <v>5</v>
      </c>
      <c r="C1849" s="4" t="s">
        <v>12</v>
      </c>
      <c r="D1849" s="4" t="s">
        <v>12</v>
      </c>
      <c r="E1849" s="4" t="s">
        <v>26</v>
      </c>
      <c r="F1849" s="4" t="s">
        <v>26</v>
      </c>
      <c r="G1849" s="4" t="s">
        <v>26</v>
      </c>
      <c r="H1849" s="4" t="s">
        <v>10</v>
      </c>
    </row>
    <row r="1850" spans="1:9">
      <c r="A1850" t="n">
        <v>17769</v>
      </c>
      <c r="B1850" s="45" t="n">
        <v>45</v>
      </c>
      <c r="C1850" s="7" t="n">
        <v>2</v>
      </c>
      <c r="D1850" s="7" t="n">
        <v>3</v>
      </c>
      <c r="E1850" s="7" t="n">
        <v>34.8499984741211</v>
      </c>
      <c r="F1850" s="7" t="n">
        <v>24.3799991607666</v>
      </c>
      <c r="G1850" s="7" t="n">
        <v>-136.039993286133</v>
      </c>
      <c r="H1850" s="7" t="n">
        <v>0</v>
      </c>
    </row>
    <row r="1851" spans="1:9">
      <c r="A1851" t="s">
        <v>4</v>
      </c>
      <c r="B1851" s="4" t="s">
        <v>5</v>
      </c>
      <c r="C1851" s="4" t="s">
        <v>12</v>
      </c>
      <c r="D1851" s="4" t="s">
        <v>12</v>
      </c>
      <c r="E1851" s="4" t="s">
        <v>26</v>
      </c>
      <c r="F1851" s="4" t="s">
        <v>26</v>
      </c>
      <c r="G1851" s="4" t="s">
        <v>26</v>
      </c>
      <c r="H1851" s="4" t="s">
        <v>10</v>
      </c>
      <c r="I1851" s="4" t="s">
        <v>12</v>
      </c>
    </row>
    <row r="1852" spans="1:9">
      <c r="A1852" t="n">
        <v>17786</v>
      </c>
      <c r="B1852" s="45" t="n">
        <v>45</v>
      </c>
      <c r="C1852" s="7" t="n">
        <v>4</v>
      </c>
      <c r="D1852" s="7" t="n">
        <v>3</v>
      </c>
      <c r="E1852" s="7" t="n">
        <v>15.4300003051758</v>
      </c>
      <c r="F1852" s="7" t="n">
        <v>196.679992675781</v>
      </c>
      <c r="G1852" s="7" t="n">
        <v>-10</v>
      </c>
      <c r="H1852" s="7" t="n">
        <v>0</v>
      </c>
      <c r="I1852" s="7" t="n">
        <v>0</v>
      </c>
    </row>
    <row r="1853" spans="1:9">
      <c r="A1853" t="s">
        <v>4</v>
      </c>
      <c r="B1853" s="4" t="s">
        <v>5</v>
      </c>
      <c r="C1853" s="4" t="s">
        <v>12</v>
      </c>
      <c r="D1853" s="4" t="s">
        <v>12</v>
      </c>
      <c r="E1853" s="4" t="s">
        <v>26</v>
      </c>
      <c r="F1853" s="4" t="s">
        <v>10</v>
      </c>
    </row>
    <row r="1854" spans="1:9">
      <c r="A1854" t="n">
        <v>17804</v>
      </c>
      <c r="B1854" s="45" t="n">
        <v>45</v>
      </c>
      <c r="C1854" s="7" t="n">
        <v>5</v>
      </c>
      <c r="D1854" s="7" t="n">
        <v>3</v>
      </c>
      <c r="E1854" s="7" t="n">
        <v>2.09999990463257</v>
      </c>
      <c r="F1854" s="7" t="n">
        <v>0</v>
      </c>
    </row>
    <row r="1855" spans="1:9">
      <c r="A1855" t="s">
        <v>4</v>
      </c>
      <c r="B1855" s="4" t="s">
        <v>5</v>
      </c>
      <c r="C1855" s="4" t="s">
        <v>12</v>
      </c>
      <c r="D1855" s="4" t="s">
        <v>12</v>
      </c>
      <c r="E1855" s="4" t="s">
        <v>26</v>
      </c>
      <c r="F1855" s="4" t="s">
        <v>10</v>
      </c>
    </row>
    <row r="1856" spans="1:9">
      <c r="A1856" t="n">
        <v>17813</v>
      </c>
      <c r="B1856" s="45" t="n">
        <v>45</v>
      </c>
      <c r="C1856" s="7" t="n">
        <v>11</v>
      </c>
      <c r="D1856" s="7" t="n">
        <v>3</v>
      </c>
      <c r="E1856" s="7" t="n">
        <v>40</v>
      </c>
      <c r="F1856" s="7" t="n">
        <v>0</v>
      </c>
    </row>
    <row r="1857" spans="1:9">
      <c r="A1857" t="s">
        <v>4</v>
      </c>
      <c r="B1857" s="4" t="s">
        <v>5</v>
      </c>
      <c r="C1857" s="4" t="s">
        <v>12</v>
      </c>
      <c r="D1857" s="4" t="s">
        <v>10</v>
      </c>
      <c r="E1857" s="4" t="s">
        <v>6</v>
      </c>
      <c r="F1857" s="4" t="s">
        <v>6</v>
      </c>
      <c r="G1857" s="4" t="s">
        <v>6</v>
      </c>
      <c r="H1857" s="4" t="s">
        <v>6</v>
      </c>
    </row>
    <row r="1858" spans="1:9">
      <c r="A1858" t="n">
        <v>17822</v>
      </c>
      <c r="B1858" s="63" t="n">
        <v>51</v>
      </c>
      <c r="C1858" s="7" t="n">
        <v>3</v>
      </c>
      <c r="D1858" s="7" t="n">
        <v>0</v>
      </c>
      <c r="E1858" s="7" t="s">
        <v>213</v>
      </c>
      <c r="F1858" s="7" t="s">
        <v>214</v>
      </c>
      <c r="G1858" s="7" t="s">
        <v>131</v>
      </c>
      <c r="H1858" s="7" t="s">
        <v>132</v>
      </c>
    </row>
    <row r="1859" spans="1:9">
      <c r="A1859" t="s">
        <v>4</v>
      </c>
      <c r="B1859" s="4" t="s">
        <v>5</v>
      </c>
      <c r="C1859" s="4" t="s">
        <v>10</v>
      </c>
      <c r="D1859" s="4" t="s">
        <v>12</v>
      </c>
      <c r="E1859" s="4" t="s">
        <v>6</v>
      </c>
      <c r="F1859" s="4" t="s">
        <v>26</v>
      </c>
      <c r="G1859" s="4" t="s">
        <v>26</v>
      </c>
      <c r="H1859" s="4" t="s">
        <v>26</v>
      </c>
    </row>
    <row r="1860" spans="1:9">
      <c r="A1860" t="n">
        <v>17843</v>
      </c>
      <c r="B1860" s="55" t="n">
        <v>48</v>
      </c>
      <c r="C1860" s="7" t="n">
        <v>0</v>
      </c>
      <c r="D1860" s="7" t="n">
        <v>0</v>
      </c>
      <c r="E1860" s="7" t="s">
        <v>194</v>
      </c>
      <c r="F1860" s="7" t="n">
        <v>0</v>
      </c>
      <c r="G1860" s="7" t="n">
        <v>1</v>
      </c>
      <c r="H1860" s="7" t="n">
        <v>0</v>
      </c>
    </row>
    <row r="1861" spans="1:9">
      <c r="A1861" t="s">
        <v>4</v>
      </c>
      <c r="B1861" s="4" t="s">
        <v>5</v>
      </c>
      <c r="C1861" s="4" t="s">
        <v>12</v>
      </c>
      <c r="D1861" s="4" t="s">
        <v>10</v>
      </c>
    </row>
    <row r="1862" spans="1:9">
      <c r="A1862" t="n">
        <v>17872</v>
      </c>
      <c r="B1862" s="39" t="n">
        <v>58</v>
      </c>
      <c r="C1862" s="7" t="n">
        <v>255</v>
      </c>
      <c r="D1862" s="7" t="n">
        <v>0</v>
      </c>
    </row>
    <row r="1863" spans="1:9">
      <c r="A1863" t="s">
        <v>4</v>
      </c>
      <c r="B1863" s="4" t="s">
        <v>5</v>
      </c>
      <c r="C1863" s="4" t="s">
        <v>12</v>
      </c>
      <c r="D1863" s="4" t="s">
        <v>26</v>
      </c>
      <c r="E1863" s="4" t="s">
        <v>26</v>
      </c>
      <c r="F1863" s="4" t="s">
        <v>26</v>
      </c>
    </row>
    <row r="1864" spans="1:9">
      <c r="A1864" t="n">
        <v>17876</v>
      </c>
      <c r="B1864" s="45" t="n">
        <v>45</v>
      </c>
      <c r="C1864" s="7" t="n">
        <v>9</v>
      </c>
      <c r="D1864" s="7" t="n">
        <v>0.0199999995529652</v>
      </c>
      <c r="E1864" s="7" t="n">
        <v>0.0199999995529652</v>
      </c>
      <c r="F1864" s="7" t="n">
        <v>0.5</v>
      </c>
    </row>
    <row r="1865" spans="1:9">
      <c r="A1865" t="s">
        <v>4</v>
      </c>
      <c r="B1865" s="4" t="s">
        <v>5</v>
      </c>
      <c r="C1865" s="4" t="s">
        <v>12</v>
      </c>
      <c r="D1865" s="4" t="s">
        <v>10</v>
      </c>
      <c r="E1865" s="4" t="s">
        <v>6</v>
      </c>
    </row>
    <row r="1866" spans="1:9">
      <c r="A1866" t="n">
        <v>17890</v>
      </c>
      <c r="B1866" s="63" t="n">
        <v>51</v>
      </c>
      <c r="C1866" s="7" t="n">
        <v>4</v>
      </c>
      <c r="D1866" s="7" t="n">
        <v>0</v>
      </c>
      <c r="E1866" s="7" t="s">
        <v>215</v>
      </c>
    </row>
    <row r="1867" spans="1:9">
      <c r="A1867" t="s">
        <v>4</v>
      </c>
      <c r="B1867" s="4" t="s">
        <v>5</v>
      </c>
      <c r="C1867" s="4" t="s">
        <v>10</v>
      </c>
    </row>
    <row r="1868" spans="1:9">
      <c r="A1868" t="n">
        <v>17904</v>
      </c>
      <c r="B1868" s="31" t="n">
        <v>16</v>
      </c>
      <c r="C1868" s="7" t="n">
        <v>0</v>
      </c>
    </row>
    <row r="1869" spans="1:9">
      <c r="A1869" t="s">
        <v>4</v>
      </c>
      <c r="B1869" s="4" t="s">
        <v>5</v>
      </c>
      <c r="C1869" s="4" t="s">
        <v>10</v>
      </c>
      <c r="D1869" s="4" t="s">
        <v>67</v>
      </c>
      <c r="E1869" s="4" t="s">
        <v>12</v>
      </c>
      <c r="F1869" s="4" t="s">
        <v>12</v>
      </c>
      <c r="G1869" s="4" t="s">
        <v>12</v>
      </c>
    </row>
    <row r="1870" spans="1:9">
      <c r="A1870" t="n">
        <v>17907</v>
      </c>
      <c r="B1870" s="64" t="n">
        <v>26</v>
      </c>
      <c r="C1870" s="7" t="n">
        <v>0</v>
      </c>
      <c r="D1870" s="7" t="s">
        <v>216</v>
      </c>
      <c r="E1870" s="7" t="n">
        <v>8</v>
      </c>
      <c r="F1870" s="7" t="n">
        <v>2</v>
      </c>
      <c r="G1870" s="7" t="n">
        <v>0</v>
      </c>
    </row>
    <row r="1871" spans="1:9">
      <c r="A1871" t="s">
        <v>4</v>
      </c>
      <c r="B1871" s="4" t="s">
        <v>5</v>
      </c>
      <c r="C1871" s="4" t="s">
        <v>10</v>
      </c>
    </row>
    <row r="1872" spans="1:9">
      <c r="A1872" t="n">
        <v>17934</v>
      </c>
      <c r="B1872" s="31" t="n">
        <v>16</v>
      </c>
      <c r="C1872" s="7" t="n">
        <v>1500</v>
      </c>
    </row>
    <row r="1873" spans="1:8">
      <c r="A1873" t="s">
        <v>4</v>
      </c>
      <c r="B1873" s="4" t="s">
        <v>5</v>
      </c>
      <c r="C1873" s="4" t="s">
        <v>10</v>
      </c>
      <c r="D1873" s="4" t="s">
        <v>12</v>
      </c>
    </row>
    <row r="1874" spans="1:8">
      <c r="A1874" t="n">
        <v>17937</v>
      </c>
      <c r="B1874" s="71" t="n">
        <v>89</v>
      </c>
      <c r="C1874" s="7" t="n">
        <v>65533</v>
      </c>
      <c r="D1874" s="7" t="n">
        <v>0</v>
      </c>
    </row>
    <row r="1875" spans="1:8">
      <c r="A1875" t="s">
        <v>4</v>
      </c>
      <c r="B1875" s="4" t="s">
        <v>5</v>
      </c>
      <c r="C1875" s="4" t="s">
        <v>12</v>
      </c>
      <c r="D1875" s="4" t="s">
        <v>12</v>
      </c>
      <c r="E1875" s="4" t="s">
        <v>26</v>
      </c>
      <c r="F1875" s="4" t="s">
        <v>26</v>
      </c>
      <c r="G1875" s="4" t="s">
        <v>26</v>
      </c>
      <c r="H1875" s="4" t="s">
        <v>10</v>
      </c>
    </row>
    <row r="1876" spans="1:8">
      <c r="A1876" t="n">
        <v>17941</v>
      </c>
      <c r="B1876" s="45" t="n">
        <v>45</v>
      </c>
      <c r="C1876" s="7" t="n">
        <v>2</v>
      </c>
      <c r="D1876" s="7" t="n">
        <v>3</v>
      </c>
      <c r="E1876" s="7" t="n">
        <v>35.5499992370605</v>
      </c>
      <c r="F1876" s="7" t="n">
        <v>24.5100002288818</v>
      </c>
      <c r="G1876" s="7" t="n">
        <v>-139.160003662109</v>
      </c>
      <c r="H1876" s="7" t="n">
        <v>500</v>
      </c>
    </row>
    <row r="1877" spans="1:8">
      <c r="A1877" t="s">
        <v>4</v>
      </c>
      <c r="B1877" s="4" t="s">
        <v>5</v>
      </c>
      <c r="C1877" s="4" t="s">
        <v>12</v>
      </c>
      <c r="D1877" s="4" t="s">
        <v>12</v>
      </c>
      <c r="E1877" s="4" t="s">
        <v>26</v>
      </c>
      <c r="F1877" s="4" t="s">
        <v>26</v>
      </c>
      <c r="G1877" s="4" t="s">
        <v>26</v>
      </c>
      <c r="H1877" s="4" t="s">
        <v>10</v>
      </c>
      <c r="I1877" s="4" t="s">
        <v>12</v>
      </c>
    </row>
    <row r="1878" spans="1:8">
      <c r="A1878" t="n">
        <v>17958</v>
      </c>
      <c r="B1878" s="45" t="n">
        <v>45</v>
      </c>
      <c r="C1878" s="7" t="n">
        <v>4</v>
      </c>
      <c r="D1878" s="7" t="n">
        <v>3</v>
      </c>
      <c r="E1878" s="7" t="n">
        <v>-6.8899998664856</v>
      </c>
      <c r="F1878" s="7" t="n">
        <v>211.690002441406</v>
      </c>
      <c r="G1878" s="7" t="n">
        <v>-10</v>
      </c>
      <c r="H1878" s="7" t="n">
        <v>500</v>
      </c>
      <c r="I1878" s="7" t="n">
        <v>0</v>
      </c>
    </row>
    <row r="1879" spans="1:8">
      <c r="A1879" t="s">
        <v>4</v>
      </c>
      <c r="B1879" s="4" t="s">
        <v>5</v>
      </c>
      <c r="C1879" s="4" t="s">
        <v>12</v>
      </c>
      <c r="D1879" s="4" t="s">
        <v>12</v>
      </c>
      <c r="E1879" s="4" t="s">
        <v>26</v>
      </c>
      <c r="F1879" s="4" t="s">
        <v>10</v>
      </c>
    </row>
    <row r="1880" spans="1:8">
      <c r="A1880" t="n">
        <v>17976</v>
      </c>
      <c r="B1880" s="45" t="n">
        <v>45</v>
      </c>
      <c r="C1880" s="7" t="n">
        <v>5</v>
      </c>
      <c r="D1880" s="7" t="n">
        <v>3</v>
      </c>
      <c r="E1880" s="7" t="n">
        <v>1.70000004768372</v>
      </c>
      <c r="F1880" s="7" t="n">
        <v>500</v>
      </c>
    </row>
    <row r="1881" spans="1:8">
      <c r="A1881" t="s">
        <v>4</v>
      </c>
      <c r="B1881" s="4" t="s">
        <v>5</v>
      </c>
      <c r="C1881" s="4" t="s">
        <v>12</v>
      </c>
      <c r="D1881" s="4" t="s">
        <v>10</v>
      </c>
      <c r="E1881" s="4" t="s">
        <v>10</v>
      </c>
      <c r="F1881" s="4" t="s">
        <v>10</v>
      </c>
      <c r="G1881" s="4" t="s">
        <v>10</v>
      </c>
      <c r="H1881" s="4" t="s">
        <v>10</v>
      </c>
      <c r="I1881" s="4" t="s">
        <v>6</v>
      </c>
      <c r="J1881" s="4" t="s">
        <v>26</v>
      </c>
      <c r="K1881" s="4" t="s">
        <v>26</v>
      </c>
      <c r="L1881" s="4" t="s">
        <v>26</v>
      </c>
      <c r="M1881" s="4" t="s">
        <v>9</v>
      </c>
      <c r="N1881" s="4" t="s">
        <v>9</v>
      </c>
      <c r="O1881" s="4" t="s">
        <v>26</v>
      </c>
      <c r="P1881" s="4" t="s">
        <v>26</v>
      </c>
      <c r="Q1881" s="4" t="s">
        <v>26</v>
      </c>
      <c r="R1881" s="4" t="s">
        <v>26</v>
      </c>
      <c r="S1881" s="4" t="s">
        <v>12</v>
      </c>
    </row>
    <row r="1882" spans="1:8">
      <c r="A1882" t="n">
        <v>17985</v>
      </c>
      <c r="B1882" s="11" t="n">
        <v>39</v>
      </c>
      <c r="C1882" s="7" t="n">
        <v>12</v>
      </c>
      <c r="D1882" s="7" t="n">
        <v>65533</v>
      </c>
      <c r="E1882" s="7" t="n">
        <v>202</v>
      </c>
      <c r="F1882" s="7" t="n">
        <v>0</v>
      </c>
      <c r="G1882" s="7" t="n">
        <v>0</v>
      </c>
      <c r="H1882" s="7" t="n">
        <v>3</v>
      </c>
      <c r="I1882" s="7" t="s">
        <v>217</v>
      </c>
      <c r="J1882" s="7" t="n">
        <v>0</v>
      </c>
      <c r="K1882" s="7" t="n">
        <v>0</v>
      </c>
      <c r="L1882" s="7" t="n">
        <v>0</v>
      </c>
      <c r="M1882" s="7" t="n">
        <v>0</v>
      </c>
      <c r="N1882" s="7" t="n">
        <v>0</v>
      </c>
      <c r="O1882" s="7" t="n">
        <v>0</v>
      </c>
      <c r="P1882" s="7" t="n">
        <v>1</v>
      </c>
      <c r="Q1882" s="7" t="n">
        <v>1</v>
      </c>
      <c r="R1882" s="7" t="n">
        <v>1</v>
      </c>
      <c r="S1882" s="7" t="n">
        <v>103</v>
      </c>
    </row>
    <row r="1883" spans="1:8">
      <c r="A1883" t="s">
        <v>4</v>
      </c>
      <c r="B1883" s="4" t="s">
        <v>5</v>
      </c>
      <c r="C1883" s="4" t="s">
        <v>12</v>
      </c>
      <c r="D1883" s="4" t="s">
        <v>10</v>
      </c>
      <c r="E1883" s="4" t="s">
        <v>10</v>
      </c>
      <c r="F1883" s="4" t="s">
        <v>10</v>
      </c>
      <c r="G1883" s="4" t="s">
        <v>10</v>
      </c>
      <c r="H1883" s="4" t="s">
        <v>10</v>
      </c>
      <c r="I1883" s="4" t="s">
        <v>6</v>
      </c>
      <c r="J1883" s="4" t="s">
        <v>26</v>
      </c>
      <c r="K1883" s="4" t="s">
        <v>26</v>
      </c>
      <c r="L1883" s="4" t="s">
        <v>26</v>
      </c>
      <c r="M1883" s="4" t="s">
        <v>9</v>
      </c>
      <c r="N1883" s="4" t="s">
        <v>9</v>
      </c>
      <c r="O1883" s="4" t="s">
        <v>26</v>
      </c>
      <c r="P1883" s="4" t="s">
        <v>26</v>
      </c>
      <c r="Q1883" s="4" t="s">
        <v>26</v>
      </c>
      <c r="R1883" s="4" t="s">
        <v>26</v>
      </c>
      <c r="S1883" s="4" t="s">
        <v>12</v>
      </c>
    </row>
    <row r="1884" spans="1:8">
      <c r="A1884" t="n">
        <v>18046</v>
      </c>
      <c r="B1884" s="11" t="n">
        <v>39</v>
      </c>
      <c r="C1884" s="7" t="n">
        <v>12</v>
      </c>
      <c r="D1884" s="7" t="n">
        <v>65533</v>
      </c>
      <c r="E1884" s="7" t="n">
        <v>203</v>
      </c>
      <c r="F1884" s="7" t="n">
        <v>0</v>
      </c>
      <c r="G1884" s="7" t="n">
        <v>0</v>
      </c>
      <c r="H1884" s="7" t="n">
        <v>3</v>
      </c>
      <c r="I1884" s="7" t="s">
        <v>217</v>
      </c>
      <c r="J1884" s="7" t="n">
        <v>0</v>
      </c>
      <c r="K1884" s="7" t="n">
        <v>0</v>
      </c>
      <c r="L1884" s="7" t="n">
        <v>0</v>
      </c>
      <c r="M1884" s="7" t="n">
        <v>0</v>
      </c>
      <c r="N1884" s="7" t="n">
        <v>0</v>
      </c>
      <c r="O1884" s="7" t="n">
        <v>0</v>
      </c>
      <c r="P1884" s="7" t="n">
        <v>1</v>
      </c>
      <c r="Q1884" s="7" t="n">
        <v>1</v>
      </c>
      <c r="R1884" s="7" t="n">
        <v>1</v>
      </c>
      <c r="S1884" s="7" t="n">
        <v>103</v>
      </c>
    </row>
    <row r="1885" spans="1:8">
      <c r="A1885" t="s">
        <v>4</v>
      </c>
      <c r="B1885" s="4" t="s">
        <v>5</v>
      </c>
      <c r="C1885" s="4" t="s">
        <v>12</v>
      </c>
      <c r="D1885" s="4" t="s">
        <v>10</v>
      </c>
      <c r="E1885" s="4" t="s">
        <v>26</v>
      </c>
      <c r="F1885" s="4" t="s">
        <v>10</v>
      </c>
      <c r="G1885" s="4" t="s">
        <v>9</v>
      </c>
      <c r="H1885" s="4" t="s">
        <v>9</v>
      </c>
      <c r="I1885" s="4" t="s">
        <v>10</v>
      </c>
      <c r="J1885" s="4" t="s">
        <v>10</v>
      </c>
      <c r="K1885" s="4" t="s">
        <v>9</v>
      </c>
      <c r="L1885" s="4" t="s">
        <v>9</v>
      </c>
      <c r="M1885" s="4" t="s">
        <v>9</v>
      </c>
      <c r="N1885" s="4" t="s">
        <v>9</v>
      </c>
      <c r="O1885" s="4" t="s">
        <v>6</v>
      </c>
    </row>
    <row r="1886" spans="1:8">
      <c r="A1886" t="n">
        <v>18107</v>
      </c>
      <c r="B1886" s="13" t="n">
        <v>50</v>
      </c>
      <c r="C1886" s="7" t="n">
        <v>0</v>
      </c>
      <c r="D1886" s="7" t="n">
        <v>4032</v>
      </c>
      <c r="E1886" s="7" t="n">
        <v>1</v>
      </c>
      <c r="F1886" s="7" t="n">
        <v>0</v>
      </c>
      <c r="G1886" s="7" t="n">
        <v>0</v>
      </c>
      <c r="H1886" s="7" t="n">
        <v>0</v>
      </c>
      <c r="I1886" s="7" t="n">
        <v>0</v>
      </c>
      <c r="J1886" s="7" t="n">
        <v>65533</v>
      </c>
      <c r="K1886" s="7" t="n">
        <v>0</v>
      </c>
      <c r="L1886" s="7" t="n">
        <v>0</v>
      </c>
      <c r="M1886" s="7" t="n">
        <v>0</v>
      </c>
      <c r="N1886" s="7" t="n">
        <v>0</v>
      </c>
      <c r="O1886" s="7" t="s">
        <v>21</v>
      </c>
    </row>
    <row r="1887" spans="1:8">
      <c r="A1887" t="s">
        <v>4</v>
      </c>
      <c r="B1887" s="4" t="s">
        <v>5</v>
      </c>
      <c r="C1887" s="4" t="s">
        <v>12</v>
      </c>
      <c r="D1887" s="4" t="s">
        <v>10</v>
      </c>
      <c r="E1887" s="4" t="s">
        <v>26</v>
      </c>
      <c r="F1887" s="4" t="s">
        <v>10</v>
      </c>
      <c r="G1887" s="4" t="s">
        <v>9</v>
      </c>
      <c r="H1887" s="4" t="s">
        <v>9</v>
      </c>
      <c r="I1887" s="4" t="s">
        <v>10</v>
      </c>
      <c r="J1887" s="4" t="s">
        <v>10</v>
      </c>
      <c r="K1887" s="4" t="s">
        <v>9</v>
      </c>
      <c r="L1887" s="4" t="s">
        <v>9</v>
      </c>
      <c r="M1887" s="4" t="s">
        <v>9</v>
      </c>
      <c r="N1887" s="4" t="s">
        <v>9</v>
      </c>
      <c r="O1887" s="4" t="s">
        <v>6</v>
      </c>
    </row>
    <row r="1888" spans="1:8">
      <c r="A1888" t="n">
        <v>18146</v>
      </c>
      <c r="B1888" s="13" t="n">
        <v>50</v>
      </c>
      <c r="C1888" s="7" t="n">
        <v>0</v>
      </c>
      <c r="D1888" s="7" t="n">
        <v>4115</v>
      </c>
      <c r="E1888" s="7" t="n">
        <v>1</v>
      </c>
      <c r="F1888" s="7" t="n">
        <v>200</v>
      </c>
      <c r="G1888" s="7" t="n">
        <v>0</v>
      </c>
      <c r="H1888" s="7" t="n">
        <v>-1073741824</v>
      </c>
      <c r="I1888" s="7" t="n">
        <v>0</v>
      </c>
      <c r="J1888" s="7" t="n">
        <v>65533</v>
      </c>
      <c r="K1888" s="7" t="n">
        <v>0</v>
      </c>
      <c r="L1888" s="7" t="n">
        <v>0</v>
      </c>
      <c r="M1888" s="7" t="n">
        <v>0</v>
      </c>
      <c r="N1888" s="7" t="n">
        <v>0</v>
      </c>
      <c r="O1888" s="7" t="s">
        <v>21</v>
      </c>
    </row>
    <row r="1889" spans="1:19">
      <c r="A1889" t="s">
        <v>4</v>
      </c>
      <c r="B1889" s="4" t="s">
        <v>5</v>
      </c>
      <c r="C1889" s="4" t="s">
        <v>10</v>
      </c>
    </row>
    <row r="1890" spans="1:19">
      <c r="A1890" t="n">
        <v>18185</v>
      </c>
      <c r="B1890" s="31" t="n">
        <v>16</v>
      </c>
      <c r="C1890" s="7" t="n">
        <v>300</v>
      </c>
    </row>
    <row r="1891" spans="1:19">
      <c r="A1891" t="s">
        <v>4</v>
      </c>
      <c r="B1891" s="4" t="s">
        <v>5</v>
      </c>
      <c r="C1891" s="4" t="s">
        <v>10</v>
      </c>
      <c r="D1891" s="4" t="s">
        <v>9</v>
      </c>
      <c r="E1891" s="4" t="s">
        <v>9</v>
      </c>
      <c r="F1891" s="4" t="s">
        <v>9</v>
      </c>
      <c r="G1891" s="4" t="s">
        <v>9</v>
      </c>
      <c r="H1891" s="4" t="s">
        <v>10</v>
      </c>
      <c r="I1891" s="4" t="s">
        <v>12</v>
      </c>
    </row>
    <row r="1892" spans="1:19">
      <c r="A1892" t="n">
        <v>18188</v>
      </c>
      <c r="B1892" s="74" t="n">
        <v>66</v>
      </c>
      <c r="C1892" s="7" t="n">
        <v>0</v>
      </c>
      <c r="D1892" s="7" t="n">
        <v>1065353216</v>
      </c>
      <c r="E1892" s="7" t="n">
        <v>1065353216</v>
      </c>
      <c r="F1892" s="7" t="n">
        <v>1065353216</v>
      </c>
      <c r="G1892" s="7" t="n">
        <v>0</v>
      </c>
      <c r="H1892" s="7" t="n">
        <v>60</v>
      </c>
      <c r="I1892" s="7" t="n">
        <v>3</v>
      </c>
    </row>
    <row r="1893" spans="1:19">
      <c r="A1893" t="s">
        <v>4</v>
      </c>
      <c r="B1893" s="4" t="s">
        <v>5</v>
      </c>
      <c r="C1893" s="4" t="s">
        <v>10</v>
      </c>
      <c r="D1893" s="4" t="s">
        <v>10</v>
      </c>
      <c r="E1893" s="4" t="s">
        <v>26</v>
      </c>
      <c r="F1893" s="4" t="s">
        <v>26</v>
      </c>
      <c r="G1893" s="4" t="s">
        <v>26</v>
      </c>
      <c r="H1893" s="4" t="s">
        <v>26</v>
      </c>
      <c r="I1893" s="4" t="s">
        <v>12</v>
      </c>
      <c r="J1893" s="4" t="s">
        <v>10</v>
      </c>
    </row>
    <row r="1894" spans="1:19">
      <c r="A1894" t="n">
        <v>18210</v>
      </c>
      <c r="B1894" s="60" t="n">
        <v>55</v>
      </c>
      <c r="C1894" s="7" t="n">
        <v>0</v>
      </c>
      <c r="D1894" s="7" t="n">
        <v>65533</v>
      </c>
      <c r="E1894" s="7" t="n">
        <v>35.4099998474121</v>
      </c>
      <c r="F1894" s="7" t="n">
        <v>23.25</v>
      </c>
      <c r="G1894" s="7" t="n">
        <v>-138.330001831055</v>
      </c>
      <c r="H1894" s="7" t="n">
        <v>5.59999990463257</v>
      </c>
      <c r="I1894" s="7" t="n">
        <v>1</v>
      </c>
      <c r="J1894" s="7" t="n">
        <v>0</v>
      </c>
    </row>
    <row r="1895" spans="1:19">
      <c r="A1895" t="s">
        <v>4</v>
      </c>
      <c r="B1895" s="4" t="s">
        <v>5</v>
      </c>
      <c r="C1895" s="4" t="s">
        <v>10</v>
      </c>
    </row>
    <row r="1896" spans="1:19">
      <c r="A1896" t="n">
        <v>18234</v>
      </c>
      <c r="B1896" s="31" t="n">
        <v>16</v>
      </c>
      <c r="C1896" s="7" t="n">
        <v>500</v>
      </c>
    </row>
    <row r="1897" spans="1:19">
      <c r="A1897" t="s">
        <v>4</v>
      </c>
      <c r="B1897" s="4" t="s">
        <v>5</v>
      </c>
      <c r="C1897" s="4" t="s">
        <v>12</v>
      </c>
      <c r="D1897" s="4" t="s">
        <v>10</v>
      </c>
      <c r="E1897" s="4" t="s">
        <v>26</v>
      </c>
      <c r="F1897" s="4" t="s">
        <v>10</v>
      </c>
      <c r="G1897" s="4" t="s">
        <v>9</v>
      </c>
      <c r="H1897" s="4" t="s">
        <v>9</v>
      </c>
      <c r="I1897" s="4" t="s">
        <v>10</v>
      </c>
      <c r="J1897" s="4" t="s">
        <v>10</v>
      </c>
      <c r="K1897" s="4" t="s">
        <v>9</v>
      </c>
      <c r="L1897" s="4" t="s">
        <v>9</v>
      </c>
      <c r="M1897" s="4" t="s">
        <v>9</v>
      </c>
      <c r="N1897" s="4" t="s">
        <v>9</v>
      </c>
      <c r="O1897" s="4" t="s">
        <v>6</v>
      </c>
    </row>
    <row r="1898" spans="1:19">
      <c r="A1898" t="n">
        <v>18237</v>
      </c>
      <c r="B1898" s="13" t="n">
        <v>50</v>
      </c>
      <c r="C1898" s="7" t="n">
        <v>0</v>
      </c>
      <c r="D1898" s="7" t="n">
        <v>4344</v>
      </c>
      <c r="E1898" s="7" t="n">
        <v>1</v>
      </c>
      <c r="F1898" s="7" t="n">
        <v>300</v>
      </c>
      <c r="G1898" s="7" t="n">
        <v>0</v>
      </c>
      <c r="H1898" s="7" t="n">
        <v>1082130432</v>
      </c>
      <c r="I1898" s="7" t="n">
        <v>0</v>
      </c>
      <c r="J1898" s="7" t="n">
        <v>65533</v>
      </c>
      <c r="K1898" s="7" t="n">
        <v>0</v>
      </c>
      <c r="L1898" s="7" t="n">
        <v>0</v>
      </c>
      <c r="M1898" s="7" t="n">
        <v>0</v>
      </c>
      <c r="N1898" s="7" t="n">
        <v>0</v>
      </c>
      <c r="O1898" s="7" t="s">
        <v>21</v>
      </c>
    </row>
    <row r="1899" spans="1:19">
      <c r="A1899" t="s">
        <v>4</v>
      </c>
      <c r="B1899" s="4" t="s">
        <v>5</v>
      </c>
      <c r="C1899" s="4" t="s">
        <v>12</v>
      </c>
      <c r="D1899" s="4" t="s">
        <v>10</v>
      </c>
      <c r="E1899" s="4" t="s">
        <v>10</v>
      </c>
      <c r="F1899" s="4" t="s">
        <v>10</v>
      </c>
      <c r="G1899" s="4" t="s">
        <v>10</v>
      </c>
      <c r="H1899" s="4" t="s">
        <v>10</v>
      </c>
      <c r="I1899" s="4" t="s">
        <v>6</v>
      </c>
      <c r="J1899" s="4" t="s">
        <v>26</v>
      </c>
      <c r="K1899" s="4" t="s">
        <v>26</v>
      </c>
      <c r="L1899" s="4" t="s">
        <v>26</v>
      </c>
      <c r="M1899" s="4" t="s">
        <v>9</v>
      </c>
      <c r="N1899" s="4" t="s">
        <v>9</v>
      </c>
      <c r="O1899" s="4" t="s">
        <v>26</v>
      </c>
      <c r="P1899" s="4" t="s">
        <v>26</v>
      </c>
      <c r="Q1899" s="4" t="s">
        <v>26</v>
      </c>
      <c r="R1899" s="4" t="s">
        <v>26</v>
      </c>
      <c r="S1899" s="4" t="s">
        <v>12</v>
      </c>
    </row>
    <row r="1900" spans="1:19">
      <c r="A1900" t="n">
        <v>18276</v>
      </c>
      <c r="B1900" s="11" t="n">
        <v>39</v>
      </c>
      <c r="C1900" s="7" t="n">
        <v>12</v>
      </c>
      <c r="D1900" s="7" t="n">
        <v>65533</v>
      </c>
      <c r="E1900" s="7" t="n">
        <v>203</v>
      </c>
      <c r="F1900" s="7" t="n">
        <v>0</v>
      </c>
      <c r="G1900" s="7" t="n">
        <v>0</v>
      </c>
      <c r="H1900" s="7" t="n">
        <v>3</v>
      </c>
      <c r="I1900" s="7" t="s">
        <v>217</v>
      </c>
      <c r="J1900" s="7" t="n">
        <v>0</v>
      </c>
      <c r="K1900" s="7" t="n">
        <v>0</v>
      </c>
      <c r="L1900" s="7" t="n">
        <v>0</v>
      </c>
      <c r="M1900" s="7" t="n">
        <v>0</v>
      </c>
      <c r="N1900" s="7" t="n">
        <v>0</v>
      </c>
      <c r="O1900" s="7" t="n">
        <v>0</v>
      </c>
      <c r="P1900" s="7" t="n">
        <v>1</v>
      </c>
      <c r="Q1900" s="7" t="n">
        <v>1</v>
      </c>
      <c r="R1900" s="7" t="n">
        <v>1</v>
      </c>
      <c r="S1900" s="7" t="n">
        <v>103</v>
      </c>
    </row>
    <row r="1901" spans="1:19">
      <c r="A1901" t="s">
        <v>4</v>
      </c>
      <c r="B1901" s="4" t="s">
        <v>5</v>
      </c>
      <c r="C1901" s="4" t="s">
        <v>10</v>
      </c>
      <c r="D1901" s="4" t="s">
        <v>12</v>
      </c>
      <c r="E1901" s="4" t="s">
        <v>6</v>
      </c>
      <c r="F1901" s="4" t="s">
        <v>26</v>
      </c>
      <c r="G1901" s="4" t="s">
        <v>26</v>
      </c>
      <c r="H1901" s="4" t="s">
        <v>26</v>
      </c>
    </row>
    <row r="1902" spans="1:19">
      <c r="A1902" t="n">
        <v>18337</v>
      </c>
      <c r="B1902" s="55" t="n">
        <v>48</v>
      </c>
      <c r="C1902" s="7" t="n">
        <v>0</v>
      </c>
      <c r="D1902" s="7" t="n">
        <v>0</v>
      </c>
      <c r="E1902" s="7" t="s">
        <v>194</v>
      </c>
      <c r="F1902" s="7" t="n">
        <v>0</v>
      </c>
      <c r="G1902" s="7" t="n">
        <v>1</v>
      </c>
      <c r="H1902" s="7" t="n">
        <v>0</v>
      </c>
    </row>
    <row r="1903" spans="1:19">
      <c r="A1903" t="s">
        <v>4</v>
      </c>
      <c r="B1903" s="4" t="s">
        <v>5</v>
      </c>
      <c r="C1903" s="4" t="s">
        <v>10</v>
      </c>
      <c r="D1903" s="4" t="s">
        <v>9</v>
      </c>
      <c r="E1903" s="4" t="s">
        <v>9</v>
      </c>
      <c r="F1903" s="4" t="s">
        <v>9</v>
      </c>
      <c r="G1903" s="4" t="s">
        <v>9</v>
      </c>
      <c r="H1903" s="4" t="s">
        <v>10</v>
      </c>
      <c r="I1903" s="4" t="s">
        <v>12</v>
      </c>
    </row>
    <row r="1904" spans="1:19">
      <c r="A1904" t="n">
        <v>18366</v>
      </c>
      <c r="B1904" s="74" t="n">
        <v>66</v>
      </c>
      <c r="C1904" s="7" t="n">
        <v>0</v>
      </c>
      <c r="D1904" s="7" t="n">
        <v>1065353216</v>
      </c>
      <c r="E1904" s="7" t="n">
        <v>1065353216</v>
      </c>
      <c r="F1904" s="7" t="n">
        <v>1065353216</v>
      </c>
      <c r="G1904" s="7" t="n">
        <v>1065353216</v>
      </c>
      <c r="H1904" s="7" t="n">
        <v>60</v>
      </c>
      <c r="I1904" s="7" t="n">
        <v>3</v>
      </c>
    </row>
    <row r="1905" spans="1:19">
      <c r="A1905" t="s">
        <v>4</v>
      </c>
      <c r="B1905" s="4" t="s">
        <v>5</v>
      </c>
      <c r="C1905" s="4" t="s">
        <v>10</v>
      </c>
      <c r="D1905" s="4" t="s">
        <v>12</v>
      </c>
    </row>
    <row r="1906" spans="1:19">
      <c r="A1906" t="n">
        <v>18388</v>
      </c>
      <c r="B1906" s="61" t="n">
        <v>56</v>
      </c>
      <c r="C1906" s="7" t="n">
        <v>0</v>
      </c>
      <c r="D1906" s="7" t="n">
        <v>0</v>
      </c>
    </row>
    <row r="1907" spans="1:19">
      <c r="A1907" t="s">
        <v>4</v>
      </c>
      <c r="B1907" s="4" t="s">
        <v>5</v>
      </c>
      <c r="C1907" s="4" t="s">
        <v>12</v>
      </c>
      <c r="D1907" s="4" t="s">
        <v>10</v>
      </c>
    </row>
    <row r="1908" spans="1:19">
      <c r="A1908" t="n">
        <v>18392</v>
      </c>
      <c r="B1908" s="45" t="n">
        <v>45</v>
      </c>
      <c r="C1908" s="7" t="n">
        <v>7</v>
      </c>
      <c r="D1908" s="7" t="n">
        <v>255</v>
      </c>
    </row>
    <row r="1909" spans="1:19">
      <c r="A1909" t="s">
        <v>4</v>
      </c>
      <c r="B1909" s="4" t="s">
        <v>5</v>
      </c>
      <c r="C1909" s="4" t="s">
        <v>10</v>
      </c>
      <c r="D1909" s="4" t="s">
        <v>12</v>
      </c>
      <c r="E1909" s="4" t="s">
        <v>26</v>
      </c>
      <c r="F1909" s="4" t="s">
        <v>10</v>
      </c>
    </row>
    <row r="1910" spans="1:19">
      <c r="A1910" t="n">
        <v>18396</v>
      </c>
      <c r="B1910" s="75" t="n">
        <v>59</v>
      </c>
      <c r="C1910" s="7" t="n">
        <v>11</v>
      </c>
      <c r="D1910" s="7" t="n">
        <v>1</v>
      </c>
      <c r="E1910" s="7" t="n">
        <v>0.150000005960464</v>
      </c>
      <c r="F1910" s="7" t="n">
        <v>0</v>
      </c>
    </row>
    <row r="1911" spans="1:19">
      <c r="A1911" t="s">
        <v>4</v>
      </c>
      <c r="B1911" s="4" t="s">
        <v>5</v>
      </c>
      <c r="C1911" s="4" t="s">
        <v>10</v>
      </c>
    </row>
    <row r="1912" spans="1:19">
      <c r="A1912" t="n">
        <v>18406</v>
      </c>
      <c r="B1912" s="31" t="n">
        <v>16</v>
      </c>
      <c r="C1912" s="7" t="n">
        <v>1000</v>
      </c>
    </row>
    <row r="1913" spans="1:19">
      <c r="A1913" t="s">
        <v>4</v>
      </c>
      <c r="B1913" s="4" t="s">
        <v>5</v>
      </c>
      <c r="C1913" s="4" t="s">
        <v>12</v>
      </c>
      <c r="D1913" s="4" t="s">
        <v>26</v>
      </c>
      <c r="E1913" s="4" t="s">
        <v>26</v>
      </c>
      <c r="F1913" s="4" t="s">
        <v>26</v>
      </c>
    </row>
    <row r="1914" spans="1:19">
      <c r="A1914" t="n">
        <v>18409</v>
      </c>
      <c r="B1914" s="45" t="n">
        <v>45</v>
      </c>
      <c r="C1914" s="7" t="n">
        <v>9</v>
      </c>
      <c r="D1914" s="7" t="n">
        <v>0.0199999995529652</v>
      </c>
      <c r="E1914" s="7" t="n">
        <v>0.0199999995529652</v>
      </c>
      <c r="F1914" s="7" t="n">
        <v>0.5</v>
      </c>
    </row>
    <row r="1915" spans="1:19">
      <c r="A1915" t="s">
        <v>4</v>
      </c>
      <c r="B1915" s="4" t="s">
        <v>5</v>
      </c>
      <c r="C1915" s="4" t="s">
        <v>12</v>
      </c>
      <c r="D1915" s="4" t="s">
        <v>10</v>
      </c>
      <c r="E1915" s="4" t="s">
        <v>6</v>
      </c>
    </row>
    <row r="1916" spans="1:19">
      <c r="A1916" t="n">
        <v>18423</v>
      </c>
      <c r="B1916" s="63" t="n">
        <v>51</v>
      </c>
      <c r="C1916" s="7" t="n">
        <v>4</v>
      </c>
      <c r="D1916" s="7" t="n">
        <v>11</v>
      </c>
      <c r="E1916" s="7" t="s">
        <v>218</v>
      </c>
    </row>
    <row r="1917" spans="1:19">
      <c r="A1917" t="s">
        <v>4</v>
      </c>
      <c r="B1917" s="4" t="s">
        <v>5</v>
      </c>
      <c r="C1917" s="4" t="s">
        <v>10</v>
      </c>
    </row>
    <row r="1918" spans="1:19">
      <c r="A1918" t="n">
        <v>18438</v>
      </c>
      <c r="B1918" s="31" t="n">
        <v>16</v>
      </c>
      <c r="C1918" s="7" t="n">
        <v>0</v>
      </c>
    </row>
    <row r="1919" spans="1:19">
      <c r="A1919" t="s">
        <v>4</v>
      </c>
      <c r="B1919" s="4" t="s">
        <v>5</v>
      </c>
      <c r="C1919" s="4" t="s">
        <v>10</v>
      </c>
      <c r="D1919" s="4" t="s">
        <v>67</v>
      </c>
      <c r="E1919" s="4" t="s">
        <v>12</v>
      </c>
      <c r="F1919" s="4" t="s">
        <v>12</v>
      </c>
      <c r="G1919" s="4" t="s">
        <v>12</v>
      </c>
    </row>
    <row r="1920" spans="1:19">
      <c r="A1920" t="n">
        <v>18441</v>
      </c>
      <c r="B1920" s="64" t="n">
        <v>26</v>
      </c>
      <c r="C1920" s="7" t="n">
        <v>11</v>
      </c>
      <c r="D1920" s="7" t="s">
        <v>219</v>
      </c>
      <c r="E1920" s="7" t="n">
        <v>8</v>
      </c>
      <c r="F1920" s="7" t="n">
        <v>2</v>
      </c>
      <c r="G1920" s="7" t="n">
        <v>0</v>
      </c>
    </row>
    <row r="1921" spans="1:7">
      <c r="A1921" t="s">
        <v>4</v>
      </c>
      <c r="B1921" s="4" t="s">
        <v>5</v>
      </c>
      <c r="C1921" s="4" t="s">
        <v>10</v>
      </c>
    </row>
    <row r="1922" spans="1:7">
      <c r="A1922" t="n">
        <v>18465</v>
      </c>
      <c r="B1922" s="31" t="n">
        <v>16</v>
      </c>
      <c r="C1922" s="7" t="n">
        <v>1500</v>
      </c>
    </row>
    <row r="1923" spans="1:7">
      <c r="A1923" t="s">
        <v>4</v>
      </c>
      <c r="B1923" s="4" t="s">
        <v>5</v>
      </c>
      <c r="C1923" s="4" t="s">
        <v>10</v>
      </c>
      <c r="D1923" s="4" t="s">
        <v>12</v>
      </c>
    </row>
    <row r="1924" spans="1:7">
      <c r="A1924" t="n">
        <v>18468</v>
      </c>
      <c r="B1924" s="71" t="n">
        <v>89</v>
      </c>
      <c r="C1924" s="7" t="n">
        <v>65533</v>
      </c>
      <c r="D1924" s="7" t="n">
        <v>0</v>
      </c>
    </row>
    <row r="1925" spans="1:7">
      <c r="A1925" t="s">
        <v>4</v>
      </c>
      <c r="B1925" s="4" t="s">
        <v>5</v>
      </c>
      <c r="C1925" s="4" t="s">
        <v>10</v>
      </c>
      <c r="D1925" s="4" t="s">
        <v>12</v>
      </c>
    </row>
    <row r="1926" spans="1:7">
      <c r="A1926" t="n">
        <v>18472</v>
      </c>
      <c r="B1926" s="71" t="n">
        <v>89</v>
      </c>
      <c r="C1926" s="7" t="n">
        <v>65533</v>
      </c>
      <c r="D1926" s="7" t="n">
        <v>1</v>
      </c>
    </row>
    <row r="1927" spans="1:7">
      <c r="A1927" t="s">
        <v>4</v>
      </c>
      <c r="B1927" s="4" t="s">
        <v>5</v>
      </c>
      <c r="C1927" s="4" t="s">
        <v>12</v>
      </c>
      <c r="D1927" s="4" t="s">
        <v>10</v>
      </c>
      <c r="E1927" s="4" t="s">
        <v>12</v>
      </c>
    </row>
    <row r="1928" spans="1:7">
      <c r="A1928" t="n">
        <v>18476</v>
      </c>
      <c r="B1928" s="69" t="n">
        <v>49</v>
      </c>
      <c r="C1928" s="7" t="n">
        <v>1</v>
      </c>
      <c r="D1928" s="7" t="n">
        <v>6000</v>
      </c>
      <c r="E1928" s="7" t="n">
        <v>0</v>
      </c>
    </row>
    <row r="1929" spans="1:7">
      <c r="A1929" t="s">
        <v>4</v>
      </c>
      <c r="B1929" s="4" t="s">
        <v>5</v>
      </c>
      <c r="C1929" s="4" t="s">
        <v>12</v>
      </c>
      <c r="D1929" s="4" t="s">
        <v>10</v>
      </c>
      <c r="E1929" s="4" t="s">
        <v>9</v>
      </c>
      <c r="F1929" s="4" t="s">
        <v>10</v>
      </c>
    </row>
    <row r="1930" spans="1:7">
      <c r="A1930" t="n">
        <v>18481</v>
      </c>
      <c r="B1930" s="13" t="n">
        <v>50</v>
      </c>
      <c r="C1930" s="7" t="n">
        <v>3</v>
      </c>
      <c r="D1930" s="7" t="n">
        <v>8020</v>
      </c>
      <c r="E1930" s="7" t="n">
        <v>1045220557</v>
      </c>
      <c r="F1930" s="7" t="n">
        <v>1000</v>
      </c>
    </row>
    <row r="1931" spans="1:7">
      <c r="A1931" t="s">
        <v>4</v>
      </c>
      <c r="B1931" s="4" t="s">
        <v>5</v>
      </c>
      <c r="C1931" s="4" t="s">
        <v>12</v>
      </c>
      <c r="D1931" s="4" t="s">
        <v>10</v>
      </c>
      <c r="E1931" s="4" t="s">
        <v>26</v>
      </c>
    </row>
    <row r="1932" spans="1:7">
      <c r="A1932" t="n">
        <v>18491</v>
      </c>
      <c r="B1932" s="39" t="n">
        <v>58</v>
      </c>
      <c r="C1932" s="7" t="n">
        <v>0</v>
      </c>
      <c r="D1932" s="7" t="n">
        <v>100</v>
      </c>
      <c r="E1932" s="7" t="n">
        <v>1</v>
      </c>
    </row>
    <row r="1933" spans="1:7">
      <c r="A1933" t="s">
        <v>4</v>
      </c>
      <c r="B1933" s="4" t="s">
        <v>5</v>
      </c>
      <c r="C1933" s="4" t="s">
        <v>12</v>
      </c>
      <c r="D1933" s="4" t="s">
        <v>10</v>
      </c>
    </row>
    <row r="1934" spans="1:7">
      <c r="A1934" t="n">
        <v>18499</v>
      </c>
      <c r="B1934" s="39" t="n">
        <v>58</v>
      </c>
      <c r="C1934" s="7" t="n">
        <v>255</v>
      </c>
      <c r="D1934" s="7" t="n">
        <v>0</v>
      </c>
    </row>
    <row r="1935" spans="1:7">
      <c r="A1935" t="s">
        <v>4</v>
      </c>
      <c r="B1935" s="4" t="s">
        <v>5</v>
      </c>
      <c r="C1935" s="4" t="s">
        <v>12</v>
      </c>
      <c r="D1935" s="4" t="s">
        <v>10</v>
      </c>
      <c r="E1935" s="4" t="s">
        <v>26</v>
      </c>
      <c r="F1935" s="4" t="s">
        <v>10</v>
      </c>
      <c r="G1935" s="4" t="s">
        <v>9</v>
      </c>
      <c r="H1935" s="4" t="s">
        <v>9</v>
      </c>
      <c r="I1935" s="4" t="s">
        <v>10</v>
      </c>
      <c r="J1935" s="4" t="s">
        <v>10</v>
      </c>
      <c r="K1935" s="4" t="s">
        <v>9</v>
      </c>
      <c r="L1935" s="4" t="s">
        <v>9</v>
      </c>
      <c r="M1935" s="4" t="s">
        <v>9</v>
      </c>
      <c r="N1935" s="4" t="s">
        <v>9</v>
      </c>
      <c r="O1935" s="4" t="s">
        <v>6</v>
      </c>
    </row>
    <row r="1936" spans="1:7">
      <c r="A1936" t="n">
        <v>18503</v>
      </c>
      <c r="B1936" s="13" t="n">
        <v>50</v>
      </c>
      <c r="C1936" s="7" t="n">
        <v>0</v>
      </c>
      <c r="D1936" s="7" t="n">
        <v>4429</v>
      </c>
      <c r="E1936" s="7" t="n">
        <v>1</v>
      </c>
      <c r="F1936" s="7" t="n">
        <v>200</v>
      </c>
      <c r="G1936" s="7" t="n">
        <v>0</v>
      </c>
      <c r="H1936" s="7" t="n">
        <v>0</v>
      </c>
      <c r="I1936" s="7" t="n">
        <v>0</v>
      </c>
      <c r="J1936" s="7" t="n">
        <v>65533</v>
      </c>
      <c r="K1936" s="7" t="n">
        <v>0</v>
      </c>
      <c r="L1936" s="7" t="n">
        <v>0</v>
      </c>
      <c r="M1936" s="7" t="n">
        <v>0</v>
      </c>
      <c r="N1936" s="7" t="n">
        <v>0</v>
      </c>
      <c r="O1936" s="7" t="s">
        <v>21</v>
      </c>
    </row>
    <row r="1937" spans="1:15">
      <c r="A1937" t="s">
        <v>4</v>
      </c>
      <c r="B1937" s="4" t="s">
        <v>5</v>
      </c>
      <c r="C1937" s="4" t="s">
        <v>12</v>
      </c>
      <c r="D1937" s="4" t="s">
        <v>10</v>
      </c>
      <c r="E1937" s="4" t="s">
        <v>26</v>
      </c>
      <c r="F1937" s="4" t="s">
        <v>10</v>
      </c>
      <c r="G1937" s="4" t="s">
        <v>9</v>
      </c>
      <c r="H1937" s="4" t="s">
        <v>9</v>
      </c>
      <c r="I1937" s="4" t="s">
        <v>10</v>
      </c>
      <c r="J1937" s="4" t="s">
        <v>10</v>
      </c>
      <c r="K1937" s="4" t="s">
        <v>9</v>
      </c>
      <c r="L1937" s="4" t="s">
        <v>9</v>
      </c>
      <c r="M1937" s="4" t="s">
        <v>9</v>
      </c>
      <c r="N1937" s="4" t="s">
        <v>9</v>
      </c>
      <c r="O1937" s="4" t="s">
        <v>6</v>
      </c>
    </row>
    <row r="1938" spans="1:15">
      <c r="A1938" t="n">
        <v>18542</v>
      </c>
      <c r="B1938" s="13" t="n">
        <v>50</v>
      </c>
      <c r="C1938" s="7" t="n">
        <v>0</v>
      </c>
      <c r="D1938" s="7" t="n">
        <v>4167</v>
      </c>
      <c r="E1938" s="7" t="n">
        <v>1</v>
      </c>
      <c r="F1938" s="7" t="n">
        <v>0</v>
      </c>
      <c r="G1938" s="7" t="n">
        <v>0</v>
      </c>
      <c r="H1938" s="7" t="n">
        <v>0</v>
      </c>
      <c r="I1938" s="7" t="n">
        <v>0</v>
      </c>
      <c r="J1938" s="7" t="n">
        <v>65533</v>
      </c>
      <c r="K1938" s="7" t="n">
        <v>0</v>
      </c>
      <c r="L1938" s="7" t="n">
        <v>0</v>
      </c>
      <c r="M1938" s="7" t="n">
        <v>0</v>
      </c>
      <c r="N1938" s="7" t="n">
        <v>0</v>
      </c>
      <c r="O1938" s="7" t="s">
        <v>21</v>
      </c>
    </row>
    <row r="1939" spans="1:15">
      <c r="A1939" t="s">
        <v>4</v>
      </c>
      <c r="B1939" s="4" t="s">
        <v>5</v>
      </c>
      <c r="C1939" s="4" t="s">
        <v>6</v>
      </c>
      <c r="D1939" s="4" t="s">
        <v>10</v>
      </c>
    </row>
    <row r="1940" spans="1:15">
      <c r="A1940" t="n">
        <v>18581</v>
      </c>
      <c r="B1940" s="76" t="n">
        <v>29</v>
      </c>
      <c r="C1940" s="7" t="s">
        <v>220</v>
      </c>
      <c r="D1940" s="7" t="n">
        <v>65533</v>
      </c>
    </row>
    <row r="1941" spans="1:15">
      <c r="A1941" t="s">
        <v>4</v>
      </c>
      <c r="B1941" s="4" t="s">
        <v>5</v>
      </c>
      <c r="C1941" s="4" t="s">
        <v>12</v>
      </c>
      <c r="D1941" s="4" t="s">
        <v>26</v>
      </c>
      <c r="E1941" s="4" t="s">
        <v>26</v>
      </c>
      <c r="F1941" s="4" t="s">
        <v>26</v>
      </c>
    </row>
    <row r="1942" spans="1:15">
      <c r="A1942" t="n">
        <v>18597</v>
      </c>
      <c r="B1942" s="45" t="n">
        <v>45</v>
      </c>
      <c r="C1942" s="7" t="n">
        <v>9</v>
      </c>
      <c r="D1942" s="7" t="n">
        <v>0.0199999995529652</v>
      </c>
      <c r="E1942" s="7" t="n">
        <v>0.0199999995529652</v>
      </c>
      <c r="F1942" s="7" t="n">
        <v>0.5</v>
      </c>
    </row>
    <row r="1943" spans="1:15">
      <c r="A1943" t="s">
        <v>4</v>
      </c>
      <c r="B1943" s="4" t="s">
        <v>5</v>
      </c>
      <c r="C1943" s="4" t="s">
        <v>12</v>
      </c>
      <c r="D1943" s="4" t="s">
        <v>10</v>
      </c>
      <c r="E1943" s="4" t="s">
        <v>10</v>
      </c>
      <c r="F1943" s="4" t="s">
        <v>12</v>
      </c>
    </row>
    <row r="1944" spans="1:15">
      <c r="A1944" t="n">
        <v>18611</v>
      </c>
      <c r="B1944" s="32" t="n">
        <v>25</v>
      </c>
      <c r="C1944" s="7" t="n">
        <v>1</v>
      </c>
      <c r="D1944" s="7" t="n">
        <v>65535</v>
      </c>
      <c r="E1944" s="7" t="n">
        <v>65535</v>
      </c>
      <c r="F1944" s="7" t="n">
        <v>5</v>
      </c>
    </row>
    <row r="1945" spans="1:15">
      <c r="A1945" t="s">
        <v>4</v>
      </c>
      <c r="B1945" s="4" t="s">
        <v>5</v>
      </c>
      <c r="C1945" s="4" t="s">
        <v>12</v>
      </c>
      <c r="D1945" s="4" t="s">
        <v>10</v>
      </c>
      <c r="E1945" s="4" t="s">
        <v>6</v>
      </c>
    </row>
    <row r="1946" spans="1:15">
      <c r="A1946" t="n">
        <v>18618</v>
      </c>
      <c r="B1946" s="63" t="n">
        <v>51</v>
      </c>
      <c r="C1946" s="7" t="n">
        <v>4</v>
      </c>
      <c r="D1946" s="7" t="n">
        <v>11</v>
      </c>
      <c r="E1946" s="7" t="s">
        <v>221</v>
      </c>
    </row>
    <row r="1947" spans="1:15">
      <c r="A1947" t="s">
        <v>4</v>
      </c>
      <c r="B1947" s="4" t="s">
        <v>5</v>
      </c>
      <c r="C1947" s="4" t="s">
        <v>10</v>
      </c>
    </row>
    <row r="1948" spans="1:15">
      <c r="A1948" t="n">
        <v>18632</v>
      </c>
      <c r="B1948" s="31" t="n">
        <v>16</v>
      </c>
      <c r="C1948" s="7" t="n">
        <v>0</v>
      </c>
    </row>
    <row r="1949" spans="1:15">
      <c r="A1949" t="s">
        <v>4</v>
      </c>
      <c r="B1949" s="4" t="s">
        <v>5</v>
      </c>
      <c r="C1949" s="4" t="s">
        <v>10</v>
      </c>
      <c r="D1949" s="4" t="s">
        <v>67</v>
      </c>
      <c r="E1949" s="4" t="s">
        <v>12</v>
      </c>
      <c r="F1949" s="4" t="s">
        <v>12</v>
      </c>
      <c r="G1949" s="4" t="s">
        <v>12</v>
      </c>
    </row>
    <row r="1950" spans="1:15">
      <c r="A1950" t="n">
        <v>18635</v>
      </c>
      <c r="B1950" s="64" t="n">
        <v>26</v>
      </c>
      <c r="C1950" s="7" t="n">
        <v>11</v>
      </c>
      <c r="D1950" s="7" t="s">
        <v>222</v>
      </c>
      <c r="E1950" s="7" t="n">
        <v>8</v>
      </c>
      <c r="F1950" s="7" t="n">
        <v>2</v>
      </c>
      <c r="G1950" s="7" t="n">
        <v>0</v>
      </c>
    </row>
    <row r="1951" spans="1:15">
      <c r="A1951" t="s">
        <v>4</v>
      </c>
      <c r="B1951" s="4" t="s">
        <v>5</v>
      </c>
      <c r="C1951" s="4" t="s">
        <v>10</v>
      </c>
    </row>
    <row r="1952" spans="1:15">
      <c r="A1952" t="n">
        <v>18653</v>
      </c>
      <c r="B1952" s="31" t="n">
        <v>16</v>
      </c>
      <c r="C1952" s="7" t="n">
        <v>1500</v>
      </c>
    </row>
    <row r="1953" spans="1:15">
      <c r="A1953" t="s">
        <v>4</v>
      </c>
      <c r="B1953" s="4" t="s">
        <v>5</v>
      </c>
      <c r="C1953" s="4" t="s">
        <v>10</v>
      </c>
      <c r="D1953" s="4" t="s">
        <v>12</v>
      </c>
    </row>
    <row r="1954" spans="1:15">
      <c r="A1954" t="n">
        <v>18656</v>
      </c>
      <c r="B1954" s="71" t="n">
        <v>89</v>
      </c>
      <c r="C1954" s="7" t="n">
        <v>65533</v>
      </c>
      <c r="D1954" s="7" t="n">
        <v>0</v>
      </c>
    </row>
    <row r="1955" spans="1:15">
      <c r="A1955" t="s">
        <v>4</v>
      </c>
      <c r="B1955" s="4" t="s">
        <v>5</v>
      </c>
      <c r="C1955" s="4" t="s">
        <v>10</v>
      </c>
      <c r="D1955" s="4" t="s">
        <v>12</v>
      </c>
    </row>
    <row r="1956" spans="1:15">
      <c r="A1956" t="n">
        <v>18660</v>
      </c>
      <c r="B1956" s="71" t="n">
        <v>89</v>
      </c>
      <c r="C1956" s="7" t="n">
        <v>65533</v>
      </c>
      <c r="D1956" s="7" t="n">
        <v>1</v>
      </c>
    </row>
    <row r="1957" spans="1:15">
      <c r="A1957" t="s">
        <v>4</v>
      </c>
      <c r="B1957" s="4" t="s">
        <v>5</v>
      </c>
      <c r="C1957" s="4" t="s">
        <v>12</v>
      </c>
      <c r="D1957" s="4" t="s">
        <v>10</v>
      </c>
      <c r="E1957" s="4" t="s">
        <v>10</v>
      </c>
      <c r="F1957" s="4" t="s">
        <v>12</v>
      </c>
    </row>
    <row r="1958" spans="1:15">
      <c r="A1958" t="n">
        <v>18664</v>
      </c>
      <c r="B1958" s="32" t="n">
        <v>25</v>
      </c>
      <c r="C1958" s="7" t="n">
        <v>1</v>
      </c>
      <c r="D1958" s="7" t="n">
        <v>65535</v>
      </c>
      <c r="E1958" s="7" t="n">
        <v>65535</v>
      </c>
      <c r="F1958" s="7" t="n">
        <v>0</v>
      </c>
    </row>
    <row r="1959" spans="1:15">
      <c r="A1959" t="s">
        <v>4</v>
      </c>
      <c r="B1959" s="4" t="s">
        <v>5</v>
      </c>
      <c r="C1959" s="4" t="s">
        <v>6</v>
      </c>
      <c r="D1959" s="4" t="s">
        <v>10</v>
      </c>
    </row>
    <row r="1960" spans="1:15">
      <c r="A1960" t="n">
        <v>18671</v>
      </c>
      <c r="B1960" s="76" t="n">
        <v>29</v>
      </c>
      <c r="C1960" s="7" t="s">
        <v>21</v>
      </c>
      <c r="D1960" s="7" t="n">
        <v>65533</v>
      </c>
    </row>
    <row r="1961" spans="1:15">
      <c r="A1961" t="s">
        <v>4</v>
      </c>
      <c r="B1961" s="4" t="s">
        <v>5</v>
      </c>
      <c r="C1961" s="4" t="s">
        <v>10</v>
      </c>
      <c r="D1961" s="4" t="s">
        <v>12</v>
      </c>
      <c r="E1961" s="4" t="s">
        <v>6</v>
      </c>
      <c r="F1961" s="4" t="s">
        <v>26</v>
      </c>
      <c r="G1961" s="4" t="s">
        <v>26</v>
      </c>
      <c r="H1961" s="4" t="s">
        <v>26</v>
      </c>
    </row>
    <row r="1962" spans="1:15">
      <c r="A1962" t="n">
        <v>18675</v>
      </c>
      <c r="B1962" s="55" t="n">
        <v>48</v>
      </c>
      <c r="C1962" s="7" t="n">
        <v>11</v>
      </c>
      <c r="D1962" s="7" t="n">
        <v>0</v>
      </c>
      <c r="E1962" s="7" t="s">
        <v>197</v>
      </c>
      <c r="F1962" s="7" t="n">
        <v>0</v>
      </c>
      <c r="G1962" s="7" t="n">
        <v>1</v>
      </c>
      <c r="H1962" s="7" t="n">
        <v>0</v>
      </c>
    </row>
    <row r="1963" spans="1:15">
      <c r="A1963" t="s">
        <v>4</v>
      </c>
      <c r="B1963" s="4" t="s">
        <v>5</v>
      </c>
      <c r="C1963" s="4" t="s">
        <v>12</v>
      </c>
      <c r="D1963" s="4" t="s">
        <v>12</v>
      </c>
      <c r="E1963" s="4" t="s">
        <v>26</v>
      </c>
      <c r="F1963" s="4" t="s">
        <v>26</v>
      </c>
      <c r="G1963" s="4" t="s">
        <v>26</v>
      </c>
      <c r="H1963" s="4" t="s">
        <v>10</v>
      </c>
    </row>
    <row r="1964" spans="1:15">
      <c r="A1964" t="n">
        <v>18701</v>
      </c>
      <c r="B1964" s="45" t="n">
        <v>45</v>
      </c>
      <c r="C1964" s="7" t="n">
        <v>2</v>
      </c>
      <c r="D1964" s="7" t="n">
        <v>3</v>
      </c>
      <c r="E1964" s="7" t="n">
        <v>34.8899993896484</v>
      </c>
      <c r="F1964" s="7" t="n">
        <v>24.3600006103516</v>
      </c>
      <c r="G1964" s="7" t="n">
        <v>-136.25</v>
      </c>
      <c r="H1964" s="7" t="n">
        <v>0</v>
      </c>
    </row>
    <row r="1965" spans="1:15">
      <c r="A1965" t="s">
        <v>4</v>
      </c>
      <c r="B1965" s="4" t="s">
        <v>5</v>
      </c>
      <c r="C1965" s="4" t="s">
        <v>12</v>
      </c>
      <c r="D1965" s="4" t="s">
        <v>12</v>
      </c>
      <c r="E1965" s="4" t="s">
        <v>26</v>
      </c>
      <c r="F1965" s="4" t="s">
        <v>26</v>
      </c>
      <c r="G1965" s="4" t="s">
        <v>26</v>
      </c>
      <c r="H1965" s="4" t="s">
        <v>10</v>
      </c>
      <c r="I1965" s="4" t="s">
        <v>12</v>
      </c>
    </row>
    <row r="1966" spans="1:15">
      <c r="A1966" t="n">
        <v>18718</v>
      </c>
      <c r="B1966" s="45" t="n">
        <v>45</v>
      </c>
      <c r="C1966" s="7" t="n">
        <v>4</v>
      </c>
      <c r="D1966" s="7" t="n">
        <v>3</v>
      </c>
      <c r="E1966" s="7" t="n">
        <v>16</v>
      </c>
      <c r="F1966" s="7" t="n">
        <v>305.269989013672</v>
      </c>
      <c r="G1966" s="7" t="n">
        <v>14</v>
      </c>
      <c r="H1966" s="7" t="n">
        <v>0</v>
      </c>
      <c r="I1966" s="7" t="n">
        <v>0</v>
      </c>
    </row>
    <row r="1967" spans="1:15">
      <c r="A1967" t="s">
        <v>4</v>
      </c>
      <c r="B1967" s="4" t="s">
        <v>5</v>
      </c>
      <c r="C1967" s="4" t="s">
        <v>12</v>
      </c>
      <c r="D1967" s="4" t="s">
        <v>12</v>
      </c>
      <c r="E1967" s="4" t="s">
        <v>26</v>
      </c>
      <c r="F1967" s="4" t="s">
        <v>10</v>
      </c>
    </row>
    <row r="1968" spans="1:15">
      <c r="A1968" t="n">
        <v>18736</v>
      </c>
      <c r="B1968" s="45" t="n">
        <v>45</v>
      </c>
      <c r="C1968" s="7" t="n">
        <v>5</v>
      </c>
      <c r="D1968" s="7" t="n">
        <v>3</v>
      </c>
      <c r="E1968" s="7" t="n">
        <v>1.79999995231628</v>
      </c>
      <c r="F1968" s="7" t="n">
        <v>0</v>
      </c>
    </row>
    <row r="1969" spans="1:9">
      <c r="A1969" t="s">
        <v>4</v>
      </c>
      <c r="B1969" s="4" t="s">
        <v>5</v>
      </c>
      <c r="C1969" s="4" t="s">
        <v>12</v>
      </c>
      <c r="D1969" s="4" t="s">
        <v>12</v>
      </c>
      <c r="E1969" s="4" t="s">
        <v>26</v>
      </c>
      <c r="F1969" s="4" t="s">
        <v>10</v>
      </c>
    </row>
    <row r="1970" spans="1:9">
      <c r="A1970" t="n">
        <v>18745</v>
      </c>
      <c r="B1970" s="45" t="n">
        <v>45</v>
      </c>
      <c r="C1970" s="7" t="n">
        <v>11</v>
      </c>
      <c r="D1970" s="7" t="n">
        <v>3</v>
      </c>
      <c r="E1970" s="7" t="n">
        <v>40</v>
      </c>
      <c r="F1970" s="7" t="n">
        <v>0</v>
      </c>
    </row>
    <row r="1971" spans="1:9">
      <c r="A1971" t="s">
        <v>4</v>
      </c>
      <c r="B1971" s="4" t="s">
        <v>5</v>
      </c>
      <c r="C1971" s="4" t="s">
        <v>12</v>
      </c>
      <c r="D1971" s="4" t="s">
        <v>12</v>
      </c>
      <c r="E1971" s="4" t="s">
        <v>26</v>
      </c>
      <c r="F1971" s="4" t="s">
        <v>26</v>
      </c>
      <c r="G1971" s="4" t="s">
        <v>26</v>
      </c>
      <c r="H1971" s="4" t="s">
        <v>10</v>
      </c>
    </row>
    <row r="1972" spans="1:9">
      <c r="A1972" t="n">
        <v>18754</v>
      </c>
      <c r="B1972" s="45" t="n">
        <v>45</v>
      </c>
      <c r="C1972" s="7" t="n">
        <v>2</v>
      </c>
      <c r="D1972" s="7" t="n">
        <v>3</v>
      </c>
      <c r="E1972" s="7" t="n">
        <v>35.4099998474121</v>
      </c>
      <c r="F1972" s="7" t="n">
        <v>24.2600002288818</v>
      </c>
      <c r="G1972" s="7" t="n">
        <v>-135.759994506836</v>
      </c>
      <c r="H1972" s="7" t="n">
        <v>2000</v>
      </c>
    </row>
    <row r="1973" spans="1:9">
      <c r="A1973" t="s">
        <v>4</v>
      </c>
      <c r="B1973" s="4" t="s">
        <v>5</v>
      </c>
      <c r="C1973" s="4" t="s">
        <v>12</v>
      </c>
      <c r="D1973" s="4" t="s">
        <v>12</v>
      </c>
      <c r="E1973" s="4" t="s">
        <v>26</v>
      </c>
      <c r="F1973" s="4" t="s">
        <v>26</v>
      </c>
      <c r="G1973" s="4" t="s">
        <v>26</v>
      </c>
      <c r="H1973" s="4" t="s">
        <v>10</v>
      </c>
      <c r="I1973" s="4" t="s">
        <v>12</v>
      </c>
    </row>
    <row r="1974" spans="1:9">
      <c r="A1974" t="n">
        <v>18771</v>
      </c>
      <c r="B1974" s="45" t="n">
        <v>45</v>
      </c>
      <c r="C1974" s="7" t="n">
        <v>4</v>
      </c>
      <c r="D1974" s="7" t="n">
        <v>3</v>
      </c>
      <c r="E1974" s="7" t="n">
        <v>18.4500007629395</v>
      </c>
      <c r="F1974" s="7" t="n">
        <v>343.320007324219</v>
      </c>
      <c r="G1974" s="7" t="n">
        <v>14</v>
      </c>
      <c r="H1974" s="7" t="n">
        <v>2000</v>
      </c>
      <c r="I1974" s="7" t="n">
        <v>1</v>
      </c>
    </row>
    <row r="1975" spans="1:9">
      <c r="A1975" t="s">
        <v>4</v>
      </c>
      <c r="B1975" s="4" t="s">
        <v>5</v>
      </c>
      <c r="C1975" s="4" t="s">
        <v>12</v>
      </c>
      <c r="D1975" s="4" t="s">
        <v>12</v>
      </c>
      <c r="E1975" s="4" t="s">
        <v>26</v>
      </c>
      <c r="F1975" s="4" t="s">
        <v>10</v>
      </c>
    </row>
    <row r="1976" spans="1:9">
      <c r="A1976" t="n">
        <v>18789</v>
      </c>
      <c r="B1976" s="45" t="n">
        <v>45</v>
      </c>
      <c r="C1976" s="7" t="n">
        <v>5</v>
      </c>
      <c r="D1976" s="7" t="n">
        <v>3</v>
      </c>
      <c r="E1976" s="7" t="n">
        <v>1.60000002384186</v>
      </c>
      <c r="F1976" s="7" t="n">
        <v>2000</v>
      </c>
    </row>
    <row r="1977" spans="1:9">
      <c r="A1977" t="s">
        <v>4</v>
      </c>
      <c r="B1977" s="4" t="s">
        <v>5</v>
      </c>
      <c r="C1977" s="4" t="s">
        <v>12</v>
      </c>
      <c r="D1977" s="4" t="s">
        <v>12</v>
      </c>
      <c r="E1977" s="4" t="s">
        <v>26</v>
      </c>
      <c r="F1977" s="4" t="s">
        <v>10</v>
      </c>
    </row>
    <row r="1978" spans="1:9">
      <c r="A1978" t="n">
        <v>18798</v>
      </c>
      <c r="B1978" s="45" t="n">
        <v>45</v>
      </c>
      <c r="C1978" s="7" t="n">
        <v>11</v>
      </c>
      <c r="D1978" s="7" t="n">
        <v>3</v>
      </c>
      <c r="E1978" s="7" t="n">
        <v>40</v>
      </c>
      <c r="F1978" s="7" t="n">
        <v>2000</v>
      </c>
    </row>
    <row r="1979" spans="1:9">
      <c r="A1979" t="s">
        <v>4</v>
      </c>
      <c r="B1979" s="4" t="s">
        <v>5</v>
      </c>
      <c r="C1979" s="4" t="s">
        <v>10</v>
      </c>
      <c r="D1979" s="4" t="s">
        <v>26</v>
      </c>
      <c r="E1979" s="4" t="s">
        <v>26</v>
      </c>
      <c r="F1979" s="4" t="s">
        <v>26</v>
      </c>
      <c r="G1979" s="4" t="s">
        <v>26</v>
      </c>
    </row>
    <row r="1980" spans="1:9">
      <c r="A1980" t="n">
        <v>18807</v>
      </c>
      <c r="B1980" s="52" t="n">
        <v>46</v>
      </c>
      <c r="C1980" s="7" t="n">
        <v>11</v>
      </c>
      <c r="D1980" s="7" t="n">
        <v>35.6399993896484</v>
      </c>
      <c r="E1980" s="7" t="n">
        <v>23.25</v>
      </c>
      <c r="F1980" s="7" t="n">
        <v>-136.089996337891</v>
      </c>
      <c r="G1980" s="7" t="n">
        <v>0</v>
      </c>
    </row>
    <row r="1981" spans="1:9">
      <c r="A1981" t="s">
        <v>4</v>
      </c>
      <c r="B1981" s="4" t="s">
        <v>5</v>
      </c>
      <c r="C1981" s="4" t="s">
        <v>12</v>
      </c>
      <c r="D1981" s="4" t="s">
        <v>10</v>
      </c>
      <c r="E1981" s="4" t="s">
        <v>26</v>
      </c>
    </row>
    <row r="1982" spans="1:9">
      <c r="A1982" t="n">
        <v>18826</v>
      </c>
      <c r="B1982" s="39" t="n">
        <v>58</v>
      </c>
      <c r="C1982" s="7" t="n">
        <v>100</v>
      </c>
      <c r="D1982" s="7" t="n">
        <v>2000</v>
      </c>
      <c r="E1982" s="7" t="n">
        <v>1</v>
      </c>
    </row>
    <row r="1983" spans="1:9">
      <c r="A1983" t="s">
        <v>4</v>
      </c>
      <c r="B1983" s="4" t="s">
        <v>5</v>
      </c>
      <c r="C1983" s="4" t="s">
        <v>12</v>
      </c>
      <c r="D1983" s="4" t="s">
        <v>10</v>
      </c>
    </row>
    <row r="1984" spans="1:9">
      <c r="A1984" t="n">
        <v>18834</v>
      </c>
      <c r="B1984" s="39" t="n">
        <v>58</v>
      </c>
      <c r="C1984" s="7" t="n">
        <v>255</v>
      </c>
      <c r="D1984" s="7" t="n">
        <v>0</v>
      </c>
    </row>
    <row r="1985" spans="1:9">
      <c r="A1985" t="s">
        <v>4</v>
      </c>
      <c r="B1985" s="4" t="s">
        <v>5</v>
      </c>
      <c r="C1985" s="4" t="s">
        <v>12</v>
      </c>
      <c r="D1985" s="4" t="s">
        <v>10</v>
      </c>
    </row>
    <row r="1986" spans="1:9">
      <c r="A1986" t="n">
        <v>18838</v>
      </c>
      <c r="B1986" s="45" t="n">
        <v>45</v>
      </c>
      <c r="C1986" s="7" t="n">
        <v>7</v>
      </c>
      <c r="D1986" s="7" t="n">
        <v>255</v>
      </c>
    </row>
    <row r="1987" spans="1:9">
      <c r="A1987" t="s">
        <v>4</v>
      </c>
      <c r="B1987" s="4" t="s">
        <v>5</v>
      </c>
      <c r="C1987" s="4" t="s">
        <v>12</v>
      </c>
      <c r="D1987" s="4" t="s">
        <v>10</v>
      </c>
      <c r="E1987" s="4" t="s">
        <v>26</v>
      </c>
      <c r="F1987" s="4" t="s">
        <v>10</v>
      </c>
      <c r="G1987" s="4" t="s">
        <v>9</v>
      </c>
      <c r="H1987" s="4" t="s">
        <v>9</v>
      </c>
      <c r="I1987" s="4" t="s">
        <v>10</v>
      </c>
      <c r="J1987" s="4" t="s">
        <v>10</v>
      </c>
      <c r="K1987" s="4" t="s">
        <v>9</v>
      </c>
      <c r="L1987" s="4" t="s">
        <v>9</v>
      </c>
      <c r="M1987" s="4" t="s">
        <v>9</v>
      </c>
      <c r="N1987" s="4" t="s">
        <v>9</v>
      </c>
      <c r="O1987" s="4" t="s">
        <v>6</v>
      </c>
    </row>
    <row r="1988" spans="1:9">
      <c r="A1988" t="n">
        <v>18842</v>
      </c>
      <c r="B1988" s="13" t="n">
        <v>50</v>
      </c>
      <c r="C1988" s="7" t="n">
        <v>0</v>
      </c>
      <c r="D1988" s="7" t="n">
        <v>2004</v>
      </c>
      <c r="E1988" s="7" t="n">
        <v>1</v>
      </c>
      <c r="F1988" s="7" t="n">
        <v>0</v>
      </c>
      <c r="G1988" s="7" t="n">
        <v>0</v>
      </c>
      <c r="H1988" s="7" t="n">
        <v>0</v>
      </c>
      <c r="I1988" s="7" t="n">
        <v>0</v>
      </c>
      <c r="J1988" s="7" t="n">
        <v>65533</v>
      </c>
      <c r="K1988" s="7" t="n">
        <v>0</v>
      </c>
      <c r="L1988" s="7" t="n">
        <v>0</v>
      </c>
      <c r="M1988" s="7" t="n">
        <v>0</v>
      </c>
      <c r="N1988" s="7" t="n">
        <v>0</v>
      </c>
      <c r="O1988" s="7" t="s">
        <v>21</v>
      </c>
    </row>
    <row r="1989" spans="1:9">
      <c r="A1989" t="s">
        <v>4</v>
      </c>
      <c r="B1989" s="4" t="s">
        <v>5</v>
      </c>
      <c r="C1989" s="4" t="s">
        <v>10</v>
      </c>
      <c r="D1989" s="4" t="s">
        <v>12</v>
      </c>
      <c r="E1989" s="4" t="s">
        <v>6</v>
      </c>
      <c r="F1989" s="4" t="s">
        <v>26</v>
      </c>
      <c r="G1989" s="4" t="s">
        <v>26</v>
      </c>
      <c r="H1989" s="4" t="s">
        <v>26</v>
      </c>
    </row>
    <row r="1990" spans="1:9">
      <c r="A1990" t="n">
        <v>18881</v>
      </c>
      <c r="B1990" s="55" t="n">
        <v>48</v>
      </c>
      <c r="C1990" s="7" t="n">
        <v>0</v>
      </c>
      <c r="D1990" s="7" t="n">
        <v>0</v>
      </c>
      <c r="E1990" s="7" t="s">
        <v>196</v>
      </c>
      <c r="F1990" s="7" t="n">
        <v>0</v>
      </c>
      <c r="G1990" s="7" t="n">
        <v>1</v>
      </c>
      <c r="H1990" s="7" t="n">
        <v>0</v>
      </c>
    </row>
    <row r="1991" spans="1:9">
      <c r="A1991" t="s">
        <v>4</v>
      </c>
      <c r="B1991" s="4" t="s">
        <v>5</v>
      </c>
      <c r="C1991" s="4" t="s">
        <v>10</v>
      </c>
      <c r="D1991" s="4" t="s">
        <v>9</v>
      </c>
      <c r="E1991" s="4" t="s">
        <v>12</v>
      </c>
    </row>
    <row r="1992" spans="1:9">
      <c r="A1992" t="n">
        <v>18907</v>
      </c>
      <c r="B1992" s="77" t="n">
        <v>35</v>
      </c>
      <c r="C1992" s="7" t="n">
        <v>0</v>
      </c>
      <c r="D1992" s="7" t="n">
        <v>0</v>
      </c>
      <c r="E1992" s="7" t="n">
        <v>0</v>
      </c>
    </row>
    <row r="1993" spans="1:9">
      <c r="A1993" t="s">
        <v>4</v>
      </c>
      <c r="B1993" s="4" t="s">
        <v>5</v>
      </c>
      <c r="C1993" s="4" t="s">
        <v>12</v>
      </c>
      <c r="D1993" s="4" t="s">
        <v>10</v>
      </c>
      <c r="E1993" s="4" t="s">
        <v>6</v>
      </c>
    </row>
    <row r="1994" spans="1:9">
      <c r="A1994" t="n">
        <v>18915</v>
      </c>
      <c r="B1994" s="63" t="n">
        <v>51</v>
      </c>
      <c r="C1994" s="7" t="n">
        <v>4</v>
      </c>
      <c r="D1994" s="7" t="n">
        <v>0</v>
      </c>
      <c r="E1994" s="7" t="s">
        <v>116</v>
      </c>
    </row>
    <row r="1995" spans="1:9">
      <c r="A1995" t="s">
        <v>4</v>
      </c>
      <c r="B1995" s="4" t="s">
        <v>5</v>
      </c>
      <c r="C1995" s="4" t="s">
        <v>10</v>
      </c>
    </row>
    <row r="1996" spans="1:9">
      <c r="A1996" t="n">
        <v>18929</v>
      </c>
      <c r="B1996" s="31" t="n">
        <v>16</v>
      </c>
      <c r="C1996" s="7" t="n">
        <v>0</v>
      </c>
    </row>
    <row r="1997" spans="1:9">
      <c r="A1997" t="s">
        <v>4</v>
      </c>
      <c r="B1997" s="4" t="s">
        <v>5</v>
      </c>
      <c r="C1997" s="4" t="s">
        <v>10</v>
      </c>
      <c r="D1997" s="4" t="s">
        <v>67</v>
      </c>
      <c r="E1997" s="4" t="s">
        <v>12</v>
      </c>
      <c r="F1997" s="4" t="s">
        <v>12</v>
      </c>
    </row>
    <row r="1998" spans="1:9">
      <c r="A1998" t="n">
        <v>18932</v>
      </c>
      <c r="B1998" s="64" t="n">
        <v>26</v>
      </c>
      <c r="C1998" s="7" t="n">
        <v>0</v>
      </c>
      <c r="D1998" s="7" t="s">
        <v>223</v>
      </c>
      <c r="E1998" s="7" t="n">
        <v>2</v>
      </c>
      <c r="F1998" s="7" t="n">
        <v>0</v>
      </c>
    </row>
    <row r="1999" spans="1:9">
      <c r="A1999" t="s">
        <v>4</v>
      </c>
      <c r="B1999" s="4" t="s">
        <v>5</v>
      </c>
    </row>
    <row r="2000" spans="1:9">
      <c r="A2000" t="n">
        <v>18950</v>
      </c>
      <c r="B2000" s="34" t="n">
        <v>28</v>
      </c>
    </row>
    <row r="2001" spans="1:15">
      <c r="A2001" t="s">
        <v>4</v>
      </c>
      <c r="B2001" s="4" t="s">
        <v>5</v>
      </c>
      <c r="C2001" s="4" t="s">
        <v>12</v>
      </c>
      <c r="D2001" s="4" t="s">
        <v>10</v>
      </c>
      <c r="E2001" s="4" t="s">
        <v>6</v>
      </c>
      <c r="F2001" s="4" t="s">
        <v>6</v>
      </c>
      <c r="G2001" s="4" t="s">
        <v>6</v>
      </c>
      <c r="H2001" s="4" t="s">
        <v>6</v>
      </c>
    </row>
    <row r="2002" spans="1:15">
      <c r="A2002" t="n">
        <v>18951</v>
      </c>
      <c r="B2002" s="63" t="n">
        <v>51</v>
      </c>
      <c r="C2002" s="7" t="n">
        <v>3</v>
      </c>
      <c r="D2002" s="7" t="n">
        <v>11</v>
      </c>
      <c r="E2002" s="7" t="s">
        <v>224</v>
      </c>
      <c r="F2002" s="7" t="s">
        <v>133</v>
      </c>
      <c r="G2002" s="7" t="s">
        <v>131</v>
      </c>
      <c r="H2002" s="7" t="s">
        <v>132</v>
      </c>
    </row>
    <row r="2003" spans="1:15">
      <c r="A2003" t="s">
        <v>4</v>
      </c>
      <c r="B2003" s="4" t="s">
        <v>5</v>
      </c>
      <c r="C2003" s="4" t="s">
        <v>10</v>
      </c>
      <c r="D2003" s="4" t="s">
        <v>12</v>
      </c>
      <c r="E2003" s="4" t="s">
        <v>26</v>
      </c>
      <c r="F2003" s="4" t="s">
        <v>10</v>
      </c>
    </row>
    <row r="2004" spans="1:15">
      <c r="A2004" t="n">
        <v>18964</v>
      </c>
      <c r="B2004" s="75" t="n">
        <v>59</v>
      </c>
      <c r="C2004" s="7" t="n">
        <v>11</v>
      </c>
      <c r="D2004" s="7" t="n">
        <v>1</v>
      </c>
      <c r="E2004" s="7" t="n">
        <v>0.150000005960464</v>
      </c>
      <c r="F2004" s="7" t="n">
        <v>0</v>
      </c>
    </row>
    <row r="2005" spans="1:15">
      <c r="A2005" t="s">
        <v>4</v>
      </c>
      <c r="B2005" s="4" t="s">
        <v>5</v>
      </c>
      <c r="C2005" s="4" t="s">
        <v>10</v>
      </c>
    </row>
    <row r="2006" spans="1:15">
      <c r="A2006" t="n">
        <v>18974</v>
      </c>
      <c r="B2006" s="31" t="n">
        <v>16</v>
      </c>
      <c r="C2006" s="7" t="n">
        <v>1000</v>
      </c>
    </row>
    <row r="2007" spans="1:15">
      <c r="A2007" t="s">
        <v>4</v>
      </c>
      <c r="B2007" s="4" t="s">
        <v>5</v>
      </c>
      <c r="C2007" s="4" t="s">
        <v>12</v>
      </c>
      <c r="D2007" s="4" t="s">
        <v>10</v>
      </c>
      <c r="E2007" s="4" t="s">
        <v>10</v>
      </c>
      <c r="F2007" s="4" t="s">
        <v>12</v>
      </c>
    </row>
    <row r="2008" spans="1:15">
      <c r="A2008" t="n">
        <v>18977</v>
      </c>
      <c r="B2008" s="32" t="n">
        <v>25</v>
      </c>
      <c r="C2008" s="7" t="n">
        <v>1</v>
      </c>
      <c r="D2008" s="7" t="n">
        <v>65535</v>
      </c>
      <c r="E2008" s="7" t="n">
        <v>500</v>
      </c>
      <c r="F2008" s="7" t="n">
        <v>0</v>
      </c>
    </row>
    <row r="2009" spans="1:15">
      <c r="A2009" t="s">
        <v>4</v>
      </c>
      <c r="B2009" s="4" t="s">
        <v>5</v>
      </c>
      <c r="C2009" s="4" t="s">
        <v>12</v>
      </c>
      <c r="D2009" s="4" t="s">
        <v>10</v>
      </c>
      <c r="E2009" s="4" t="s">
        <v>10</v>
      </c>
    </row>
    <row r="2010" spans="1:15">
      <c r="A2010" t="n">
        <v>18984</v>
      </c>
      <c r="B2010" s="32" t="n">
        <v>25</v>
      </c>
      <c r="C2010" s="7" t="n">
        <v>2</v>
      </c>
      <c r="D2010" s="7" t="n">
        <v>600</v>
      </c>
      <c r="E2010" s="7" t="n">
        <v>173</v>
      </c>
    </row>
    <row r="2011" spans="1:15">
      <c r="A2011" t="s">
        <v>4</v>
      </c>
      <c r="B2011" s="4" t="s">
        <v>5</v>
      </c>
      <c r="C2011" s="4" t="s">
        <v>12</v>
      </c>
      <c r="D2011" s="4" t="s">
        <v>10</v>
      </c>
    </row>
    <row r="2012" spans="1:15">
      <c r="A2012" t="n">
        <v>18990</v>
      </c>
      <c r="B2012" s="39" t="n">
        <v>58</v>
      </c>
      <c r="C2012" s="7" t="n">
        <v>10</v>
      </c>
      <c r="D2012" s="7" t="n">
        <v>300</v>
      </c>
    </row>
    <row r="2013" spans="1:15">
      <c r="A2013" t="s">
        <v>4</v>
      </c>
      <c r="B2013" s="4" t="s">
        <v>5</v>
      </c>
      <c r="C2013" s="4" t="s">
        <v>12</v>
      </c>
      <c r="D2013" s="4" t="s">
        <v>10</v>
      </c>
    </row>
    <row r="2014" spans="1:15">
      <c r="A2014" t="n">
        <v>18994</v>
      </c>
      <c r="B2014" s="39" t="n">
        <v>58</v>
      </c>
      <c r="C2014" s="7" t="n">
        <v>12</v>
      </c>
      <c r="D2014" s="7" t="n">
        <v>0</v>
      </c>
    </row>
    <row r="2015" spans="1:15">
      <c r="A2015" t="s">
        <v>4</v>
      </c>
      <c r="B2015" s="4" t="s">
        <v>5</v>
      </c>
      <c r="C2015" s="4" t="s">
        <v>10</v>
      </c>
      <c r="D2015" s="4" t="s">
        <v>9</v>
      </c>
    </row>
    <row r="2016" spans="1:15">
      <c r="A2016" t="n">
        <v>18998</v>
      </c>
      <c r="B2016" s="73" t="n">
        <v>44</v>
      </c>
      <c r="C2016" s="7" t="n">
        <v>0</v>
      </c>
      <c r="D2016" s="7" t="n">
        <v>16</v>
      </c>
    </row>
    <row r="2017" spans="1:8">
      <c r="A2017" t="s">
        <v>4</v>
      </c>
      <c r="B2017" s="4" t="s">
        <v>5</v>
      </c>
      <c r="C2017" s="4" t="s">
        <v>10</v>
      </c>
      <c r="D2017" s="4" t="s">
        <v>12</v>
      </c>
      <c r="E2017" s="4" t="s">
        <v>12</v>
      </c>
      <c r="F2017" s="4" t="s">
        <v>6</v>
      </c>
    </row>
    <row r="2018" spans="1:8">
      <c r="A2018" t="n">
        <v>19005</v>
      </c>
      <c r="B2018" s="54" t="n">
        <v>47</v>
      </c>
      <c r="C2018" s="7" t="n">
        <v>0</v>
      </c>
      <c r="D2018" s="7" t="n">
        <v>0</v>
      </c>
      <c r="E2018" s="7" t="n">
        <v>0</v>
      </c>
      <c r="F2018" s="7" t="s">
        <v>225</v>
      </c>
    </row>
    <row r="2019" spans="1:8">
      <c r="A2019" t="s">
        <v>4</v>
      </c>
      <c r="B2019" s="4" t="s">
        <v>5</v>
      </c>
      <c r="C2019" s="4" t="s">
        <v>10</v>
      </c>
      <c r="D2019" s="4" t="s">
        <v>9</v>
      </c>
    </row>
    <row r="2020" spans="1:8">
      <c r="A2020" t="n">
        <v>19027</v>
      </c>
      <c r="B2020" s="73" t="n">
        <v>44</v>
      </c>
      <c r="C2020" s="7" t="n">
        <v>11</v>
      </c>
      <c r="D2020" s="7" t="n">
        <v>16</v>
      </c>
    </row>
    <row r="2021" spans="1:8">
      <c r="A2021" t="s">
        <v>4</v>
      </c>
      <c r="B2021" s="4" t="s">
        <v>5</v>
      </c>
      <c r="C2021" s="4" t="s">
        <v>10</v>
      </c>
      <c r="D2021" s="4" t="s">
        <v>12</v>
      </c>
      <c r="E2021" s="4" t="s">
        <v>12</v>
      </c>
      <c r="F2021" s="4" t="s">
        <v>6</v>
      </c>
    </row>
    <row r="2022" spans="1:8">
      <c r="A2022" t="n">
        <v>19034</v>
      </c>
      <c r="B2022" s="54" t="n">
        <v>47</v>
      </c>
      <c r="C2022" s="7" t="n">
        <v>11</v>
      </c>
      <c r="D2022" s="7" t="n">
        <v>0</v>
      </c>
      <c r="E2022" s="7" t="n">
        <v>0</v>
      </c>
      <c r="F2022" s="7" t="s">
        <v>225</v>
      </c>
    </row>
    <row r="2023" spans="1:8">
      <c r="A2023" t="s">
        <v>4</v>
      </c>
      <c r="B2023" s="4" t="s">
        <v>5</v>
      </c>
      <c r="C2023" s="4" t="s">
        <v>10</v>
      </c>
      <c r="D2023" s="4" t="s">
        <v>12</v>
      </c>
      <c r="E2023" s="4" t="s">
        <v>6</v>
      </c>
      <c r="F2023" s="4" t="s">
        <v>26</v>
      </c>
      <c r="G2023" s="4" t="s">
        <v>26</v>
      </c>
      <c r="H2023" s="4" t="s">
        <v>26</v>
      </c>
    </row>
    <row r="2024" spans="1:8">
      <c r="A2024" t="n">
        <v>19056</v>
      </c>
      <c r="B2024" s="55" t="n">
        <v>48</v>
      </c>
      <c r="C2024" s="7" t="n">
        <v>0</v>
      </c>
      <c r="D2024" s="7" t="n">
        <v>0</v>
      </c>
      <c r="E2024" s="7" t="s">
        <v>145</v>
      </c>
      <c r="F2024" s="7" t="n">
        <v>0</v>
      </c>
      <c r="G2024" s="7" t="n">
        <v>1</v>
      </c>
      <c r="H2024" s="7" t="n">
        <v>0</v>
      </c>
    </row>
    <row r="2025" spans="1:8">
      <c r="A2025" t="s">
        <v>4</v>
      </c>
      <c r="B2025" s="4" t="s">
        <v>5</v>
      </c>
      <c r="C2025" s="4" t="s">
        <v>10</v>
      </c>
      <c r="D2025" s="4" t="s">
        <v>12</v>
      </c>
      <c r="E2025" s="4" t="s">
        <v>6</v>
      </c>
      <c r="F2025" s="4" t="s">
        <v>26</v>
      </c>
      <c r="G2025" s="4" t="s">
        <v>26</v>
      </c>
      <c r="H2025" s="4" t="s">
        <v>26</v>
      </c>
    </row>
    <row r="2026" spans="1:8">
      <c r="A2026" t="n">
        <v>19082</v>
      </c>
      <c r="B2026" s="55" t="n">
        <v>48</v>
      </c>
      <c r="C2026" s="7" t="n">
        <v>11</v>
      </c>
      <c r="D2026" s="7" t="n">
        <v>0</v>
      </c>
      <c r="E2026" s="7" t="s">
        <v>145</v>
      </c>
      <c r="F2026" s="7" t="n">
        <v>0</v>
      </c>
      <c r="G2026" s="7" t="n">
        <v>1</v>
      </c>
      <c r="H2026" s="7" t="n">
        <v>0</v>
      </c>
    </row>
    <row r="2027" spans="1:8">
      <c r="A2027" t="s">
        <v>4</v>
      </c>
      <c r="B2027" s="4" t="s">
        <v>5</v>
      </c>
      <c r="C2027" s="4" t="s">
        <v>12</v>
      </c>
      <c r="D2027" s="4" t="s">
        <v>10</v>
      </c>
      <c r="E2027" s="4" t="s">
        <v>9</v>
      </c>
      <c r="F2027" s="4" t="s">
        <v>10</v>
      </c>
      <c r="G2027" s="4" t="s">
        <v>10</v>
      </c>
      <c r="H2027" s="4" t="s">
        <v>9</v>
      </c>
      <c r="I2027" s="4" t="s">
        <v>9</v>
      </c>
    </row>
    <row r="2028" spans="1:8">
      <c r="A2028" t="n">
        <v>19108</v>
      </c>
      <c r="B2028" s="78" t="n">
        <v>69</v>
      </c>
      <c r="C2028" s="7" t="n">
        <v>0</v>
      </c>
      <c r="D2028" s="7" t="n">
        <v>0</v>
      </c>
      <c r="E2028" s="7" t="n">
        <v>1106247680</v>
      </c>
      <c r="F2028" s="7" t="n">
        <v>65286</v>
      </c>
      <c r="G2028" s="7" t="n">
        <v>16</v>
      </c>
      <c r="H2028" s="7" t="n">
        <v>0</v>
      </c>
      <c r="I2028" s="7" t="n">
        <v>-1106960712</v>
      </c>
    </row>
    <row r="2029" spans="1:8">
      <c r="A2029" t="s">
        <v>4</v>
      </c>
      <c r="B2029" s="4" t="s">
        <v>5</v>
      </c>
      <c r="C2029" s="4" t="s">
        <v>12</v>
      </c>
      <c r="D2029" s="4" t="s">
        <v>10</v>
      </c>
      <c r="E2029" s="4" t="s">
        <v>9</v>
      </c>
      <c r="F2029" s="4" t="s">
        <v>10</v>
      </c>
      <c r="G2029" s="4" t="s">
        <v>10</v>
      </c>
      <c r="H2029" s="4" t="s">
        <v>9</v>
      </c>
      <c r="I2029" s="4" t="s">
        <v>9</v>
      </c>
    </row>
    <row r="2030" spans="1:8">
      <c r="A2030" t="n">
        <v>19128</v>
      </c>
      <c r="B2030" s="78" t="n">
        <v>69</v>
      </c>
      <c r="C2030" s="7" t="n">
        <v>0</v>
      </c>
      <c r="D2030" s="7" t="n">
        <v>11</v>
      </c>
      <c r="E2030" s="7" t="n">
        <v>-1041235968</v>
      </c>
      <c r="F2030" s="7" t="n">
        <v>250</v>
      </c>
      <c r="G2030" s="7" t="n">
        <v>16</v>
      </c>
      <c r="H2030" s="7" t="n">
        <v>0</v>
      </c>
      <c r="I2030" s="7" t="n">
        <v>-1119040307</v>
      </c>
    </row>
    <row r="2031" spans="1:8">
      <c r="A2031" t="s">
        <v>4</v>
      </c>
      <c r="B2031" s="4" t="s">
        <v>5</v>
      </c>
      <c r="C2031" s="4" t="s">
        <v>12</v>
      </c>
      <c r="D2031" s="4" t="s">
        <v>10</v>
      </c>
      <c r="E2031" s="4" t="s">
        <v>9</v>
      </c>
      <c r="F2031" s="4" t="s">
        <v>9</v>
      </c>
      <c r="G2031" s="4" t="s">
        <v>9</v>
      </c>
      <c r="H2031" s="4" t="s">
        <v>9</v>
      </c>
      <c r="I2031" s="4" t="s">
        <v>10</v>
      </c>
      <c r="J2031" s="4" t="s">
        <v>12</v>
      </c>
    </row>
    <row r="2032" spans="1:8">
      <c r="A2032" t="n">
        <v>19148</v>
      </c>
      <c r="B2032" s="78" t="n">
        <v>69</v>
      </c>
      <c r="C2032" s="7" t="n">
        <v>3</v>
      </c>
      <c r="D2032" s="7" t="n">
        <v>0</v>
      </c>
      <c r="E2032" s="7" t="n">
        <v>1065353216</v>
      </c>
      <c r="F2032" s="7" t="n">
        <v>1065353216</v>
      </c>
      <c r="G2032" s="7" t="n">
        <v>1065353216</v>
      </c>
      <c r="H2032" s="7" t="n">
        <v>0</v>
      </c>
      <c r="I2032" s="7" t="n">
        <v>0</v>
      </c>
      <c r="J2032" s="7" t="n">
        <v>3</v>
      </c>
    </row>
    <row r="2033" spans="1:10">
      <c r="A2033" t="s">
        <v>4</v>
      </c>
      <c r="B2033" s="4" t="s">
        <v>5</v>
      </c>
      <c r="C2033" s="4" t="s">
        <v>12</v>
      </c>
      <c r="D2033" s="4" t="s">
        <v>10</v>
      </c>
      <c r="E2033" s="4" t="s">
        <v>9</v>
      </c>
      <c r="F2033" s="4" t="s">
        <v>9</v>
      </c>
      <c r="G2033" s="4" t="s">
        <v>9</v>
      </c>
      <c r="H2033" s="4" t="s">
        <v>9</v>
      </c>
      <c r="I2033" s="4" t="s">
        <v>10</v>
      </c>
      <c r="J2033" s="4" t="s">
        <v>12</v>
      </c>
    </row>
    <row r="2034" spans="1:10">
      <c r="A2034" t="n">
        <v>19171</v>
      </c>
      <c r="B2034" s="78" t="n">
        <v>69</v>
      </c>
      <c r="C2034" s="7" t="n">
        <v>3</v>
      </c>
      <c r="D2034" s="7" t="n">
        <v>11</v>
      </c>
      <c r="E2034" s="7" t="n">
        <v>1065353216</v>
      </c>
      <c r="F2034" s="7" t="n">
        <v>1065353216</v>
      </c>
      <c r="G2034" s="7" t="n">
        <v>1065353216</v>
      </c>
      <c r="H2034" s="7" t="n">
        <v>0</v>
      </c>
      <c r="I2034" s="7" t="n">
        <v>0</v>
      </c>
      <c r="J2034" s="7" t="n">
        <v>3</v>
      </c>
    </row>
    <row r="2035" spans="1:10">
      <c r="A2035" t="s">
        <v>4</v>
      </c>
      <c r="B2035" s="4" t="s">
        <v>5</v>
      </c>
      <c r="C2035" s="4" t="s">
        <v>12</v>
      </c>
      <c r="D2035" s="4" t="s">
        <v>10</v>
      </c>
      <c r="E2035" s="4" t="s">
        <v>9</v>
      </c>
      <c r="F2035" s="4" t="s">
        <v>9</v>
      </c>
      <c r="G2035" s="4" t="s">
        <v>9</v>
      </c>
      <c r="H2035" s="4" t="s">
        <v>9</v>
      </c>
      <c r="I2035" s="4" t="s">
        <v>10</v>
      </c>
      <c r="J2035" s="4" t="s">
        <v>12</v>
      </c>
    </row>
    <row r="2036" spans="1:10">
      <c r="A2036" t="n">
        <v>19194</v>
      </c>
      <c r="B2036" s="78" t="n">
        <v>69</v>
      </c>
      <c r="C2036" s="7" t="n">
        <v>3</v>
      </c>
      <c r="D2036" s="7" t="n">
        <v>0</v>
      </c>
      <c r="E2036" s="7" t="n">
        <v>1065353216</v>
      </c>
      <c r="F2036" s="7" t="n">
        <v>1065353216</v>
      </c>
      <c r="G2036" s="7" t="n">
        <v>1065353216</v>
      </c>
      <c r="H2036" s="7" t="n">
        <v>1065353216</v>
      </c>
      <c r="I2036" s="7" t="n">
        <v>500</v>
      </c>
      <c r="J2036" s="7" t="n">
        <v>3</v>
      </c>
    </row>
    <row r="2037" spans="1:10">
      <c r="A2037" t="s">
        <v>4</v>
      </c>
      <c r="B2037" s="4" t="s">
        <v>5</v>
      </c>
      <c r="C2037" s="4" t="s">
        <v>12</v>
      </c>
      <c r="D2037" s="4" t="s">
        <v>10</v>
      </c>
      <c r="E2037" s="4" t="s">
        <v>9</v>
      </c>
      <c r="F2037" s="4" t="s">
        <v>9</v>
      </c>
      <c r="G2037" s="4" t="s">
        <v>9</v>
      </c>
      <c r="H2037" s="4" t="s">
        <v>9</v>
      </c>
      <c r="I2037" s="4" t="s">
        <v>10</v>
      </c>
      <c r="J2037" s="4" t="s">
        <v>12</v>
      </c>
    </row>
    <row r="2038" spans="1:10">
      <c r="A2038" t="n">
        <v>19217</v>
      </c>
      <c r="B2038" s="78" t="n">
        <v>69</v>
      </c>
      <c r="C2038" s="7" t="n">
        <v>3</v>
      </c>
      <c r="D2038" s="7" t="n">
        <v>11</v>
      </c>
      <c r="E2038" s="7" t="n">
        <v>1065353216</v>
      </c>
      <c r="F2038" s="7" t="n">
        <v>1065353216</v>
      </c>
      <c r="G2038" s="7" t="n">
        <v>1065353216</v>
      </c>
      <c r="H2038" s="7" t="n">
        <v>1065353216</v>
      </c>
      <c r="I2038" s="7" t="n">
        <v>500</v>
      </c>
      <c r="J2038" s="7" t="n">
        <v>3</v>
      </c>
    </row>
    <row r="2039" spans="1:10">
      <c r="A2039" t="s">
        <v>4</v>
      </c>
      <c r="B2039" s="4" t="s">
        <v>5</v>
      </c>
      <c r="C2039" s="4" t="s">
        <v>10</v>
      </c>
    </row>
    <row r="2040" spans="1:10">
      <c r="A2040" t="n">
        <v>19240</v>
      </c>
      <c r="B2040" s="31" t="n">
        <v>16</v>
      </c>
      <c r="C2040" s="7" t="n">
        <v>800</v>
      </c>
    </row>
    <row r="2041" spans="1:10">
      <c r="A2041" t="s">
        <v>4</v>
      </c>
      <c r="B2041" s="4" t="s">
        <v>5</v>
      </c>
      <c r="C2041" s="4" t="s">
        <v>12</v>
      </c>
      <c r="D2041" s="4" t="s">
        <v>12</v>
      </c>
    </row>
    <row r="2042" spans="1:10">
      <c r="A2042" t="n">
        <v>19243</v>
      </c>
      <c r="B2042" s="69" t="n">
        <v>49</v>
      </c>
      <c r="C2042" s="7" t="n">
        <v>2</v>
      </c>
      <c r="D2042" s="7" t="n">
        <v>0</v>
      </c>
    </row>
    <row r="2043" spans="1:10">
      <c r="A2043" t="s">
        <v>4</v>
      </c>
      <c r="B2043" s="4" t="s">
        <v>5</v>
      </c>
      <c r="C2043" s="4" t="s">
        <v>12</v>
      </c>
      <c r="D2043" s="4" t="s">
        <v>10</v>
      </c>
      <c r="E2043" s="4" t="s">
        <v>9</v>
      </c>
      <c r="F2043" s="4" t="s">
        <v>10</v>
      </c>
      <c r="G2043" s="4" t="s">
        <v>9</v>
      </c>
      <c r="H2043" s="4" t="s">
        <v>12</v>
      </c>
    </row>
    <row r="2044" spans="1:10">
      <c r="A2044" t="n">
        <v>19246</v>
      </c>
      <c r="B2044" s="69" t="n">
        <v>49</v>
      </c>
      <c r="C2044" s="7" t="n">
        <v>0</v>
      </c>
      <c r="D2044" s="7" t="n">
        <v>550</v>
      </c>
      <c r="E2044" s="7" t="n">
        <v>1065353216</v>
      </c>
      <c r="F2044" s="7" t="n">
        <v>0</v>
      </c>
      <c r="G2044" s="7" t="n">
        <v>0</v>
      </c>
      <c r="H2044" s="7" t="n">
        <v>0</v>
      </c>
    </row>
    <row r="2045" spans="1:10">
      <c r="A2045" t="s">
        <v>4</v>
      </c>
      <c r="B2045" s="4" t="s">
        <v>5</v>
      </c>
      <c r="C2045" s="4" t="s">
        <v>12</v>
      </c>
      <c r="D2045" s="4" t="s">
        <v>10</v>
      </c>
      <c r="E2045" s="4" t="s">
        <v>6</v>
      </c>
    </row>
    <row r="2046" spans="1:10">
      <c r="A2046" t="n">
        <v>19261</v>
      </c>
      <c r="B2046" s="63" t="n">
        <v>51</v>
      </c>
      <c r="C2046" s="7" t="n">
        <v>4</v>
      </c>
      <c r="D2046" s="7" t="n">
        <v>11</v>
      </c>
      <c r="E2046" s="7" t="s">
        <v>107</v>
      </c>
    </row>
    <row r="2047" spans="1:10">
      <c r="A2047" t="s">
        <v>4</v>
      </c>
      <c r="B2047" s="4" t="s">
        <v>5</v>
      </c>
      <c r="C2047" s="4" t="s">
        <v>10</v>
      </c>
    </row>
    <row r="2048" spans="1:10">
      <c r="A2048" t="n">
        <v>19274</v>
      </c>
      <c r="B2048" s="31" t="n">
        <v>16</v>
      </c>
      <c r="C2048" s="7" t="n">
        <v>0</v>
      </c>
    </row>
    <row r="2049" spans="1:10">
      <c r="A2049" t="s">
        <v>4</v>
      </c>
      <c r="B2049" s="4" t="s">
        <v>5</v>
      </c>
      <c r="C2049" s="4" t="s">
        <v>10</v>
      </c>
      <c r="D2049" s="4" t="s">
        <v>67</v>
      </c>
      <c r="E2049" s="4" t="s">
        <v>12</v>
      </c>
      <c r="F2049" s="4" t="s">
        <v>12</v>
      </c>
    </row>
    <row r="2050" spans="1:10">
      <c r="A2050" t="n">
        <v>19277</v>
      </c>
      <c r="B2050" s="64" t="n">
        <v>26</v>
      </c>
      <c r="C2050" s="7" t="n">
        <v>11</v>
      </c>
      <c r="D2050" s="7" t="s">
        <v>226</v>
      </c>
      <c r="E2050" s="7" t="n">
        <v>2</v>
      </c>
      <c r="F2050" s="7" t="n">
        <v>0</v>
      </c>
    </row>
    <row r="2051" spans="1:10">
      <c r="A2051" t="s">
        <v>4</v>
      </c>
      <c r="B2051" s="4" t="s">
        <v>5</v>
      </c>
    </row>
    <row r="2052" spans="1:10">
      <c r="A2052" t="n">
        <v>19326</v>
      </c>
      <c r="B2052" s="34" t="n">
        <v>28</v>
      </c>
    </row>
    <row r="2053" spans="1:10">
      <c r="A2053" t="s">
        <v>4</v>
      </c>
      <c r="B2053" s="4" t="s">
        <v>5</v>
      </c>
      <c r="C2053" s="4" t="s">
        <v>12</v>
      </c>
      <c r="D2053" s="4" t="s">
        <v>10</v>
      </c>
      <c r="E2053" s="4" t="s">
        <v>6</v>
      </c>
    </row>
    <row r="2054" spans="1:10">
      <c r="A2054" t="n">
        <v>19327</v>
      </c>
      <c r="B2054" s="63" t="n">
        <v>51</v>
      </c>
      <c r="C2054" s="7" t="n">
        <v>4</v>
      </c>
      <c r="D2054" s="7" t="n">
        <v>0</v>
      </c>
      <c r="E2054" s="7" t="s">
        <v>202</v>
      </c>
    </row>
    <row r="2055" spans="1:10">
      <c r="A2055" t="s">
        <v>4</v>
      </c>
      <c r="B2055" s="4" t="s">
        <v>5</v>
      </c>
      <c r="C2055" s="4" t="s">
        <v>10</v>
      </c>
    </row>
    <row r="2056" spans="1:10">
      <c r="A2056" t="n">
        <v>19341</v>
      </c>
      <c r="B2056" s="31" t="n">
        <v>16</v>
      </c>
      <c r="C2056" s="7" t="n">
        <v>0</v>
      </c>
    </row>
    <row r="2057" spans="1:10">
      <c r="A2057" t="s">
        <v>4</v>
      </c>
      <c r="B2057" s="4" t="s">
        <v>5</v>
      </c>
      <c r="C2057" s="4" t="s">
        <v>10</v>
      </c>
      <c r="D2057" s="4" t="s">
        <v>67</v>
      </c>
      <c r="E2057" s="4" t="s">
        <v>12</v>
      </c>
      <c r="F2057" s="4" t="s">
        <v>12</v>
      </c>
      <c r="G2057" s="4" t="s">
        <v>67</v>
      </c>
      <c r="H2057" s="4" t="s">
        <v>12</v>
      </c>
      <c r="I2057" s="4" t="s">
        <v>12</v>
      </c>
    </row>
    <row r="2058" spans="1:10">
      <c r="A2058" t="n">
        <v>19344</v>
      </c>
      <c r="B2058" s="64" t="n">
        <v>26</v>
      </c>
      <c r="C2058" s="7" t="n">
        <v>0</v>
      </c>
      <c r="D2058" s="7" t="s">
        <v>227</v>
      </c>
      <c r="E2058" s="7" t="n">
        <v>2</v>
      </c>
      <c r="F2058" s="7" t="n">
        <v>3</v>
      </c>
      <c r="G2058" s="7" t="s">
        <v>228</v>
      </c>
      <c r="H2058" s="7" t="n">
        <v>2</v>
      </c>
      <c r="I2058" s="7" t="n">
        <v>0</v>
      </c>
    </row>
    <row r="2059" spans="1:10">
      <c r="A2059" t="s">
        <v>4</v>
      </c>
      <c r="B2059" s="4" t="s">
        <v>5</v>
      </c>
    </row>
    <row r="2060" spans="1:10">
      <c r="A2060" t="n">
        <v>19444</v>
      </c>
      <c r="B2060" s="34" t="n">
        <v>28</v>
      </c>
    </row>
    <row r="2061" spans="1:10">
      <c r="A2061" t="s">
        <v>4</v>
      </c>
      <c r="B2061" s="4" t="s">
        <v>5</v>
      </c>
      <c r="C2061" s="4" t="s">
        <v>12</v>
      </c>
      <c r="D2061" s="4" t="s">
        <v>10</v>
      </c>
      <c r="E2061" s="4" t="s">
        <v>6</v>
      </c>
    </row>
    <row r="2062" spans="1:10">
      <c r="A2062" t="n">
        <v>19445</v>
      </c>
      <c r="B2062" s="63" t="n">
        <v>51</v>
      </c>
      <c r="C2062" s="7" t="n">
        <v>4</v>
      </c>
      <c r="D2062" s="7" t="n">
        <v>11</v>
      </c>
      <c r="E2062" s="7" t="s">
        <v>116</v>
      </c>
    </row>
    <row r="2063" spans="1:10">
      <c r="A2063" t="s">
        <v>4</v>
      </c>
      <c r="B2063" s="4" t="s">
        <v>5</v>
      </c>
      <c r="C2063" s="4" t="s">
        <v>10</v>
      </c>
    </row>
    <row r="2064" spans="1:10">
      <c r="A2064" t="n">
        <v>19459</v>
      </c>
      <c r="B2064" s="31" t="n">
        <v>16</v>
      </c>
      <c r="C2064" s="7" t="n">
        <v>0</v>
      </c>
    </row>
    <row r="2065" spans="1:9">
      <c r="A2065" t="s">
        <v>4</v>
      </c>
      <c r="B2065" s="4" t="s">
        <v>5</v>
      </c>
      <c r="C2065" s="4" t="s">
        <v>10</v>
      </c>
      <c r="D2065" s="4" t="s">
        <v>67</v>
      </c>
      <c r="E2065" s="4" t="s">
        <v>12</v>
      </c>
      <c r="F2065" s="4" t="s">
        <v>12</v>
      </c>
      <c r="G2065" s="4" t="s">
        <v>67</v>
      </c>
      <c r="H2065" s="4" t="s">
        <v>12</v>
      </c>
      <c r="I2065" s="4" t="s">
        <v>12</v>
      </c>
    </row>
    <row r="2066" spans="1:9">
      <c r="A2066" t="n">
        <v>19462</v>
      </c>
      <c r="B2066" s="64" t="n">
        <v>26</v>
      </c>
      <c r="C2066" s="7" t="n">
        <v>11</v>
      </c>
      <c r="D2066" s="7" t="s">
        <v>229</v>
      </c>
      <c r="E2066" s="7" t="n">
        <v>2</v>
      </c>
      <c r="F2066" s="7" t="n">
        <v>3</v>
      </c>
      <c r="G2066" s="7" t="s">
        <v>230</v>
      </c>
      <c r="H2066" s="7" t="n">
        <v>2</v>
      </c>
      <c r="I2066" s="7" t="n">
        <v>0</v>
      </c>
    </row>
    <row r="2067" spans="1:9">
      <c r="A2067" t="s">
        <v>4</v>
      </c>
      <c r="B2067" s="4" t="s">
        <v>5</v>
      </c>
    </row>
    <row r="2068" spans="1:9">
      <c r="A2068" t="n">
        <v>19526</v>
      </c>
      <c r="B2068" s="34" t="n">
        <v>28</v>
      </c>
    </row>
    <row r="2069" spans="1:9">
      <c r="A2069" t="s">
        <v>4</v>
      </c>
      <c r="B2069" s="4" t="s">
        <v>5</v>
      </c>
      <c r="C2069" s="4" t="s">
        <v>12</v>
      </c>
      <c r="D2069" s="4" t="s">
        <v>10</v>
      </c>
      <c r="E2069" s="4" t="s">
        <v>6</v>
      </c>
    </row>
    <row r="2070" spans="1:9">
      <c r="A2070" t="n">
        <v>19527</v>
      </c>
      <c r="B2070" s="63" t="n">
        <v>51</v>
      </c>
      <c r="C2070" s="7" t="n">
        <v>4</v>
      </c>
      <c r="D2070" s="7" t="n">
        <v>0</v>
      </c>
      <c r="E2070" s="7" t="s">
        <v>135</v>
      </c>
    </row>
    <row r="2071" spans="1:9">
      <c r="A2071" t="s">
        <v>4</v>
      </c>
      <c r="B2071" s="4" t="s">
        <v>5</v>
      </c>
      <c r="C2071" s="4" t="s">
        <v>10</v>
      </c>
    </row>
    <row r="2072" spans="1:9">
      <c r="A2072" t="n">
        <v>19541</v>
      </c>
      <c r="B2072" s="31" t="n">
        <v>16</v>
      </c>
      <c r="C2072" s="7" t="n">
        <v>0</v>
      </c>
    </row>
    <row r="2073" spans="1:9">
      <c r="A2073" t="s">
        <v>4</v>
      </c>
      <c r="B2073" s="4" t="s">
        <v>5</v>
      </c>
      <c r="C2073" s="4" t="s">
        <v>10</v>
      </c>
      <c r="D2073" s="4" t="s">
        <v>67</v>
      </c>
      <c r="E2073" s="4" t="s">
        <v>12</v>
      </c>
      <c r="F2073" s="4" t="s">
        <v>12</v>
      </c>
    </row>
    <row r="2074" spans="1:9">
      <c r="A2074" t="n">
        <v>19544</v>
      </c>
      <c r="B2074" s="64" t="n">
        <v>26</v>
      </c>
      <c r="C2074" s="7" t="n">
        <v>0</v>
      </c>
      <c r="D2074" s="7" t="s">
        <v>231</v>
      </c>
      <c r="E2074" s="7" t="n">
        <v>2</v>
      </c>
      <c r="F2074" s="7" t="n">
        <v>0</v>
      </c>
    </row>
    <row r="2075" spans="1:9">
      <c r="A2075" t="s">
        <v>4</v>
      </c>
      <c r="B2075" s="4" t="s">
        <v>5</v>
      </c>
    </row>
    <row r="2076" spans="1:9">
      <c r="A2076" t="n">
        <v>19574</v>
      </c>
      <c r="B2076" s="34" t="n">
        <v>28</v>
      </c>
    </row>
    <row r="2077" spans="1:9">
      <c r="A2077" t="s">
        <v>4</v>
      </c>
      <c r="B2077" s="4" t="s">
        <v>5</v>
      </c>
      <c r="C2077" s="4" t="s">
        <v>12</v>
      </c>
      <c r="D2077" s="4" t="s">
        <v>10</v>
      </c>
      <c r="E2077" s="4" t="s">
        <v>6</v>
      </c>
    </row>
    <row r="2078" spans="1:9">
      <c r="A2078" t="n">
        <v>19575</v>
      </c>
      <c r="B2078" s="63" t="n">
        <v>51</v>
      </c>
      <c r="C2078" s="7" t="n">
        <v>4</v>
      </c>
      <c r="D2078" s="7" t="n">
        <v>11</v>
      </c>
      <c r="E2078" s="7" t="s">
        <v>232</v>
      </c>
    </row>
    <row r="2079" spans="1:9">
      <c r="A2079" t="s">
        <v>4</v>
      </c>
      <c r="B2079" s="4" t="s">
        <v>5</v>
      </c>
      <c r="C2079" s="4" t="s">
        <v>10</v>
      </c>
    </row>
    <row r="2080" spans="1:9">
      <c r="A2080" t="n">
        <v>19588</v>
      </c>
      <c r="B2080" s="31" t="n">
        <v>16</v>
      </c>
      <c r="C2080" s="7" t="n">
        <v>0</v>
      </c>
    </row>
    <row r="2081" spans="1:9">
      <c r="A2081" t="s">
        <v>4</v>
      </c>
      <c r="B2081" s="4" t="s">
        <v>5</v>
      </c>
      <c r="C2081" s="4" t="s">
        <v>10</v>
      </c>
      <c r="D2081" s="4" t="s">
        <v>67</v>
      </c>
      <c r="E2081" s="4" t="s">
        <v>12</v>
      </c>
      <c r="F2081" s="4" t="s">
        <v>12</v>
      </c>
      <c r="G2081" s="4" t="s">
        <v>67</v>
      </c>
      <c r="H2081" s="4" t="s">
        <v>12</v>
      </c>
      <c r="I2081" s="4" t="s">
        <v>12</v>
      </c>
      <c r="J2081" s="4" t="s">
        <v>67</v>
      </c>
      <c r="K2081" s="4" t="s">
        <v>12</v>
      </c>
      <c r="L2081" s="4" t="s">
        <v>12</v>
      </c>
    </row>
    <row r="2082" spans="1:9">
      <c r="A2082" t="n">
        <v>19591</v>
      </c>
      <c r="B2082" s="64" t="n">
        <v>26</v>
      </c>
      <c r="C2082" s="7" t="n">
        <v>11</v>
      </c>
      <c r="D2082" s="7" t="s">
        <v>233</v>
      </c>
      <c r="E2082" s="7" t="n">
        <v>2</v>
      </c>
      <c r="F2082" s="7" t="n">
        <v>3</v>
      </c>
      <c r="G2082" s="7" t="s">
        <v>234</v>
      </c>
      <c r="H2082" s="7" t="n">
        <v>2</v>
      </c>
      <c r="I2082" s="7" t="n">
        <v>3</v>
      </c>
      <c r="J2082" s="7" t="s">
        <v>235</v>
      </c>
      <c r="K2082" s="7" t="n">
        <v>2</v>
      </c>
      <c r="L2082" s="7" t="n">
        <v>0</v>
      </c>
    </row>
    <row r="2083" spans="1:9">
      <c r="A2083" t="s">
        <v>4</v>
      </c>
      <c r="B2083" s="4" t="s">
        <v>5</v>
      </c>
    </row>
    <row r="2084" spans="1:9">
      <c r="A2084" t="n">
        <v>19890</v>
      </c>
      <c r="B2084" s="34" t="n">
        <v>28</v>
      </c>
    </row>
    <row r="2085" spans="1:9">
      <c r="A2085" t="s">
        <v>4</v>
      </c>
      <c r="B2085" s="4" t="s">
        <v>5</v>
      </c>
      <c r="C2085" s="4" t="s">
        <v>12</v>
      </c>
      <c r="D2085" s="4" t="s">
        <v>10</v>
      </c>
      <c r="E2085" s="4" t="s">
        <v>6</v>
      </c>
    </row>
    <row r="2086" spans="1:9">
      <c r="A2086" t="n">
        <v>19891</v>
      </c>
      <c r="B2086" s="63" t="n">
        <v>51</v>
      </c>
      <c r="C2086" s="7" t="n">
        <v>4</v>
      </c>
      <c r="D2086" s="7" t="n">
        <v>0</v>
      </c>
      <c r="E2086" s="7" t="s">
        <v>135</v>
      </c>
    </row>
    <row r="2087" spans="1:9">
      <c r="A2087" t="s">
        <v>4</v>
      </c>
      <c r="B2087" s="4" t="s">
        <v>5</v>
      </c>
      <c r="C2087" s="4" t="s">
        <v>10</v>
      </c>
    </row>
    <row r="2088" spans="1:9">
      <c r="A2088" t="n">
        <v>19905</v>
      </c>
      <c r="B2088" s="31" t="n">
        <v>16</v>
      </c>
      <c r="C2088" s="7" t="n">
        <v>0</v>
      </c>
    </row>
    <row r="2089" spans="1:9">
      <c r="A2089" t="s">
        <v>4</v>
      </c>
      <c r="B2089" s="4" t="s">
        <v>5</v>
      </c>
      <c r="C2089" s="4" t="s">
        <v>10</v>
      </c>
      <c r="D2089" s="4" t="s">
        <v>67</v>
      </c>
      <c r="E2089" s="4" t="s">
        <v>12</v>
      </c>
      <c r="F2089" s="4" t="s">
        <v>12</v>
      </c>
      <c r="G2089" s="4" t="s">
        <v>67</v>
      </c>
      <c r="H2089" s="4" t="s">
        <v>12</v>
      </c>
      <c r="I2089" s="4" t="s">
        <v>12</v>
      </c>
      <c r="J2089" s="4" t="s">
        <v>67</v>
      </c>
      <c r="K2089" s="4" t="s">
        <v>12</v>
      </c>
      <c r="L2089" s="4" t="s">
        <v>12</v>
      </c>
    </row>
    <row r="2090" spans="1:9">
      <c r="A2090" t="n">
        <v>19908</v>
      </c>
      <c r="B2090" s="64" t="n">
        <v>26</v>
      </c>
      <c r="C2090" s="7" t="n">
        <v>0</v>
      </c>
      <c r="D2090" s="7" t="s">
        <v>236</v>
      </c>
      <c r="E2090" s="7" t="n">
        <v>2</v>
      </c>
      <c r="F2090" s="7" t="n">
        <v>3</v>
      </c>
      <c r="G2090" s="7" t="s">
        <v>237</v>
      </c>
      <c r="H2090" s="7" t="n">
        <v>2</v>
      </c>
      <c r="I2090" s="7" t="n">
        <v>3</v>
      </c>
      <c r="J2090" s="7" t="s">
        <v>238</v>
      </c>
      <c r="K2090" s="7" t="n">
        <v>2</v>
      </c>
      <c r="L2090" s="7" t="n">
        <v>0</v>
      </c>
    </row>
    <row r="2091" spans="1:9">
      <c r="A2091" t="s">
        <v>4</v>
      </c>
      <c r="B2091" s="4" t="s">
        <v>5</v>
      </c>
    </row>
    <row r="2092" spans="1:9">
      <c r="A2092" t="n">
        <v>20162</v>
      </c>
      <c r="B2092" s="34" t="n">
        <v>28</v>
      </c>
    </row>
    <row r="2093" spans="1:9">
      <c r="A2093" t="s">
        <v>4</v>
      </c>
      <c r="B2093" s="4" t="s">
        <v>5</v>
      </c>
      <c r="C2093" s="4" t="s">
        <v>12</v>
      </c>
      <c r="D2093" s="4" t="s">
        <v>10</v>
      </c>
      <c r="E2093" s="4" t="s">
        <v>6</v>
      </c>
    </row>
    <row r="2094" spans="1:9">
      <c r="A2094" t="n">
        <v>20163</v>
      </c>
      <c r="B2094" s="63" t="n">
        <v>51</v>
      </c>
      <c r="C2094" s="7" t="n">
        <v>4</v>
      </c>
      <c r="D2094" s="7" t="n">
        <v>11</v>
      </c>
      <c r="E2094" s="7" t="s">
        <v>113</v>
      </c>
    </row>
    <row r="2095" spans="1:9">
      <c r="A2095" t="s">
        <v>4</v>
      </c>
      <c r="B2095" s="4" t="s">
        <v>5</v>
      </c>
      <c r="C2095" s="4" t="s">
        <v>10</v>
      </c>
    </row>
    <row r="2096" spans="1:9">
      <c r="A2096" t="n">
        <v>20177</v>
      </c>
      <c r="B2096" s="31" t="n">
        <v>16</v>
      </c>
      <c r="C2096" s="7" t="n">
        <v>0</v>
      </c>
    </row>
    <row r="2097" spans="1:12">
      <c r="A2097" t="s">
        <v>4</v>
      </c>
      <c r="B2097" s="4" t="s">
        <v>5</v>
      </c>
      <c r="C2097" s="4" t="s">
        <v>10</v>
      </c>
      <c r="D2097" s="4" t="s">
        <v>67</v>
      </c>
      <c r="E2097" s="4" t="s">
        <v>12</v>
      </c>
      <c r="F2097" s="4" t="s">
        <v>12</v>
      </c>
      <c r="G2097" s="4" t="s">
        <v>67</v>
      </c>
      <c r="H2097" s="4" t="s">
        <v>12</v>
      </c>
      <c r="I2097" s="4" t="s">
        <v>12</v>
      </c>
      <c r="J2097" s="4" t="s">
        <v>67</v>
      </c>
      <c r="K2097" s="4" t="s">
        <v>12</v>
      </c>
      <c r="L2097" s="4" t="s">
        <v>12</v>
      </c>
    </row>
    <row r="2098" spans="1:12">
      <c r="A2098" t="n">
        <v>20180</v>
      </c>
      <c r="B2098" s="64" t="n">
        <v>26</v>
      </c>
      <c r="C2098" s="7" t="n">
        <v>11</v>
      </c>
      <c r="D2098" s="7" t="s">
        <v>239</v>
      </c>
      <c r="E2098" s="7" t="n">
        <v>2</v>
      </c>
      <c r="F2098" s="7" t="n">
        <v>3</v>
      </c>
      <c r="G2098" s="7" t="s">
        <v>240</v>
      </c>
      <c r="H2098" s="7" t="n">
        <v>2</v>
      </c>
      <c r="I2098" s="7" t="n">
        <v>3</v>
      </c>
      <c r="J2098" s="7" t="s">
        <v>241</v>
      </c>
      <c r="K2098" s="7" t="n">
        <v>2</v>
      </c>
      <c r="L2098" s="7" t="n">
        <v>0</v>
      </c>
    </row>
    <row r="2099" spans="1:12">
      <c r="A2099" t="s">
        <v>4</v>
      </c>
      <c r="B2099" s="4" t="s">
        <v>5</v>
      </c>
    </row>
    <row r="2100" spans="1:12">
      <c r="A2100" t="n">
        <v>20426</v>
      </c>
      <c r="B2100" s="34" t="n">
        <v>28</v>
      </c>
    </row>
    <row r="2101" spans="1:12">
      <c r="A2101" t="s">
        <v>4</v>
      </c>
      <c r="B2101" s="4" t="s">
        <v>5</v>
      </c>
      <c r="C2101" s="4" t="s">
        <v>12</v>
      </c>
      <c r="D2101" s="4" t="s">
        <v>10</v>
      </c>
      <c r="E2101" s="4" t="s">
        <v>6</v>
      </c>
    </row>
    <row r="2102" spans="1:12">
      <c r="A2102" t="n">
        <v>20427</v>
      </c>
      <c r="B2102" s="63" t="n">
        <v>51</v>
      </c>
      <c r="C2102" s="7" t="n">
        <v>4</v>
      </c>
      <c r="D2102" s="7" t="n">
        <v>0</v>
      </c>
      <c r="E2102" s="7" t="s">
        <v>242</v>
      </c>
    </row>
    <row r="2103" spans="1:12">
      <c r="A2103" t="s">
        <v>4</v>
      </c>
      <c r="B2103" s="4" t="s">
        <v>5</v>
      </c>
      <c r="C2103" s="4" t="s">
        <v>10</v>
      </c>
    </row>
    <row r="2104" spans="1:12">
      <c r="A2104" t="n">
        <v>20440</v>
      </c>
      <c r="B2104" s="31" t="n">
        <v>16</v>
      </c>
      <c r="C2104" s="7" t="n">
        <v>0</v>
      </c>
    </row>
    <row r="2105" spans="1:12">
      <c r="A2105" t="s">
        <v>4</v>
      </c>
      <c r="B2105" s="4" t="s">
        <v>5</v>
      </c>
      <c r="C2105" s="4" t="s">
        <v>10</v>
      </c>
      <c r="D2105" s="4" t="s">
        <v>67</v>
      </c>
      <c r="E2105" s="4" t="s">
        <v>12</v>
      </c>
      <c r="F2105" s="4" t="s">
        <v>12</v>
      </c>
    </row>
    <row r="2106" spans="1:12">
      <c r="A2106" t="n">
        <v>20443</v>
      </c>
      <c r="B2106" s="64" t="n">
        <v>26</v>
      </c>
      <c r="C2106" s="7" t="n">
        <v>0</v>
      </c>
      <c r="D2106" s="7" t="s">
        <v>243</v>
      </c>
      <c r="E2106" s="7" t="n">
        <v>2</v>
      </c>
      <c r="F2106" s="7" t="n">
        <v>0</v>
      </c>
    </row>
    <row r="2107" spans="1:12">
      <c r="A2107" t="s">
        <v>4</v>
      </c>
      <c r="B2107" s="4" t="s">
        <v>5</v>
      </c>
    </row>
    <row r="2108" spans="1:12">
      <c r="A2108" t="n">
        <v>20462</v>
      </c>
      <c r="B2108" s="34" t="n">
        <v>28</v>
      </c>
    </row>
    <row r="2109" spans="1:12">
      <c r="A2109" t="s">
        <v>4</v>
      </c>
      <c r="B2109" s="4" t="s">
        <v>5</v>
      </c>
      <c r="C2109" s="4" t="s">
        <v>12</v>
      </c>
      <c r="D2109" s="4" t="s">
        <v>10</v>
      </c>
      <c r="E2109" s="4" t="s">
        <v>12</v>
      </c>
    </row>
    <row r="2110" spans="1:12">
      <c r="A2110" t="n">
        <v>20463</v>
      </c>
      <c r="B2110" s="69" t="n">
        <v>49</v>
      </c>
      <c r="C2110" s="7" t="n">
        <v>1</v>
      </c>
      <c r="D2110" s="7" t="n">
        <v>4000</v>
      </c>
      <c r="E2110" s="7" t="n">
        <v>0</v>
      </c>
    </row>
    <row r="2111" spans="1:12">
      <c r="A2111" t="s">
        <v>4</v>
      </c>
      <c r="B2111" s="4" t="s">
        <v>5</v>
      </c>
      <c r="C2111" s="4" t="s">
        <v>12</v>
      </c>
      <c r="D2111" s="4" t="s">
        <v>10</v>
      </c>
      <c r="E2111" s="4" t="s">
        <v>9</v>
      </c>
      <c r="F2111" s="4" t="s">
        <v>10</v>
      </c>
    </row>
    <row r="2112" spans="1:12">
      <c r="A2112" t="n">
        <v>20468</v>
      </c>
      <c r="B2112" s="13" t="n">
        <v>50</v>
      </c>
      <c r="C2112" s="7" t="n">
        <v>3</v>
      </c>
      <c r="D2112" s="7" t="n">
        <v>8020</v>
      </c>
      <c r="E2112" s="7" t="n">
        <v>0</v>
      </c>
      <c r="F2112" s="7" t="n">
        <v>2000</v>
      </c>
    </row>
    <row r="2113" spans="1:12">
      <c r="A2113" t="s">
        <v>4</v>
      </c>
      <c r="B2113" s="4" t="s">
        <v>5</v>
      </c>
      <c r="C2113" s="4" t="s">
        <v>12</v>
      </c>
      <c r="D2113" s="4" t="s">
        <v>10</v>
      </c>
      <c r="E2113" s="4" t="s">
        <v>9</v>
      </c>
      <c r="F2113" s="4" t="s">
        <v>10</v>
      </c>
    </row>
    <row r="2114" spans="1:12">
      <c r="A2114" t="n">
        <v>20478</v>
      </c>
      <c r="B2114" s="13" t="n">
        <v>50</v>
      </c>
      <c r="C2114" s="7" t="n">
        <v>3</v>
      </c>
      <c r="D2114" s="7" t="n">
        <v>8060</v>
      </c>
      <c r="E2114" s="7" t="n">
        <v>0</v>
      </c>
      <c r="F2114" s="7" t="n">
        <v>2000</v>
      </c>
    </row>
    <row r="2115" spans="1:12">
      <c r="A2115" t="s">
        <v>4</v>
      </c>
      <c r="B2115" s="4" t="s">
        <v>5</v>
      </c>
      <c r="C2115" s="4" t="s">
        <v>12</v>
      </c>
      <c r="D2115" s="4" t="s">
        <v>10</v>
      </c>
      <c r="E2115" s="4" t="s">
        <v>9</v>
      </c>
      <c r="F2115" s="4" t="s">
        <v>9</v>
      </c>
      <c r="G2115" s="4" t="s">
        <v>9</v>
      </c>
      <c r="H2115" s="4" t="s">
        <v>9</v>
      </c>
      <c r="I2115" s="4" t="s">
        <v>10</v>
      </c>
      <c r="J2115" s="4" t="s">
        <v>12</v>
      </c>
    </row>
    <row r="2116" spans="1:12">
      <c r="A2116" t="n">
        <v>20488</v>
      </c>
      <c r="B2116" s="78" t="n">
        <v>69</v>
      </c>
      <c r="C2116" s="7" t="n">
        <v>3</v>
      </c>
      <c r="D2116" s="7" t="n">
        <v>0</v>
      </c>
      <c r="E2116" s="7" t="n">
        <v>1065353216</v>
      </c>
      <c r="F2116" s="7" t="n">
        <v>1065353216</v>
      </c>
      <c r="G2116" s="7" t="n">
        <v>1065353216</v>
      </c>
      <c r="H2116" s="7" t="n">
        <v>0</v>
      </c>
      <c r="I2116" s="7" t="n">
        <v>1000</v>
      </c>
      <c r="J2116" s="7" t="n">
        <v>3</v>
      </c>
    </row>
    <row r="2117" spans="1:12">
      <c r="A2117" t="s">
        <v>4</v>
      </c>
      <c r="B2117" s="4" t="s">
        <v>5</v>
      </c>
      <c r="C2117" s="4" t="s">
        <v>12</v>
      </c>
      <c r="D2117" s="4" t="s">
        <v>10</v>
      </c>
      <c r="E2117" s="4" t="s">
        <v>9</v>
      </c>
      <c r="F2117" s="4" t="s">
        <v>9</v>
      </c>
      <c r="G2117" s="4" t="s">
        <v>9</v>
      </c>
      <c r="H2117" s="4" t="s">
        <v>9</v>
      </c>
      <c r="I2117" s="4" t="s">
        <v>10</v>
      </c>
      <c r="J2117" s="4" t="s">
        <v>12</v>
      </c>
    </row>
    <row r="2118" spans="1:12">
      <c r="A2118" t="n">
        <v>20511</v>
      </c>
      <c r="B2118" s="78" t="n">
        <v>69</v>
      </c>
      <c r="C2118" s="7" t="n">
        <v>3</v>
      </c>
      <c r="D2118" s="7" t="n">
        <v>11</v>
      </c>
      <c r="E2118" s="7" t="n">
        <v>1065353216</v>
      </c>
      <c r="F2118" s="7" t="n">
        <v>1065353216</v>
      </c>
      <c r="G2118" s="7" t="n">
        <v>1065353216</v>
      </c>
      <c r="H2118" s="7" t="n">
        <v>0</v>
      </c>
      <c r="I2118" s="7" t="n">
        <v>1000</v>
      </c>
      <c r="J2118" s="7" t="n">
        <v>3</v>
      </c>
    </row>
    <row r="2119" spans="1:12">
      <c r="A2119" t="s">
        <v>4</v>
      </c>
      <c r="B2119" s="4" t="s">
        <v>5</v>
      </c>
      <c r="C2119" s="4" t="s">
        <v>12</v>
      </c>
      <c r="D2119" s="4" t="s">
        <v>10</v>
      </c>
      <c r="E2119" s="4" t="s">
        <v>26</v>
      </c>
    </row>
    <row r="2120" spans="1:12">
      <c r="A2120" t="n">
        <v>20534</v>
      </c>
      <c r="B2120" s="39" t="n">
        <v>58</v>
      </c>
      <c r="C2120" s="7" t="n">
        <v>0</v>
      </c>
      <c r="D2120" s="7" t="n">
        <v>1000</v>
      </c>
      <c r="E2120" s="7" t="n">
        <v>1</v>
      </c>
    </row>
    <row r="2121" spans="1:12">
      <c r="A2121" t="s">
        <v>4</v>
      </c>
      <c r="B2121" s="4" t="s">
        <v>5</v>
      </c>
      <c r="C2121" s="4" t="s">
        <v>12</v>
      </c>
      <c r="D2121" s="4" t="s">
        <v>10</v>
      </c>
    </row>
    <row r="2122" spans="1:12">
      <c r="A2122" t="n">
        <v>20542</v>
      </c>
      <c r="B2122" s="39" t="n">
        <v>58</v>
      </c>
      <c r="C2122" s="7" t="n">
        <v>255</v>
      </c>
      <c r="D2122" s="7" t="n">
        <v>0</v>
      </c>
    </row>
    <row r="2123" spans="1:12">
      <c r="A2123" t="s">
        <v>4</v>
      </c>
      <c r="B2123" s="4" t="s">
        <v>5</v>
      </c>
      <c r="C2123" s="4" t="s">
        <v>12</v>
      </c>
      <c r="D2123" s="4" t="s">
        <v>10</v>
      </c>
      <c r="E2123" s="4" t="s">
        <v>10</v>
      </c>
      <c r="F2123" s="4" t="s">
        <v>12</v>
      </c>
    </row>
    <row r="2124" spans="1:12">
      <c r="A2124" t="n">
        <v>20546</v>
      </c>
      <c r="B2124" s="32" t="n">
        <v>25</v>
      </c>
      <c r="C2124" s="7" t="n">
        <v>1</v>
      </c>
      <c r="D2124" s="7" t="n">
        <v>65535</v>
      </c>
      <c r="E2124" s="7" t="n">
        <v>65535</v>
      </c>
      <c r="F2124" s="7" t="n">
        <v>0</v>
      </c>
    </row>
    <row r="2125" spans="1:12">
      <c r="A2125" t="s">
        <v>4</v>
      </c>
      <c r="B2125" s="4" t="s">
        <v>5</v>
      </c>
      <c r="C2125" s="4" t="s">
        <v>12</v>
      </c>
      <c r="D2125" s="4" t="s">
        <v>10</v>
      </c>
      <c r="E2125" s="4" t="s">
        <v>10</v>
      </c>
    </row>
    <row r="2126" spans="1:12">
      <c r="A2126" t="n">
        <v>20553</v>
      </c>
      <c r="B2126" s="32" t="n">
        <v>25</v>
      </c>
      <c r="C2126" s="7" t="n">
        <v>2</v>
      </c>
      <c r="D2126" s="7" t="n">
        <v>65535</v>
      </c>
      <c r="E2126" s="7" t="n">
        <v>65535</v>
      </c>
    </row>
    <row r="2127" spans="1:12">
      <c r="A2127" t="s">
        <v>4</v>
      </c>
      <c r="B2127" s="4" t="s">
        <v>5</v>
      </c>
      <c r="C2127" s="4" t="s">
        <v>12</v>
      </c>
      <c r="D2127" s="4" t="s">
        <v>10</v>
      </c>
    </row>
    <row r="2128" spans="1:12">
      <c r="A2128" t="n">
        <v>20559</v>
      </c>
      <c r="B2128" s="39" t="n">
        <v>58</v>
      </c>
      <c r="C2128" s="7" t="n">
        <v>11</v>
      </c>
      <c r="D2128" s="7" t="n">
        <v>300</v>
      </c>
    </row>
    <row r="2129" spans="1:10">
      <c r="A2129" t="s">
        <v>4</v>
      </c>
      <c r="B2129" s="4" t="s">
        <v>5</v>
      </c>
      <c r="C2129" s="4" t="s">
        <v>12</v>
      </c>
      <c r="D2129" s="4" t="s">
        <v>10</v>
      </c>
    </row>
    <row r="2130" spans="1:10">
      <c r="A2130" t="n">
        <v>20563</v>
      </c>
      <c r="B2130" s="39" t="n">
        <v>58</v>
      </c>
      <c r="C2130" s="7" t="n">
        <v>12</v>
      </c>
      <c r="D2130" s="7" t="n">
        <v>0</v>
      </c>
    </row>
    <row r="2131" spans="1:10">
      <c r="A2131" t="s">
        <v>4</v>
      </c>
      <c r="B2131" s="4" t="s">
        <v>5</v>
      </c>
      <c r="C2131" s="4" t="s">
        <v>12</v>
      </c>
      <c r="D2131" s="4" t="s">
        <v>10</v>
      </c>
    </row>
    <row r="2132" spans="1:10">
      <c r="A2132" t="n">
        <v>20567</v>
      </c>
      <c r="B2132" s="78" t="n">
        <v>69</v>
      </c>
      <c r="C2132" s="7" t="n">
        <v>1</v>
      </c>
      <c r="D2132" s="7" t="n">
        <v>0</v>
      </c>
    </row>
    <row r="2133" spans="1:10">
      <c r="A2133" t="s">
        <v>4</v>
      </c>
      <c r="B2133" s="4" t="s">
        <v>5</v>
      </c>
      <c r="C2133" s="4" t="s">
        <v>12</v>
      </c>
      <c r="D2133" s="4" t="s">
        <v>10</v>
      </c>
    </row>
    <row r="2134" spans="1:10">
      <c r="A2134" t="n">
        <v>20571</v>
      </c>
      <c r="B2134" s="78" t="n">
        <v>69</v>
      </c>
      <c r="C2134" s="7" t="n">
        <v>1</v>
      </c>
      <c r="D2134" s="7" t="n">
        <v>11</v>
      </c>
    </row>
    <row r="2135" spans="1:10">
      <c r="A2135" t="s">
        <v>4</v>
      </c>
      <c r="B2135" s="4" t="s">
        <v>5</v>
      </c>
      <c r="C2135" s="4" t="s">
        <v>12</v>
      </c>
      <c r="D2135" s="4" t="s">
        <v>12</v>
      </c>
    </row>
    <row r="2136" spans="1:10">
      <c r="A2136" t="n">
        <v>20575</v>
      </c>
      <c r="B2136" s="69" t="n">
        <v>49</v>
      </c>
      <c r="C2136" s="7" t="n">
        <v>2</v>
      </c>
      <c r="D2136" s="7" t="n">
        <v>0</v>
      </c>
    </row>
    <row r="2137" spans="1:10">
      <c r="A2137" t="s">
        <v>4</v>
      </c>
      <c r="B2137" s="4" t="s">
        <v>5</v>
      </c>
      <c r="C2137" s="4" t="s">
        <v>12</v>
      </c>
      <c r="D2137" s="4" t="s">
        <v>10</v>
      </c>
      <c r="E2137" s="4" t="s">
        <v>10</v>
      </c>
      <c r="F2137" s="4" t="s">
        <v>10</v>
      </c>
      <c r="G2137" s="4" t="s">
        <v>10</v>
      </c>
      <c r="H2137" s="4" t="s">
        <v>12</v>
      </c>
    </row>
    <row r="2138" spans="1:10">
      <c r="A2138" t="n">
        <v>20578</v>
      </c>
      <c r="B2138" s="32" t="n">
        <v>25</v>
      </c>
      <c r="C2138" s="7" t="n">
        <v>5</v>
      </c>
      <c r="D2138" s="7" t="n">
        <v>65535</v>
      </c>
      <c r="E2138" s="7" t="n">
        <v>500</v>
      </c>
      <c r="F2138" s="7" t="n">
        <v>800</v>
      </c>
      <c r="G2138" s="7" t="n">
        <v>140</v>
      </c>
      <c r="H2138" s="7" t="n">
        <v>0</v>
      </c>
    </row>
    <row r="2139" spans="1:10">
      <c r="A2139" t="s">
        <v>4</v>
      </c>
      <c r="B2139" s="4" t="s">
        <v>5</v>
      </c>
      <c r="C2139" s="4" t="s">
        <v>10</v>
      </c>
      <c r="D2139" s="4" t="s">
        <v>12</v>
      </c>
      <c r="E2139" s="4" t="s">
        <v>67</v>
      </c>
      <c r="F2139" s="4" t="s">
        <v>12</v>
      </c>
      <c r="G2139" s="4" t="s">
        <v>12</v>
      </c>
    </row>
    <row r="2140" spans="1:10">
      <c r="A2140" t="n">
        <v>20589</v>
      </c>
      <c r="B2140" s="33" t="n">
        <v>24</v>
      </c>
      <c r="C2140" s="7" t="n">
        <v>65533</v>
      </c>
      <c r="D2140" s="7" t="n">
        <v>11</v>
      </c>
      <c r="E2140" s="7" t="s">
        <v>244</v>
      </c>
      <c r="F2140" s="7" t="n">
        <v>2</v>
      </c>
      <c r="G2140" s="7" t="n">
        <v>0</v>
      </c>
    </row>
    <row r="2141" spans="1:10">
      <c r="A2141" t="s">
        <v>4</v>
      </c>
      <c r="B2141" s="4" t="s">
        <v>5</v>
      </c>
    </row>
    <row r="2142" spans="1:10">
      <c r="A2142" t="n">
        <v>20651</v>
      </c>
      <c r="B2142" s="34" t="n">
        <v>28</v>
      </c>
    </row>
    <row r="2143" spans="1:10">
      <c r="A2143" t="s">
        <v>4</v>
      </c>
      <c r="B2143" s="4" t="s">
        <v>5</v>
      </c>
      <c r="C2143" s="4" t="s">
        <v>12</v>
      </c>
    </row>
    <row r="2144" spans="1:10">
      <c r="A2144" t="n">
        <v>20652</v>
      </c>
      <c r="B2144" s="35" t="n">
        <v>27</v>
      </c>
      <c r="C2144" s="7" t="n">
        <v>0</v>
      </c>
    </row>
    <row r="2145" spans="1:8">
      <c r="A2145" t="s">
        <v>4</v>
      </c>
      <c r="B2145" s="4" t="s">
        <v>5</v>
      </c>
      <c r="C2145" s="4" t="s">
        <v>12</v>
      </c>
    </row>
    <row r="2146" spans="1:8">
      <c r="A2146" t="n">
        <v>20654</v>
      </c>
      <c r="B2146" s="35" t="n">
        <v>27</v>
      </c>
      <c r="C2146" s="7" t="n">
        <v>1</v>
      </c>
    </row>
    <row r="2147" spans="1:8">
      <c r="A2147" t="s">
        <v>4</v>
      </c>
      <c r="B2147" s="4" t="s">
        <v>5</v>
      </c>
      <c r="C2147" s="4" t="s">
        <v>12</v>
      </c>
      <c r="D2147" s="4" t="s">
        <v>10</v>
      </c>
      <c r="E2147" s="4" t="s">
        <v>10</v>
      </c>
      <c r="F2147" s="4" t="s">
        <v>10</v>
      </c>
      <c r="G2147" s="4" t="s">
        <v>10</v>
      </c>
      <c r="H2147" s="4" t="s">
        <v>12</v>
      </c>
    </row>
    <row r="2148" spans="1:8">
      <c r="A2148" t="n">
        <v>20656</v>
      </c>
      <c r="B2148" s="32" t="n">
        <v>25</v>
      </c>
      <c r="C2148" s="7" t="n">
        <v>5</v>
      </c>
      <c r="D2148" s="7" t="n">
        <v>65535</v>
      </c>
      <c r="E2148" s="7" t="n">
        <v>65535</v>
      </c>
      <c r="F2148" s="7" t="n">
        <v>65535</v>
      </c>
      <c r="G2148" s="7" t="n">
        <v>65535</v>
      </c>
      <c r="H2148" s="7" t="n">
        <v>0</v>
      </c>
    </row>
    <row r="2149" spans="1:8">
      <c r="A2149" t="s">
        <v>4</v>
      </c>
      <c r="B2149" s="4" t="s">
        <v>5</v>
      </c>
      <c r="C2149" s="4" t="s">
        <v>12</v>
      </c>
      <c r="D2149" s="4" t="s">
        <v>12</v>
      </c>
      <c r="E2149" s="4" t="s">
        <v>26</v>
      </c>
      <c r="F2149" s="4" t="s">
        <v>26</v>
      </c>
      <c r="G2149" s="4" t="s">
        <v>26</v>
      </c>
      <c r="H2149" s="4" t="s">
        <v>10</v>
      </c>
    </row>
    <row r="2150" spans="1:8">
      <c r="A2150" t="n">
        <v>20667</v>
      </c>
      <c r="B2150" s="45" t="n">
        <v>45</v>
      </c>
      <c r="C2150" s="7" t="n">
        <v>2</v>
      </c>
      <c r="D2150" s="7" t="n">
        <v>3</v>
      </c>
      <c r="E2150" s="7" t="n">
        <v>36.8199996948242</v>
      </c>
      <c r="F2150" s="7" t="n">
        <v>24.6299991607666</v>
      </c>
      <c r="G2150" s="7" t="n">
        <v>-136.919998168945</v>
      </c>
      <c r="H2150" s="7" t="n">
        <v>0</v>
      </c>
    </row>
    <row r="2151" spans="1:8">
      <c r="A2151" t="s">
        <v>4</v>
      </c>
      <c r="B2151" s="4" t="s">
        <v>5</v>
      </c>
      <c r="C2151" s="4" t="s">
        <v>12</v>
      </c>
      <c r="D2151" s="4" t="s">
        <v>12</v>
      </c>
      <c r="E2151" s="4" t="s">
        <v>26</v>
      </c>
      <c r="F2151" s="4" t="s">
        <v>26</v>
      </c>
      <c r="G2151" s="4" t="s">
        <v>26</v>
      </c>
      <c r="H2151" s="4" t="s">
        <v>10</v>
      </c>
      <c r="I2151" s="4" t="s">
        <v>12</v>
      </c>
    </row>
    <row r="2152" spans="1:8">
      <c r="A2152" t="n">
        <v>20684</v>
      </c>
      <c r="B2152" s="45" t="n">
        <v>45</v>
      </c>
      <c r="C2152" s="7" t="n">
        <v>4</v>
      </c>
      <c r="D2152" s="7" t="n">
        <v>3</v>
      </c>
      <c r="E2152" s="7" t="n">
        <v>2.9300000667572</v>
      </c>
      <c r="F2152" s="7" t="n">
        <v>105.339996337891</v>
      </c>
      <c r="G2152" s="7" t="n">
        <v>0</v>
      </c>
      <c r="H2152" s="7" t="n">
        <v>0</v>
      </c>
      <c r="I2152" s="7" t="n">
        <v>0</v>
      </c>
    </row>
    <row r="2153" spans="1:8">
      <c r="A2153" t="s">
        <v>4</v>
      </c>
      <c r="B2153" s="4" t="s">
        <v>5</v>
      </c>
      <c r="C2153" s="4" t="s">
        <v>12</v>
      </c>
      <c r="D2153" s="4" t="s">
        <v>12</v>
      </c>
      <c r="E2153" s="4" t="s">
        <v>26</v>
      </c>
      <c r="F2153" s="4" t="s">
        <v>10</v>
      </c>
    </row>
    <row r="2154" spans="1:8">
      <c r="A2154" t="n">
        <v>20702</v>
      </c>
      <c r="B2154" s="45" t="n">
        <v>45</v>
      </c>
      <c r="C2154" s="7" t="n">
        <v>5</v>
      </c>
      <c r="D2154" s="7" t="n">
        <v>3</v>
      </c>
      <c r="E2154" s="7" t="n">
        <v>1.89999997615814</v>
      </c>
      <c r="F2154" s="7" t="n">
        <v>0</v>
      </c>
    </row>
    <row r="2155" spans="1:8">
      <c r="A2155" t="s">
        <v>4</v>
      </c>
      <c r="B2155" s="4" t="s">
        <v>5</v>
      </c>
      <c r="C2155" s="4" t="s">
        <v>12</v>
      </c>
      <c r="D2155" s="4" t="s">
        <v>12</v>
      </c>
      <c r="E2155" s="4" t="s">
        <v>26</v>
      </c>
      <c r="F2155" s="4" t="s">
        <v>10</v>
      </c>
    </row>
    <row r="2156" spans="1:8">
      <c r="A2156" t="n">
        <v>20711</v>
      </c>
      <c r="B2156" s="45" t="n">
        <v>45</v>
      </c>
      <c r="C2156" s="7" t="n">
        <v>11</v>
      </c>
      <c r="D2156" s="7" t="n">
        <v>3</v>
      </c>
      <c r="E2156" s="7" t="n">
        <v>40</v>
      </c>
      <c r="F2156" s="7" t="n">
        <v>0</v>
      </c>
    </row>
    <row r="2157" spans="1:8">
      <c r="A2157" t="s">
        <v>4</v>
      </c>
      <c r="B2157" s="4" t="s">
        <v>5</v>
      </c>
      <c r="C2157" s="4" t="s">
        <v>10</v>
      </c>
      <c r="D2157" s="4" t="s">
        <v>26</v>
      </c>
      <c r="E2157" s="4" t="s">
        <v>26</v>
      </c>
      <c r="F2157" s="4" t="s">
        <v>26</v>
      </c>
      <c r="G2157" s="4" t="s">
        <v>26</v>
      </c>
    </row>
    <row r="2158" spans="1:8">
      <c r="A2158" t="n">
        <v>20720</v>
      </c>
      <c r="B2158" s="52" t="n">
        <v>46</v>
      </c>
      <c r="C2158" s="7" t="n">
        <v>11</v>
      </c>
      <c r="D2158" s="7" t="n">
        <v>35.6399993896484</v>
      </c>
      <c r="E2158" s="7" t="n">
        <v>23.25</v>
      </c>
      <c r="F2158" s="7" t="n">
        <v>-136.089996337891</v>
      </c>
      <c r="G2158" s="7" t="n">
        <v>126.099998474121</v>
      </c>
    </row>
    <row r="2159" spans="1:8">
      <c r="A2159" t="s">
        <v>4</v>
      </c>
      <c r="B2159" s="4" t="s">
        <v>5</v>
      </c>
      <c r="C2159" s="4" t="s">
        <v>10</v>
      </c>
      <c r="D2159" s="4" t="s">
        <v>26</v>
      </c>
      <c r="E2159" s="4" t="s">
        <v>26</v>
      </c>
      <c r="F2159" s="4" t="s">
        <v>26</v>
      </c>
      <c r="G2159" s="4" t="s">
        <v>26</v>
      </c>
    </row>
    <row r="2160" spans="1:8">
      <c r="A2160" t="n">
        <v>20739</v>
      </c>
      <c r="B2160" s="52" t="n">
        <v>46</v>
      </c>
      <c r="C2160" s="7" t="n">
        <v>0</v>
      </c>
      <c r="D2160" s="7" t="n">
        <v>35.8800010681152</v>
      </c>
      <c r="E2160" s="7" t="n">
        <v>23.25</v>
      </c>
      <c r="F2160" s="7" t="n">
        <v>-137.039993286133</v>
      </c>
      <c r="G2160" s="7" t="n">
        <v>126.099998474121</v>
      </c>
    </row>
    <row r="2161" spans="1:9">
      <c r="A2161" t="s">
        <v>4</v>
      </c>
      <c r="B2161" s="4" t="s">
        <v>5</v>
      </c>
      <c r="C2161" s="4" t="s">
        <v>10</v>
      </c>
      <c r="D2161" s="4" t="s">
        <v>10</v>
      </c>
      <c r="E2161" s="4" t="s">
        <v>26</v>
      </c>
      <c r="F2161" s="4" t="s">
        <v>26</v>
      </c>
      <c r="G2161" s="4" t="s">
        <v>26</v>
      </c>
      <c r="H2161" s="4" t="s">
        <v>26</v>
      </c>
      <c r="I2161" s="4" t="s">
        <v>12</v>
      </c>
      <c r="J2161" s="4" t="s">
        <v>10</v>
      </c>
    </row>
    <row r="2162" spans="1:9">
      <c r="A2162" t="n">
        <v>20758</v>
      </c>
      <c r="B2162" s="60" t="n">
        <v>55</v>
      </c>
      <c r="C2162" s="7" t="n">
        <v>11</v>
      </c>
      <c r="D2162" s="7" t="n">
        <v>65533</v>
      </c>
      <c r="E2162" s="7" t="n">
        <v>36.8400001525879</v>
      </c>
      <c r="F2162" s="7" t="n">
        <v>23.25</v>
      </c>
      <c r="G2162" s="7" t="n">
        <v>-136.960006713867</v>
      </c>
      <c r="H2162" s="7" t="n">
        <v>1.20000004768372</v>
      </c>
      <c r="I2162" s="7" t="n">
        <v>1</v>
      </c>
      <c r="J2162" s="7" t="n">
        <v>0</v>
      </c>
    </row>
    <row r="2163" spans="1:9">
      <c r="A2163" t="s">
        <v>4</v>
      </c>
      <c r="B2163" s="4" t="s">
        <v>5</v>
      </c>
      <c r="C2163" s="4" t="s">
        <v>10</v>
      </c>
      <c r="D2163" s="4" t="s">
        <v>10</v>
      </c>
      <c r="E2163" s="4" t="s">
        <v>26</v>
      </c>
      <c r="F2163" s="4" t="s">
        <v>26</v>
      </c>
      <c r="G2163" s="4" t="s">
        <v>26</v>
      </c>
      <c r="H2163" s="4" t="s">
        <v>26</v>
      </c>
      <c r="I2163" s="4" t="s">
        <v>12</v>
      </c>
      <c r="J2163" s="4" t="s">
        <v>10</v>
      </c>
    </row>
    <row r="2164" spans="1:9">
      <c r="A2164" t="n">
        <v>20782</v>
      </c>
      <c r="B2164" s="60" t="n">
        <v>55</v>
      </c>
      <c r="C2164" s="7" t="n">
        <v>0</v>
      </c>
      <c r="D2164" s="7" t="n">
        <v>65533</v>
      </c>
      <c r="E2164" s="7" t="n">
        <v>37.1699981689453</v>
      </c>
      <c r="F2164" s="7" t="n">
        <v>23.25</v>
      </c>
      <c r="G2164" s="7" t="n">
        <v>-138.059997558594</v>
      </c>
      <c r="H2164" s="7" t="n">
        <v>1.20000004768372</v>
      </c>
      <c r="I2164" s="7" t="n">
        <v>1</v>
      </c>
      <c r="J2164" s="7" t="n">
        <v>0</v>
      </c>
    </row>
    <row r="2165" spans="1:9">
      <c r="A2165" t="s">
        <v>4</v>
      </c>
      <c r="B2165" s="4" t="s">
        <v>5</v>
      </c>
      <c r="C2165" s="4" t="s">
        <v>12</v>
      </c>
      <c r="D2165" s="4" t="s">
        <v>10</v>
      </c>
      <c r="E2165" s="4" t="s">
        <v>9</v>
      </c>
      <c r="F2165" s="4" t="s">
        <v>10</v>
      </c>
    </row>
    <row r="2166" spans="1:9">
      <c r="A2166" t="n">
        <v>20806</v>
      </c>
      <c r="B2166" s="13" t="n">
        <v>50</v>
      </c>
      <c r="C2166" s="7" t="n">
        <v>3</v>
      </c>
      <c r="D2166" s="7" t="n">
        <v>8020</v>
      </c>
      <c r="E2166" s="7" t="n">
        <v>1053609165</v>
      </c>
      <c r="F2166" s="7" t="n">
        <v>2000</v>
      </c>
    </row>
    <row r="2167" spans="1:9">
      <c r="A2167" t="s">
        <v>4</v>
      </c>
      <c r="B2167" s="4" t="s">
        <v>5</v>
      </c>
      <c r="C2167" s="4" t="s">
        <v>12</v>
      </c>
      <c r="D2167" s="4" t="s">
        <v>10</v>
      </c>
      <c r="E2167" s="4" t="s">
        <v>9</v>
      </c>
      <c r="F2167" s="4" t="s">
        <v>10</v>
      </c>
    </row>
    <row r="2168" spans="1:9">
      <c r="A2168" t="n">
        <v>20816</v>
      </c>
      <c r="B2168" s="13" t="n">
        <v>50</v>
      </c>
      <c r="C2168" s="7" t="n">
        <v>3</v>
      </c>
      <c r="D2168" s="7" t="n">
        <v>8060</v>
      </c>
      <c r="E2168" s="7" t="n">
        <v>1053609165</v>
      </c>
      <c r="F2168" s="7" t="n">
        <v>2000</v>
      </c>
    </row>
    <row r="2169" spans="1:9">
      <c r="A2169" t="s">
        <v>4</v>
      </c>
      <c r="B2169" s="4" t="s">
        <v>5</v>
      </c>
      <c r="C2169" s="4" t="s">
        <v>12</v>
      </c>
      <c r="D2169" s="4" t="s">
        <v>12</v>
      </c>
      <c r="E2169" s="4" t="s">
        <v>26</v>
      </c>
      <c r="F2169" s="4" t="s">
        <v>10</v>
      </c>
    </row>
    <row r="2170" spans="1:9">
      <c r="A2170" t="n">
        <v>20826</v>
      </c>
      <c r="B2170" s="45" t="n">
        <v>45</v>
      </c>
      <c r="C2170" s="7" t="n">
        <v>5</v>
      </c>
      <c r="D2170" s="7" t="n">
        <v>3</v>
      </c>
      <c r="E2170" s="7" t="n">
        <v>1.60000002384186</v>
      </c>
      <c r="F2170" s="7" t="n">
        <v>3000</v>
      </c>
    </row>
    <row r="2171" spans="1:9">
      <c r="A2171" t="s">
        <v>4</v>
      </c>
      <c r="B2171" s="4" t="s">
        <v>5</v>
      </c>
      <c r="C2171" s="4" t="s">
        <v>12</v>
      </c>
      <c r="D2171" s="4" t="s">
        <v>10</v>
      </c>
      <c r="E2171" s="4" t="s">
        <v>26</v>
      </c>
    </row>
    <row r="2172" spans="1:9">
      <c r="A2172" t="n">
        <v>20835</v>
      </c>
      <c r="B2172" s="39" t="n">
        <v>58</v>
      </c>
      <c r="C2172" s="7" t="n">
        <v>100</v>
      </c>
      <c r="D2172" s="7" t="n">
        <v>1000</v>
      </c>
      <c r="E2172" s="7" t="n">
        <v>1</v>
      </c>
    </row>
    <row r="2173" spans="1:9">
      <c r="A2173" t="s">
        <v>4</v>
      </c>
      <c r="B2173" s="4" t="s">
        <v>5</v>
      </c>
      <c r="C2173" s="4" t="s">
        <v>12</v>
      </c>
      <c r="D2173" s="4" t="s">
        <v>10</v>
      </c>
    </row>
    <row r="2174" spans="1:9">
      <c r="A2174" t="n">
        <v>20843</v>
      </c>
      <c r="B2174" s="39" t="n">
        <v>58</v>
      </c>
      <c r="C2174" s="7" t="n">
        <v>255</v>
      </c>
      <c r="D2174" s="7" t="n">
        <v>0</v>
      </c>
    </row>
    <row r="2175" spans="1:9">
      <c r="A2175" t="s">
        <v>4</v>
      </c>
      <c r="B2175" s="4" t="s">
        <v>5</v>
      </c>
      <c r="C2175" s="4" t="s">
        <v>10</v>
      </c>
      <c r="D2175" s="4" t="s">
        <v>12</v>
      </c>
    </row>
    <row r="2176" spans="1:9">
      <c r="A2176" t="n">
        <v>20847</v>
      </c>
      <c r="B2176" s="61" t="n">
        <v>56</v>
      </c>
      <c r="C2176" s="7" t="n">
        <v>11</v>
      </c>
      <c r="D2176" s="7" t="n">
        <v>0</v>
      </c>
    </row>
    <row r="2177" spans="1:10">
      <c r="A2177" t="s">
        <v>4</v>
      </c>
      <c r="B2177" s="4" t="s">
        <v>5</v>
      </c>
      <c r="C2177" s="4" t="s">
        <v>12</v>
      </c>
      <c r="D2177" s="4" t="s">
        <v>10</v>
      </c>
      <c r="E2177" s="4" t="s">
        <v>6</v>
      </c>
      <c r="F2177" s="4" t="s">
        <v>6</v>
      </c>
      <c r="G2177" s="4" t="s">
        <v>6</v>
      </c>
      <c r="H2177" s="4" t="s">
        <v>6</v>
      </c>
    </row>
    <row r="2178" spans="1:10">
      <c r="A2178" t="n">
        <v>20851</v>
      </c>
      <c r="B2178" s="63" t="n">
        <v>51</v>
      </c>
      <c r="C2178" s="7" t="n">
        <v>3</v>
      </c>
      <c r="D2178" s="7" t="n">
        <v>11</v>
      </c>
      <c r="E2178" s="7" t="s">
        <v>245</v>
      </c>
      <c r="F2178" s="7" t="s">
        <v>130</v>
      </c>
      <c r="G2178" s="7" t="s">
        <v>131</v>
      </c>
      <c r="H2178" s="7" t="s">
        <v>132</v>
      </c>
    </row>
    <row r="2179" spans="1:10">
      <c r="A2179" t="s">
        <v>4</v>
      </c>
      <c r="B2179" s="4" t="s">
        <v>5</v>
      </c>
      <c r="C2179" s="4" t="s">
        <v>10</v>
      </c>
      <c r="D2179" s="4" t="s">
        <v>12</v>
      </c>
      <c r="E2179" s="4" t="s">
        <v>26</v>
      </c>
      <c r="F2179" s="4" t="s">
        <v>10</v>
      </c>
    </row>
    <row r="2180" spans="1:10">
      <c r="A2180" t="n">
        <v>20864</v>
      </c>
      <c r="B2180" s="75" t="n">
        <v>59</v>
      </c>
      <c r="C2180" s="7" t="n">
        <v>11</v>
      </c>
      <c r="D2180" s="7" t="n">
        <v>9</v>
      </c>
      <c r="E2180" s="7" t="n">
        <v>0.150000005960464</v>
      </c>
      <c r="F2180" s="7" t="n">
        <v>0</v>
      </c>
    </row>
    <row r="2181" spans="1:10">
      <c r="A2181" t="s">
        <v>4</v>
      </c>
      <c r="B2181" s="4" t="s">
        <v>5</v>
      </c>
      <c r="C2181" s="4" t="s">
        <v>10</v>
      </c>
    </row>
    <row r="2182" spans="1:10">
      <c r="A2182" t="n">
        <v>20874</v>
      </c>
      <c r="B2182" s="31" t="n">
        <v>16</v>
      </c>
      <c r="C2182" s="7" t="n">
        <v>1500</v>
      </c>
    </row>
    <row r="2183" spans="1:10">
      <c r="A2183" t="s">
        <v>4</v>
      </c>
      <c r="B2183" s="4" t="s">
        <v>5</v>
      </c>
      <c r="C2183" s="4" t="s">
        <v>12</v>
      </c>
      <c r="D2183" s="4" t="s">
        <v>10</v>
      </c>
      <c r="E2183" s="4" t="s">
        <v>6</v>
      </c>
    </row>
    <row r="2184" spans="1:10">
      <c r="A2184" t="n">
        <v>20877</v>
      </c>
      <c r="B2184" s="63" t="n">
        <v>51</v>
      </c>
      <c r="C2184" s="7" t="n">
        <v>4</v>
      </c>
      <c r="D2184" s="7" t="n">
        <v>11</v>
      </c>
      <c r="E2184" s="7" t="s">
        <v>246</v>
      </c>
    </row>
    <row r="2185" spans="1:10">
      <c r="A2185" t="s">
        <v>4</v>
      </c>
      <c r="B2185" s="4" t="s">
        <v>5</v>
      </c>
      <c r="C2185" s="4" t="s">
        <v>10</v>
      </c>
    </row>
    <row r="2186" spans="1:10">
      <c r="A2186" t="n">
        <v>20891</v>
      </c>
      <c r="B2186" s="31" t="n">
        <v>16</v>
      </c>
      <c r="C2186" s="7" t="n">
        <v>0</v>
      </c>
    </row>
    <row r="2187" spans="1:10">
      <c r="A2187" t="s">
        <v>4</v>
      </c>
      <c r="B2187" s="4" t="s">
        <v>5</v>
      </c>
      <c r="C2187" s="4" t="s">
        <v>10</v>
      </c>
      <c r="D2187" s="4" t="s">
        <v>67</v>
      </c>
      <c r="E2187" s="4" t="s">
        <v>12</v>
      </c>
      <c r="F2187" s="4" t="s">
        <v>12</v>
      </c>
      <c r="G2187" s="4" t="s">
        <v>67</v>
      </c>
      <c r="H2187" s="4" t="s">
        <v>12</v>
      </c>
      <c r="I2187" s="4" t="s">
        <v>12</v>
      </c>
      <c r="J2187" s="4" t="s">
        <v>67</v>
      </c>
      <c r="K2187" s="4" t="s">
        <v>12</v>
      </c>
      <c r="L2187" s="4" t="s">
        <v>12</v>
      </c>
    </row>
    <row r="2188" spans="1:10">
      <c r="A2188" t="n">
        <v>20894</v>
      </c>
      <c r="B2188" s="64" t="n">
        <v>26</v>
      </c>
      <c r="C2188" s="7" t="n">
        <v>11</v>
      </c>
      <c r="D2188" s="7" t="s">
        <v>247</v>
      </c>
      <c r="E2188" s="7" t="n">
        <v>2</v>
      </c>
      <c r="F2188" s="7" t="n">
        <v>3</v>
      </c>
      <c r="G2188" s="7" t="s">
        <v>248</v>
      </c>
      <c r="H2188" s="7" t="n">
        <v>2</v>
      </c>
      <c r="I2188" s="7" t="n">
        <v>3</v>
      </c>
      <c r="J2188" s="7" t="s">
        <v>249</v>
      </c>
      <c r="K2188" s="7" t="n">
        <v>2</v>
      </c>
      <c r="L2188" s="7" t="n">
        <v>0</v>
      </c>
    </row>
    <row r="2189" spans="1:10">
      <c r="A2189" t="s">
        <v>4</v>
      </c>
      <c r="B2189" s="4" t="s">
        <v>5</v>
      </c>
    </row>
    <row r="2190" spans="1:10">
      <c r="A2190" t="n">
        <v>21084</v>
      </c>
      <c r="B2190" s="34" t="n">
        <v>28</v>
      </c>
    </row>
    <row r="2191" spans="1:10">
      <c r="A2191" t="s">
        <v>4</v>
      </c>
      <c r="B2191" s="4" t="s">
        <v>5</v>
      </c>
      <c r="C2191" s="4" t="s">
        <v>12</v>
      </c>
      <c r="D2191" s="4" t="s">
        <v>10</v>
      </c>
      <c r="E2191" s="4" t="s">
        <v>10</v>
      </c>
    </row>
    <row r="2192" spans="1:10">
      <c r="A2192" t="n">
        <v>21085</v>
      </c>
      <c r="B2192" s="13" t="n">
        <v>50</v>
      </c>
      <c r="C2192" s="7" t="n">
        <v>1</v>
      </c>
      <c r="D2192" s="7" t="n">
        <v>8020</v>
      </c>
      <c r="E2192" s="7" t="n">
        <v>2000</v>
      </c>
    </row>
    <row r="2193" spans="1:12">
      <c r="A2193" t="s">
        <v>4</v>
      </c>
      <c r="B2193" s="4" t="s">
        <v>5</v>
      </c>
      <c r="C2193" s="4" t="s">
        <v>12</v>
      </c>
      <c r="D2193" s="4" t="s">
        <v>10</v>
      </c>
      <c r="E2193" s="4" t="s">
        <v>10</v>
      </c>
    </row>
    <row r="2194" spans="1:12">
      <c r="A2194" t="n">
        <v>21091</v>
      </c>
      <c r="B2194" s="13" t="n">
        <v>50</v>
      </c>
      <c r="C2194" s="7" t="n">
        <v>1</v>
      </c>
      <c r="D2194" s="7" t="n">
        <v>8060</v>
      </c>
      <c r="E2194" s="7" t="n">
        <v>2000</v>
      </c>
    </row>
    <row r="2195" spans="1:12">
      <c r="A2195" t="s">
        <v>4</v>
      </c>
      <c r="B2195" s="4" t="s">
        <v>5</v>
      </c>
      <c r="C2195" s="4" t="s">
        <v>12</v>
      </c>
      <c r="D2195" s="4" t="s">
        <v>10</v>
      </c>
      <c r="E2195" s="4" t="s">
        <v>26</v>
      </c>
    </row>
    <row r="2196" spans="1:12">
      <c r="A2196" t="n">
        <v>21097</v>
      </c>
      <c r="B2196" s="39" t="n">
        <v>58</v>
      </c>
      <c r="C2196" s="7" t="n">
        <v>0</v>
      </c>
      <c r="D2196" s="7" t="n">
        <v>2000</v>
      </c>
      <c r="E2196" s="7" t="n">
        <v>1</v>
      </c>
    </row>
    <row r="2197" spans="1:12">
      <c r="A2197" t="s">
        <v>4</v>
      </c>
      <c r="B2197" s="4" t="s">
        <v>5</v>
      </c>
      <c r="C2197" s="4" t="s">
        <v>12</v>
      </c>
      <c r="D2197" s="4" t="s">
        <v>10</v>
      </c>
    </row>
    <row r="2198" spans="1:12">
      <c r="A2198" t="n">
        <v>21105</v>
      </c>
      <c r="B2198" s="39" t="n">
        <v>58</v>
      </c>
      <c r="C2198" s="7" t="n">
        <v>255</v>
      </c>
      <c r="D2198" s="7" t="n">
        <v>0</v>
      </c>
    </row>
    <row r="2199" spans="1:12">
      <c r="A2199" t="s">
        <v>4</v>
      </c>
      <c r="B2199" s="4" t="s">
        <v>5</v>
      </c>
      <c r="C2199" s="4" t="s">
        <v>12</v>
      </c>
      <c r="D2199" s="4" t="s">
        <v>10</v>
      </c>
      <c r="E2199" s="4" t="s">
        <v>26</v>
      </c>
      <c r="F2199" s="4" t="s">
        <v>10</v>
      </c>
      <c r="G2199" s="4" t="s">
        <v>9</v>
      </c>
      <c r="H2199" s="4" t="s">
        <v>9</v>
      </c>
      <c r="I2199" s="4" t="s">
        <v>10</v>
      </c>
      <c r="J2199" s="4" t="s">
        <v>10</v>
      </c>
      <c r="K2199" s="4" t="s">
        <v>9</v>
      </c>
      <c r="L2199" s="4" t="s">
        <v>9</v>
      </c>
      <c r="M2199" s="4" t="s">
        <v>9</v>
      </c>
      <c r="N2199" s="4" t="s">
        <v>9</v>
      </c>
      <c r="O2199" s="4" t="s">
        <v>6</v>
      </c>
    </row>
    <row r="2200" spans="1:12">
      <c r="A2200" t="n">
        <v>21109</v>
      </c>
      <c r="B2200" s="13" t="n">
        <v>50</v>
      </c>
      <c r="C2200" s="7" t="n">
        <v>0</v>
      </c>
      <c r="D2200" s="7" t="n">
        <v>12101</v>
      </c>
      <c r="E2200" s="7" t="n">
        <v>1</v>
      </c>
      <c r="F2200" s="7" t="n">
        <v>0</v>
      </c>
      <c r="G2200" s="7" t="n">
        <v>0</v>
      </c>
      <c r="H2200" s="7" t="n">
        <v>0</v>
      </c>
      <c r="I2200" s="7" t="n">
        <v>0</v>
      </c>
      <c r="J2200" s="7" t="n">
        <v>65533</v>
      </c>
      <c r="K2200" s="7" t="n">
        <v>0</v>
      </c>
      <c r="L2200" s="7" t="n">
        <v>0</v>
      </c>
      <c r="M2200" s="7" t="n">
        <v>0</v>
      </c>
      <c r="N2200" s="7" t="n">
        <v>0</v>
      </c>
      <c r="O2200" s="7" t="s">
        <v>21</v>
      </c>
    </row>
    <row r="2201" spans="1:12">
      <c r="A2201" t="s">
        <v>4</v>
      </c>
      <c r="B2201" s="4" t="s">
        <v>5</v>
      </c>
      <c r="C2201" s="4" t="s">
        <v>12</v>
      </c>
      <c r="D2201" s="4" t="s">
        <v>10</v>
      </c>
      <c r="E2201" s="4" t="s">
        <v>10</v>
      </c>
      <c r="F2201" s="4" t="s">
        <v>10</v>
      </c>
      <c r="G2201" s="4" t="s">
        <v>10</v>
      </c>
      <c r="H2201" s="4" t="s">
        <v>12</v>
      </c>
    </row>
    <row r="2202" spans="1:12">
      <c r="A2202" t="n">
        <v>21148</v>
      </c>
      <c r="B2202" s="32" t="n">
        <v>25</v>
      </c>
      <c r="C2202" s="7" t="n">
        <v>5</v>
      </c>
      <c r="D2202" s="7" t="n">
        <v>65535</v>
      </c>
      <c r="E2202" s="7" t="n">
        <v>65535</v>
      </c>
      <c r="F2202" s="7" t="n">
        <v>65535</v>
      </c>
      <c r="G2202" s="7" t="n">
        <v>65535</v>
      </c>
      <c r="H2202" s="7" t="n">
        <v>0</v>
      </c>
    </row>
    <row r="2203" spans="1:12">
      <c r="A2203" t="s">
        <v>4</v>
      </c>
      <c r="B2203" s="4" t="s">
        <v>5</v>
      </c>
      <c r="C2203" s="4" t="s">
        <v>10</v>
      </c>
      <c r="D2203" s="4" t="s">
        <v>12</v>
      </c>
      <c r="E2203" s="4" t="s">
        <v>12</v>
      </c>
      <c r="F2203" s="4" t="s">
        <v>67</v>
      </c>
      <c r="G2203" s="4" t="s">
        <v>12</v>
      </c>
      <c r="H2203" s="4" t="s">
        <v>12</v>
      </c>
    </row>
    <row r="2204" spans="1:12">
      <c r="A2204" t="n">
        <v>21159</v>
      </c>
      <c r="B2204" s="33" t="n">
        <v>24</v>
      </c>
      <c r="C2204" s="7" t="n">
        <v>65533</v>
      </c>
      <c r="D2204" s="7" t="n">
        <v>11</v>
      </c>
      <c r="E2204" s="7" t="n">
        <v>6</v>
      </c>
      <c r="F2204" s="7" t="s">
        <v>250</v>
      </c>
      <c r="G2204" s="7" t="n">
        <v>2</v>
      </c>
      <c r="H2204" s="7" t="n">
        <v>0</v>
      </c>
    </row>
    <row r="2205" spans="1:12">
      <c r="A2205" t="s">
        <v>4</v>
      </c>
      <c r="B2205" s="4" t="s">
        <v>5</v>
      </c>
    </row>
    <row r="2206" spans="1:12">
      <c r="A2206" t="n">
        <v>21199</v>
      </c>
      <c r="B2206" s="34" t="n">
        <v>28</v>
      </c>
    </row>
    <row r="2207" spans="1:12">
      <c r="A2207" t="s">
        <v>4</v>
      </c>
      <c r="B2207" s="4" t="s">
        <v>5</v>
      </c>
      <c r="C2207" s="4" t="s">
        <v>12</v>
      </c>
    </row>
    <row r="2208" spans="1:12">
      <c r="A2208" t="n">
        <v>21200</v>
      </c>
      <c r="B2208" s="35" t="n">
        <v>27</v>
      </c>
      <c r="C2208" s="7" t="n">
        <v>0</v>
      </c>
    </row>
    <row r="2209" spans="1:15">
      <c r="A2209" t="s">
        <v>4</v>
      </c>
      <c r="B2209" s="4" t="s">
        <v>5</v>
      </c>
      <c r="C2209" s="4" t="s">
        <v>12</v>
      </c>
    </row>
    <row r="2210" spans="1:15">
      <c r="A2210" t="n">
        <v>21202</v>
      </c>
      <c r="B2210" s="35" t="n">
        <v>27</v>
      </c>
      <c r="C2210" s="7" t="n">
        <v>1</v>
      </c>
    </row>
    <row r="2211" spans="1:15">
      <c r="A2211" t="s">
        <v>4</v>
      </c>
      <c r="B2211" s="4" t="s">
        <v>5</v>
      </c>
      <c r="C2211" s="4" t="s">
        <v>12</v>
      </c>
      <c r="D2211" s="4" t="s">
        <v>10</v>
      </c>
      <c r="E2211" s="4" t="s">
        <v>10</v>
      </c>
      <c r="F2211" s="4" t="s">
        <v>10</v>
      </c>
      <c r="G2211" s="4" t="s">
        <v>10</v>
      </c>
      <c r="H2211" s="4" t="s">
        <v>12</v>
      </c>
    </row>
    <row r="2212" spans="1:15">
      <c r="A2212" t="n">
        <v>21204</v>
      </c>
      <c r="B2212" s="32" t="n">
        <v>25</v>
      </c>
      <c r="C2212" s="7" t="n">
        <v>5</v>
      </c>
      <c r="D2212" s="7" t="n">
        <v>65535</v>
      </c>
      <c r="E2212" s="7" t="n">
        <v>65535</v>
      </c>
      <c r="F2212" s="7" t="n">
        <v>65535</v>
      </c>
      <c r="G2212" s="7" t="n">
        <v>65535</v>
      </c>
      <c r="H2212" s="7" t="n">
        <v>0</v>
      </c>
    </row>
    <row r="2213" spans="1:15">
      <c r="A2213" t="s">
        <v>4</v>
      </c>
      <c r="B2213" s="4" t="s">
        <v>5</v>
      </c>
      <c r="C2213" s="4" t="s">
        <v>10</v>
      </c>
    </row>
    <row r="2214" spans="1:15">
      <c r="A2214" t="n">
        <v>21215</v>
      </c>
      <c r="B2214" s="31" t="n">
        <v>16</v>
      </c>
      <c r="C2214" s="7" t="n">
        <v>300</v>
      </c>
    </row>
    <row r="2215" spans="1:15">
      <c r="A2215" t="s">
        <v>4</v>
      </c>
      <c r="B2215" s="4" t="s">
        <v>5</v>
      </c>
      <c r="C2215" s="4" t="s">
        <v>12</v>
      </c>
      <c r="D2215" s="4" t="s">
        <v>10</v>
      </c>
      <c r="E2215" s="4" t="s">
        <v>10</v>
      </c>
      <c r="F2215" s="4" t="s">
        <v>10</v>
      </c>
      <c r="G2215" s="4" t="s">
        <v>9</v>
      </c>
    </row>
    <row r="2216" spans="1:15">
      <c r="A2216" t="n">
        <v>21218</v>
      </c>
      <c r="B2216" s="79" t="n">
        <v>95</v>
      </c>
      <c r="C2216" s="7" t="n">
        <v>6</v>
      </c>
      <c r="D2216" s="7" t="n">
        <v>0</v>
      </c>
      <c r="E2216" s="7" t="n">
        <v>11</v>
      </c>
      <c r="F2216" s="7" t="n">
        <v>500</v>
      </c>
      <c r="G2216" s="7" t="n">
        <v>0</v>
      </c>
    </row>
    <row r="2217" spans="1:15">
      <c r="A2217" t="s">
        <v>4</v>
      </c>
      <c r="B2217" s="4" t="s">
        <v>5</v>
      </c>
      <c r="C2217" s="4" t="s">
        <v>12</v>
      </c>
      <c r="D2217" s="4" t="s">
        <v>10</v>
      </c>
    </row>
    <row r="2218" spans="1:15">
      <c r="A2218" t="n">
        <v>21230</v>
      </c>
      <c r="B2218" s="79" t="n">
        <v>95</v>
      </c>
      <c r="C2218" s="7" t="n">
        <v>7</v>
      </c>
      <c r="D2218" s="7" t="n">
        <v>0</v>
      </c>
    </row>
    <row r="2219" spans="1:15">
      <c r="A2219" t="s">
        <v>4</v>
      </c>
      <c r="B2219" s="4" t="s">
        <v>5</v>
      </c>
      <c r="C2219" s="4" t="s">
        <v>12</v>
      </c>
      <c r="D2219" s="4" t="s">
        <v>10</v>
      </c>
    </row>
    <row r="2220" spans="1:15">
      <c r="A2220" t="n">
        <v>21234</v>
      </c>
      <c r="B2220" s="79" t="n">
        <v>95</v>
      </c>
      <c r="C2220" s="7" t="n">
        <v>9</v>
      </c>
      <c r="D2220" s="7" t="n">
        <v>0</v>
      </c>
    </row>
    <row r="2221" spans="1:15">
      <c r="A2221" t="s">
        <v>4</v>
      </c>
      <c r="B2221" s="4" t="s">
        <v>5</v>
      </c>
      <c r="C2221" s="4" t="s">
        <v>12</v>
      </c>
      <c r="D2221" s="4" t="s">
        <v>10</v>
      </c>
    </row>
    <row r="2222" spans="1:15">
      <c r="A2222" t="n">
        <v>21238</v>
      </c>
      <c r="B2222" s="79" t="n">
        <v>95</v>
      </c>
      <c r="C2222" s="7" t="n">
        <v>8</v>
      </c>
      <c r="D2222" s="7" t="n">
        <v>0</v>
      </c>
    </row>
    <row r="2223" spans="1:15">
      <c r="A2223" t="s">
        <v>4</v>
      </c>
      <c r="B2223" s="4" t="s">
        <v>5</v>
      </c>
      <c r="C2223" s="4" t="s">
        <v>10</v>
      </c>
    </row>
    <row r="2224" spans="1:15">
      <c r="A2224" t="n">
        <v>21242</v>
      </c>
      <c r="B2224" s="31" t="n">
        <v>16</v>
      </c>
      <c r="C2224" s="7" t="n">
        <v>500</v>
      </c>
    </row>
    <row r="2225" spans="1:8">
      <c r="A2225" t="s">
        <v>4</v>
      </c>
      <c r="B2225" s="4" t="s">
        <v>5</v>
      </c>
      <c r="C2225" s="4" t="s">
        <v>12</v>
      </c>
      <c r="D2225" s="4" t="s">
        <v>12</v>
      </c>
      <c r="E2225" s="4" t="s">
        <v>12</v>
      </c>
      <c r="F2225" s="4" t="s">
        <v>12</v>
      </c>
      <c r="G2225" s="4" t="s">
        <v>9</v>
      </c>
      <c r="H2225" s="4" t="s">
        <v>12</v>
      </c>
      <c r="I2225" s="4" t="s">
        <v>12</v>
      </c>
      <c r="J2225" s="4" t="s">
        <v>12</v>
      </c>
    </row>
    <row r="2226" spans="1:8">
      <c r="A2226" t="n">
        <v>21245</v>
      </c>
      <c r="B2226" s="48" t="n">
        <v>18</v>
      </c>
      <c r="C2226" s="7" t="n">
        <v>9</v>
      </c>
      <c r="D2226" s="7" t="n">
        <v>35</v>
      </c>
      <c r="E2226" s="7" t="n">
        <v>9</v>
      </c>
      <c r="F2226" s="7" t="n">
        <v>0</v>
      </c>
      <c r="G2226" s="7" t="n">
        <v>1</v>
      </c>
      <c r="H2226" s="7" t="n">
        <v>13</v>
      </c>
      <c r="I2226" s="7" t="n">
        <v>19</v>
      </c>
      <c r="J2226" s="7" t="n">
        <v>1</v>
      </c>
    </row>
    <row r="2227" spans="1:8">
      <c r="A2227" t="s">
        <v>4</v>
      </c>
      <c r="B2227" s="4" t="s">
        <v>5</v>
      </c>
      <c r="C2227" s="4" t="s">
        <v>12</v>
      </c>
      <c r="D2227" s="4" t="s">
        <v>10</v>
      </c>
      <c r="E2227" s="4" t="s">
        <v>12</v>
      </c>
    </row>
    <row r="2228" spans="1:8">
      <c r="A2228" t="n">
        <v>21257</v>
      </c>
      <c r="B2228" s="11" t="n">
        <v>39</v>
      </c>
      <c r="C2228" s="7" t="n">
        <v>11</v>
      </c>
      <c r="D2228" s="7" t="n">
        <v>65533</v>
      </c>
      <c r="E2228" s="7" t="n">
        <v>202</v>
      </c>
    </row>
    <row r="2229" spans="1:8">
      <c r="A2229" t="s">
        <v>4</v>
      </c>
      <c r="B2229" s="4" t="s">
        <v>5</v>
      </c>
      <c r="C2229" s="4" t="s">
        <v>12</v>
      </c>
      <c r="D2229" s="4" t="s">
        <v>10</v>
      </c>
      <c r="E2229" s="4" t="s">
        <v>12</v>
      </c>
    </row>
    <row r="2230" spans="1:8">
      <c r="A2230" t="n">
        <v>21262</v>
      </c>
      <c r="B2230" s="11" t="n">
        <v>39</v>
      </c>
      <c r="C2230" s="7" t="n">
        <v>11</v>
      </c>
      <c r="D2230" s="7" t="n">
        <v>65533</v>
      </c>
      <c r="E2230" s="7" t="n">
        <v>203</v>
      </c>
    </row>
    <row r="2231" spans="1:8">
      <c r="A2231" t="s">
        <v>4</v>
      </c>
      <c r="B2231" s="4" t="s">
        <v>5</v>
      </c>
      <c r="C2231" s="4" t="s">
        <v>12</v>
      </c>
      <c r="D2231" s="4" t="s">
        <v>10</v>
      </c>
      <c r="E2231" s="4" t="s">
        <v>12</v>
      </c>
    </row>
    <row r="2232" spans="1:8">
      <c r="A2232" t="n">
        <v>21267</v>
      </c>
      <c r="B2232" s="53" t="n">
        <v>36</v>
      </c>
      <c r="C2232" s="7" t="n">
        <v>9</v>
      </c>
      <c r="D2232" s="7" t="n">
        <v>0</v>
      </c>
      <c r="E2232" s="7" t="n">
        <v>0</v>
      </c>
    </row>
    <row r="2233" spans="1:8">
      <c r="A2233" t="s">
        <v>4</v>
      </c>
      <c r="B2233" s="4" t="s">
        <v>5</v>
      </c>
      <c r="C2233" s="4" t="s">
        <v>12</v>
      </c>
      <c r="D2233" s="4" t="s">
        <v>10</v>
      </c>
      <c r="E2233" s="4" t="s">
        <v>12</v>
      </c>
    </row>
    <row r="2234" spans="1:8">
      <c r="A2234" t="n">
        <v>21272</v>
      </c>
      <c r="B2234" s="53" t="n">
        <v>36</v>
      </c>
      <c r="C2234" s="7" t="n">
        <v>9</v>
      </c>
      <c r="D2234" s="7" t="n">
        <v>11</v>
      </c>
      <c r="E2234" s="7" t="n">
        <v>0</v>
      </c>
    </row>
    <row r="2235" spans="1:8">
      <c r="A2235" t="s">
        <v>4</v>
      </c>
      <c r="B2235" s="4" t="s">
        <v>5</v>
      </c>
      <c r="C2235" s="4" t="s">
        <v>10</v>
      </c>
    </row>
    <row r="2236" spans="1:8">
      <c r="A2236" t="n">
        <v>21277</v>
      </c>
      <c r="B2236" s="19" t="n">
        <v>12</v>
      </c>
      <c r="C2236" s="7" t="n">
        <v>10855</v>
      </c>
    </row>
    <row r="2237" spans="1:8">
      <c r="A2237" t="s">
        <v>4</v>
      </c>
      <c r="B2237" s="4" t="s">
        <v>5</v>
      </c>
      <c r="C2237" s="4" t="s">
        <v>12</v>
      </c>
      <c r="D2237" s="4" t="s">
        <v>10</v>
      </c>
    </row>
    <row r="2238" spans="1:8">
      <c r="A2238" t="n">
        <v>21280</v>
      </c>
      <c r="B2238" s="69" t="n">
        <v>49</v>
      </c>
      <c r="C2238" s="7" t="n">
        <v>6</v>
      </c>
      <c r="D2238" s="7" t="n">
        <v>1</v>
      </c>
    </row>
    <row r="2239" spans="1:8">
      <c r="A2239" t="s">
        <v>4</v>
      </c>
      <c r="B2239" s="4" t="s">
        <v>5</v>
      </c>
      <c r="C2239" s="4" t="s">
        <v>10</v>
      </c>
      <c r="D2239" s="4" t="s">
        <v>26</v>
      </c>
      <c r="E2239" s="4" t="s">
        <v>26</v>
      </c>
      <c r="F2239" s="4" t="s">
        <v>26</v>
      </c>
      <c r="G2239" s="4" t="s">
        <v>26</v>
      </c>
    </row>
    <row r="2240" spans="1:8">
      <c r="A2240" t="n">
        <v>21284</v>
      </c>
      <c r="B2240" s="52" t="n">
        <v>46</v>
      </c>
      <c r="C2240" s="7" t="n">
        <v>61456</v>
      </c>
      <c r="D2240" s="7" t="n">
        <v>0</v>
      </c>
      <c r="E2240" s="7" t="n">
        <v>0</v>
      </c>
      <c r="F2240" s="7" t="n">
        <v>0</v>
      </c>
      <c r="G2240" s="7" t="n">
        <v>0</v>
      </c>
    </row>
    <row r="2241" spans="1:10">
      <c r="A2241" t="s">
        <v>4</v>
      </c>
      <c r="B2241" s="4" t="s">
        <v>5</v>
      </c>
      <c r="C2241" s="4" t="s">
        <v>12</v>
      </c>
      <c r="D2241" s="4" t="s">
        <v>10</v>
      </c>
    </row>
    <row r="2242" spans="1:10">
      <c r="A2242" t="n">
        <v>21303</v>
      </c>
      <c r="B2242" s="10" t="n">
        <v>162</v>
      </c>
      <c r="C2242" s="7" t="n">
        <v>1</v>
      </c>
      <c r="D2242" s="7" t="n">
        <v>0</v>
      </c>
    </row>
    <row r="2243" spans="1:10">
      <c r="A2243" t="s">
        <v>4</v>
      </c>
      <c r="B2243" s="4" t="s">
        <v>5</v>
      </c>
    </row>
    <row r="2244" spans="1:10">
      <c r="A2244" t="n">
        <v>21307</v>
      </c>
      <c r="B2244" s="5" t="n">
        <v>1</v>
      </c>
    </row>
    <row r="2245" spans="1:10" s="3" customFormat="1" customHeight="0">
      <c r="A2245" s="3" t="s">
        <v>2</v>
      </c>
      <c r="B2245" s="3" t="s">
        <v>251</v>
      </c>
    </row>
    <row r="2246" spans="1:10">
      <c r="A2246" t="s">
        <v>4</v>
      </c>
      <c r="B2246" s="4" t="s">
        <v>5</v>
      </c>
      <c r="C2246" s="4" t="s">
        <v>12</v>
      </c>
      <c r="D2246" s="4" t="s">
        <v>12</v>
      </c>
      <c r="E2246" s="4" t="s">
        <v>12</v>
      </c>
      <c r="F2246" s="4" t="s">
        <v>12</v>
      </c>
    </row>
    <row r="2247" spans="1:10">
      <c r="A2247" t="n">
        <v>21308</v>
      </c>
      <c r="B2247" s="8" t="n">
        <v>14</v>
      </c>
      <c r="C2247" s="7" t="n">
        <v>2</v>
      </c>
      <c r="D2247" s="7" t="n">
        <v>0</v>
      </c>
      <c r="E2247" s="7" t="n">
        <v>0</v>
      </c>
      <c r="F2247" s="7" t="n">
        <v>0</v>
      </c>
    </row>
    <row r="2248" spans="1:10">
      <c r="A2248" t="s">
        <v>4</v>
      </c>
      <c r="B2248" s="4" t="s">
        <v>5</v>
      </c>
      <c r="C2248" s="4" t="s">
        <v>12</v>
      </c>
      <c r="D2248" s="46" t="s">
        <v>80</v>
      </c>
      <c r="E2248" s="4" t="s">
        <v>5</v>
      </c>
      <c r="F2248" s="4" t="s">
        <v>12</v>
      </c>
      <c r="G2248" s="4" t="s">
        <v>10</v>
      </c>
      <c r="H2248" s="46" t="s">
        <v>81</v>
      </c>
      <c r="I2248" s="4" t="s">
        <v>12</v>
      </c>
      <c r="J2248" s="4" t="s">
        <v>9</v>
      </c>
      <c r="K2248" s="4" t="s">
        <v>12</v>
      </c>
      <c r="L2248" s="4" t="s">
        <v>12</v>
      </c>
      <c r="M2248" s="46" t="s">
        <v>80</v>
      </c>
      <c r="N2248" s="4" t="s">
        <v>5</v>
      </c>
      <c r="O2248" s="4" t="s">
        <v>12</v>
      </c>
      <c r="P2248" s="4" t="s">
        <v>10</v>
      </c>
      <c r="Q2248" s="46" t="s">
        <v>81</v>
      </c>
      <c r="R2248" s="4" t="s">
        <v>12</v>
      </c>
      <c r="S2248" s="4" t="s">
        <v>9</v>
      </c>
      <c r="T2248" s="4" t="s">
        <v>12</v>
      </c>
      <c r="U2248" s="4" t="s">
        <v>12</v>
      </c>
      <c r="V2248" s="4" t="s">
        <v>12</v>
      </c>
      <c r="W2248" s="4" t="s">
        <v>43</v>
      </c>
    </row>
    <row r="2249" spans="1:10">
      <c r="A2249" t="n">
        <v>21313</v>
      </c>
      <c r="B2249" s="15" t="n">
        <v>5</v>
      </c>
      <c r="C2249" s="7" t="n">
        <v>28</v>
      </c>
      <c r="D2249" s="46" t="s">
        <v>3</v>
      </c>
      <c r="E2249" s="10" t="n">
        <v>162</v>
      </c>
      <c r="F2249" s="7" t="n">
        <v>3</v>
      </c>
      <c r="G2249" s="7" t="n">
        <v>32924</v>
      </c>
      <c r="H2249" s="46" t="s">
        <v>3</v>
      </c>
      <c r="I2249" s="7" t="n">
        <v>0</v>
      </c>
      <c r="J2249" s="7" t="n">
        <v>1</v>
      </c>
      <c r="K2249" s="7" t="n">
        <v>2</v>
      </c>
      <c r="L2249" s="7" t="n">
        <v>28</v>
      </c>
      <c r="M2249" s="46" t="s">
        <v>3</v>
      </c>
      <c r="N2249" s="10" t="n">
        <v>162</v>
      </c>
      <c r="O2249" s="7" t="n">
        <v>3</v>
      </c>
      <c r="P2249" s="7" t="n">
        <v>32924</v>
      </c>
      <c r="Q2249" s="46" t="s">
        <v>3</v>
      </c>
      <c r="R2249" s="7" t="n">
        <v>0</v>
      </c>
      <c r="S2249" s="7" t="n">
        <v>2</v>
      </c>
      <c r="T2249" s="7" t="n">
        <v>2</v>
      </c>
      <c r="U2249" s="7" t="n">
        <v>11</v>
      </c>
      <c r="V2249" s="7" t="n">
        <v>1</v>
      </c>
      <c r="W2249" s="16" t="n">
        <f t="normal" ca="1">A2253</f>
        <v>0</v>
      </c>
    </row>
    <row r="2250" spans="1:10">
      <c r="A2250" t="s">
        <v>4</v>
      </c>
      <c r="B2250" s="4" t="s">
        <v>5</v>
      </c>
      <c r="C2250" s="4" t="s">
        <v>12</v>
      </c>
      <c r="D2250" s="4" t="s">
        <v>10</v>
      </c>
      <c r="E2250" s="4" t="s">
        <v>26</v>
      </c>
    </row>
    <row r="2251" spans="1:10">
      <c r="A2251" t="n">
        <v>21342</v>
      </c>
      <c r="B2251" s="39" t="n">
        <v>58</v>
      </c>
      <c r="C2251" s="7" t="n">
        <v>0</v>
      </c>
      <c r="D2251" s="7" t="n">
        <v>0</v>
      </c>
      <c r="E2251" s="7" t="n">
        <v>1</v>
      </c>
    </row>
    <row r="2252" spans="1:10">
      <c r="A2252" t="s">
        <v>4</v>
      </c>
      <c r="B2252" s="4" t="s">
        <v>5</v>
      </c>
      <c r="C2252" s="4" t="s">
        <v>12</v>
      </c>
      <c r="D2252" s="46" t="s">
        <v>80</v>
      </c>
      <c r="E2252" s="4" t="s">
        <v>5</v>
      </c>
      <c r="F2252" s="4" t="s">
        <v>12</v>
      </c>
      <c r="G2252" s="4" t="s">
        <v>10</v>
      </c>
      <c r="H2252" s="46" t="s">
        <v>81</v>
      </c>
      <c r="I2252" s="4" t="s">
        <v>12</v>
      </c>
      <c r="J2252" s="4" t="s">
        <v>9</v>
      </c>
      <c r="K2252" s="4" t="s">
        <v>12</v>
      </c>
      <c r="L2252" s="4" t="s">
        <v>12</v>
      </c>
      <c r="M2252" s="46" t="s">
        <v>80</v>
      </c>
      <c r="N2252" s="4" t="s">
        <v>5</v>
      </c>
      <c r="O2252" s="4" t="s">
        <v>12</v>
      </c>
      <c r="P2252" s="4" t="s">
        <v>10</v>
      </c>
      <c r="Q2252" s="46" t="s">
        <v>81</v>
      </c>
      <c r="R2252" s="4" t="s">
        <v>12</v>
      </c>
      <c r="S2252" s="4" t="s">
        <v>9</v>
      </c>
      <c r="T2252" s="4" t="s">
        <v>12</v>
      </c>
      <c r="U2252" s="4" t="s">
        <v>12</v>
      </c>
      <c r="V2252" s="4" t="s">
        <v>12</v>
      </c>
      <c r="W2252" s="4" t="s">
        <v>43</v>
      </c>
    </row>
    <row r="2253" spans="1:10">
      <c r="A2253" t="n">
        <v>21350</v>
      </c>
      <c r="B2253" s="15" t="n">
        <v>5</v>
      </c>
      <c r="C2253" s="7" t="n">
        <v>28</v>
      </c>
      <c r="D2253" s="46" t="s">
        <v>3</v>
      </c>
      <c r="E2253" s="10" t="n">
        <v>162</v>
      </c>
      <c r="F2253" s="7" t="n">
        <v>3</v>
      </c>
      <c r="G2253" s="7" t="n">
        <v>32924</v>
      </c>
      <c r="H2253" s="46" t="s">
        <v>3</v>
      </c>
      <c r="I2253" s="7" t="n">
        <v>0</v>
      </c>
      <c r="J2253" s="7" t="n">
        <v>1</v>
      </c>
      <c r="K2253" s="7" t="n">
        <v>3</v>
      </c>
      <c r="L2253" s="7" t="n">
        <v>28</v>
      </c>
      <c r="M2253" s="46" t="s">
        <v>3</v>
      </c>
      <c r="N2253" s="10" t="n">
        <v>162</v>
      </c>
      <c r="O2253" s="7" t="n">
        <v>3</v>
      </c>
      <c r="P2253" s="7" t="n">
        <v>32924</v>
      </c>
      <c r="Q2253" s="46" t="s">
        <v>3</v>
      </c>
      <c r="R2253" s="7" t="n">
        <v>0</v>
      </c>
      <c r="S2253" s="7" t="n">
        <v>2</v>
      </c>
      <c r="T2253" s="7" t="n">
        <v>3</v>
      </c>
      <c r="U2253" s="7" t="n">
        <v>9</v>
      </c>
      <c r="V2253" s="7" t="n">
        <v>1</v>
      </c>
      <c r="W2253" s="16" t="n">
        <f t="normal" ca="1">A2263</f>
        <v>0</v>
      </c>
    </row>
    <row r="2254" spans="1:10">
      <c r="A2254" t="s">
        <v>4</v>
      </c>
      <c r="B2254" s="4" t="s">
        <v>5</v>
      </c>
      <c r="C2254" s="4" t="s">
        <v>12</v>
      </c>
      <c r="D2254" s="46" t="s">
        <v>80</v>
      </c>
      <c r="E2254" s="4" t="s">
        <v>5</v>
      </c>
      <c r="F2254" s="4" t="s">
        <v>10</v>
      </c>
      <c r="G2254" s="4" t="s">
        <v>12</v>
      </c>
      <c r="H2254" s="4" t="s">
        <v>12</v>
      </c>
      <c r="I2254" s="4" t="s">
        <v>6</v>
      </c>
      <c r="J2254" s="46" t="s">
        <v>81</v>
      </c>
      <c r="K2254" s="4" t="s">
        <v>12</v>
      </c>
      <c r="L2254" s="4" t="s">
        <v>12</v>
      </c>
      <c r="M2254" s="46" t="s">
        <v>80</v>
      </c>
      <c r="N2254" s="4" t="s">
        <v>5</v>
      </c>
      <c r="O2254" s="4" t="s">
        <v>12</v>
      </c>
      <c r="P2254" s="46" t="s">
        <v>81</v>
      </c>
      <c r="Q2254" s="4" t="s">
        <v>12</v>
      </c>
      <c r="R2254" s="4" t="s">
        <v>9</v>
      </c>
      <c r="S2254" s="4" t="s">
        <v>12</v>
      </c>
      <c r="T2254" s="4" t="s">
        <v>12</v>
      </c>
      <c r="U2254" s="4" t="s">
        <v>12</v>
      </c>
      <c r="V2254" s="46" t="s">
        <v>80</v>
      </c>
      <c r="W2254" s="4" t="s">
        <v>5</v>
      </c>
      <c r="X2254" s="4" t="s">
        <v>12</v>
      </c>
      <c r="Y2254" s="46" t="s">
        <v>81</v>
      </c>
      <c r="Z2254" s="4" t="s">
        <v>12</v>
      </c>
      <c r="AA2254" s="4" t="s">
        <v>9</v>
      </c>
      <c r="AB2254" s="4" t="s">
        <v>12</v>
      </c>
      <c r="AC2254" s="4" t="s">
        <v>12</v>
      </c>
      <c r="AD2254" s="4" t="s">
        <v>12</v>
      </c>
      <c r="AE2254" s="4" t="s">
        <v>43</v>
      </c>
    </row>
    <row r="2255" spans="1:10">
      <c r="A2255" t="n">
        <v>21379</v>
      </c>
      <c r="B2255" s="15" t="n">
        <v>5</v>
      </c>
      <c r="C2255" s="7" t="n">
        <v>28</v>
      </c>
      <c r="D2255" s="46" t="s">
        <v>3</v>
      </c>
      <c r="E2255" s="54" t="n">
        <v>47</v>
      </c>
      <c r="F2255" s="7" t="n">
        <v>61456</v>
      </c>
      <c r="G2255" s="7" t="n">
        <v>2</v>
      </c>
      <c r="H2255" s="7" t="n">
        <v>0</v>
      </c>
      <c r="I2255" s="7" t="s">
        <v>97</v>
      </c>
      <c r="J2255" s="46" t="s">
        <v>3</v>
      </c>
      <c r="K2255" s="7" t="n">
        <v>8</v>
      </c>
      <c r="L2255" s="7" t="n">
        <v>28</v>
      </c>
      <c r="M2255" s="46" t="s">
        <v>3</v>
      </c>
      <c r="N2255" s="12" t="n">
        <v>74</v>
      </c>
      <c r="O2255" s="7" t="n">
        <v>65</v>
      </c>
      <c r="P2255" s="46" t="s">
        <v>3</v>
      </c>
      <c r="Q2255" s="7" t="n">
        <v>0</v>
      </c>
      <c r="R2255" s="7" t="n">
        <v>1</v>
      </c>
      <c r="S2255" s="7" t="n">
        <v>3</v>
      </c>
      <c r="T2255" s="7" t="n">
        <v>9</v>
      </c>
      <c r="U2255" s="7" t="n">
        <v>28</v>
      </c>
      <c r="V2255" s="46" t="s">
        <v>3</v>
      </c>
      <c r="W2255" s="12" t="n">
        <v>74</v>
      </c>
      <c r="X2255" s="7" t="n">
        <v>65</v>
      </c>
      <c r="Y2255" s="46" t="s">
        <v>3</v>
      </c>
      <c r="Z2255" s="7" t="n">
        <v>0</v>
      </c>
      <c r="AA2255" s="7" t="n">
        <v>2</v>
      </c>
      <c r="AB2255" s="7" t="n">
        <v>3</v>
      </c>
      <c r="AC2255" s="7" t="n">
        <v>9</v>
      </c>
      <c r="AD2255" s="7" t="n">
        <v>1</v>
      </c>
      <c r="AE2255" s="16" t="n">
        <f t="normal" ca="1">A2259</f>
        <v>0</v>
      </c>
    </row>
    <row r="2256" spans="1:10">
      <c r="A2256" t="s">
        <v>4</v>
      </c>
      <c r="B2256" s="4" t="s">
        <v>5</v>
      </c>
      <c r="C2256" s="4" t="s">
        <v>10</v>
      </c>
      <c r="D2256" s="4" t="s">
        <v>12</v>
      </c>
      <c r="E2256" s="4" t="s">
        <v>12</v>
      </c>
      <c r="F2256" s="4" t="s">
        <v>6</v>
      </c>
    </row>
    <row r="2257" spans="1:31">
      <c r="A2257" t="n">
        <v>21427</v>
      </c>
      <c r="B2257" s="54" t="n">
        <v>47</v>
      </c>
      <c r="C2257" s="7" t="n">
        <v>61456</v>
      </c>
      <c r="D2257" s="7" t="n">
        <v>0</v>
      </c>
      <c r="E2257" s="7" t="n">
        <v>0</v>
      </c>
      <c r="F2257" s="7" t="s">
        <v>98</v>
      </c>
    </row>
    <row r="2258" spans="1:31">
      <c r="A2258" t="s">
        <v>4</v>
      </c>
      <c r="B2258" s="4" t="s">
        <v>5</v>
      </c>
      <c r="C2258" s="4" t="s">
        <v>12</v>
      </c>
      <c r="D2258" s="4" t="s">
        <v>10</v>
      </c>
      <c r="E2258" s="4" t="s">
        <v>26</v>
      </c>
    </row>
    <row r="2259" spans="1:31">
      <c r="A2259" t="n">
        <v>21440</v>
      </c>
      <c r="B2259" s="39" t="n">
        <v>58</v>
      </c>
      <c r="C2259" s="7" t="n">
        <v>0</v>
      </c>
      <c r="D2259" s="7" t="n">
        <v>300</v>
      </c>
      <c r="E2259" s="7" t="n">
        <v>1</v>
      </c>
    </row>
    <row r="2260" spans="1:31">
      <c r="A2260" t="s">
        <v>4</v>
      </c>
      <c r="B2260" s="4" t="s">
        <v>5</v>
      </c>
      <c r="C2260" s="4" t="s">
        <v>12</v>
      </c>
      <c r="D2260" s="4" t="s">
        <v>10</v>
      </c>
    </row>
    <row r="2261" spans="1:31">
      <c r="A2261" t="n">
        <v>21448</v>
      </c>
      <c r="B2261" s="39" t="n">
        <v>58</v>
      </c>
      <c r="C2261" s="7" t="n">
        <v>255</v>
      </c>
      <c r="D2261" s="7" t="n">
        <v>0</v>
      </c>
    </row>
    <row r="2262" spans="1:31">
      <c r="A2262" t="s">
        <v>4</v>
      </c>
      <c r="B2262" s="4" t="s">
        <v>5</v>
      </c>
      <c r="C2262" s="4" t="s">
        <v>12</v>
      </c>
      <c r="D2262" s="4" t="s">
        <v>12</v>
      </c>
      <c r="E2262" s="4" t="s">
        <v>12</v>
      </c>
      <c r="F2262" s="4" t="s">
        <v>12</v>
      </c>
    </row>
    <row r="2263" spans="1:31">
      <c r="A2263" t="n">
        <v>21452</v>
      </c>
      <c r="B2263" s="8" t="n">
        <v>14</v>
      </c>
      <c r="C2263" s="7" t="n">
        <v>0</v>
      </c>
      <c r="D2263" s="7" t="n">
        <v>0</v>
      </c>
      <c r="E2263" s="7" t="n">
        <v>0</v>
      </c>
      <c r="F2263" s="7" t="n">
        <v>64</v>
      </c>
    </row>
    <row r="2264" spans="1:31">
      <c r="A2264" t="s">
        <v>4</v>
      </c>
      <c r="B2264" s="4" t="s">
        <v>5</v>
      </c>
      <c r="C2264" s="4" t="s">
        <v>12</v>
      </c>
      <c r="D2264" s="4" t="s">
        <v>10</v>
      </c>
    </row>
    <row r="2265" spans="1:31">
      <c r="A2265" t="n">
        <v>21457</v>
      </c>
      <c r="B2265" s="29" t="n">
        <v>22</v>
      </c>
      <c r="C2265" s="7" t="n">
        <v>0</v>
      </c>
      <c r="D2265" s="7" t="n">
        <v>32924</v>
      </c>
    </row>
    <row r="2266" spans="1:31">
      <c r="A2266" t="s">
        <v>4</v>
      </c>
      <c r="B2266" s="4" t="s">
        <v>5</v>
      </c>
      <c r="C2266" s="4" t="s">
        <v>12</v>
      </c>
      <c r="D2266" s="4" t="s">
        <v>10</v>
      </c>
    </row>
    <row r="2267" spans="1:31">
      <c r="A2267" t="n">
        <v>21461</v>
      </c>
      <c r="B2267" s="39" t="n">
        <v>58</v>
      </c>
      <c r="C2267" s="7" t="n">
        <v>5</v>
      </c>
      <c r="D2267" s="7" t="n">
        <v>300</v>
      </c>
    </row>
    <row r="2268" spans="1:31">
      <c r="A2268" t="s">
        <v>4</v>
      </c>
      <c r="B2268" s="4" t="s">
        <v>5</v>
      </c>
      <c r="C2268" s="4" t="s">
        <v>26</v>
      </c>
      <c r="D2268" s="4" t="s">
        <v>10</v>
      </c>
    </row>
    <row r="2269" spans="1:31">
      <c r="A2269" t="n">
        <v>21465</v>
      </c>
      <c r="B2269" s="57" t="n">
        <v>103</v>
      </c>
      <c r="C2269" s="7" t="n">
        <v>0</v>
      </c>
      <c r="D2269" s="7" t="n">
        <v>300</v>
      </c>
    </row>
    <row r="2270" spans="1:31">
      <c r="A2270" t="s">
        <v>4</v>
      </c>
      <c r="B2270" s="4" t="s">
        <v>5</v>
      </c>
      <c r="C2270" s="4" t="s">
        <v>12</v>
      </c>
    </row>
    <row r="2271" spans="1:31">
      <c r="A2271" t="n">
        <v>21472</v>
      </c>
      <c r="B2271" s="40" t="n">
        <v>64</v>
      </c>
      <c r="C2271" s="7" t="n">
        <v>7</v>
      </c>
    </row>
    <row r="2272" spans="1:31">
      <c r="A2272" t="s">
        <v>4</v>
      </c>
      <c r="B2272" s="4" t="s">
        <v>5</v>
      </c>
      <c r="C2272" s="4" t="s">
        <v>12</v>
      </c>
      <c r="D2272" s="4" t="s">
        <v>10</v>
      </c>
    </row>
    <row r="2273" spans="1:6">
      <c r="A2273" t="n">
        <v>21474</v>
      </c>
      <c r="B2273" s="58" t="n">
        <v>72</v>
      </c>
      <c r="C2273" s="7" t="n">
        <v>5</v>
      </c>
      <c r="D2273" s="7" t="n">
        <v>0</v>
      </c>
    </row>
    <row r="2274" spans="1:6">
      <c r="A2274" t="s">
        <v>4</v>
      </c>
      <c r="B2274" s="4" t="s">
        <v>5</v>
      </c>
      <c r="C2274" s="4" t="s">
        <v>12</v>
      </c>
      <c r="D2274" s="46" t="s">
        <v>80</v>
      </c>
      <c r="E2274" s="4" t="s">
        <v>5</v>
      </c>
      <c r="F2274" s="4" t="s">
        <v>12</v>
      </c>
      <c r="G2274" s="4" t="s">
        <v>10</v>
      </c>
      <c r="H2274" s="46" t="s">
        <v>81</v>
      </c>
      <c r="I2274" s="4" t="s">
        <v>12</v>
      </c>
      <c r="J2274" s="4" t="s">
        <v>9</v>
      </c>
      <c r="K2274" s="4" t="s">
        <v>12</v>
      </c>
      <c r="L2274" s="4" t="s">
        <v>12</v>
      </c>
      <c r="M2274" s="4" t="s">
        <v>43</v>
      </c>
    </row>
    <row r="2275" spans="1:6">
      <c r="A2275" t="n">
        <v>21478</v>
      </c>
      <c r="B2275" s="15" t="n">
        <v>5</v>
      </c>
      <c r="C2275" s="7" t="n">
        <v>28</v>
      </c>
      <c r="D2275" s="46" t="s">
        <v>3</v>
      </c>
      <c r="E2275" s="10" t="n">
        <v>162</v>
      </c>
      <c r="F2275" s="7" t="n">
        <v>4</v>
      </c>
      <c r="G2275" s="7" t="n">
        <v>32924</v>
      </c>
      <c r="H2275" s="46" t="s">
        <v>3</v>
      </c>
      <c r="I2275" s="7" t="n">
        <v>0</v>
      </c>
      <c r="J2275" s="7" t="n">
        <v>1</v>
      </c>
      <c r="K2275" s="7" t="n">
        <v>2</v>
      </c>
      <c r="L2275" s="7" t="n">
        <v>1</v>
      </c>
      <c r="M2275" s="16" t="n">
        <f t="normal" ca="1">A2281</f>
        <v>0</v>
      </c>
    </row>
    <row r="2276" spans="1:6">
      <c r="A2276" t="s">
        <v>4</v>
      </c>
      <c r="B2276" s="4" t="s">
        <v>5</v>
      </c>
      <c r="C2276" s="4" t="s">
        <v>12</v>
      </c>
      <c r="D2276" s="4" t="s">
        <v>6</v>
      </c>
    </row>
    <row r="2277" spans="1:6">
      <c r="A2277" t="n">
        <v>21495</v>
      </c>
      <c r="B2277" s="9" t="n">
        <v>2</v>
      </c>
      <c r="C2277" s="7" t="n">
        <v>10</v>
      </c>
      <c r="D2277" s="7" t="s">
        <v>99</v>
      </c>
    </row>
    <row r="2278" spans="1:6">
      <c r="A2278" t="s">
        <v>4</v>
      </c>
      <c r="B2278" s="4" t="s">
        <v>5</v>
      </c>
      <c r="C2278" s="4" t="s">
        <v>10</v>
      </c>
    </row>
    <row r="2279" spans="1:6">
      <c r="A2279" t="n">
        <v>21512</v>
      </c>
      <c r="B2279" s="31" t="n">
        <v>16</v>
      </c>
      <c r="C2279" s="7" t="n">
        <v>0</v>
      </c>
    </row>
    <row r="2280" spans="1:6">
      <c r="A2280" t="s">
        <v>4</v>
      </c>
      <c r="B2280" s="4" t="s">
        <v>5</v>
      </c>
      <c r="C2280" s="4" t="s">
        <v>12</v>
      </c>
      <c r="D2280" s="4" t="s">
        <v>10</v>
      </c>
      <c r="E2280" s="4" t="s">
        <v>12</v>
      </c>
      <c r="F2280" s="4" t="s">
        <v>6</v>
      </c>
    </row>
    <row r="2281" spans="1:6">
      <c r="A2281" t="n">
        <v>21515</v>
      </c>
      <c r="B2281" s="11" t="n">
        <v>39</v>
      </c>
      <c r="C2281" s="7" t="n">
        <v>10</v>
      </c>
      <c r="D2281" s="7" t="n">
        <v>65533</v>
      </c>
      <c r="E2281" s="7" t="n">
        <v>209</v>
      </c>
      <c r="F2281" s="7" t="s">
        <v>252</v>
      </c>
    </row>
    <row r="2282" spans="1:6">
      <c r="A2282" t="s">
        <v>4</v>
      </c>
      <c r="B2282" s="4" t="s">
        <v>5</v>
      </c>
      <c r="C2282" s="4" t="s">
        <v>10</v>
      </c>
      <c r="D2282" s="4" t="s">
        <v>6</v>
      </c>
      <c r="E2282" s="4" t="s">
        <v>6</v>
      </c>
      <c r="F2282" s="4" t="s">
        <v>6</v>
      </c>
      <c r="G2282" s="4" t="s">
        <v>12</v>
      </c>
      <c r="H2282" s="4" t="s">
        <v>9</v>
      </c>
      <c r="I2282" s="4" t="s">
        <v>26</v>
      </c>
      <c r="J2282" s="4" t="s">
        <v>26</v>
      </c>
      <c r="K2282" s="4" t="s">
        <v>26</v>
      </c>
      <c r="L2282" s="4" t="s">
        <v>26</v>
      </c>
      <c r="M2282" s="4" t="s">
        <v>26</v>
      </c>
      <c r="N2282" s="4" t="s">
        <v>26</v>
      </c>
      <c r="O2282" s="4" t="s">
        <v>26</v>
      </c>
      <c r="P2282" s="4" t="s">
        <v>6</v>
      </c>
      <c r="Q2282" s="4" t="s">
        <v>6</v>
      </c>
      <c r="R2282" s="4" t="s">
        <v>9</v>
      </c>
      <c r="S2282" s="4" t="s">
        <v>12</v>
      </c>
      <c r="T2282" s="4" t="s">
        <v>9</v>
      </c>
      <c r="U2282" s="4" t="s">
        <v>9</v>
      </c>
      <c r="V2282" s="4" t="s">
        <v>10</v>
      </c>
    </row>
    <row r="2283" spans="1:6">
      <c r="A2283" t="n">
        <v>21539</v>
      </c>
      <c r="B2283" s="17" t="n">
        <v>19</v>
      </c>
      <c r="C2283" s="7" t="n">
        <v>14</v>
      </c>
      <c r="D2283" s="7" t="s">
        <v>253</v>
      </c>
      <c r="E2283" s="7" t="s">
        <v>254</v>
      </c>
      <c r="F2283" s="7" t="s">
        <v>21</v>
      </c>
      <c r="G2283" s="7" t="n">
        <v>0</v>
      </c>
      <c r="H2283" s="7" t="n">
        <v>1</v>
      </c>
      <c r="I2283" s="7" t="n">
        <v>0</v>
      </c>
      <c r="J2283" s="7" t="n">
        <v>0</v>
      </c>
      <c r="K2283" s="7" t="n">
        <v>0</v>
      </c>
      <c r="L2283" s="7" t="n">
        <v>0</v>
      </c>
      <c r="M2283" s="7" t="n">
        <v>1</v>
      </c>
      <c r="N2283" s="7" t="n">
        <v>1.60000002384186</v>
      </c>
      <c r="O2283" s="7" t="n">
        <v>0.0900000035762787</v>
      </c>
      <c r="P2283" s="7" t="s">
        <v>21</v>
      </c>
      <c r="Q2283" s="7" t="s">
        <v>21</v>
      </c>
      <c r="R2283" s="7" t="n">
        <v>-1</v>
      </c>
      <c r="S2283" s="7" t="n">
        <v>0</v>
      </c>
      <c r="T2283" s="7" t="n">
        <v>0</v>
      </c>
      <c r="U2283" s="7" t="n">
        <v>0</v>
      </c>
      <c r="V2283" s="7" t="n">
        <v>0</v>
      </c>
    </row>
    <row r="2284" spans="1:6">
      <c r="A2284" t="s">
        <v>4</v>
      </c>
      <c r="B2284" s="4" t="s">
        <v>5</v>
      </c>
      <c r="C2284" s="4" t="s">
        <v>10</v>
      </c>
      <c r="D2284" s="4" t="s">
        <v>12</v>
      </c>
      <c r="E2284" s="4" t="s">
        <v>12</v>
      </c>
      <c r="F2284" s="4" t="s">
        <v>6</v>
      </c>
    </row>
    <row r="2285" spans="1:6">
      <c r="A2285" t="n">
        <v>21609</v>
      </c>
      <c r="B2285" s="22" t="n">
        <v>20</v>
      </c>
      <c r="C2285" s="7" t="n">
        <v>0</v>
      </c>
      <c r="D2285" s="7" t="n">
        <v>3</v>
      </c>
      <c r="E2285" s="7" t="n">
        <v>10</v>
      </c>
      <c r="F2285" s="7" t="s">
        <v>102</v>
      </c>
    </row>
    <row r="2286" spans="1:6">
      <c r="A2286" t="s">
        <v>4</v>
      </c>
      <c r="B2286" s="4" t="s">
        <v>5</v>
      </c>
      <c r="C2286" s="4" t="s">
        <v>10</v>
      </c>
    </row>
    <row r="2287" spans="1:6">
      <c r="A2287" t="n">
        <v>21627</v>
      </c>
      <c r="B2287" s="31" t="n">
        <v>16</v>
      </c>
      <c r="C2287" s="7" t="n">
        <v>0</v>
      </c>
    </row>
    <row r="2288" spans="1:6">
      <c r="A2288" t="s">
        <v>4</v>
      </c>
      <c r="B2288" s="4" t="s">
        <v>5</v>
      </c>
      <c r="C2288" s="4" t="s">
        <v>10</v>
      </c>
      <c r="D2288" s="4" t="s">
        <v>12</v>
      </c>
      <c r="E2288" s="4" t="s">
        <v>12</v>
      </c>
      <c r="F2288" s="4" t="s">
        <v>6</v>
      </c>
    </row>
    <row r="2289" spans="1:22">
      <c r="A2289" t="n">
        <v>21630</v>
      </c>
      <c r="B2289" s="22" t="n">
        <v>20</v>
      </c>
      <c r="C2289" s="7" t="n">
        <v>14</v>
      </c>
      <c r="D2289" s="7" t="n">
        <v>3</v>
      </c>
      <c r="E2289" s="7" t="n">
        <v>10</v>
      </c>
      <c r="F2289" s="7" t="s">
        <v>102</v>
      </c>
    </row>
    <row r="2290" spans="1:22">
      <c r="A2290" t="s">
        <v>4</v>
      </c>
      <c r="B2290" s="4" t="s">
        <v>5</v>
      </c>
      <c r="C2290" s="4" t="s">
        <v>10</v>
      </c>
    </row>
    <row r="2291" spans="1:22">
      <c r="A2291" t="n">
        <v>21648</v>
      </c>
      <c r="B2291" s="31" t="n">
        <v>16</v>
      </c>
      <c r="C2291" s="7" t="n">
        <v>0</v>
      </c>
    </row>
    <row r="2292" spans="1:22">
      <c r="A2292" t="s">
        <v>4</v>
      </c>
      <c r="B2292" s="4" t="s">
        <v>5</v>
      </c>
      <c r="C2292" s="4" t="s">
        <v>12</v>
      </c>
    </row>
    <row r="2293" spans="1:22">
      <c r="A2293" t="n">
        <v>21651</v>
      </c>
      <c r="B2293" s="59" t="n">
        <v>116</v>
      </c>
      <c r="C2293" s="7" t="n">
        <v>0</v>
      </c>
    </row>
    <row r="2294" spans="1:22">
      <c r="A2294" t="s">
        <v>4</v>
      </c>
      <c r="B2294" s="4" t="s">
        <v>5</v>
      </c>
      <c r="C2294" s="4" t="s">
        <v>12</v>
      </c>
      <c r="D2294" s="4" t="s">
        <v>10</v>
      </c>
    </row>
    <row r="2295" spans="1:22">
      <c r="A2295" t="n">
        <v>21653</v>
      </c>
      <c r="B2295" s="59" t="n">
        <v>116</v>
      </c>
      <c r="C2295" s="7" t="n">
        <v>2</v>
      </c>
      <c r="D2295" s="7" t="n">
        <v>1</v>
      </c>
    </row>
    <row r="2296" spans="1:22">
      <c r="A2296" t="s">
        <v>4</v>
      </c>
      <c r="B2296" s="4" t="s">
        <v>5</v>
      </c>
      <c r="C2296" s="4" t="s">
        <v>12</v>
      </c>
      <c r="D2296" s="4" t="s">
        <v>9</v>
      </c>
    </row>
    <row r="2297" spans="1:22">
      <c r="A2297" t="n">
        <v>21657</v>
      </c>
      <c r="B2297" s="59" t="n">
        <v>116</v>
      </c>
      <c r="C2297" s="7" t="n">
        <v>5</v>
      </c>
      <c r="D2297" s="7" t="n">
        <v>1112014848</v>
      </c>
    </row>
    <row r="2298" spans="1:22">
      <c r="A2298" t="s">
        <v>4</v>
      </c>
      <c r="B2298" s="4" t="s">
        <v>5</v>
      </c>
      <c r="C2298" s="4" t="s">
        <v>12</v>
      </c>
      <c r="D2298" s="4" t="s">
        <v>10</v>
      </c>
    </row>
    <row r="2299" spans="1:22">
      <c r="A2299" t="n">
        <v>21663</v>
      </c>
      <c r="B2299" s="59" t="n">
        <v>116</v>
      </c>
      <c r="C2299" s="7" t="n">
        <v>6</v>
      </c>
      <c r="D2299" s="7" t="n">
        <v>1</v>
      </c>
    </row>
    <row r="2300" spans="1:22">
      <c r="A2300" t="s">
        <v>4</v>
      </c>
      <c r="B2300" s="4" t="s">
        <v>5</v>
      </c>
      <c r="C2300" s="4" t="s">
        <v>10</v>
      </c>
      <c r="D2300" s="4" t="s">
        <v>26</v>
      </c>
      <c r="E2300" s="4" t="s">
        <v>26</v>
      </c>
      <c r="F2300" s="4" t="s">
        <v>26</v>
      </c>
      <c r="G2300" s="4" t="s">
        <v>26</v>
      </c>
    </row>
    <row r="2301" spans="1:22">
      <c r="A2301" t="n">
        <v>21667</v>
      </c>
      <c r="B2301" s="52" t="n">
        <v>46</v>
      </c>
      <c r="C2301" s="7" t="n">
        <v>0</v>
      </c>
      <c r="D2301" s="7" t="n">
        <v>39.0400009155273</v>
      </c>
      <c r="E2301" s="7" t="n">
        <v>12</v>
      </c>
      <c r="F2301" s="7" t="n">
        <v>-69.8300018310547</v>
      </c>
      <c r="G2301" s="7" t="n">
        <v>88.3000030517578</v>
      </c>
    </row>
    <row r="2302" spans="1:22">
      <c r="A2302" t="s">
        <v>4</v>
      </c>
      <c r="B2302" s="4" t="s">
        <v>5</v>
      </c>
      <c r="C2302" s="4" t="s">
        <v>10</v>
      </c>
      <c r="D2302" s="4" t="s">
        <v>26</v>
      </c>
      <c r="E2302" s="4" t="s">
        <v>26</v>
      </c>
      <c r="F2302" s="4" t="s">
        <v>26</v>
      </c>
      <c r="G2302" s="4" t="s">
        <v>26</v>
      </c>
    </row>
    <row r="2303" spans="1:22">
      <c r="A2303" t="n">
        <v>21686</v>
      </c>
      <c r="B2303" s="52" t="n">
        <v>46</v>
      </c>
      <c r="C2303" s="7" t="n">
        <v>14</v>
      </c>
      <c r="D2303" s="7" t="n">
        <v>42.9900016784668</v>
      </c>
      <c r="E2303" s="7" t="n">
        <v>12</v>
      </c>
      <c r="F2303" s="7" t="n">
        <v>-69.5299987792969</v>
      </c>
      <c r="G2303" s="7" t="n">
        <v>90.1999969482422</v>
      </c>
    </row>
    <row r="2304" spans="1:22">
      <c r="A2304" t="s">
        <v>4</v>
      </c>
      <c r="B2304" s="4" t="s">
        <v>5</v>
      </c>
      <c r="C2304" s="4" t="s">
        <v>12</v>
      </c>
      <c r="D2304" s="4" t="s">
        <v>10</v>
      </c>
      <c r="E2304" s="4" t="s">
        <v>12</v>
      </c>
      <c r="F2304" s="4" t="s">
        <v>6</v>
      </c>
      <c r="G2304" s="4" t="s">
        <v>6</v>
      </c>
      <c r="H2304" s="4" t="s">
        <v>6</v>
      </c>
      <c r="I2304" s="4" t="s">
        <v>6</v>
      </c>
      <c r="J2304" s="4" t="s">
        <v>6</v>
      </c>
      <c r="K2304" s="4" t="s">
        <v>6</v>
      </c>
      <c r="L2304" s="4" t="s">
        <v>6</v>
      </c>
      <c r="M2304" s="4" t="s">
        <v>6</v>
      </c>
      <c r="N2304" s="4" t="s">
        <v>6</v>
      </c>
      <c r="O2304" s="4" t="s">
        <v>6</v>
      </c>
      <c r="P2304" s="4" t="s">
        <v>6</v>
      </c>
      <c r="Q2304" s="4" t="s">
        <v>6</v>
      </c>
      <c r="R2304" s="4" t="s">
        <v>6</v>
      </c>
      <c r="S2304" s="4" t="s">
        <v>6</v>
      </c>
      <c r="T2304" s="4" t="s">
        <v>6</v>
      </c>
      <c r="U2304" s="4" t="s">
        <v>6</v>
      </c>
    </row>
    <row r="2305" spans="1:21">
      <c r="A2305" t="n">
        <v>21705</v>
      </c>
      <c r="B2305" s="53" t="n">
        <v>36</v>
      </c>
      <c r="C2305" s="7" t="n">
        <v>8</v>
      </c>
      <c r="D2305" s="7" t="n">
        <v>0</v>
      </c>
      <c r="E2305" s="7" t="n">
        <v>0</v>
      </c>
      <c r="F2305" s="7" t="s">
        <v>255</v>
      </c>
      <c r="G2305" s="7" t="s">
        <v>195</v>
      </c>
      <c r="H2305" s="7" t="s">
        <v>21</v>
      </c>
      <c r="I2305" s="7" t="s">
        <v>21</v>
      </c>
      <c r="J2305" s="7" t="s">
        <v>21</v>
      </c>
      <c r="K2305" s="7" t="s">
        <v>21</v>
      </c>
      <c r="L2305" s="7" t="s">
        <v>21</v>
      </c>
      <c r="M2305" s="7" t="s">
        <v>21</v>
      </c>
      <c r="N2305" s="7" t="s">
        <v>21</v>
      </c>
      <c r="O2305" s="7" t="s">
        <v>21</v>
      </c>
      <c r="P2305" s="7" t="s">
        <v>21</v>
      </c>
      <c r="Q2305" s="7" t="s">
        <v>21</v>
      </c>
      <c r="R2305" s="7" t="s">
        <v>21</v>
      </c>
      <c r="S2305" s="7" t="s">
        <v>21</v>
      </c>
      <c r="T2305" s="7" t="s">
        <v>21</v>
      </c>
      <c r="U2305" s="7" t="s">
        <v>21</v>
      </c>
    </row>
    <row r="2306" spans="1:21">
      <c r="A2306" t="s">
        <v>4</v>
      </c>
      <c r="B2306" s="4" t="s">
        <v>5</v>
      </c>
      <c r="C2306" s="4" t="s">
        <v>12</v>
      </c>
      <c r="D2306" s="4" t="s">
        <v>10</v>
      </c>
      <c r="E2306" s="4" t="s">
        <v>12</v>
      </c>
      <c r="F2306" s="4" t="s">
        <v>6</v>
      </c>
      <c r="G2306" s="4" t="s">
        <v>6</v>
      </c>
      <c r="H2306" s="4" t="s">
        <v>6</v>
      </c>
      <c r="I2306" s="4" t="s">
        <v>6</v>
      </c>
      <c r="J2306" s="4" t="s">
        <v>6</v>
      </c>
      <c r="K2306" s="4" t="s">
        <v>6</v>
      </c>
      <c r="L2306" s="4" t="s">
        <v>6</v>
      </c>
      <c r="M2306" s="4" t="s">
        <v>6</v>
      </c>
      <c r="N2306" s="4" t="s">
        <v>6</v>
      </c>
      <c r="O2306" s="4" t="s">
        <v>6</v>
      </c>
      <c r="P2306" s="4" t="s">
        <v>6</v>
      </c>
      <c r="Q2306" s="4" t="s">
        <v>6</v>
      </c>
      <c r="R2306" s="4" t="s">
        <v>6</v>
      </c>
      <c r="S2306" s="4" t="s">
        <v>6</v>
      </c>
      <c r="T2306" s="4" t="s">
        <v>6</v>
      </c>
      <c r="U2306" s="4" t="s">
        <v>6</v>
      </c>
    </row>
    <row r="2307" spans="1:21">
      <c r="A2307" t="n">
        <v>21745</v>
      </c>
      <c r="B2307" s="53" t="n">
        <v>36</v>
      </c>
      <c r="C2307" s="7" t="n">
        <v>8</v>
      </c>
      <c r="D2307" s="7" t="n">
        <v>14</v>
      </c>
      <c r="E2307" s="7" t="n">
        <v>0</v>
      </c>
      <c r="F2307" s="7" t="s">
        <v>256</v>
      </c>
      <c r="G2307" s="7" t="s">
        <v>21</v>
      </c>
      <c r="H2307" s="7" t="s">
        <v>21</v>
      </c>
      <c r="I2307" s="7" t="s">
        <v>21</v>
      </c>
      <c r="J2307" s="7" t="s">
        <v>21</v>
      </c>
      <c r="K2307" s="7" t="s">
        <v>21</v>
      </c>
      <c r="L2307" s="7" t="s">
        <v>21</v>
      </c>
      <c r="M2307" s="7" t="s">
        <v>21</v>
      </c>
      <c r="N2307" s="7" t="s">
        <v>21</v>
      </c>
      <c r="O2307" s="7" t="s">
        <v>21</v>
      </c>
      <c r="P2307" s="7" t="s">
        <v>21</v>
      </c>
      <c r="Q2307" s="7" t="s">
        <v>21</v>
      </c>
      <c r="R2307" s="7" t="s">
        <v>21</v>
      </c>
      <c r="S2307" s="7" t="s">
        <v>21</v>
      </c>
      <c r="T2307" s="7" t="s">
        <v>21</v>
      </c>
      <c r="U2307" s="7" t="s">
        <v>21</v>
      </c>
    </row>
    <row r="2308" spans="1:21">
      <c r="A2308" t="s">
        <v>4</v>
      </c>
      <c r="B2308" s="4" t="s">
        <v>5</v>
      </c>
      <c r="C2308" s="4" t="s">
        <v>10</v>
      </c>
      <c r="D2308" s="4" t="s">
        <v>12</v>
      </c>
      <c r="E2308" s="4" t="s">
        <v>6</v>
      </c>
      <c r="F2308" s="4" t="s">
        <v>26</v>
      </c>
      <c r="G2308" s="4" t="s">
        <v>26</v>
      </c>
      <c r="H2308" s="4" t="s">
        <v>26</v>
      </c>
    </row>
    <row r="2309" spans="1:21">
      <c r="A2309" t="n">
        <v>21775</v>
      </c>
      <c r="B2309" s="55" t="n">
        <v>48</v>
      </c>
      <c r="C2309" s="7" t="n">
        <v>0</v>
      </c>
      <c r="D2309" s="7" t="n">
        <v>0</v>
      </c>
      <c r="E2309" s="7" t="s">
        <v>145</v>
      </c>
      <c r="F2309" s="7" t="n">
        <v>0</v>
      </c>
      <c r="G2309" s="7" t="n">
        <v>1</v>
      </c>
      <c r="H2309" s="7" t="n">
        <v>0</v>
      </c>
    </row>
    <row r="2310" spans="1:21">
      <c r="A2310" t="s">
        <v>4</v>
      </c>
      <c r="B2310" s="4" t="s">
        <v>5</v>
      </c>
      <c r="C2310" s="4" t="s">
        <v>10</v>
      </c>
      <c r="D2310" s="4" t="s">
        <v>12</v>
      </c>
      <c r="E2310" s="4" t="s">
        <v>6</v>
      </c>
      <c r="F2310" s="4" t="s">
        <v>26</v>
      </c>
      <c r="G2310" s="4" t="s">
        <v>26</v>
      </c>
      <c r="H2310" s="4" t="s">
        <v>26</v>
      </c>
    </row>
    <row r="2311" spans="1:21">
      <c r="A2311" t="n">
        <v>21801</v>
      </c>
      <c r="B2311" s="55" t="n">
        <v>48</v>
      </c>
      <c r="C2311" s="7" t="n">
        <v>14</v>
      </c>
      <c r="D2311" s="7" t="n">
        <v>0</v>
      </c>
      <c r="E2311" s="7" t="s">
        <v>145</v>
      </c>
      <c r="F2311" s="7" t="n">
        <v>0</v>
      </c>
      <c r="G2311" s="7" t="n">
        <v>1</v>
      </c>
      <c r="H2311" s="7" t="n">
        <v>0</v>
      </c>
    </row>
    <row r="2312" spans="1:21">
      <c r="A2312" t="s">
        <v>4</v>
      </c>
      <c r="B2312" s="4" t="s">
        <v>5</v>
      </c>
      <c r="C2312" s="4" t="s">
        <v>12</v>
      </c>
      <c r="D2312" s="4" t="s">
        <v>6</v>
      </c>
      <c r="E2312" s="4" t="s">
        <v>10</v>
      </c>
    </row>
    <row r="2313" spans="1:21">
      <c r="A2313" t="n">
        <v>21827</v>
      </c>
      <c r="B2313" s="24" t="n">
        <v>94</v>
      </c>
      <c r="C2313" s="7" t="n">
        <v>1</v>
      </c>
      <c r="D2313" s="7" t="s">
        <v>31</v>
      </c>
      <c r="E2313" s="7" t="n">
        <v>1</v>
      </c>
    </row>
    <row r="2314" spans="1:21">
      <c r="A2314" t="s">
        <v>4</v>
      </c>
      <c r="B2314" s="4" t="s">
        <v>5</v>
      </c>
      <c r="C2314" s="4" t="s">
        <v>12</v>
      </c>
      <c r="D2314" s="4" t="s">
        <v>6</v>
      </c>
      <c r="E2314" s="4" t="s">
        <v>10</v>
      </c>
    </row>
    <row r="2315" spans="1:21">
      <c r="A2315" t="n">
        <v>21838</v>
      </c>
      <c r="B2315" s="24" t="n">
        <v>94</v>
      </c>
      <c r="C2315" s="7" t="n">
        <v>1</v>
      </c>
      <c r="D2315" s="7" t="s">
        <v>31</v>
      </c>
      <c r="E2315" s="7" t="n">
        <v>2</v>
      </c>
    </row>
    <row r="2316" spans="1:21">
      <c r="A2316" t="s">
        <v>4</v>
      </c>
      <c r="B2316" s="4" t="s">
        <v>5</v>
      </c>
      <c r="C2316" s="4" t="s">
        <v>12</v>
      </c>
      <c r="D2316" s="4" t="s">
        <v>6</v>
      </c>
      <c r="E2316" s="4" t="s">
        <v>10</v>
      </c>
    </row>
    <row r="2317" spans="1:21">
      <c r="A2317" t="n">
        <v>21849</v>
      </c>
      <c r="B2317" s="24" t="n">
        <v>94</v>
      </c>
      <c r="C2317" s="7" t="n">
        <v>0</v>
      </c>
      <c r="D2317" s="7" t="s">
        <v>31</v>
      </c>
      <c r="E2317" s="7" t="n">
        <v>4</v>
      </c>
    </row>
    <row r="2318" spans="1:21">
      <c r="A2318" t="s">
        <v>4</v>
      </c>
      <c r="B2318" s="4" t="s">
        <v>5</v>
      </c>
      <c r="C2318" s="4" t="s">
        <v>12</v>
      </c>
      <c r="D2318" s="4" t="s">
        <v>6</v>
      </c>
      <c r="E2318" s="4" t="s">
        <v>10</v>
      </c>
    </row>
    <row r="2319" spans="1:21">
      <c r="A2319" t="n">
        <v>21860</v>
      </c>
      <c r="B2319" s="24" t="n">
        <v>94</v>
      </c>
      <c r="C2319" s="7" t="n">
        <v>1</v>
      </c>
      <c r="D2319" s="7" t="s">
        <v>42</v>
      </c>
      <c r="E2319" s="7" t="n">
        <v>1</v>
      </c>
    </row>
    <row r="2320" spans="1:21">
      <c r="A2320" t="s">
        <v>4</v>
      </c>
      <c r="B2320" s="4" t="s">
        <v>5</v>
      </c>
      <c r="C2320" s="4" t="s">
        <v>12</v>
      </c>
      <c r="D2320" s="4" t="s">
        <v>6</v>
      </c>
      <c r="E2320" s="4" t="s">
        <v>10</v>
      </c>
    </row>
    <row r="2321" spans="1:21">
      <c r="A2321" t="n">
        <v>21875</v>
      </c>
      <c r="B2321" s="24" t="n">
        <v>94</v>
      </c>
      <c r="C2321" s="7" t="n">
        <v>1</v>
      </c>
      <c r="D2321" s="7" t="s">
        <v>42</v>
      </c>
      <c r="E2321" s="7" t="n">
        <v>2</v>
      </c>
    </row>
    <row r="2322" spans="1:21">
      <c r="A2322" t="s">
        <v>4</v>
      </c>
      <c r="B2322" s="4" t="s">
        <v>5</v>
      </c>
      <c r="C2322" s="4" t="s">
        <v>12</v>
      </c>
      <c r="D2322" s="4" t="s">
        <v>6</v>
      </c>
      <c r="E2322" s="4" t="s">
        <v>10</v>
      </c>
    </row>
    <row r="2323" spans="1:21">
      <c r="A2323" t="n">
        <v>21890</v>
      </c>
      <c r="B2323" s="24" t="n">
        <v>94</v>
      </c>
      <c r="C2323" s="7" t="n">
        <v>0</v>
      </c>
      <c r="D2323" s="7" t="s">
        <v>42</v>
      </c>
      <c r="E2323" s="7" t="n">
        <v>4</v>
      </c>
    </row>
    <row r="2324" spans="1:21">
      <c r="A2324" t="s">
        <v>4</v>
      </c>
      <c r="B2324" s="4" t="s">
        <v>5</v>
      </c>
      <c r="C2324" s="4" t="s">
        <v>12</v>
      </c>
      <c r="D2324" s="4" t="s">
        <v>6</v>
      </c>
      <c r="E2324" s="4" t="s">
        <v>10</v>
      </c>
    </row>
    <row r="2325" spans="1:21">
      <c r="A2325" t="n">
        <v>21905</v>
      </c>
      <c r="B2325" s="24" t="n">
        <v>94</v>
      </c>
      <c r="C2325" s="7" t="n">
        <v>1</v>
      </c>
      <c r="D2325" s="7" t="s">
        <v>37</v>
      </c>
      <c r="E2325" s="7" t="n">
        <v>1</v>
      </c>
    </row>
    <row r="2326" spans="1:21">
      <c r="A2326" t="s">
        <v>4</v>
      </c>
      <c r="B2326" s="4" t="s">
        <v>5</v>
      </c>
      <c r="C2326" s="4" t="s">
        <v>12</v>
      </c>
      <c r="D2326" s="4" t="s">
        <v>6</v>
      </c>
      <c r="E2326" s="4" t="s">
        <v>10</v>
      </c>
    </row>
    <row r="2327" spans="1:21">
      <c r="A2327" t="n">
        <v>21920</v>
      </c>
      <c r="B2327" s="24" t="n">
        <v>94</v>
      </c>
      <c r="C2327" s="7" t="n">
        <v>1</v>
      </c>
      <c r="D2327" s="7" t="s">
        <v>37</v>
      </c>
      <c r="E2327" s="7" t="n">
        <v>2</v>
      </c>
    </row>
    <row r="2328" spans="1:21">
      <c r="A2328" t="s">
        <v>4</v>
      </c>
      <c r="B2328" s="4" t="s">
        <v>5</v>
      </c>
      <c r="C2328" s="4" t="s">
        <v>12</v>
      </c>
      <c r="D2328" s="4" t="s">
        <v>6</v>
      </c>
      <c r="E2328" s="4" t="s">
        <v>10</v>
      </c>
    </row>
    <row r="2329" spans="1:21">
      <c r="A2329" t="n">
        <v>21935</v>
      </c>
      <c r="B2329" s="24" t="n">
        <v>94</v>
      </c>
      <c r="C2329" s="7" t="n">
        <v>0</v>
      </c>
      <c r="D2329" s="7" t="s">
        <v>37</v>
      </c>
      <c r="E2329" s="7" t="n">
        <v>4</v>
      </c>
    </row>
    <row r="2330" spans="1:21">
      <c r="A2330" t="s">
        <v>4</v>
      </c>
      <c r="B2330" s="4" t="s">
        <v>5</v>
      </c>
      <c r="C2330" s="4" t="s">
        <v>12</v>
      </c>
      <c r="D2330" s="4" t="s">
        <v>12</v>
      </c>
      <c r="E2330" s="4" t="s">
        <v>26</v>
      </c>
      <c r="F2330" s="4" t="s">
        <v>26</v>
      </c>
      <c r="G2330" s="4" t="s">
        <v>26</v>
      </c>
      <c r="H2330" s="4" t="s">
        <v>10</v>
      </c>
    </row>
    <row r="2331" spans="1:21">
      <c r="A2331" t="n">
        <v>21950</v>
      </c>
      <c r="B2331" s="45" t="n">
        <v>45</v>
      </c>
      <c r="C2331" s="7" t="n">
        <v>2</v>
      </c>
      <c r="D2331" s="7" t="n">
        <v>3</v>
      </c>
      <c r="E2331" s="7" t="n">
        <v>39.7700004577637</v>
      </c>
      <c r="F2331" s="7" t="n">
        <v>20.1200008392334</v>
      </c>
      <c r="G2331" s="7" t="n">
        <v>-69.6100006103516</v>
      </c>
      <c r="H2331" s="7" t="n">
        <v>0</v>
      </c>
    </row>
    <row r="2332" spans="1:21">
      <c r="A2332" t="s">
        <v>4</v>
      </c>
      <c r="B2332" s="4" t="s">
        <v>5</v>
      </c>
      <c r="C2332" s="4" t="s">
        <v>12</v>
      </c>
      <c r="D2332" s="4" t="s">
        <v>12</v>
      </c>
      <c r="E2332" s="4" t="s">
        <v>26</v>
      </c>
      <c r="F2332" s="4" t="s">
        <v>26</v>
      </c>
      <c r="G2332" s="4" t="s">
        <v>26</v>
      </c>
      <c r="H2332" s="4" t="s">
        <v>10</v>
      </c>
      <c r="I2332" s="4" t="s">
        <v>12</v>
      </c>
    </row>
    <row r="2333" spans="1:21">
      <c r="A2333" t="n">
        <v>21967</v>
      </c>
      <c r="B2333" s="45" t="n">
        <v>45</v>
      </c>
      <c r="C2333" s="7" t="n">
        <v>4</v>
      </c>
      <c r="D2333" s="7" t="n">
        <v>3</v>
      </c>
      <c r="E2333" s="7" t="n">
        <v>349.369995117188</v>
      </c>
      <c r="F2333" s="7" t="n">
        <v>254.490005493164</v>
      </c>
      <c r="G2333" s="7" t="n">
        <v>0</v>
      </c>
      <c r="H2333" s="7" t="n">
        <v>0</v>
      </c>
      <c r="I2333" s="7" t="n">
        <v>0</v>
      </c>
    </row>
    <row r="2334" spans="1:21">
      <c r="A2334" t="s">
        <v>4</v>
      </c>
      <c r="B2334" s="4" t="s">
        <v>5</v>
      </c>
      <c r="C2334" s="4" t="s">
        <v>12</v>
      </c>
      <c r="D2334" s="4" t="s">
        <v>12</v>
      </c>
      <c r="E2334" s="4" t="s">
        <v>26</v>
      </c>
      <c r="F2334" s="4" t="s">
        <v>10</v>
      </c>
    </row>
    <row r="2335" spans="1:21">
      <c r="A2335" t="n">
        <v>21985</v>
      </c>
      <c r="B2335" s="45" t="n">
        <v>45</v>
      </c>
      <c r="C2335" s="7" t="n">
        <v>5</v>
      </c>
      <c r="D2335" s="7" t="n">
        <v>3</v>
      </c>
      <c r="E2335" s="7" t="n">
        <v>2.90000009536743</v>
      </c>
      <c r="F2335" s="7" t="n">
        <v>0</v>
      </c>
    </row>
    <row r="2336" spans="1:21">
      <c r="A2336" t="s">
        <v>4</v>
      </c>
      <c r="B2336" s="4" t="s">
        <v>5</v>
      </c>
      <c r="C2336" s="4" t="s">
        <v>12</v>
      </c>
      <c r="D2336" s="4" t="s">
        <v>12</v>
      </c>
      <c r="E2336" s="4" t="s">
        <v>26</v>
      </c>
      <c r="F2336" s="4" t="s">
        <v>10</v>
      </c>
    </row>
    <row r="2337" spans="1:9">
      <c r="A2337" t="n">
        <v>21994</v>
      </c>
      <c r="B2337" s="45" t="n">
        <v>45</v>
      </c>
      <c r="C2337" s="7" t="n">
        <v>11</v>
      </c>
      <c r="D2337" s="7" t="n">
        <v>3</v>
      </c>
      <c r="E2337" s="7" t="n">
        <v>40</v>
      </c>
      <c r="F2337" s="7" t="n">
        <v>0</v>
      </c>
    </row>
    <row r="2338" spans="1:9">
      <c r="A2338" t="s">
        <v>4</v>
      </c>
      <c r="B2338" s="4" t="s">
        <v>5</v>
      </c>
      <c r="C2338" s="4" t="s">
        <v>12</v>
      </c>
      <c r="D2338" s="4" t="s">
        <v>12</v>
      </c>
      <c r="E2338" s="4" t="s">
        <v>26</v>
      </c>
      <c r="F2338" s="4" t="s">
        <v>26</v>
      </c>
      <c r="G2338" s="4" t="s">
        <v>26</v>
      </c>
      <c r="H2338" s="4" t="s">
        <v>10</v>
      </c>
    </row>
    <row r="2339" spans="1:9">
      <c r="A2339" t="n">
        <v>22003</v>
      </c>
      <c r="B2339" s="45" t="n">
        <v>45</v>
      </c>
      <c r="C2339" s="7" t="n">
        <v>2</v>
      </c>
      <c r="D2339" s="7" t="n">
        <v>3</v>
      </c>
      <c r="E2339" s="7" t="n">
        <v>39.7599983215332</v>
      </c>
      <c r="F2339" s="7" t="n">
        <v>13.25</v>
      </c>
      <c r="G2339" s="7" t="n">
        <v>-69.6999969482422</v>
      </c>
      <c r="H2339" s="7" t="n">
        <v>6000</v>
      </c>
    </row>
    <row r="2340" spans="1:9">
      <c r="A2340" t="s">
        <v>4</v>
      </c>
      <c r="B2340" s="4" t="s">
        <v>5</v>
      </c>
      <c r="C2340" s="4" t="s">
        <v>12</v>
      </c>
      <c r="D2340" s="4" t="s">
        <v>12</v>
      </c>
      <c r="E2340" s="4" t="s">
        <v>26</v>
      </c>
      <c r="F2340" s="4" t="s">
        <v>26</v>
      </c>
      <c r="G2340" s="4" t="s">
        <v>26</v>
      </c>
      <c r="H2340" s="4" t="s">
        <v>10</v>
      </c>
      <c r="I2340" s="4" t="s">
        <v>12</v>
      </c>
    </row>
    <row r="2341" spans="1:9">
      <c r="A2341" t="n">
        <v>22020</v>
      </c>
      <c r="B2341" s="45" t="n">
        <v>45</v>
      </c>
      <c r="C2341" s="7" t="n">
        <v>4</v>
      </c>
      <c r="D2341" s="7" t="n">
        <v>3</v>
      </c>
      <c r="E2341" s="7" t="n">
        <v>0.270000010728836</v>
      </c>
      <c r="F2341" s="7" t="n">
        <v>300.200012207031</v>
      </c>
      <c r="G2341" s="7" t="n">
        <v>0</v>
      </c>
      <c r="H2341" s="7" t="n">
        <v>6000</v>
      </c>
      <c r="I2341" s="7" t="n">
        <v>1</v>
      </c>
    </row>
    <row r="2342" spans="1:9">
      <c r="A2342" t="s">
        <v>4</v>
      </c>
      <c r="B2342" s="4" t="s">
        <v>5</v>
      </c>
      <c r="C2342" s="4" t="s">
        <v>12</v>
      </c>
      <c r="D2342" s="4" t="s">
        <v>12</v>
      </c>
      <c r="E2342" s="4" t="s">
        <v>26</v>
      </c>
      <c r="F2342" s="4" t="s">
        <v>10</v>
      </c>
    </row>
    <row r="2343" spans="1:9">
      <c r="A2343" t="n">
        <v>22038</v>
      </c>
      <c r="B2343" s="45" t="n">
        <v>45</v>
      </c>
      <c r="C2343" s="7" t="n">
        <v>5</v>
      </c>
      <c r="D2343" s="7" t="n">
        <v>3</v>
      </c>
      <c r="E2343" s="7" t="n">
        <v>2.90000009536743</v>
      </c>
      <c r="F2343" s="7" t="n">
        <v>6000</v>
      </c>
    </row>
    <row r="2344" spans="1:9">
      <c r="A2344" t="s">
        <v>4</v>
      </c>
      <c r="B2344" s="4" t="s">
        <v>5</v>
      </c>
      <c r="C2344" s="4" t="s">
        <v>12</v>
      </c>
      <c r="D2344" s="4" t="s">
        <v>12</v>
      </c>
      <c r="E2344" s="4" t="s">
        <v>26</v>
      </c>
      <c r="F2344" s="4" t="s">
        <v>10</v>
      </c>
    </row>
    <row r="2345" spans="1:9">
      <c r="A2345" t="n">
        <v>22047</v>
      </c>
      <c r="B2345" s="45" t="n">
        <v>45</v>
      </c>
      <c r="C2345" s="7" t="n">
        <v>11</v>
      </c>
      <c r="D2345" s="7" t="n">
        <v>3</v>
      </c>
      <c r="E2345" s="7" t="n">
        <v>40</v>
      </c>
      <c r="F2345" s="7" t="n">
        <v>6000</v>
      </c>
    </row>
    <row r="2346" spans="1:9">
      <c r="A2346" t="s">
        <v>4</v>
      </c>
      <c r="B2346" s="4" t="s">
        <v>5</v>
      </c>
      <c r="C2346" s="4" t="s">
        <v>9</v>
      </c>
    </row>
    <row r="2347" spans="1:9">
      <c r="A2347" t="n">
        <v>22056</v>
      </c>
      <c r="B2347" s="66" t="n">
        <v>15</v>
      </c>
      <c r="C2347" s="7" t="n">
        <v>1024</v>
      </c>
    </row>
    <row r="2348" spans="1:9">
      <c r="A2348" t="s">
        <v>4</v>
      </c>
      <c r="B2348" s="4" t="s">
        <v>5</v>
      </c>
      <c r="C2348" s="4" t="s">
        <v>12</v>
      </c>
      <c r="D2348" s="4" t="s">
        <v>10</v>
      </c>
      <c r="E2348" s="4" t="s">
        <v>26</v>
      </c>
    </row>
    <row r="2349" spans="1:9">
      <c r="A2349" t="n">
        <v>22061</v>
      </c>
      <c r="B2349" s="39" t="n">
        <v>58</v>
      </c>
      <c r="C2349" s="7" t="n">
        <v>100</v>
      </c>
      <c r="D2349" s="7" t="n">
        <v>1000</v>
      </c>
      <c r="E2349" s="7" t="n">
        <v>1</v>
      </c>
    </row>
    <row r="2350" spans="1:9">
      <c r="A2350" t="s">
        <v>4</v>
      </c>
      <c r="B2350" s="4" t="s">
        <v>5</v>
      </c>
      <c r="C2350" s="4" t="s">
        <v>12</v>
      </c>
      <c r="D2350" s="4" t="s">
        <v>10</v>
      </c>
    </row>
    <row r="2351" spans="1:9">
      <c r="A2351" t="n">
        <v>22069</v>
      </c>
      <c r="B2351" s="39" t="n">
        <v>58</v>
      </c>
      <c r="C2351" s="7" t="n">
        <v>255</v>
      </c>
      <c r="D2351" s="7" t="n">
        <v>0</v>
      </c>
    </row>
    <row r="2352" spans="1:9">
      <c r="A2352" t="s">
        <v>4</v>
      </c>
      <c r="B2352" s="4" t="s">
        <v>5</v>
      </c>
      <c r="C2352" s="4" t="s">
        <v>12</v>
      </c>
      <c r="D2352" s="4" t="s">
        <v>10</v>
      </c>
    </row>
    <row r="2353" spans="1:9">
      <c r="A2353" t="n">
        <v>22073</v>
      </c>
      <c r="B2353" s="45" t="n">
        <v>45</v>
      </c>
      <c r="C2353" s="7" t="n">
        <v>7</v>
      </c>
      <c r="D2353" s="7" t="n">
        <v>255</v>
      </c>
    </row>
    <row r="2354" spans="1:9">
      <c r="A2354" t="s">
        <v>4</v>
      </c>
      <c r="B2354" s="4" t="s">
        <v>5</v>
      </c>
      <c r="C2354" s="4" t="s">
        <v>12</v>
      </c>
      <c r="D2354" s="4" t="s">
        <v>10</v>
      </c>
      <c r="E2354" s="4" t="s">
        <v>6</v>
      </c>
    </row>
    <row r="2355" spans="1:9">
      <c r="A2355" t="n">
        <v>22077</v>
      </c>
      <c r="B2355" s="63" t="n">
        <v>51</v>
      </c>
      <c r="C2355" s="7" t="n">
        <v>4</v>
      </c>
      <c r="D2355" s="7" t="n">
        <v>0</v>
      </c>
      <c r="E2355" s="7" t="s">
        <v>135</v>
      </c>
    </row>
    <row r="2356" spans="1:9">
      <c r="A2356" t="s">
        <v>4</v>
      </c>
      <c r="B2356" s="4" t="s">
        <v>5</v>
      </c>
      <c r="C2356" s="4" t="s">
        <v>10</v>
      </c>
    </row>
    <row r="2357" spans="1:9">
      <c r="A2357" t="n">
        <v>22091</v>
      </c>
      <c r="B2357" s="31" t="n">
        <v>16</v>
      </c>
      <c r="C2357" s="7" t="n">
        <v>0</v>
      </c>
    </row>
    <row r="2358" spans="1:9">
      <c r="A2358" t="s">
        <v>4</v>
      </c>
      <c r="B2358" s="4" t="s">
        <v>5</v>
      </c>
      <c r="C2358" s="4" t="s">
        <v>10</v>
      </c>
      <c r="D2358" s="4" t="s">
        <v>67</v>
      </c>
      <c r="E2358" s="4" t="s">
        <v>12</v>
      </c>
      <c r="F2358" s="4" t="s">
        <v>12</v>
      </c>
      <c r="G2358" s="4" t="s">
        <v>67</v>
      </c>
      <c r="H2358" s="4" t="s">
        <v>12</v>
      </c>
      <c r="I2358" s="4" t="s">
        <v>12</v>
      </c>
      <c r="J2358" s="4" t="s">
        <v>67</v>
      </c>
      <c r="K2358" s="4" t="s">
        <v>12</v>
      </c>
      <c r="L2358" s="4" t="s">
        <v>12</v>
      </c>
    </row>
    <row r="2359" spans="1:9">
      <c r="A2359" t="n">
        <v>22094</v>
      </c>
      <c r="B2359" s="64" t="n">
        <v>26</v>
      </c>
      <c r="C2359" s="7" t="n">
        <v>0</v>
      </c>
      <c r="D2359" s="7" t="s">
        <v>257</v>
      </c>
      <c r="E2359" s="7" t="n">
        <v>2</v>
      </c>
      <c r="F2359" s="7" t="n">
        <v>3</v>
      </c>
      <c r="G2359" s="7" t="s">
        <v>258</v>
      </c>
      <c r="H2359" s="7" t="n">
        <v>2</v>
      </c>
      <c r="I2359" s="7" t="n">
        <v>3</v>
      </c>
      <c r="J2359" s="7" t="s">
        <v>259</v>
      </c>
      <c r="K2359" s="7" t="n">
        <v>2</v>
      </c>
      <c r="L2359" s="7" t="n">
        <v>0</v>
      </c>
    </row>
    <row r="2360" spans="1:9">
      <c r="A2360" t="s">
        <v>4</v>
      </c>
      <c r="B2360" s="4" t="s">
        <v>5</v>
      </c>
    </row>
    <row r="2361" spans="1:9">
      <c r="A2361" t="n">
        <v>22229</v>
      </c>
      <c r="B2361" s="34" t="n">
        <v>28</v>
      </c>
    </row>
    <row r="2362" spans="1:9">
      <c r="A2362" t="s">
        <v>4</v>
      </c>
      <c r="B2362" s="4" t="s">
        <v>5</v>
      </c>
      <c r="C2362" s="4" t="s">
        <v>12</v>
      </c>
      <c r="D2362" s="4" t="s">
        <v>10</v>
      </c>
      <c r="E2362" s="4" t="s">
        <v>6</v>
      </c>
    </row>
    <row r="2363" spans="1:9">
      <c r="A2363" t="n">
        <v>22230</v>
      </c>
      <c r="B2363" s="63" t="n">
        <v>51</v>
      </c>
      <c r="C2363" s="7" t="n">
        <v>4</v>
      </c>
      <c r="D2363" s="7" t="n">
        <v>14</v>
      </c>
      <c r="E2363" s="7" t="s">
        <v>113</v>
      </c>
    </row>
    <row r="2364" spans="1:9">
      <c r="A2364" t="s">
        <v>4</v>
      </c>
      <c r="B2364" s="4" t="s">
        <v>5</v>
      </c>
      <c r="C2364" s="4" t="s">
        <v>10</v>
      </c>
    </row>
    <row r="2365" spans="1:9">
      <c r="A2365" t="n">
        <v>22244</v>
      </c>
      <c r="B2365" s="31" t="n">
        <v>16</v>
      </c>
      <c r="C2365" s="7" t="n">
        <v>0</v>
      </c>
    </row>
    <row r="2366" spans="1:9">
      <c r="A2366" t="s">
        <v>4</v>
      </c>
      <c r="B2366" s="4" t="s">
        <v>5</v>
      </c>
      <c r="C2366" s="4" t="s">
        <v>10</v>
      </c>
      <c r="D2366" s="4" t="s">
        <v>67</v>
      </c>
      <c r="E2366" s="4" t="s">
        <v>12</v>
      </c>
      <c r="F2366" s="4" t="s">
        <v>12</v>
      </c>
      <c r="G2366" s="4" t="s">
        <v>67</v>
      </c>
      <c r="H2366" s="4" t="s">
        <v>12</v>
      </c>
      <c r="I2366" s="4" t="s">
        <v>12</v>
      </c>
    </row>
    <row r="2367" spans="1:9">
      <c r="A2367" t="n">
        <v>22247</v>
      </c>
      <c r="B2367" s="64" t="n">
        <v>26</v>
      </c>
      <c r="C2367" s="7" t="n">
        <v>14</v>
      </c>
      <c r="D2367" s="7" t="s">
        <v>260</v>
      </c>
      <c r="E2367" s="7" t="n">
        <v>2</v>
      </c>
      <c r="F2367" s="7" t="n">
        <v>3</v>
      </c>
      <c r="G2367" s="7" t="s">
        <v>261</v>
      </c>
      <c r="H2367" s="7" t="n">
        <v>2</v>
      </c>
      <c r="I2367" s="7" t="n">
        <v>0</v>
      </c>
    </row>
    <row r="2368" spans="1:9">
      <c r="A2368" t="s">
        <v>4</v>
      </c>
      <c r="B2368" s="4" t="s">
        <v>5</v>
      </c>
    </row>
    <row r="2369" spans="1:12">
      <c r="A2369" t="n">
        <v>22372</v>
      </c>
      <c r="B2369" s="34" t="n">
        <v>28</v>
      </c>
    </row>
    <row r="2370" spans="1:12">
      <c r="A2370" t="s">
        <v>4</v>
      </c>
      <c r="B2370" s="4" t="s">
        <v>5</v>
      </c>
      <c r="C2370" s="4" t="s">
        <v>10</v>
      </c>
      <c r="D2370" s="4" t="s">
        <v>12</v>
      </c>
    </row>
    <row r="2371" spans="1:12">
      <c r="A2371" t="n">
        <v>22373</v>
      </c>
      <c r="B2371" s="71" t="n">
        <v>89</v>
      </c>
      <c r="C2371" s="7" t="n">
        <v>65533</v>
      </c>
      <c r="D2371" s="7" t="n">
        <v>1</v>
      </c>
    </row>
    <row r="2372" spans="1:12">
      <c r="A2372" t="s">
        <v>4</v>
      </c>
      <c r="B2372" s="4" t="s">
        <v>5</v>
      </c>
      <c r="C2372" s="4" t="s">
        <v>12</v>
      </c>
      <c r="D2372" s="4" t="s">
        <v>10</v>
      </c>
      <c r="E2372" s="4" t="s">
        <v>26</v>
      </c>
    </row>
    <row r="2373" spans="1:12">
      <c r="A2373" t="n">
        <v>22377</v>
      </c>
      <c r="B2373" s="39" t="n">
        <v>58</v>
      </c>
      <c r="C2373" s="7" t="n">
        <v>101</v>
      </c>
      <c r="D2373" s="7" t="n">
        <v>500</v>
      </c>
      <c r="E2373" s="7" t="n">
        <v>1</v>
      </c>
    </row>
    <row r="2374" spans="1:12">
      <c r="A2374" t="s">
        <v>4</v>
      </c>
      <c r="B2374" s="4" t="s">
        <v>5</v>
      </c>
      <c r="C2374" s="4" t="s">
        <v>12</v>
      </c>
      <c r="D2374" s="4" t="s">
        <v>10</v>
      </c>
    </row>
    <row r="2375" spans="1:12">
      <c r="A2375" t="n">
        <v>22385</v>
      </c>
      <c r="B2375" s="39" t="n">
        <v>58</v>
      </c>
      <c r="C2375" s="7" t="n">
        <v>254</v>
      </c>
      <c r="D2375" s="7" t="n">
        <v>0</v>
      </c>
    </row>
    <row r="2376" spans="1:12">
      <c r="A2376" t="s">
        <v>4</v>
      </c>
      <c r="B2376" s="4" t="s">
        <v>5</v>
      </c>
      <c r="C2376" s="4" t="s">
        <v>12</v>
      </c>
      <c r="D2376" s="4" t="s">
        <v>12</v>
      </c>
      <c r="E2376" s="4" t="s">
        <v>26</v>
      </c>
      <c r="F2376" s="4" t="s">
        <v>26</v>
      </c>
      <c r="G2376" s="4" t="s">
        <v>26</v>
      </c>
      <c r="H2376" s="4" t="s">
        <v>10</v>
      </c>
    </row>
    <row r="2377" spans="1:12">
      <c r="A2377" t="n">
        <v>22389</v>
      </c>
      <c r="B2377" s="45" t="n">
        <v>45</v>
      </c>
      <c r="C2377" s="7" t="n">
        <v>2</v>
      </c>
      <c r="D2377" s="7" t="n">
        <v>3</v>
      </c>
      <c r="E2377" s="7" t="n">
        <v>43.0699996948242</v>
      </c>
      <c r="F2377" s="7" t="n">
        <v>12.789999961853</v>
      </c>
      <c r="G2377" s="7" t="n">
        <v>-69.6100006103516</v>
      </c>
      <c r="H2377" s="7" t="n">
        <v>0</v>
      </c>
    </row>
    <row r="2378" spans="1:12">
      <c r="A2378" t="s">
        <v>4</v>
      </c>
      <c r="B2378" s="4" t="s">
        <v>5</v>
      </c>
      <c r="C2378" s="4" t="s">
        <v>12</v>
      </c>
      <c r="D2378" s="4" t="s">
        <v>12</v>
      </c>
      <c r="E2378" s="4" t="s">
        <v>26</v>
      </c>
      <c r="F2378" s="4" t="s">
        <v>26</v>
      </c>
      <c r="G2378" s="4" t="s">
        <v>26</v>
      </c>
      <c r="H2378" s="4" t="s">
        <v>10</v>
      </c>
      <c r="I2378" s="4" t="s">
        <v>12</v>
      </c>
    </row>
    <row r="2379" spans="1:12">
      <c r="A2379" t="n">
        <v>22406</v>
      </c>
      <c r="B2379" s="45" t="n">
        <v>45</v>
      </c>
      <c r="C2379" s="7" t="n">
        <v>4</v>
      </c>
      <c r="D2379" s="7" t="n">
        <v>3</v>
      </c>
      <c r="E2379" s="7" t="n">
        <v>351.519989013672</v>
      </c>
      <c r="F2379" s="7" t="n">
        <v>232.110000610352</v>
      </c>
      <c r="G2379" s="7" t="n">
        <v>350</v>
      </c>
      <c r="H2379" s="7" t="n">
        <v>0</v>
      </c>
      <c r="I2379" s="7" t="n">
        <v>0</v>
      </c>
    </row>
    <row r="2380" spans="1:12">
      <c r="A2380" t="s">
        <v>4</v>
      </c>
      <c r="B2380" s="4" t="s">
        <v>5</v>
      </c>
      <c r="C2380" s="4" t="s">
        <v>12</v>
      </c>
      <c r="D2380" s="4" t="s">
        <v>12</v>
      </c>
      <c r="E2380" s="4" t="s">
        <v>26</v>
      </c>
      <c r="F2380" s="4" t="s">
        <v>10</v>
      </c>
    </row>
    <row r="2381" spans="1:12">
      <c r="A2381" t="n">
        <v>22424</v>
      </c>
      <c r="B2381" s="45" t="n">
        <v>45</v>
      </c>
      <c r="C2381" s="7" t="n">
        <v>5</v>
      </c>
      <c r="D2381" s="7" t="n">
        <v>3</v>
      </c>
      <c r="E2381" s="7" t="n">
        <v>1.70000004768372</v>
      </c>
      <c r="F2381" s="7" t="n">
        <v>0</v>
      </c>
    </row>
    <row r="2382" spans="1:12">
      <c r="A2382" t="s">
        <v>4</v>
      </c>
      <c r="B2382" s="4" t="s">
        <v>5</v>
      </c>
      <c r="C2382" s="4" t="s">
        <v>12</v>
      </c>
      <c r="D2382" s="4" t="s">
        <v>12</v>
      </c>
      <c r="E2382" s="4" t="s">
        <v>26</v>
      </c>
      <c r="F2382" s="4" t="s">
        <v>10</v>
      </c>
    </row>
    <row r="2383" spans="1:12">
      <c r="A2383" t="n">
        <v>22433</v>
      </c>
      <c r="B2383" s="45" t="n">
        <v>45</v>
      </c>
      <c r="C2383" s="7" t="n">
        <v>11</v>
      </c>
      <c r="D2383" s="7" t="n">
        <v>3</v>
      </c>
      <c r="E2383" s="7" t="n">
        <v>40</v>
      </c>
      <c r="F2383" s="7" t="n">
        <v>0</v>
      </c>
    </row>
    <row r="2384" spans="1:12">
      <c r="A2384" t="s">
        <v>4</v>
      </c>
      <c r="B2384" s="4" t="s">
        <v>5</v>
      </c>
      <c r="C2384" s="4" t="s">
        <v>12</v>
      </c>
      <c r="D2384" s="4" t="s">
        <v>12</v>
      </c>
      <c r="E2384" s="4" t="s">
        <v>26</v>
      </c>
      <c r="F2384" s="4" t="s">
        <v>26</v>
      </c>
      <c r="G2384" s="4" t="s">
        <v>26</v>
      </c>
      <c r="H2384" s="4" t="s">
        <v>10</v>
      </c>
    </row>
    <row r="2385" spans="1:9">
      <c r="A2385" t="n">
        <v>22442</v>
      </c>
      <c r="B2385" s="45" t="n">
        <v>45</v>
      </c>
      <c r="C2385" s="7" t="n">
        <v>2</v>
      </c>
      <c r="D2385" s="7" t="n">
        <v>3</v>
      </c>
      <c r="E2385" s="7" t="n">
        <v>43.0299987792969</v>
      </c>
      <c r="F2385" s="7" t="n">
        <v>13.3400001525879</v>
      </c>
      <c r="G2385" s="7" t="n">
        <v>-69.5699996948242</v>
      </c>
      <c r="H2385" s="7" t="n">
        <v>4000</v>
      </c>
    </row>
    <row r="2386" spans="1:9">
      <c r="A2386" t="s">
        <v>4</v>
      </c>
      <c r="B2386" s="4" t="s">
        <v>5</v>
      </c>
      <c r="C2386" s="4" t="s">
        <v>12</v>
      </c>
      <c r="D2386" s="4" t="s">
        <v>12</v>
      </c>
      <c r="E2386" s="4" t="s">
        <v>26</v>
      </c>
      <c r="F2386" s="4" t="s">
        <v>26</v>
      </c>
      <c r="G2386" s="4" t="s">
        <v>26</v>
      </c>
      <c r="H2386" s="4" t="s">
        <v>10</v>
      </c>
      <c r="I2386" s="4" t="s">
        <v>12</v>
      </c>
    </row>
    <row r="2387" spans="1:9">
      <c r="A2387" t="n">
        <v>22459</v>
      </c>
      <c r="B2387" s="45" t="n">
        <v>45</v>
      </c>
      <c r="C2387" s="7" t="n">
        <v>4</v>
      </c>
      <c r="D2387" s="7" t="n">
        <v>3</v>
      </c>
      <c r="E2387" s="7" t="n">
        <v>12.2799997329712</v>
      </c>
      <c r="F2387" s="7" t="n">
        <v>274.989990234375</v>
      </c>
      <c r="G2387" s="7" t="n">
        <v>350</v>
      </c>
      <c r="H2387" s="7" t="n">
        <v>4000</v>
      </c>
      <c r="I2387" s="7" t="n">
        <v>1</v>
      </c>
    </row>
    <row r="2388" spans="1:9">
      <c r="A2388" t="s">
        <v>4</v>
      </c>
      <c r="B2388" s="4" t="s">
        <v>5</v>
      </c>
      <c r="C2388" s="4" t="s">
        <v>12</v>
      </c>
      <c r="D2388" s="4" t="s">
        <v>12</v>
      </c>
      <c r="E2388" s="4" t="s">
        <v>26</v>
      </c>
      <c r="F2388" s="4" t="s">
        <v>10</v>
      </c>
    </row>
    <row r="2389" spans="1:9">
      <c r="A2389" t="n">
        <v>22477</v>
      </c>
      <c r="B2389" s="45" t="n">
        <v>45</v>
      </c>
      <c r="C2389" s="7" t="n">
        <v>5</v>
      </c>
      <c r="D2389" s="7" t="n">
        <v>3</v>
      </c>
      <c r="E2389" s="7" t="n">
        <v>1.20000004768372</v>
      </c>
      <c r="F2389" s="7" t="n">
        <v>4000</v>
      </c>
    </row>
    <row r="2390" spans="1:9">
      <c r="A2390" t="s">
        <v>4</v>
      </c>
      <c r="B2390" s="4" t="s">
        <v>5</v>
      </c>
      <c r="C2390" s="4" t="s">
        <v>10</v>
      </c>
      <c r="D2390" s="4" t="s">
        <v>10</v>
      </c>
      <c r="E2390" s="4" t="s">
        <v>26</v>
      </c>
      <c r="F2390" s="4" t="s">
        <v>12</v>
      </c>
    </row>
    <row r="2391" spans="1:9">
      <c r="A2391" t="n">
        <v>22486</v>
      </c>
      <c r="B2391" s="62" t="n">
        <v>53</v>
      </c>
      <c r="C2391" s="7" t="n">
        <v>14</v>
      </c>
      <c r="D2391" s="7" t="n">
        <v>0</v>
      </c>
      <c r="E2391" s="7" t="n">
        <v>0</v>
      </c>
      <c r="F2391" s="7" t="n">
        <v>0</v>
      </c>
    </row>
    <row r="2392" spans="1:9">
      <c r="A2392" t="s">
        <v>4</v>
      </c>
      <c r="B2392" s="4" t="s">
        <v>5</v>
      </c>
      <c r="C2392" s="4" t="s">
        <v>12</v>
      </c>
      <c r="D2392" s="4" t="s">
        <v>10</v>
      </c>
      <c r="E2392" s="4" t="s">
        <v>6</v>
      </c>
      <c r="F2392" s="4" t="s">
        <v>6</v>
      </c>
      <c r="G2392" s="4" t="s">
        <v>6</v>
      </c>
      <c r="H2392" s="4" t="s">
        <v>6</v>
      </c>
    </row>
    <row r="2393" spans="1:9">
      <c r="A2393" t="n">
        <v>22496</v>
      </c>
      <c r="B2393" s="63" t="n">
        <v>51</v>
      </c>
      <c r="C2393" s="7" t="n">
        <v>3</v>
      </c>
      <c r="D2393" s="7" t="n">
        <v>14</v>
      </c>
      <c r="E2393" s="7" t="s">
        <v>245</v>
      </c>
      <c r="F2393" s="7" t="s">
        <v>132</v>
      </c>
      <c r="G2393" s="7" t="s">
        <v>131</v>
      </c>
      <c r="H2393" s="7" t="s">
        <v>132</v>
      </c>
    </row>
    <row r="2394" spans="1:9">
      <c r="A2394" t="s">
        <v>4</v>
      </c>
      <c r="B2394" s="4" t="s">
        <v>5</v>
      </c>
      <c r="C2394" s="4" t="s">
        <v>12</v>
      </c>
      <c r="D2394" s="4" t="s">
        <v>10</v>
      </c>
    </row>
    <row r="2395" spans="1:9">
      <c r="A2395" t="n">
        <v>22509</v>
      </c>
      <c r="B2395" s="39" t="n">
        <v>58</v>
      </c>
      <c r="C2395" s="7" t="n">
        <v>255</v>
      </c>
      <c r="D2395" s="7" t="n">
        <v>0</v>
      </c>
    </row>
    <row r="2396" spans="1:9">
      <c r="A2396" t="s">
        <v>4</v>
      </c>
      <c r="B2396" s="4" t="s">
        <v>5</v>
      </c>
      <c r="C2396" s="4" t="s">
        <v>10</v>
      </c>
      <c r="D2396" s="4" t="s">
        <v>12</v>
      </c>
      <c r="E2396" s="4" t="s">
        <v>6</v>
      </c>
      <c r="F2396" s="4" t="s">
        <v>26</v>
      </c>
      <c r="G2396" s="4" t="s">
        <v>26</v>
      </c>
      <c r="H2396" s="4" t="s">
        <v>26</v>
      </c>
    </row>
    <row r="2397" spans="1:9">
      <c r="A2397" t="n">
        <v>22513</v>
      </c>
      <c r="B2397" s="55" t="n">
        <v>48</v>
      </c>
      <c r="C2397" s="7" t="n">
        <v>14</v>
      </c>
      <c r="D2397" s="7" t="n">
        <v>0</v>
      </c>
      <c r="E2397" s="7" t="s">
        <v>256</v>
      </c>
      <c r="F2397" s="7" t="n">
        <v>-1</v>
      </c>
      <c r="G2397" s="7" t="n">
        <v>1</v>
      </c>
      <c r="H2397" s="7" t="n">
        <v>0</v>
      </c>
    </row>
    <row r="2398" spans="1:9">
      <c r="A2398" t="s">
        <v>4</v>
      </c>
      <c r="B2398" s="4" t="s">
        <v>5</v>
      </c>
      <c r="C2398" s="4" t="s">
        <v>10</v>
      </c>
    </row>
    <row r="2399" spans="1:9">
      <c r="A2399" t="n">
        <v>22539</v>
      </c>
      <c r="B2399" s="31" t="n">
        <v>16</v>
      </c>
      <c r="C2399" s="7" t="n">
        <v>200</v>
      </c>
    </row>
    <row r="2400" spans="1:9">
      <c r="A2400" t="s">
        <v>4</v>
      </c>
      <c r="B2400" s="4" t="s">
        <v>5</v>
      </c>
      <c r="C2400" s="4" t="s">
        <v>12</v>
      </c>
      <c r="D2400" s="4" t="s">
        <v>10</v>
      </c>
      <c r="E2400" s="4" t="s">
        <v>26</v>
      </c>
      <c r="F2400" s="4" t="s">
        <v>10</v>
      </c>
      <c r="G2400" s="4" t="s">
        <v>9</v>
      </c>
      <c r="H2400" s="4" t="s">
        <v>9</v>
      </c>
      <c r="I2400" s="4" t="s">
        <v>10</v>
      </c>
      <c r="J2400" s="4" t="s">
        <v>10</v>
      </c>
      <c r="K2400" s="4" t="s">
        <v>9</v>
      </c>
      <c r="L2400" s="4" t="s">
        <v>9</v>
      </c>
      <c r="M2400" s="4" t="s">
        <v>9</v>
      </c>
      <c r="N2400" s="4" t="s">
        <v>9</v>
      </c>
      <c r="O2400" s="4" t="s">
        <v>6</v>
      </c>
    </row>
    <row r="2401" spans="1:15">
      <c r="A2401" t="n">
        <v>22542</v>
      </c>
      <c r="B2401" s="13" t="n">
        <v>50</v>
      </c>
      <c r="C2401" s="7" t="n">
        <v>0</v>
      </c>
      <c r="D2401" s="7" t="n">
        <v>4255</v>
      </c>
      <c r="E2401" s="7" t="n">
        <v>0.800000011920929</v>
      </c>
      <c r="F2401" s="7" t="n">
        <v>100</v>
      </c>
      <c r="G2401" s="7" t="n">
        <v>0</v>
      </c>
      <c r="H2401" s="7" t="n">
        <v>-1063256064</v>
      </c>
      <c r="I2401" s="7" t="n">
        <v>0</v>
      </c>
      <c r="J2401" s="7" t="n">
        <v>65533</v>
      </c>
      <c r="K2401" s="7" t="n">
        <v>0</v>
      </c>
      <c r="L2401" s="7" t="n">
        <v>0</v>
      </c>
      <c r="M2401" s="7" t="n">
        <v>0</v>
      </c>
      <c r="N2401" s="7" t="n">
        <v>0</v>
      </c>
      <c r="O2401" s="7" t="s">
        <v>21</v>
      </c>
    </row>
    <row r="2402" spans="1:15">
      <c r="A2402" t="s">
        <v>4</v>
      </c>
      <c r="B2402" s="4" t="s">
        <v>5</v>
      </c>
      <c r="C2402" s="4" t="s">
        <v>10</v>
      </c>
    </row>
    <row r="2403" spans="1:15">
      <c r="A2403" t="n">
        <v>22581</v>
      </c>
      <c r="B2403" s="31" t="n">
        <v>16</v>
      </c>
      <c r="C2403" s="7" t="n">
        <v>700</v>
      </c>
    </row>
    <row r="2404" spans="1:15">
      <c r="A2404" t="s">
        <v>4</v>
      </c>
      <c r="B2404" s="4" t="s">
        <v>5</v>
      </c>
      <c r="C2404" s="4" t="s">
        <v>12</v>
      </c>
      <c r="D2404" s="4" t="s">
        <v>10</v>
      </c>
      <c r="E2404" s="4" t="s">
        <v>10</v>
      </c>
      <c r="F2404" s="4" t="s">
        <v>10</v>
      </c>
      <c r="G2404" s="4" t="s">
        <v>10</v>
      </c>
      <c r="H2404" s="4" t="s">
        <v>10</v>
      </c>
      <c r="I2404" s="4" t="s">
        <v>6</v>
      </c>
      <c r="J2404" s="4" t="s">
        <v>26</v>
      </c>
      <c r="K2404" s="4" t="s">
        <v>26</v>
      </c>
      <c r="L2404" s="4" t="s">
        <v>26</v>
      </c>
      <c r="M2404" s="4" t="s">
        <v>9</v>
      </c>
      <c r="N2404" s="4" t="s">
        <v>9</v>
      </c>
      <c r="O2404" s="4" t="s">
        <v>26</v>
      </c>
      <c r="P2404" s="4" t="s">
        <v>26</v>
      </c>
      <c r="Q2404" s="4" t="s">
        <v>26</v>
      </c>
      <c r="R2404" s="4" t="s">
        <v>26</v>
      </c>
      <c r="S2404" s="4" t="s">
        <v>12</v>
      </c>
    </row>
    <row r="2405" spans="1:15">
      <c r="A2405" t="n">
        <v>22584</v>
      </c>
      <c r="B2405" s="11" t="n">
        <v>39</v>
      </c>
      <c r="C2405" s="7" t="n">
        <v>12</v>
      </c>
      <c r="D2405" s="7" t="n">
        <v>65533</v>
      </c>
      <c r="E2405" s="7" t="n">
        <v>209</v>
      </c>
      <c r="F2405" s="7" t="n">
        <v>0</v>
      </c>
      <c r="G2405" s="7" t="n">
        <v>14</v>
      </c>
      <c r="H2405" s="7" t="n">
        <v>1</v>
      </c>
      <c r="I2405" s="7" t="s">
        <v>21</v>
      </c>
      <c r="J2405" s="7" t="n">
        <v>0</v>
      </c>
      <c r="K2405" s="7" t="n">
        <v>0</v>
      </c>
      <c r="L2405" s="7" t="n">
        <v>0</v>
      </c>
      <c r="M2405" s="7" t="n">
        <v>0</v>
      </c>
      <c r="N2405" s="7" t="n">
        <v>0</v>
      </c>
      <c r="O2405" s="7" t="n">
        <v>0</v>
      </c>
      <c r="P2405" s="7" t="n">
        <v>1</v>
      </c>
      <c r="Q2405" s="7" t="n">
        <v>1</v>
      </c>
      <c r="R2405" s="7" t="n">
        <v>1</v>
      </c>
      <c r="S2405" s="7" t="n">
        <v>100</v>
      </c>
    </row>
    <row r="2406" spans="1:15">
      <c r="A2406" t="s">
        <v>4</v>
      </c>
      <c r="B2406" s="4" t="s">
        <v>5</v>
      </c>
      <c r="C2406" s="4" t="s">
        <v>12</v>
      </c>
      <c r="D2406" s="4" t="s">
        <v>10</v>
      </c>
      <c r="E2406" s="4" t="s">
        <v>26</v>
      </c>
      <c r="F2406" s="4" t="s">
        <v>10</v>
      </c>
      <c r="G2406" s="4" t="s">
        <v>9</v>
      </c>
      <c r="H2406" s="4" t="s">
        <v>9</v>
      </c>
      <c r="I2406" s="4" t="s">
        <v>10</v>
      </c>
      <c r="J2406" s="4" t="s">
        <v>10</v>
      </c>
      <c r="K2406" s="4" t="s">
        <v>9</v>
      </c>
      <c r="L2406" s="4" t="s">
        <v>9</v>
      </c>
      <c r="M2406" s="4" t="s">
        <v>9</v>
      </c>
      <c r="N2406" s="4" t="s">
        <v>9</v>
      </c>
      <c r="O2406" s="4" t="s">
        <v>6</v>
      </c>
    </row>
    <row r="2407" spans="1:15">
      <c r="A2407" t="n">
        <v>22634</v>
      </c>
      <c r="B2407" s="13" t="n">
        <v>50</v>
      </c>
      <c r="C2407" s="7" t="n">
        <v>0</v>
      </c>
      <c r="D2407" s="7" t="n">
        <v>4310</v>
      </c>
      <c r="E2407" s="7" t="n">
        <v>0.5</v>
      </c>
      <c r="F2407" s="7" t="n">
        <v>0</v>
      </c>
      <c r="G2407" s="7" t="n">
        <v>0</v>
      </c>
      <c r="H2407" s="7" t="n">
        <v>1086324736</v>
      </c>
      <c r="I2407" s="7" t="n">
        <v>0</v>
      </c>
      <c r="J2407" s="7" t="n">
        <v>65533</v>
      </c>
      <c r="K2407" s="7" t="n">
        <v>0</v>
      </c>
      <c r="L2407" s="7" t="n">
        <v>0</v>
      </c>
      <c r="M2407" s="7" t="n">
        <v>0</v>
      </c>
      <c r="N2407" s="7" t="n">
        <v>0</v>
      </c>
      <c r="O2407" s="7" t="s">
        <v>21</v>
      </c>
    </row>
    <row r="2408" spans="1:15">
      <c r="A2408" t="s">
        <v>4</v>
      </c>
      <c r="B2408" s="4" t="s">
        <v>5</v>
      </c>
      <c r="C2408" s="4" t="s">
        <v>10</v>
      </c>
    </row>
    <row r="2409" spans="1:15">
      <c r="A2409" t="n">
        <v>22673</v>
      </c>
      <c r="B2409" s="31" t="n">
        <v>16</v>
      </c>
      <c r="C2409" s="7" t="n">
        <v>500</v>
      </c>
    </row>
    <row r="2410" spans="1:15">
      <c r="A2410" t="s">
        <v>4</v>
      </c>
      <c r="B2410" s="4" t="s">
        <v>5</v>
      </c>
      <c r="C2410" s="4" t="s">
        <v>12</v>
      </c>
      <c r="D2410" s="4" t="s">
        <v>10</v>
      </c>
      <c r="E2410" s="4" t="s">
        <v>26</v>
      </c>
      <c r="F2410" s="4" t="s">
        <v>10</v>
      </c>
      <c r="G2410" s="4" t="s">
        <v>9</v>
      </c>
      <c r="H2410" s="4" t="s">
        <v>9</v>
      </c>
      <c r="I2410" s="4" t="s">
        <v>10</v>
      </c>
      <c r="J2410" s="4" t="s">
        <v>10</v>
      </c>
      <c r="K2410" s="4" t="s">
        <v>9</v>
      </c>
      <c r="L2410" s="4" t="s">
        <v>9</v>
      </c>
      <c r="M2410" s="4" t="s">
        <v>9</v>
      </c>
      <c r="N2410" s="4" t="s">
        <v>9</v>
      </c>
      <c r="O2410" s="4" t="s">
        <v>6</v>
      </c>
    </row>
    <row r="2411" spans="1:15">
      <c r="A2411" t="n">
        <v>22676</v>
      </c>
      <c r="B2411" s="13" t="n">
        <v>50</v>
      </c>
      <c r="C2411" s="7" t="n">
        <v>0</v>
      </c>
      <c r="D2411" s="7" t="n">
        <v>1900</v>
      </c>
      <c r="E2411" s="7" t="n">
        <v>1</v>
      </c>
      <c r="F2411" s="7" t="n">
        <v>0</v>
      </c>
      <c r="G2411" s="7" t="n">
        <v>0</v>
      </c>
      <c r="H2411" s="7" t="n">
        <v>-1073741824</v>
      </c>
      <c r="I2411" s="7" t="n">
        <v>0</v>
      </c>
      <c r="J2411" s="7" t="n">
        <v>65533</v>
      </c>
      <c r="K2411" s="7" t="n">
        <v>0</v>
      </c>
      <c r="L2411" s="7" t="n">
        <v>0</v>
      </c>
      <c r="M2411" s="7" t="n">
        <v>0</v>
      </c>
      <c r="N2411" s="7" t="n">
        <v>0</v>
      </c>
      <c r="O2411" s="7" t="s">
        <v>21</v>
      </c>
    </row>
    <row r="2412" spans="1:15">
      <c r="A2412" t="s">
        <v>4</v>
      </c>
      <c r="B2412" s="4" t="s">
        <v>5</v>
      </c>
      <c r="C2412" s="4" t="s">
        <v>10</v>
      </c>
      <c r="D2412" s="4" t="s">
        <v>9</v>
      </c>
      <c r="E2412" s="4" t="s">
        <v>12</v>
      </c>
    </row>
    <row r="2413" spans="1:15">
      <c r="A2413" t="n">
        <v>22715</v>
      </c>
      <c r="B2413" s="77" t="n">
        <v>35</v>
      </c>
      <c r="C2413" s="7" t="n">
        <v>14</v>
      </c>
      <c r="D2413" s="7" t="n">
        <v>0</v>
      </c>
      <c r="E2413" s="7" t="n">
        <v>0</v>
      </c>
    </row>
    <row r="2414" spans="1:15">
      <c r="A2414" t="s">
        <v>4</v>
      </c>
      <c r="B2414" s="4" t="s">
        <v>5</v>
      </c>
      <c r="C2414" s="4" t="s">
        <v>12</v>
      </c>
      <c r="D2414" s="4" t="s">
        <v>10</v>
      </c>
    </row>
    <row r="2415" spans="1:15">
      <c r="A2415" t="n">
        <v>22723</v>
      </c>
      <c r="B2415" s="45" t="n">
        <v>45</v>
      </c>
      <c r="C2415" s="7" t="n">
        <v>7</v>
      </c>
      <c r="D2415" s="7" t="n">
        <v>255</v>
      </c>
    </row>
    <row r="2416" spans="1:15">
      <c r="A2416" t="s">
        <v>4</v>
      </c>
      <c r="B2416" s="4" t="s">
        <v>5</v>
      </c>
      <c r="C2416" s="4" t="s">
        <v>12</v>
      </c>
      <c r="D2416" s="4" t="s">
        <v>10</v>
      </c>
      <c r="E2416" s="4" t="s">
        <v>6</v>
      </c>
    </row>
    <row r="2417" spans="1:19">
      <c r="A2417" t="n">
        <v>22727</v>
      </c>
      <c r="B2417" s="63" t="n">
        <v>51</v>
      </c>
      <c r="C2417" s="7" t="n">
        <v>4</v>
      </c>
      <c r="D2417" s="7" t="n">
        <v>0</v>
      </c>
      <c r="E2417" s="7" t="s">
        <v>135</v>
      </c>
    </row>
    <row r="2418" spans="1:19">
      <c r="A2418" t="s">
        <v>4</v>
      </c>
      <c r="B2418" s="4" t="s">
        <v>5</v>
      </c>
      <c r="C2418" s="4" t="s">
        <v>10</v>
      </c>
    </row>
    <row r="2419" spans="1:19">
      <c r="A2419" t="n">
        <v>22741</v>
      </c>
      <c r="B2419" s="31" t="n">
        <v>16</v>
      </c>
      <c r="C2419" s="7" t="n">
        <v>0</v>
      </c>
    </row>
    <row r="2420" spans="1:19">
      <c r="A2420" t="s">
        <v>4</v>
      </c>
      <c r="B2420" s="4" t="s">
        <v>5</v>
      </c>
      <c r="C2420" s="4" t="s">
        <v>10</v>
      </c>
      <c r="D2420" s="4" t="s">
        <v>67</v>
      </c>
      <c r="E2420" s="4" t="s">
        <v>12</v>
      </c>
      <c r="F2420" s="4" t="s">
        <v>12</v>
      </c>
    </row>
    <row r="2421" spans="1:19">
      <c r="A2421" t="n">
        <v>22744</v>
      </c>
      <c r="B2421" s="64" t="n">
        <v>26</v>
      </c>
      <c r="C2421" s="7" t="n">
        <v>0</v>
      </c>
      <c r="D2421" s="7" t="s">
        <v>262</v>
      </c>
      <c r="E2421" s="7" t="n">
        <v>2</v>
      </c>
      <c r="F2421" s="7" t="n">
        <v>0</v>
      </c>
    </row>
    <row r="2422" spans="1:19">
      <c r="A2422" t="s">
        <v>4</v>
      </c>
      <c r="B2422" s="4" t="s">
        <v>5</v>
      </c>
    </row>
    <row r="2423" spans="1:19">
      <c r="A2423" t="n">
        <v>22772</v>
      </c>
      <c r="B2423" s="34" t="n">
        <v>28</v>
      </c>
    </row>
    <row r="2424" spans="1:19">
      <c r="A2424" t="s">
        <v>4</v>
      </c>
      <c r="B2424" s="4" t="s">
        <v>5</v>
      </c>
      <c r="C2424" s="4" t="s">
        <v>12</v>
      </c>
      <c r="D2424" s="4" t="s">
        <v>10</v>
      </c>
      <c r="E2424" s="4" t="s">
        <v>6</v>
      </c>
    </row>
    <row r="2425" spans="1:19">
      <c r="A2425" t="n">
        <v>22773</v>
      </c>
      <c r="B2425" s="63" t="n">
        <v>51</v>
      </c>
      <c r="C2425" s="7" t="n">
        <v>4</v>
      </c>
      <c r="D2425" s="7" t="n">
        <v>14</v>
      </c>
      <c r="E2425" s="7" t="s">
        <v>178</v>
      </c>
    </row>
    <row r="2426" spans="1:19">
      <c r="A2426" t="s">
        <v>4</v>
      </c>
      <c r="B2426" s="4" t="s">
        <v>5</v>
      </c>
      <c r="C2426" s="4" t="s">
        <v>10</v>
      </c>
    </row>
    <row r="2427" spans="1:19">
      <c r="A2427" t="n">
        <v>22786</v>
      </c>
      <c r="B2427" s="31" t="n">
        <v>16</v>
      </c>
      <c r="C2427" s="7" t="n">
        <v>0</v>
      </c>
    </row>
    <row r="2428" spans="1:19">
      <c r="A2428" t="s">
        <v>4</v>
      </c>
      <c r="B2428" s="4" t="s">
        <v>5</v>
      </c>
      <c r="C2428" s="4" t="s">
        <v>10</v>
      </c>
      <c r="D2428" s="4" t="s">
        <v>67</v>
      </c>
      <c r="E2428" s="4" t="s">
        <v>12</v>
      </c>
      <c r="F2428" s="4" t="s">
        <v>12</v>
      </c>
      <c r="G2428" s="4" t="s">
        <v>67</v>
      </c>
      <c r="H2428" s="4" t="s">
        <v>12</v>
      </c>
      <c r="I2428" s="4" t="s">
        <v>12</v>
      </c>
    </row>
    <row r="2429" spans="1:19">
      <c r="A2429" t="n">
        <v>22789</v>
      </c>
      <c r="B2429" s="64" t="n">
        <v>26</v>
      </c>
      <c r="C2429" s="7" t="n">
        <v>14</v>
      </c>
      <c r="D2429" s="7" t="s">
        <v>263</v>
      </c>
      <c r="E2429" s="7" t="n">
        <v>2</v>
      </c>
      <c r="F2429" s="7" t="n">
        <v>3</v>
      </c>
      <c r="G2429" s="7" t="s">
        <v>264</v>
      </c>
      <c r="H2429" s="7" t="n">
        <v>2</v>
      </c>
      <c r="I2429" s="7" t="n">
        <v>0</v>
      </c>
    </row>
    <row r="2430" spans="1:19">
      <c r="A2430" t="s">
        <v>4</v>
      </c>
      <c r="B2430" s="4" t="s">
        <v>5</v>
      </c>
    </row>
    <row r="2431" spans="1:19">
      <c r="A2431" t="n">
        <v>22916</v>
      </c>
      <c r="B2431" s="34" t="n">
        <v>28</v>
      </c>
    </row>
    <row r="2432" spans="1:19">
      <c r="A2432" t="s">
        <v>4</v>
      </c>
      <c r="B2432" s="4" t="s">
        <v>5</v>
      </c>
      <c r="C2432" s="4" t="s">
        <v>12</v>
      </c>
      <c r="D2432" s="4" t="s">
        <v>10</v>
      </c>
      <c r="E2432" s="4" t="s">
        <v>6</v>
      </c>
    </row>
    <row r="2433" spans="1:9">
      <c r="A2433" t="n">
        <v>22917</v>
      </c>
      <c r="B2433" s="63" t="n">
        <v>51</v>
      </c>
      <c r="C2433" s="7" t="n">
        <v>4</v>
      </c>
      <c r="D2433" s="7" t="n">
        <v>0</v>
      </c>
      <c r="E2433" s="7" t="s">
        <v>202</v>
      </c>
    </row>
    <row r="2434" spans="1:9">
      <c r="A2434" t="s">
        <v>4</v>
      </c>
      <c r="B2434" s="4" t="s">
        <v>5</v>
      </c>
      <c r="C2434" s="4" t="s">
        <v>10</v>
      </c>
    </row>
    <row r="2435" spans="1:9">
      <c r="A2435" t="n">
        <v>22931</v>
      </c>
      <c r="B2435" s="31" t="n">
        <v>16</v>
      </c>
      <c r="C2435" s="7" t="n">
        <v>0</v>
      </c>
    </row>
    <row r="2436" spans="1:9">
      <c r="A2436" t="s">
        <v>4</v>
      </c>
      <c r="B2436" s="4" t="s">
        <v>5</v>
      </c>
      <c r="C2436" s="4" t="s">
        <v>10</v>
      </c>
      <c r="D2436" s="4" t="s">
        <v>67</v>
      </c>
      <c r="E2436" s="4" t="s">
        <v>12</v>
      </c>
      <c r="F2436" s="4" t="s">
        <v>12</v>
      </c>
    </row>
    <row r="2437" spans="1:9">
      <c r="A2437" t="n">
        <v>22934</v>
      </c>
      <c r="B2437" s="64" t="n">
        <v>26</v>
      </c>
      <c r="C2437" s="7" t="n">
        <v>0</v>
      </c>
      <c r="D2437" s="7" t="s">
        <v>265</v>
      </c>
      <c r="E2437" s="7" t="n">
        <v>2</v>
      </c>
      <c r="F2437" s="7" t="n">
        <v>0</v>
      </c>
    </row>
    <row r="2438" spans="1:9">
      <c r="A2438" t="s">
        <v>4</v>
      </c>
      <c r="B2438" s="4" t="s">
        <v>5</v>
      </c>
    </row>
    <row r="2439" spans="1:9">
      <c r="A2439" t="n">
        <v>22979</v>
      </c>
      <c r="B2439" s="34" t="n">
        <v>28</v>
      </c>
    </row>
    <row r="2440" spans="1:9">
      <c r="A2440" t="s">
        <v>4</v>
      </c>
      <c r="B2440" s="4" t="s">
        <v>5</v>
      </c>
      <c r="C2440" s="4" t="s">
        <v>12</v>
      </c>
      <c r="D2440" s="4" t="s">
        <v>10</v>
      </c>
      <c r="E2440" s="4" t="s">
        <v>6</v>
      </c>
      <c r="F2440" s="4" t="s">
        <v>6</v>
      </c>
      <c r="G2440" s="4" t="s">
        <v>6</v>
      </c>
      <c r="H2440" s="4" t="s">
        <v>6</v>
      </c>
    </row>
    <row r="2441" spans="1:9">
      <c r="A2441" t="n">
        <v>22980</v>
      </c>
      <c r="B2441" s="63" t="n">
        <v>51</v>
      </c>
      <c r="C2441" s="7" t="n">
        <v>3</v>
      </c>
      <c r="D2441" s="7" t="n">
        <v>14</v>
      </c>
      <c r="E2441" s="7" t="s">
        <v>245</v>
      </c>
      <c r="F2441" s="7" t="s">
        <v>130</v>
      </c>
      <c r="G2441" s="7" t="s">
        <v>131</v>
      </c>
      <c r="H2441" s="7" t="s">
        <v>132</v>
      </c>
    </row>
    <row r="2442" spans="1:9">
      <c r="A2442" t="s">
        <v>4</v>
      </c>
      <c r="B2442" s="4" t="s">
        <v>5</v>
      </c>
      <c r="C2442" s="4" t="s">
        <v>10</v>
      </c>
      <c r="D2442" s="4" t="s">
        <v>12</v>
      </c>
      <c r="E2442" s="4" t="s">
        <v>26</v>
      </c>
      <c r="F2442" s="4" t="s">
        <v>10</v>
      </c>
    </row>
    <row r="2443" spans="1:9">
      <c r="A2443" t="n">
        <v>22993</v>
      </c>
      <c r="B2443" s="75" t="n">
        <v>59</v>
      </c>
      <c r="C2443" s="7" t="n">
        <v>14</v>
      </c>
      <c r="D2443" s="7" t="n">
        <v>9</v>
      </c>
      <c r="E2443" s="7" t="n">
        <v>0.150000005960464</v>
      </c>
      <c r="F2443" s="7" t="n">
        <v>0</v>
      </c>
    </row>
    <row r="2444" spans="1:9">
      <c r="A2444" t="s">
        <v>4</v>
      </c>
      <c r="B2444" s="4" t="s">
        <v>5</v>
      </c>
      <c r="C2444" s="4" t="s">
        <v>10</v>
      </c>
    </row>
    <row r="2445" spans="1:9">
      <c r="A2445" t="n">
        <v>23003</v>
      </c>
      <c r="B2445" s="31" t="n">
        <v>16</v>
      </c>
      <c r="C2445" s="7" t="n">
        <v>1500</v>
      </c>
    </row>
    <row r="2446" spans="1:9">
      <c r="A2446" t="s">
        <v>4</v>
      </c>
      <c r="B2446" s="4" t="s">
        <v>5</v>
      </c>
      <c r="C2446" s="4" t="s">
        <v>12</v>
      </c>
      <c r="D2446" s="4" t="s">
        <v>10</v>
      </c>
      <c r="E2446" s="4" t="s">
        <v>6</v>
      </c>
    </row>
    <row r="2447" spans="1:9">
      <c r="A2447" t="n">
        <v>23006</v>
      </c>
      <c r="B2447" s="63" t="n">
        <v>51</v>
      </c>
      <c r="C2447" s="7" t="n">
        <v>4</v>
      </c>
      <c r="D2447" s="7" t="n">
        <v>14</v>
      </c>
      <c r="E2447" s="7" t="s">
        <v>162</v>
      </c>
    </row>
    <row r="2448" spans="1:9">
      <c r="A2448" t="s">
        <v>4</v>
      </c>
      <c r="B2448" s="4" t="s">
        <v>5</v>
      </c>
      <c r="C2448" s="4" t="s">
        <v>10</v>
      </c>
    </row>
    <row r="2449" spans="1:8">
      <c r="A2449" t="n">
        <v>23020</v>
      </c>
      <c r="B2449" s="31" t="n">
        <v>16</v>
      </c>
      <c r="C2449" s="7" t="n">
        <v>0</v>
      </c>
    </row>
    <row r="2450" spans="1:8">
      <c r="A2450" t="s">
        <v>4</v>
      </c>
      <c r="B2450" s="4" t="s">
        <v>5</v>
      </c>
      <c r="C2450" s="4" t="s">
        <v>10</v>
      </c>
      <c r="D2450" s="4" t="s">
        <v>67</v>
      </c>
      <c r="E2450" s="4" t="s">
        <v>12</v>
      </c>
      <c r="F2450" s="4" t="s">
        <v>12</v>
      </c>
      <c r="G2450" s="4" t="s">
        <v>67</v>
      </c>
      <c r="H2450" s="4" t="s">
        <v>12</v>
      </c>
      <c r="I2450" s="4" t="s">
        <v>12</v>
      </c>
      <c r="J2450" s="4" t="s">
        <v>67</v>
      </c>
      <c r="K2450" s="4" t="s">
        <v>12</v>
      </c>
      <c r="L2450" s="4" t="s">
        <v>12</v>
      </c>
    </row>
    <row r="2451" spans="1:8">
      <c r="A2451" t="n">
        <v>23023</v>
      </c>
      <c r="B2451" s="64" t="n">
        <v>26</v>
      </c>
      <c r="C2451" s="7" t="n">
        <v>14</v>
      </c>
      <c r="D2451" s="7" t="s">
        <v>266</v>
      </c>
      <c r="E2451" s="7" t="n">
        <v>2</v>
      </c>
      <c r="F2451" s="7" t="n">
        <v>3</v>
      </c>
      <c r="G2451" s="7" t="s">
        <v>267</v>
      </c>
      <c r="H2451" s="7" t="n">
        <v>2</v>
      </c>
      <c r="I2451" s="7" t="n">
        <v>3</v>
      </c>
      <c r="J2451" s="7" t="s">
        <v>268</v>
      </c>
      <c r="K2451" s="7" t="n">
        <v>2</v>
      </c>
      <c r="L2451" s="7" t="n">
        <v>0</v>
      </c>
    </row>
    <row r="2452" spans="1:8">
      <c r="A2452" t="s">
        <v>4</v>
      </c>
      <c r="B2452" s="4" t="s">
        <v>5</v>
      </c>
    </row>
    <row r="2453" spans="1:8">
      <c r="A2453" t="n">
        <v>23270</v>
      </c>
      <c r="B2453" s="34" t="n">
        <v>28</v>
      </c>
    </row>
    <row r="2454" spans="1:8">
      <c r="A2454" t="s">
        <v>4</v>
      </c>
      <c r="B2454" s="4" t="s">
        <v>5</v>
      </c>
      <c r="C2454" s="4" t="s">
        <v>12</v>
      </c>
      <c r="D2454" s="4" t="s">
        <v>10</v>
      </c>
      <c r="E2454" s="4" t="s">
        <v>6</v>
      </c>
    </row>
    <row r="2455" spans="1:8">
      <c r="A2455" t="n">
        <v>23271</v>
      </c>
      <c r="B2455" s="63" t="n">
        <v>51</v>
      </c>
      <c r="C2455" s="7" t="n">
        <v>4</v>
      </c>
      <c r="D2455" s="7" t="n">
        <v>0</v>
      </c>
      <c r="E2455" s="7" t="s">
        <v>218</v>
      </c>
    </row>
    <row r="2456" spans="1:8">
      <c r="A2456" t="s">
        <v>4</v>
      </c>
      <c r="B2456" s="4" t="s">
        <v>5</v>
      </c>
      <c r="C2456" s="4" t="s">
        <v>10</v>
      </c>
    </row>
    <row r="2457" spans="1:8">
      <c r="A2457" t="n">
        <v>23286</v>
      </c>
      <c r="B2457" s="31" t="n">
        <v>16</v>
      </c>
      <c r="C2457" s="7" t="n">
        <v>0</v>
      </c>
    </row>
    <row r="2458" spans="1:8">
      <c r="A2458" t="s">
        <v>4</v>
      </c>
      <c r="B2458" s="4" t="s">
        <v>5</v>
      </c>
      <c r="C2458" s="4" t="s">
        <v>10</v>
      </c>
      <c r="D2458" s="4" t="s">
        <v>67</v>
      </c>
      <c r="E2458" s="4" t="s">
        <v>12</v>
      </c>
      <c r="F2458" s="4" t="s">
        <v>12</v>
      </c>
    </row>
    <row r="2459" spans="1:8">
      <c r="A2459" t="n">
        <v>23289</v>
      </c>
      <c r="B2459" s="64" t="n">
        <v>26</v>
      </c>
      <c r="C2459" s="7" t="n">
        <v>0</v>
      </c>
      <c r="D2459" s="7" t="s">
        <v>269</v>
      </c>
      <c r="E2459" s="7" t="n">
        <v>2</v>
      </c>
      <c r="F2459" s="7" t="n">
        <v>0</v>
      </c>
    </row>
    <row r="2460" spans="1:8">
      <c r="A2460" t="s">
        <v>4</v>
      </c>
      <c r="B2460" s="4" t="s">
        <v>5</v>
      </c>
    </row>
    <row r="2461" spans="1:8">
      <c r="A2461" t="n">
        <v>23323</v>
      </c>
      <c r="B2461" s="34" t="n">
        <v>28</v>
      </c>
    </row>
    <row r="2462" spans="1:8">
      <c r="A2462" t="s">
        <v>4</v>
      </c>
      <c r="B2462" s="4" t="s">
        <v>5</v>
      </c>
      <c r="C2462" s="4" t="s">
        <v>12</v>
      </c>
      <c r="D2462" s="4" t="s">
        <v>10</v>
      </c>
      <c r="E2462" s="4" t="s">
        <v>6</v>
      </c>
    </row>
    <row r="2463" spans="1:8">
      <c r="A2463" t="n">
        <v>23324</v>
      </c>
      <c r="B2463" s="63" t="n">
        <v>51</v>
      </c>
      <c r="C2463" s="7" t="n">
        <v>4</v>
      </c>
      <c r="D2463" s="7" t="n">
        <v>14</v>
      </c>
      <c r="E2463" s="7" t="s">
        <v>202</v>
      </c>
    </row>
    <row r="2464" spans="1:8">
      <c r="A2464" t="s">
        <v>4</v>
      </c>
      <c r="B2464" s="4" t="s">
        <v>5</v>
      </c>
      <c r="C2464" s="4" t="s">
        <v>10</v>
      </c>
    </row>
    <row r="2465" spans="1:12">
      <c r="A2465" t="n">
        <v>23338</v>
      </c>
      <c r="B2465" s="31" t="n">
        <v>16</v>
      </c>
      <c r="C2465" s="7" t="n">
        <v>0</v>
      </c>
    </row>
    <row r="2466" spans="1:12">
      <c r="A2466" t="s">
        <v>4</v>
      </c>
      <c r="B2466" s="4" t="s">
        <v>5</v>
      </c>
      <c r="C2466" s="4" t="s">
        <v>10</v>
      </c>
      <c r="D2466" s="4" t="s">
        <v>67</v>
      </c>
      <c r="E2466" s="4" t="s">
        <v>12</v>
      </c>
      <c r="F2466" s="4" t="s">
        <v>12</v>
      </c>
      <c r="G2466" s="4" t="s">
        <v>67</v>
      </c>
      <c r="H2466" s="4" t="s">
        <v>12</v>
      </c>
      <c r="I2466" s="4" t="s">
        <v>12</v>
      </c>
      <c r="J2466" s="4" t="s">
        <v>67</v>
      </c>
      <c r="K2466" s="4" t="s">
        <v>12</v>
      </c>
      <c r="L2466" s="4" t="s">
        <v>12</v>
      </c>
      <c r="M2466" s="4" t="s">
        <v>67</v>
      </c>
      <c r="N2466" s="4" t="s">
        <v>12</v>
      </c>
      <c r="O2466" s="4" t="s">
        <v>12</v>
      </c>
    </row>
    <row r="2467" spans="1:12">
      <c r="A2467" t="n">
        <v>23341</v>
      </c>
      <c r="B2467" s="64" t="n">
        <v>26</v>
      </c>
      <c r="C2467" s="7" t="n">
        <v>14</v>
      </c>
      <c r="D2467" s="7" t="s">
        <v>270</v>
      </c>
      <c r="E2467" s="7" t="n">
        <v>2</v>
      </c>
      <c r="F2467" s="7" t="n">
        <v>3</v>
      </c>
      <c r="G2467" s="7" t="s">
        <v>271</v>
      </c>
      <c r="H2467" s="7" t="n">
        <v>2</v>
      </c>
      <c r="I2467" s="7" t="n">
        <v>3</v>
      </c>
      <c r="J2467" s="7" t="s">
        <v>272</v>
      </c>
      <c r="K2467" s="7" t="n">
        <v>2</v>
      </c>
      <c r="L2467" s="7" t="n">
        <v>3</v>
      </c>
      <c r="M2467" s="7" t="s">
        <v>273</v>
      </c>
      <c r="N2467" s="7" t="n">
        <v>2</v>
      </c>
      <c r="O2467" s="7" t="n">
        <v>0</v>
      </c>
    </row>
    <row r="2468" spans="1:12">
      <c r="A2468" t="s">
        <v>4</v>
      </c>
      <c r="B2468" s="4" t="s">
        <v>5</v>
      </c>
    </row>
    <row r="2469" spans="1:12">
      <c r="A2469" t="n">
        <v>23812</v>
      </c>
      <c r="B2469" s="34" t="n">
        <v>28</v>
      </c>
    </row>
    <row r="2470" spans="1:12">
      <c r="A2470" t="s">
        <v>4</v>
      </c>
      <c r="B2470" s="4" t="s">
        <v>5</v>
      </c>
      <c r="C2470" s="4" t="s">
        <v>12</v>
      </c>
      <c r="D2470" s="4" t="s">
        <v>10</v>
      </c>
      <c r="E2470" s="4" t="s">
        <v>12</v>
      </c>
    </row>
    <row r="2471" spans="1:12">
      <c r="A2471" t="n">
        <v>23813</v>
      </c>
      <c r="B2471" s="69" t="n">
        <v>49</v>
      </c>
      <c r="C2471" s="7" t="n">
        <v>1</v>
      </c>
      <c r="D2471" s="7" t="n">
        <v>4000</v>
      </c>
      <c r="E2471" s="7" t="n">
        <v>0</v>
      </c>
    </row>
    <row r="2472" spans="1:12">
      <c r="A2472" t="s">
        <v>4</v>
      </c>
      <c r="B2472" s="4" t="s">
        <v>5</v>
      </c>
      <c r="C2472" s="4" t="s">
        <v>12</v>
      </c>
      <c r="D2472" s="4" t="s">
        <v>10</v>
      </c>
      <c r="E2472" s="4" t="s">
        <v>6</v>
      </c>
    </row>
    <row r="2473" spans="1:12">
      <c r="A2473" t="n">
        <v>23818</v>
      </c>
      <c r="B2473" s="63" t="n">
        <v>51</v>
      </c>
      <c r="C2473" s="7" t="n">
        <v>4</v>
      </c>
      <c r="D2473" s="7" t="n">
        <v>0</v>
      </c>
      <c r="E2473" s="7" t="s">
        <v>232</v>
      </c>
    </row>
    <row r="2474" spans="1:12">
      <c r="A2474" t="s">
        <v>4</v>
      </c>
      <c r="B2474" s="4" t="s">
        <v>5</v>
      </c>
      <c r="C2474" s="4" t="s">
        <v>10</v>
      </c>
    </row>
    <row r="2475" spans="1:12">
      <c r="A2475" t="n">
        <v>23831</v>
      </c>
      <c r="B2475" s="31" t="n">
        <v>16</v>
      </c>
      <c r="C2475" s="7" t="n">
        <v>0</v>
      </c>
    </row>
    <row r="2476" spans="1:12">
      <c r="A2476" t="s">
        <v>4</v>
      </c>
      <c r="B2476" s="4" t="s">
        <v>5</v>
      </c>
      <c r="C2476" s="4" t="s">
        <v>10</v>
      </c>
      <c r="D2476" s="4" t="s">
        <v>67</v>
      </c>
      <c r="E2476" s="4" t="s">
        <v>12</v>
      </c>
      <c r="F2476" s="4" t="s">
        <v>12</v>
      </c>
    </row>
    <row r="2477" spans="1:12">
      <c r="A2477" t="n">
        <v>23834</v>
      </c>
      <c r="B2477" s="64" t="n">
        <v>26</v>
      </c>
      <c r="C2477" s="7" t="n">
        <v>0</v>
      </c>
      <c r="D2477" s="7" t="s">
        <v>274</v>
      </c>
      <c r="E2477" s="7" t="n">
        <v>2</v>
      </c>
      <c r="F2477" s="7" t="n">
        <v>0</v>
      </c>
    </row>
    <row r="2478" spans="1:12">
      <c r="A2478" t="s">
        <v>4</v>
      </c>
      <c r="B2478" s="4" t="s">
        <v>5</v>
      </c>
    </row>
    <row r="2479" spans="1:12">
      <c r="A2479" t="n">
        <v>23850</v>
      </c>
      <c r="B2479" s="34" t="n">
        <v>28</v>
      </c>
    </row>
    <row r="2480" spans="1:12">
      <c r="A2480" t="s">
        <v>4</v>
      </c>
      <c r="B2480" s="4" t="s">
        <v>5</v>
      </c>
      <c r="C2480" s="4" t="s">
        <v>10</v>
      </c>
      <c r="D2480" s="4" t="s">
        <v>12</v>
      </c>
    </row>
    <row r="2481" spans="1:15">
      <c r="A2481" t="n">
        <v>23851</v>
      </c>
      <c r="B2481" s="71" t="n">
        <v>89</v>
      </c>
      <c r="C2481" s="7" t="n">
        <v>65533</v>
      </c>
      <c r="D2481" s="7" t="n">
        <v>1</v>
      </c>
    </row>
    <row r="2482" spans="1:15">
      <c r="A2482" t="s">
        <v>4</v>
      </c>
      <c r="B2482" s="4" t="s">
        <v>5</v>
      </c>
      <c r="C2482" s="4" t="s">
        <v>12</v>
      </c>
      <c r="D2482" s="4" t="s">
        <v>10</v>
      </c>
      <c r="E2482" s="4" t="s">
        <v>26</v>
      </c>
    </row>
    <row r="2483" spans="1:15">
      <c r="A2483" t="n">
        <v>23855</v>
      </c>
      <c r="B2483" s="39" t="n">
        <v>58</v>
      </c>
      <c r="C2483" s="7" t="n">
        <v>101</v>
      </c>
      <c r="D2483" s="7" t="n">
        <v>500</v>
      </c>
      <c r="E2483" s="7" t="n">
        <v>1</v>
      </c>
    </row>
    <row r="2484" spans="1:15">
      <c r="A2484" t="s">
        <v>4</v>
      </c>
      <c r="B2484" s="4" t="s">
        <v>5</v>
      </c>
      <c r="C2484" s="4" t="s">
        <v>12</v>
      </c>
      <c r="D2484" s="4" t="s">
        <v>10</v>
      </c>
    </row>
    <row r="2485" spans="1:15">
      <c r="A2485" t="n">
        <v>23863</v>
      </c>
      <c r="B2485" s="39" t="n">
        <v>58</v>
      </c>
      <c r="C2485" s="7" t="n">
        <v>254</v>
      </c>
      <c r="D2485" s="7" t="n">
        <v>0</v>
      </c>
    </row>
    <row r="2486" spans="1:15">
      <c r="A2486" t="s">
        <v>4</v>
      </c>
      <c r="B2486" s="4" t="s">
        <v>5</v>
      </c>
      <c r="C2486" s="4" t="s">
        <v>12</v>
      </c>
      <c r="D2486" s="4" t="s">
        <v>12</v>
      </c>
      <c r="E2486" s="4" t="s">
        <v>26</v>
      </c>
      <c r="F2486" s="4" t="s">
        <v>26</v>
      </c>
      <c r="G2486" s="4" t="s">
        <v>26</v>
      </c>
      <c r="H2486" s="4" t="s">
        <v>10</v>
      </c>
    </row>
    <row r="2487" spans="1:15">
      <c r="A2487" t="n">
        <v>23867</v>
      </c>
      <c r="B2487" s="45" t="n">
        <v>45</v>
      </c>
      <c r="C2487" s="7" t="n">
        <v>2</v>
      </c>
      <c r="D2487" s="7" t="n">
        <v>3</v>
      </c>
      <c r="E2487" s="7" t="n">
        <v>40.4000015258789</v>
      </c>
      <c r="F2487" s="7" t="n">
        <v>13.1800003051758</v>
      </c>
      <c r="G2487" s="7" t="n">
        <v>-69.7399978637695</v>
      </c>
      <c r="H2487" s="7" t="n">
        <v>0</v>
      </c>
    </row>
    <row r="2488" spans="1:15">
      <c r="A2488" t="s">
        <v>4</v>
      </c>
      <c r="B2488" s="4" t="s">
        <v>5</v>
      </c>
      <c r="C2488" s="4" t="s">
        <v>12</v>
      </c>
      <c r="D2488" s="4" t="s">
        <v>12</v>
      </c>
      <c r="E2488" s="4" t="s">
        <v>26</v>
      </c>
      <c r="F2488" s="4" t="s">
        <v>26</v>
      </c>
      <c r="G2488" s="4" t="s">
        <v>26</v>
      </c>
      <c r="H2488" s="4" t="s">
        <v>10</v>
      </c>
      <c r="I2488" s="4" t="s">
        <v>12</v>
      </c>
    </row>
    <row r="2489" spans="1:15">
      <c r="A2489" t="n">
        <v>23884</v>
      </c>
      <c r="B2489" s="45" t="n">
        <v>45</v>
      </c>
      <c r="C2489" s="7" t="n">
        <v>4</v>
      </c>
      <c r="D2489" s="7" t="n">
        <v>3</v>
      </c>
      <c r="E2489" s="7" t="n">
        <v>3.4300000667572</v>
      </c>
      <c r="F2489" s="7" t="n">
        <v>282.829986572266</v>
      </c>
      <c r="G2489" s="7" t="n">
        <v>350</v>
      </c>
      <c r="H2489" s="7" t="n">
        <v>0</v>
      </c>
      <c r="I2489" s="7" t="n">
        <v>0</v>
      </c>
    </row>
    <row r="2490" spans="1:15">
      <c r="A2490" t="s">
        <v>4</v>
      </c>
      <c r="B2490" s="4" t="s">
        <v>5</v>
      </c>
      <c r="C2490" s="4" t="s">
        <v>12</v>
      </c>
      <c r="D2490" s="4" t="s">
        <v>12</v>
      </c>
      <c r="E2490" s="4" t="s">
        <v>26</v>
      </c>
      <c r="F2490" s="4" t="s">
        <v>10</v>
      </c>
    </row>
    <row r="2491" spans="1:15">
      <c r="A2491" t="n">
        <v>23902</v>
      </c>
      <c r="B2491" s="45" t="n">
        <v>45</v>
      </c>
      <c r="C2491" s="7" t="n">
        <v>5</v>
      </c>
      <c r="D2491" s="7" t="n">
        <v>3</v>
      </c>
      <c r="E2491" s="7" t="n">
        <v>5.30000019073486</v>
      </c>
      <c r="F2491" s="7" t="n">
        <v>0</v>
      </c>
    </row>
    <row r="2492" spans="1:15">
      <c r="A2492" t="s">
        <v>4</v>
      </c>
      <c r="B2492" s="4" t="s">
        <v>5</v>
      </c>
      <c r="C2492" s="4" t="s">
        <v>12</v>
      </c>
      <c r="D2492" s="4" t="s">
        <v>12</v>
      </c>
      <c r="E2492" s="4" t="s">
        <v>26</v>
      </c>
      <c r="F2492" s="4" t="s">
        <v>10</v>
      </c>
    </row>
    <row r="2493" spans="1:15">
      <c r="A2493" t="n">
        <v>23911</v>
      </c>
      <c r="B2493" s="45" t="n">
        <v>45</v>
      </c>
      <c r="C2493" s="7" t="n">
        <v>11</v>
      </c>
      <c r="D2493" s="7" t="n">
        <v>3</v>
      </c>
      <c r="E2493" s="7" t="n">
        <v>19.3999996185303</v>
      </c>
      <c r="F2493" s="7" t="n">
        <v>0</v>
      </c>
    </row>
    <row r="2494" spans="1:15">
      <c r="A2494" t="s">
        <v>4</v>
      </c>
      <c r="B2494" s="4" t="s">
        <v>5</v>
      </c>
      <c r="C2494" s="4" t="s">
        <v>12</v>
      </c>
      <c r="D2494" s="4" t="s">
        <v>12</v>
      </c>
      <c r="E2494" s="4" t="s">
        <v>26</v>
      </c>
      <c r="F2494" s="4" t="s">
        <v>26</v>
      </c>
      <c r="G2494" s="4" t="s">
        <v>26</v>
      </c>
      <c r="H2494" s="4" t="s">
        <v>10</v>
      </c>
      <c r="I2494" s="4" t="s">
        <v>12</v>
      </c>
    </row>
    <row r="2495" spans="1:15">
      <c r="A2495" t="n">
        <v>23920</v>
      </c>
      <c r="B2495" s="45" t="n">
        <v>45</v>
      </c>
      <c r="C2495" s="7" t="n">
        <v>4</v>
      </c>
      <c r="D2495" s="7" t="n">
        <v>3</v>
      </c>
      <c r="E2495" s="7" t="n">
        <v>359.920013427734</v>
      </c>
      <c r="F2495" s="7" t="n">
        <v>282.829986572266</v>
      </c>
      <c r="G2495" s="7" t="n">
        <v>350</v>
      </c>
      <c r="H2495" s="7" t="n">
        <v>3000</v>
      </c>
      <c r="I2495" s="7" t="n">
        <v>1</v>
      </c>
    </row>
    <row r="2496" spans="1:15">
      <c r="A2496" t="s">
        <v>4</v>
      </c>
      <c r="B2496" s="4" t="s">
        <v>5</v>
      </c>
      <c r="C2496" s="4" t="s">
        <v>12</v>
      </c>
      <c r="D2496" s="4" t="s">
        <v>12</v>
      </c>
      <c r="E2496" s="4" t="s">
        <v>26</v>
      </c>
      <c r="F2496" s="4" t="s">
        <v>10</v>
      </c>
    </row>
    <row r="2497" spans="1:9">
      <c r="A2497" t="n">
        <v>23938</v>
      </c>
      <c r="B2497" s="45" t="n">
        <v>45</v>
      </c>
      <c r="C2497" s="7" t="n">
        <v>5</v>
      </c>
      <c r="D2497" s="7" t="n">
        <v>3</v>
      </c>
      <c r="E2497" s="7" t="n">
        <v>5.69999980926514</v>
      </c>
      <c r="F2497" s="7" t="n">
        <v>3000</v>
      </c>
    </row>
    <row r="2498" spans="1:9">
      <c r="A2498" t="s">
        <v>4</v>
      </c>
      <c r="B2498" s="4" t="s">
        <v>5</v>
      </c>
      <c r="C2498" s="4" t="s">
        <v>12</v>
      </c>
      <c r="D2498" s="4" t="s">
        <v>10</v>
      </c>
    </row>
    <row r="2499" spans="1:9">
      <c r="A2499" t="n">
        <v>23947</v>
      </c>
      <c r="B2499" s="39" t="n">
        <v>58</v>
      </c>
      <c r="C2499" s="7" t="n">
        <v>255</v>
      </c>
      <c r="D2499" s="7" t="n">
        <v>0</v>
      </c>
    </row>
    <row r="2500" spans="1:9">
      <c r="A2500" t="s">
        <v>4</v>
      </c>
      <c r="B2500" s="4" t="s">
        <v>5</v>
      </c>
      <c r="C2500" s="4" t="s">
        <v>10</v>
      </c>
      <c r="D2500" s="4" t="s">
        <v>12</v>
      </c>
      <c r="E2500" s="4" t="s">
        <v>26</v>
      </c>
      <c r="F2500" s="4" t="s">
        <v>10</v>
      </c>
    </row>
    <row r="2501" spans="1:9">
      <c r="A2501" t="n">
        <v>23951</v>
      </c>
      <c r="B2501" s="75" t="n">
        <v>59</v>
      </c>
      <c r="C2501" s="7" t="n">
        <v>0</v>
      </c>
      <c r="D2501" s="7" t="n">
        <v>9</v>
      </c>
      <c r="E2501" s="7" t="n">
        <v>0.150000005960464</v>
      </c>
      <c r="F2501" s="7" t="n">
        <v>0</v>
      </c>
    </row>
    <row r="2502" spans="1:9">
      <c r="A2502" t="s">
        <v>4</v>
      </c>
      <c r="B2502" s="4" t="s">
        <v>5</v>
      </c>
      <c r="C2502" s="4" t="s">
        <v>10</v>
      </c>
    </row>
    <row r="2503" spans="1:9">
      <c r="A2503" t="n">
        <v>23961</v>
      </c>
      <c r="B2503" s="31" t="n">
        <v>16</v>
      </c>
      <c r="C2503" s="7" t="n">
        <v>1500</v>
      </c>
    </row>
    <row r="2504" spans="1:9">
      <c r="A2504" t="s">
        <v>4</v>
      </c>
      <c r="B2504" s="4" t="s">
        <v>5</v>
      </c>
      <c r="C2504" s="4" t="s">
        <v>10</v>
      </c>
      <c r="D2504" s="4" t="s">
        <v>12</v>
      </c>
      <c r="E2504" s="4" t="s">
        <v>6</v>
      </c>
      <c r="F2504" s="4" t="s">
        <v>26</v>
      </c>
      <c r="G2504" s="4" t="s">
        <v>26</v>
      </c>
      <c r="H2504" s="4" t="s">
        <v>26</v>
      </c>
    </row>
    <row r="2505" spans="1:9">
      <c r="A2505" t="n">
        <v>23964</v>
      </c>
      <c r="B2505" s="55" t="n">
        <v>48</v>
      </c>
      <c r="C2505" s="7" t="n">
        <v>0</v>
      </c>
      <c r="D2505" s="7" t="n">
        <v>0</v>
      </c>
      <c r="E2505" s="7" t="s">
        <v>255</v>
      </c>
      <c r="F2505" s="7" t="n">
        <v>-1</v>
      </c>
      <c r="G2505" s="7" t="n">
        <v>1</v>
      </c>
      <c r="H2505" s="7" t="n">
        <v>0</v>
      </c>
    </row>
    <row r="2506" spans="1:9">
      <c r="A2506" t="s">
        <v>4</v>
      </c>
      <c r="B2506" s="4" t="s">
        <v>5</v>
      </c>
      <c r="C2506" s="4" t="s">
        <v>10</v>
      </c>
      <c r="D2506" s="4" t="s">
        <v>9</v>
      </c>
      <c r="E2506" s="4" t="s">
        <v>12</v>
      </c>
    </row>
    <row r="2507" spans="1:9">
      <c r="A2507" t="n">
        <v>23990</v>
      </c>
      <c r="B2507" s="77" t="n">
        <v>35</v>
      </c>
      <c r="C2507" s="7" t="n">
        <v>0</v>
      </c>
      <c r="D2507" s="7" t="n">
        <v>0</v>
      </c>
      <c r="E2507" s="7" t="n">
        <v>0</v>
      </c>
    </row>
    <row r="2508" spans="1:9">
      <c r="A2508" t="s">
        <v>4</v>
      </c>
      <c r="B2508" s="4" t="s">
        <v>5</v>
      </c>
      <c r="C2508" s="4" t="s">
        <v>12</v>
      </c>
      <c r="D2508" s="4" t="s">
        <v>10</v>
      </c>
    </row>
    <row r="2509" spans="1:9">
      <c r="A2509" t="n">
        <v>23998</v>
      </c>
      <c r="B2509" s="45" t="n">
        <v>45</v>
      </c>
      <c r="C2509" s="7" t="n">
        <v>7</v>
      </c>
      <c r="D2509" s="7" t="n">
        <v>255</v>
      </c>
    </row>
    <row r="2510" spans="1:9">
      <c r="A2510" t="s">
        <v>4</v>
      </c>
      <c r="B2510" s="4" t="s">
        <v>5</v>
      </c>
      <c r="C2510" s="4" t="s">
        <v>12</v>
      </c>
      <c r="D2510" s="4" t="s">
        <v>12</v>
      </c>
    </row>
    <row r="2511" spans="1:9">
      <c r="A2511" t="n">
        <v>24002</v>
      </c>
      <c r="B2511" s="69" t="n">
        <v>49</v>
      </c>
      <c r="C2511" s="7" t="n">
        <v>2</v>
      </c>
      <c r="D2511" s="7" t="n">
        <v>0</v>
      </c>
    </row>
    <row r="2512" spans="1:9">
      <c r="A2512" t="s">
        <v>4</v>
      </c>
      <c r="B2512" s="4" t="s">
        <v>5</v>
      </c>
      <c r="C2512" s="4" t="s">
        <v>12</v>
      </c>
      <c r="D2512" s="4" t="s">
        <v>10</v>
      </c>
      <c r="E2512" s="4" t="s">
        <v>9</v>
      </c>
      <c r="F2512" s="4" t="s">
        <v>10</v>
      </c>
      <c r="G2512" s="4" t="s">
        <v>9</v>
      </c>
      <c r="H2512" s="4" t="s">
        <v>12</v>
      </c>
    </row>
    <row r="2513" spans="1:8">
      <c r="A2513" t="n">
        <v>24005</v>
      </c>
      <c r="B2513" s="69" t="n">
        <v>49</v>
      </c>
      <c r="C2513" s="7" t="n">
        <v>0</v>
      </c>
      <c r="D2513" s="7" t="n">
        <v>443</v>
      </c>
      <c r="E2513" s="7" t="n">
        <v>1061997773</v>
      </c>
      <c r="F2513" s="7" t="n">
        <v>0</v>
      </c>
      <c r="G2513" s="7" t="n">
        <v>0</v>
      </c>
      <c r="H2513" s="7" t="n">
        <v>0</v>
      </c>
    </row>
    <row r="2514" spans="1:8">
      <c r="A2514" t="s">
        <v>4</v>
      </c>
      <c r="B2514" s="4" t="s">
        <v>5</v>
      </c>
      <c r="C2514" s="4" t="s">
        <v>12</v>
      </c>
      <c r="D2514" s="4" t="s">
        <v>10</v>
      </c>
      <c r="E2514" s="4" t="s">
        <v>6</v>
      </c>
    </row>
    <row r="2515" spans="1:8">
      <c r="A2515" t="n">
        <v>24020</v>
      </c>
      <c r="B2515" s="63" t="n">
        <v>51</v>
      </c>
      <c r="C2515" s="7" t="n">
        <v>4</v>
      </c>
      <c r="D2515" s="7" t="n">
        <v>0</v>
      </c>
      <c r="E2515" s="7" t="s">
        <v>146</v>
      </c>
    </row>
    <row r="2516" spans="1:8">
      <c r="A2516" t="s">
        <v>4</v>
      </c>
      <c r="B2516" s="4" t="s">
        <v>5</v>
      </c>
      <c r="C2516" s="4" t="s">
        <v>10</v>
      </c>
    </row>
    <row r="2517" spans="1:8">
      <c r="A2517" t="n">
        <v>24034</v>
      </c>
      <c r="B2517" s="31" t="n">
        <v>16</v>
      </c>
      <c r="C2517" s="7" t="n">
        <v>0</v>
      </c>
    </row>
    <row r="2518" spans="1:8">
      <c r="A2518" t="s">
        <v>4</v>
      </c>
      <c r="B2518" s="4" t="s">
        <v>5</v>
      </c>
      <c r="C2518" s="4" t="s">
        <v>10</v>
      </c>
      <c r="D2518" s="4" t="s">
        <v>67</v>
      </c>
      <c r="E2518" s="4" t="s">
        <v>12</v>
      </c>
      <c r="F2518" s="4" t="s">
        <v>12</v>
      </c>
      <c r="G2518" s="4" t="s">
        <v>67</v>
      </c>
      <c r="H2518" s="4" t="s">
        <v>12</v>
      </c>
      <c r="I2518" s="4" t="s">
        <v>12</v>
      </c>
    </row>
    <row r="2519" spans="1:8">
      <c r="A2519" t="n">
        <v>24037</v>
      </c>
      <c r="B2519" s="64" t="n">
        <v>26</v>
      </c>
      <c r="C2519" s="7" t="n">
        <v>0</v>
      </c>
      <c r="D2519" s="7" t="s">
        <v>275</v>
      </c>
      <c r="E2519" s="7" t="n">
        <v>2</v>
      </c>
      <c r="F2519" s="7" t="n">
        <v>3</v>
      </c>
      <c r="G2519" s="7" t="s">
        <v>276</v>
      </c>
      <c r="H2519" s="7" t="n">
        <v>2</v>
      </c>
      <c r="I2519" s="7" t="n">
        <v>0</v>
      </c>
    </row>
    <row r="2520" spans="1:8">
      <c r="A2520" t="s">
        <v>4</v>
      </c>
      <c r="B2520" s="4" t="s">
        <v>5</v>
      </c>
    </row>
    <row r="2521" spans="1:8">
      <c r="A2521" t="n">
        <v>24095</v>
      </c>
      <c r="B2521" s="34" t="n">
        <v>28</v>
      </c>
    </row>
    <row r="2522" spans="1:8">
      <c r="A2522" t="s">
        <v>4</v>
      </c>
      <c r="B2522" s="4" t="s">
        <v>5</v>
      </c>
      <c r="C2522" s="4" t="s">
        <v>12</v>
      </c>
      <c r="D2522" s="4" t="s">
        <v>10</v>
      </c>
      <c r="E2522" s="4" t="s">
        <v>6</v>
      </c>
    </row>
    <row r="2523" spans="1:8">
      <c r="A2523" t="n">
        <v>24096</v>
      </c>
      <c r="B2523" s="63" t="n">
        <v>51</v>
      </c>
      <c r="C2523" s="7" t="n">
        <v>4</v>
      </c>
      <c r="D2523" s="7" t="n">
        <v>14</v>
      </c>
      <c r="E2523" s="7" t="s">
        <v>178</v>
      </c>
    </row>
    <row r="2524" spans="1:8">
      <c r="A2524" t="s">
        <v>4</v>
      </c>
      <c r="B2524" s="4" t="s">
        <v>5</v>
      </c>
      <c r="C2524" s="4" t="s">
        <v>10</v>
      </c>
    </row>
    <row r="2525" spans="1:8">
      <c r="A2525" t="n">
        <v>24109</v>
      </c>
      <c r="B2525" s="31" t="n">
        <v>16</v>
      </c>
      <c r="C2525" s="7" t="n">
        <v>0</v>
      </c>
    </row>
    <row r="2526" spans="1:8">
      <c r="A2526" t="s">
        <v>4</v>
      </c>
      <c r="B2526" s="4" t="s">
        <v>5</v>
      </c>
      <c r="C2526" s="4" t="s">
        <v>10</v>
      </c>
      <c r="D2526" s="4" t="s">
        <v>67</v>
      </c>
      <c r="E2526" s="4" t="s">
        <v>12</v>
      </c>
      <c r="F2526" s="4" t="s">
        <v>12</v>
      </c>
    </row>
    <row r="2527" spans="1:8">
      <c r="A2527" t="n">
        <v>24112</v>
      </c>
      <c r="B2527" s="64" t="n">
        <v>26</v>
      </c>
      <c r="C2527" s="7" t="n">
        <v>14</v>
      </c>
      <c r="D2527" s="7" t="s">
        <v>277</v>
      </c>
      <c r="E2527" s="7" t="n">
        <v>2</v>
      </c>
      <c r="F2527" s="7" t="n">
        <v>0</v>
      </c>
    </row>
    <row r="2528" spans="1:8">
      <c r="A2528" t="s">
        <v>4</v>
      </c>
      <c r="B2528" s="4" t="s">
        <v>5</v>
      </c>
    </row>
    <row r="2529" spans="1:9">
      <c r="A2529" t="n">
        <v>24194</v>
      </c>
      <c r="B2529" s="34" t="n">
        <v>28</v>
      </c>
    </row>
    <row r="2530" spans="1:9">
      <c r="A2530" t="s">
        <v>4</v>
      </c>
      <c r="B2530" s="4" t="s">
        <v>5</v>
      </c>
      <c r="C2530" s="4" t="s">
        <v>10</v>
      </c>
      <c r="D2530" s="4" t="s">
        <v>12</v>
      </c>
    </row>
    <row r="2531" spans="1:9">
      <c r="A2531" t="n">
        <v>24195</v>
      </c>
      <c r="B2531" s="71" t="n">
        <v>89</v>
      </c>
      <c r="C2531" s="7" t="n">
        <v>65533</v>
      </c>
      <c r="D2531" s="7" t="n">
        <v>1</v>
      </c>
    </row>
    <row r="2532" spans="1:9">
      <c r="A2532" t="s">
        <v>4</v>
      </c>
      <c r="B2532" s="4" t="s">
        <v>5</v>
      </c>
      <c r="C2532" s="4" t="s">
        <v>12</v>
      </c>
      <c r="D2532" s="4" t="s">
        <v>10</v>
      </c>
      <c r="E2532" s="4" t="s">
        <v>26</v>
      </c>
    </row>
    <row r="2533" spans="1:9">
      <c r="A2533" t="n">
        <v>24199</v>
      </c>
      <c r="B2533" s="39" t="n">
        <v>58</v>
      </c>
      <c r="C2533" s="7" t="n">
        <v>0</v>
      </c>
      <c r="D2533" s="7" t="n">
        <v>2000</v>
      </c>
      <c r="E2533" s="7" t="n">
        <v>1</v>
      </c>
    </row>
    <row r="2534" spans="1:9">
      <c r="A2534" t="s">
        <v>4</v>
      </c>
      <c r="B2534" s="4" t="s">
        <v>5</v>
      </c>
      <c r="C2534" s="4" t="s">
        <v>12</v>
      </c>
      <c r="D2534" s="4" t="s">
        <v>10</v>
      </c>
    </row>
    <row r="2535" spans="1:9">
      <c r="A2535" t="n">
        <v>24207</v>
      </c>
      <c r="B2535" s="39" t="n">
        <v>58</v>
      </c>
      <c r="C2535" s="7" t="n">
        <v>255</v>
      </c>
      <c r="D2535" s="7" t="n">
        <v>0</v>
      </c>
    </row>
    <row r="2536" spans="1:9">
      <c r="A2536" t="s">
        <v>4</v>
      </c>
      <c r="B2536" s="4" t="s">
        <v>5</v>
      </c>
      <c r="C2536" s="4" t="s">
        <v>10</v>
      </c>
      <c r="D2536" s="4" t="s">
        <v>12</v>
      </c>
      <c r="E2536" s="4" t="s">
        <v>12</v>
      </c>
      <c r="F2536" s="4" t="s">
        <v>6</v>
      </c>
    </row>
    <row r="2537" spans="1:9">
      <c r="A2537" t="n">
        <v>24211</v>
      </c>
      <c r="B2537" s="22" t="n">
        <v>20</v>
      </c>
      <c r="C2537" s="7" t="n">
        <v>14</v>
      </c>
      <c r="D2537" s="7" t="n">
        <v>2</v>
      </c>
      <c r="E2537" s="7" t="n">
        <v>11</v>
      </c>
      <c r="F2537" s="7" t="s">
        <v>278</v>
      </c>
    </row>
    <row r="2538" spans="1:9">
      <c r="A2538" t="s">
        <v>4</v>
      </c>
      <c r="B2538" s="4" t="s">
        <v>5</v>
      </c>
      <c r="C2538" s="4" t="s">
        <v>12</v>
      </c>
      <c r="D2538" s="4" t="s">
        <v>10</v>
      </c>
      <c r="E2538" s="4" t="s">
        <v>10</v>
      </c>
      <c r="F2538" s="4" t="s">
        <v>10</v>
      </c>
      <c r="G2538" s="4" t="s">
        <v>10</v>
      </c>
      <c r="H2538" s="4" t="s">
        <v>12</v>
      </c>
    </row>
    <row r="2539" spans="1:9">
      <c r="A2539" t="n">
        <v>24229</v>
      </c>
      <c r="B2539" s="32" t="n">
        <v>25</v>
      </c>
      <c r="C2539" s="7" t="n">
        <v>5</v>
      </c>
      <c r="D2539" s="7" t="n">
        <v>65535</v>
      </c>
      <c r="E2539" s="7" t="n">
        <v>500</v>
      </c>
      <c r="F2539" s="7" t="n">
        <v>800</v>
      </c>
      <c r="G2539" s="7" t="n">
        <v>140</v>
      </c>
      <c r="H2539" s="7" t="n">
        <v>0</v>
      </c>
    </row>
    <row r="2540" spans="1:9">
      <c r="A2540" t="s">
        <v>4</v>
      </c>
      <c r="B2540" s="4" t="s">
        <v>5</v>
      </c>
      <c r="C2540" s="4" t="s">
        <v>10</v>
      </c>
      <c r="D2540" s="4" t="s">
        <v>12</v>
      </c>
      <c r="E2540" s="4" t="s">
        <v>67</v>
      </c>
      <c r="F2540" s="4" t="s">
        <v>12</v>
      </c>
      <c r="G2540" s="4" t="s">
        <v>12</v>
      </c>
    </row>
    <row r="2541" spans="1:9">
      <c r="A2541" t="n">
        <v>24240</v>
      </c>
      <c r="B2541" s="33" t="n">
        <v>24</v>
      </c>
      <c r="C2541" s="7" t="n">
        <v>65533</v>
      </c>
      <c r="D2541" s="7" t="n">
        <v>11</v>
      </c>
      <c r="E2541" s="7" t="s">
        <v>279</v>
      </c>
      <c r="F2541" s="7" t="n">
        <v>2</v>
      </c>
      <c r="G2541" s="7" t="n">
        <v>0</v>
      </c>
    </row>
    <row r="2542" spans="1:9">
      <c r="A2542" t="s">
        <v>4</v>
      </c>
      <c r="B2542" s="4" t="s">
        <v>5</v>
      </c>
    </row>
    <row r="2543" spans="1:9">
      <c r="A2543" t="n">
        <v>24298</v>
      </c>
      <c r="B2543" s="34" t="n">
        <v>28</v>
      </c>
    </row>
    <row r="2544" spans="1:9">
      <c r="A2544" t="s">
        <v>4</v>
      </c>
      <c r="B2544" s="4" t="s">
        <v>5</v>
      </c>
      <c r="C2544" s="4" t="s">
        <v>10</v>
      </c>
      <c r="D2544" s="4" t="s">
        <v>12</v>
      </c>
      <c r="E2544" s="4" t="s">
        <v>67</v>
      </c>
      <c r="F2544" s="4" t="s">
        <v>12</v>
      </c>
      <c r="G2544" s="4" t="s">
        <v>12</v>
      </c>
    </row>
    <row r="2545" spans="1:8">
      <c r="A2545" t="n">
        <v>24299</v>
      </c>
      <c r="B2545" s="33" t="n">
        <v>24</v>
      </c>
      <c r="C2545" s="7" t="n">
        <v>65533</v>
      </c>
      <c r="D2545" s="7" t="n">
        <v>11</v>
      </c>
      <c r="E2545" s="7" t="s">
        <v>280</v>
      </c>
      <c r="F2545" s="7" t="n">
        <v>2</v>
      </c>
      <c r="G2545" s="7" t="n">
        <v>0</v>
      </c>
    </row>
    <row r="2546" spans="1:8">
      <c r="A2546" t="s">
        <v>4</v>
      </c>
      <c r="B2546" s="4" t="s">
        <v>5</v>
      </c>
    </row>
    <row r="2547" spans="1:8">
      <c r="A2547" t="n">
        <v>24384</v>
      </c>
      <c r="B2547" s="34" t="n">
        <v>28</v>
      </c>
    </row>
    <row r="2548" spans="1:8">
      <c r="A2548" t="s">
        <v>4</v>
      </c>
      <c r="B2548" s="4" t="s">
        <v>5</v>
      </c>
      <c r="C2548" s="4" t="s">
        <v>10</v>
      </c>
      <c r="D2548" s="4" t="s">
        <v>12</v>
      </c>
      <c r="E2548" s="4" t="s">
        <v>67</v>
      </c>
      <c r="F2548" s="4" t="s">
        <v>12</v>
      </c>
      <c r="G2548" s="4" t="s">
        <v>12</v>
      </c>
    </row>
    <row r="2549" spans="1:8">
      <c r="A2549" t="n">
        <v>24385</v>
      </c>
      <c r="B2549" s="33" t="n">
        <v>24</v>
      </c>
      <c r="C2549" s="7" t="n">
        <v>65533</v>
      </c>
      <c r="D2549" s="7" t="n">
        <v>11</v>
      </c>
      <c r="E2549" s="7" t="s">
        <v>281</v>
      </c>
      <c r="F2549" s="7" t="n">
        <v>2</v>
      </c>
      <c r="G2549" s="7" t="n">
        <v>0</v>
      </c>
    </row>
    <row r="2550" spans="1:8">
      <c r="A2550" t="s">
        <v>4</v>
      </c>
      <c r="B2550" s="4" t="s">
        <v>5</v>
      </c>
    </row>
    <row r="2551" spans="1:8">
      <c r="A2551" t="n">
        <v>24496</v>
      </c>
      <c r="B2551" s="34" t="n">
        <v>28</v>
      </c>
    </row>
    <row r="2552" spans="1:8">
      <c r="A2552" t="s">
        <v>4</v>
      </c>
      <c r="B2552" s="4" t="s">
        <v>5</v>
      </c>
      <c r="C2552" s="4" t="s">
        <v>12</v>
      </c>
    </row>
    <row r="2553" spans="1:8">
      <c r="A2553" t="n">
        <v>24497</v>
      </c>
      <c r="B2553" s="35" t="n">
        <v>27</v>
      </c>
      <c r="C2553" s="7" t="n">
        <v>0</v>
      </c>
    </row>
    <row r="2554" spans="1:8">
      <c r="A2554" t="s">
        <v>4</v>
      </c>
      <c r="B2554" s="4" t="s">
        <v>5</v>
      </c>
      <c r="C2554" s="4" t="s">
        <v>12</v>
      </c>
    </row>
    <row r="2555" spans="1:8">
      <c r="A2555" t="n">
        <v>24499</v>
      </c>
      <c r="B2555" s="35" t="n">
        <v>27</v>
      </c>
      <c r="C2555" s="7" t="n">
        <v>1</v>
      </c>
    </row>
    <row r="2556" spans="1:8">
      <c r="A2556" t="s">
        <v>4</v>
      </c>
      <c r="B2556" s="4" t="s">
        <v>5</v>
      </c>
      <c r="C2556" s="4" t="s">
        <v>12</v>
      </c>
      <c r="D2556" s="4" t="s">
        <v>10</v>
      </c>
      <c r="E2556" s="4" t="s">
        <v>10</v>
      </c>
      <c r="F2556" s="4" t="s">
        <v>10</v>
      </c>
      <c r="G2556" s="4" t="s">
        <v>10</v>
      </c>
      <c r="H2556" s="4" t="s">
        <v>12</v>
      </c>
    </row>
    <row r="2557" spans="1:8">
      <c r="A2557" t="n">
        <v>24501</v>
      </c>
      <c r="B2557" s="32" t="n">
        <v>25</v>
      </c>
      <c r="C2557" s="7" t="n">
        <v>5</v>
      </c>
      <c r="D2557" s="7" t="n">
        <v>65535</v>
      </c>
      <c r="E2557" s="7" t="n">
        <v>65535</v>
      </c>
      <c r="F2557" s="7" t="n">
        <v>65535</v>
      </c>
      <c r="G2557" s="7" t="n">
        <v>65535</v>
      </c>
      <c r="H2557" s="7" t="n">
        <v>0</v>
      </c>
    </row>
    <row r="2558" spans="1:8">
      <c r="A2558" t="s">
        <v>4</v>
      </c>
      <c r="B2558" s="4" t="s">
        <v>5</v>
      </c>
      <c r="C2558" s="4" t="s">
        <v>10</v>
      </c>
      <c r="D2558" s="4" t="s">
        <v>12</v>
      </c>
      <c r="E2558" s="4" t="s">
        <v>6</v>
      </c>
      <c r="F2558" s="4" t="s">
        <v>26</v>
      </c>
      <c r="G2558" s="4" t="s">
        <v>26</v>
      </c>
      <c r="H2558" s="4" t="s">
        <v>26</v>
      </c>
    </row>
    <row r="2559" spans="1:8">
      <c r="A2559" t="n">
        <v>24512</v>
      </c>
      <c r="B2559" s="55" t="n">
        <v>48</v>
      </c>
      <c r="C2559" s="7" t="n">
        <v>0</v>
      </c>
      <c r="D2559" s="7" t="n">
        <v>0</v>
      </c>
      <c r="E2559" s="7" t="s">
        <v>195</v>
      </c>
      <c r="F2559" s="7" t="n">
        <v>0</v>
      </c>
      <c r="G2559" s="7" t="n">
        <v>1</v>
      </c>
      <c r="H2559" s="7" t="n">
        <v>0</v>
      </c>
    </row>
    <row r="2560" spans="1:8">
      <c r="A2560" t="s">
        <v>4</v>
      </c>
      <c r="B2560" s="4" t="s">
        <v>5</v>
      </c>
      <c r="C2560" s="4" t="s">
        <v>12</v>
      </c>
      <c r="D2560" s="4" t="s">
        <v>10</v>
      </c>
      <c r="E2560" s="4" t="s">
        <v>12</v>
      </c>
    </row>
    <row r="2561" spans="1:8">
      <c r="A2561" t="n">
        <v>24539</v>
      </c>
      <c r="B2561" s="69" t="n">
        <v>49</v>
      </c>
      <c r="C2561" s="7" t="n">
        <v>1</v>
      </c>
      <c r="D2561" s="7" t="n">
        <v>4000</v>
      </c>
      <c r="E2561" s="7" t="n">
        <v>0</v>
      </c>
    </row>
    <row r="2562" spans="1:8">
      <c r="A2562" t="s">
        <v>4</v>
      </c>
      <c r="B2562" s="4" t="s">
        <v>5</v>
      </c>
      <c r="C2562" s="4" t="s">
        <v>10</v>
      </c>
      <c r="D2562" s="4" t="s">
        <v>12</v>
      </c>
    </row>
    <row r="2563" spans="1:8">
      <c r="A2563" t="n">
        <v>24544</v>
      </c>
      <c r="B2563" s="80" t="n">
        <v>21</v>
      </c>
      <c r="C2563" s="7" t="n">
        <v>14</v>
      </c>
      <c r="D2563" s="7" t="n">
        <v>2</v>
      </c>
    </row>
    <row r="2564" spans="1:8">
      <c r="A2564" t="s">
        <v>4</v>
      </c>
      <c r="B2564" s="4" t="s">
        <v>5</v>
      </c>
      <c r="C2564" s="4" t="s">
        <v>10</v>
      </c>
    </row>
    <row r="2565" spans="1:8">
      <c r="A2565" t="n">
        <v>24548</v>
      </c>
      <c r="B2565" s="31" t="n">
        <v>16</v>
      </c>
      <c r="C2565" s="7" t="n">
        <v>1000</v>
      </c>
    </row>
    <row r="2566" spans="1:8">
      <c r="A2566" t="s">
        <v>4</v>
      </c>
      <c r="B2566" s="4" t="s">
        <v>5</v>
      </c>
      <c r="C2566" s="4" t="s">
        <v>12</v>
      </c>
      <c r="D2566" s="4" t="s">
        <v>10</v>
      </c>
      <c r="E2566" s="4" t="s">
        <v>26</v>
      </c>
      <c r="F2566" s="4" t="s">
        <v>10</v>
      </c>
      <c r="G2566" s="4" t="s">
        <v>9</v>
      </c>
      <c r="H2566" s="4" t="s">
        <v>9</v>
      </c>
      <c r="I2566" s="4" t="s">
        <v>10</v>
      </c>
      <c r="J2566" s="4" t="s">
        <v>10</v>
      </c>
      <c r="K2566" s="4" t="s">
        <v>9</v>
      </c>
      <c r="L2566" s="4" t="s">
        <v>9</v>
      </c>
      <c r="M2566" s="4" t="s">
        <v>9</v>
      </c>
      <c r="N2566" s="4" t="s">
        <v>9</v>
      </c>
      <c r="O2566" s="4" t="s">
        <v>6</v>
      </c>
    </row>
    <row r="2567" spans="1:8">
      <c r="A2567" t="n">
        <v>24551</v>
      </c>
      <c r="B2567" s="13" t="n">
        <v>50</v>
      </c>
      <c r="C2567" s="7" t="n">
        <v>0</v>
      </c>
      <c r="D2567" s="7" t="n">
        <v>4339</v>
      </c>
      <c r="E2567" s="7" t="n">
        <v>1</v>
      </c>
      <c r="F2567" s="7" t="n">
        <v>0</v>
      </c>
      <c r="G2567" s="7" t="n">
        <v>0</v>
      </c>
      <c r="H2567" s="7" t="n">
        <v>-1065353216</v>
      </c>
      <c r="I2567" s="7" t="n">
        <v>0</v>
      </c>
      <c r="J2567" s="7" t="n">
        <v>65533</v>
      </c>
      <c r="K2567" s="7" t="n">
        <v>0</v>
      </c>
      <c r="L2567" s="7" t="n">
        <v>0</v>
      </c>
      <c r="M2567" s="7" t="n">
        <v>0</v>
      </c>
      <c r="N2567" s="7" t="n">
        <v>0</v>
      </c>
      <c r="O2567" s="7" t="s">
        <v>21</v>
      </c>
    </row>
    <row r="2568" spans="1:8">
      <c r="A2568" t="s">
        <v>4</v>
      </c>
      <c r="B2568" s="4" t="s">
        <v>5</v>
      </c>
      <c r="C2568" s="4" t="s">
        <v>10</v>
      </c>
    </row>
    <row r="2569" spans="1:8">
      <c r="A2569" t="n">
        <v>24590</v>
      </c>
      <c r="B2569" s="31" t="n">
        <v>16</v>
      </c>
      <c r="C2569" s="7" t="n">
        <v>1000</v>
      </c>
    </row>
    <row r="2570" spans="1:8">
      <c r="A2570" t="s">
        <v>4</v>
      </c>
      <c r="B2570" s="4" t="s">
        <v>5</v>
      </c>
      <c r="C2570" s="4" t="s">
        <v>12</v>
      </c>
      <c r="D2570" s="4" t="s">
        <v>12</v>
      </c>
      <c r="E2570" s="4" t="s">
        <v>26</v>
      </c>
      <c r="F2570" s="4" t="s">
        <v>26</v>
      </c>
      <c r="G2570" s="4" t="s">
        <v>26</v>
      </c>
      <c r="H2570" s="4" t="s">
        <v>10</v>
      </c>
    </row>
    <row r="2571" spans="1:8">
      <c r="A2571" t="n">
        <v>24593</v>
      </c>
      <c r="B2571" s="45" t="n">
        <v>45</v>
      </c>
      <c r="C2571" s="7" t="n">
        <v>2</v>
      </c>
      <c r="D2571" s="7" t="n">
        <v>3</v>
      </c>
      <c r="E2571" s="7" t="n">
        <v>40.7299995422363</v>
      </c>
      <c r="F2571" s="7" t="n">
        <v>14.039999961853</v>
      </c>
      <c r="G2571" s="7" t="n">
        <v>-69.4300003051758</v>
      </c>
      <c r="H2571" s="7" t="n">
        <v>0</v>
      </c>
    </row>
    <row r="2572" spans="1:8">
      <c r="A2572" t="s">
        <v>4</v>
      </c>
      <c r="B2572" s="4" t="s">
        <v>5</v>
      </c>
      <c r="C2572" s="4" t="s">
        <v>12</v>
      </c>
      <c r="D2572" s="4" t="s">
        <v>12</v>
      </c>
      <c r="E2572" s="4" t="s">
        <v>26</v>
      </c>
      <c r="F2572" s="4" t="s">
        <v>26</v>
      </c>
      <c r="G2572" s="4" t="s">
        <v>26</v>
      </c>
      <c r="H2572" s="4" t="s">
        <v>10</v>
      </c>
      <c r="I2572" s="4" t="s">
        <v>12</v>
      </c>
    </row>
    <row r="2573" spans="1:8">
      <c r="A2573" t="n">
        <v>24610</v>
      </c>
      <c r="B2573" s="45" t="n">
        <v>45</v>
      </c>
      <c r="C2573" s="7" t="n">
        <v>4</v>
      </c>
      <c r="D2573" s="7" t="n">
        <v>3</v>
      </c>
      <c r="E2573" s="7" t="n">
        <v>0.910000026226044</v>
      </c>
      <c r="F2573" s="7" t="n">
        <v>216.5</v>
      </c>
      <c r="G2573" s="7" t="n">
        <v>360</v>
      </c>
      <c r="H2573" s="7" t="n">
        <v>0</v>
      </c>
      <c r="I2573" s="7" t="n">
        <v>0</v>
      </c>
    </row>
    <row r="2574" spans="1:8">
      <c r="A2574" t="s">
        <v>4</v>
      </c>
      <c r="B2574" s="4" t="s">
        <v>5</v>
      </c>
      <c r="C2574" s="4" t="s">
        <v>12</v>
      </c>
      <c r="D2574" s="4" t="s">
        <v>12</v>
      </c>
      <c r="E2574" s="4" t="s">
        <v>26</v>
      </c>
      <c r="F2574" s="4" t="s">
        <v>10</v>
      </c>
    </row>
    <row r="2575" spans="1:8">
      <c r="A2575" t="n">
        <v>24628</v>
      </c>
      <c r="B2575" s="45" t="n">
        <v>45</v>
      </c>
      <c r="C2575" s="7" t="n">
        <v>5</v>
      </c>
      <c r="D2575" s="7" t="n">
        <v>3</v>
      </c>
      <c r="E2575" s="7" t="n">
        <v>4.30000019073486</v>
      </c>
      <c r="F2575" s="7" t="n">
        <v>0</v>
      </c>
    </row>
    <row r="2576" spans="1:8">
      <c r="A2576" t="s">
        <v>4</v>
      </c>
      <c r="B2576" s="4" t="s">
        <v>5</v>
      </c>
      <c r="C2576" s="4" t="s">
        <v>12</v>
      </c>
      <c r="D2576" s="4" t="s">
        <v>12</v>
      </c>
      <c r="E2576" s="4" t="s">
        <v>26</v>
      </c>
      <c r="F2576" s="4" t="s">
        <v>10</v>
      </c>
    </row>
    <row r="2577" spans="1:15">
      <c r="A2577" t="n">
        <v>24637</v>
      </c>
      <c r="B2577" s="45" t="n">
        <v>45</v>
      </c>
      <c r="C2577" s="7" t="n">
        <v>11</v>
      </c>
      <c r="D2577" s="7" t="n">
        <v>3</v>
      </c>
      <c r="E2577" s="7" t="n">
        <v>40</v>
      </c>
      <c r="F2577" s="7" t="n">
        <v>0</v>
      </c>
    </row>
    <row r="2578" spans="1:15">
      <c r="A2578" t="s">
        <v>4</v>
      </c>
      <c r="B2578" s="4" t="s">
        <v>5</v>
      </c>
      <c r="C2578" s="4" t="s">
        <v>12</v>
      </c>
      <c r="D2578" s="4" t="s">
        <v>12</v>
      </c>
      <c r="E2578" s="4" t="s">
        <v>26</v>
      </c>
      <c r="F2578" s="4" t="s">
        <v>26</v>
      </c>
      <c r="G2578" s="4" t="s">
        <v>26</v>
      </c>
      <c r="H2578" s="4" t="s">
        <v>10</v>
      </c>
    </row>
    <row r="2579" spans="1:15">
      <c r="A2579" t="n">
        <v>24646</v>
      </c>
      <c r="B2579" s="45" t="n">
        <v>45</v>
      </c>
      <c r="C2579" s="7" t="n">
        <v>2</v>
      </c>
      <c r="D2579" s="7" t="n">
        <v>3</v>
      </c>
      <c r="E2579" s="7" t="n">
        <v>40.7299995422363</v>
      </c>
      <c r="F2579" s="7" t="n">
        <v>12.7799997329712</v>
      </c>
      <c r="G2579" s="7" t="n">
        <v>-69.4300003051758</v>
      </c>
      <c r="H2579" s="7" t="n">
        <v>4000</v>
      </c>
    </row>
    <row r="2580" spans="1:15">
      <c r="A2580" t="s">
        <v>4</v>
      </c>
      <c r="B2580" s="4" t="s">
        <v>5</v>
      </c>
      <c r="C2580" s="4" t="s">
        <v>12</v>
      </c>
      <c r="D2580" s="4" t="s">
        <v>12</v>
      </c>
      <c r="E2580" s="4" t="s">
        <v>26</v>
      </c>
      <c r="F2580" s="4" t="s">
        <v>26</v>
      </c>
      <c r="G2580" s="4" t="s">
        <v>26</v>
      </c>
      <c r="H2580" s="4" t="s">
        <v>10</v>
      </c>
      <c r="I2580" s="4" t="s">
        <v>12</v>
      </c>
    </row>
    <row r="2581" spans="1:15">
      <c r="A2581" t="n">
        <v>24663</v>
      </c>
      <c r="B2581" s="45" t="n">
        <v>45</v>
      </c>
      <c r="C2581" s="7" t="n">
        <v>4</v>
      </c>
      <c r="D2581" s="7" t="n">
        <v>3</v>
      </c>
      <c r="E2581" s="7" t="n">
        <v>0.910000026226044</v>
      </c>
      <c r="F2581" s="7" t="n">
        <v>229.100006103516</v>
      </c>
      <c r="G2581" s="7" t="n">
        <v>360</v>
      </c>
      <c r="H2581" s="7" t="n">
        <v>4000</v>
      </c>
      <c r="I2581" s="7" t="n">
        <v>0</v>
      </c>
    </row>
    <row r="2582" spans="1:15">
      <c r="A2582" t="s">
        <v>4</v>
      </c>
      <c r="B2582" s="4" t="s">
        <v>5</v>
      </c>
      <c r="C2582" s="4" t="s">
        <v>12</v>
      </c>
      <c r="D2582" s="4" t="s">
        <v>12</v>
      </c>
      <c r="E2582" s="4" t="s">
        <v>26</v>
      </c>
      <c r="F2582" s="4" t="s">
        <v>10</v>
      </c>
    </row>
    <row r="2583" spans="1:15">
      <c r="A2583" t="n">
        <v>24681</v>
      </c>
      <c r="B2583" s="45" t="n">
        <v>45</v>
      </c>
      <c r="C2583" s="7" t="n">
        <v>5</v>
      </c>
      <c r="D2583" s="7" t="n">
        <v>3</v>
      </c>
      <c r="E2583" s="7" t="n">
        <v>3.79999995231628</v>
      </c>
      <c r="F2583" s="7" t="n">
        <v>4000</v>
      </c>
    </row>
    <row r="2584" spans="1:15">
      <c r="A2584" t="s">
        <v>4</v>
      </c>
      <c r="B2584" s="4" t="s">
        <v>5</v>
      </c>
      <c r="C2584" s="4" t="s">
        <v>12</v>
      </c>
      <c r="D2584" s="4" t="s">
        <v>10</v>
      </c>
      <c r="E2584" s="4" t="s">
        <v>26</v>
      </c>
    </row>
    <row r="2585" spans="1:15">
      <c r="A2585" t="n">
        <v>24690</v>
      </c>
      <c r="B2585" s="39" t="n">
        <v>58</v>
      </c>
      <c r="C2585" s="7" t="n">
        <v>100</v>
      </c>
      <c r="D2585" s="7" t="n">
        <v>2000</v>
      </c>
      <c r="E2585" s="7" t="n">
        <v>1</v>
      </c>
    </row>
    <row r="2586" spans="1:15">
      <c r="A2586" t="s">
        <v>4</v>
      </c>
      <c r="B2586" s="4" t="s">
        <v>5</v>
      </c>
      <c r="C2586" s="4" t="s">
        <v>12</v>
      </c>
      <c r="D2586" s="4" t="s">
        <v>10</v>
      </c>
    </row>
    <row r="2587" spans="1:15">
      <c r="A2587" t="n">
        <v>24698</v>
      </c>
      <c r="B2587" s="39" t="n">
        <v>58</v>
      </c>
      <c r="C2587" s="7" t="n">
        <v>255</v>
      </c>
      <c r="D2587" s="7" t="n">
        <v>0</v>
      </c>
    </row>
    <row r="2588" spans="1:15">
      <c r="A2588" t="s">
        <v>4</v>
      </c>
      <c r="B2588" s="4" t="s">
        <v>5</v>
      </c>
      <c r="C2588" s="4" t="s">
        <v>12</v>
      </c>
      <c r="D2588" s="4" t="s">
        <v>10</v>
      </c>
    </row>
    <row r="2589" spans="1:15">
      <c r="A2589" t="n">
        <v>24702</v>
      </c>
      <c r="B2589" s="45" t="n">
        <v>45</v>
      </c>
      <c r="C2589" s="7" t="n">
        <v>7</v>
      </c>
      <c r="D2589" s="7" t="n">
        <v>255</v>
      </c>
    </row>
    <row r="2590" spans="1:15">
      <c r="A2590" t="s">
        <v>4</v>
      </c>
      <c r="B2590" s="4" t="s">
        <v>5</v>
      </c>
      <c r="C2590" s="4" t="s">
        <v>12</v>
      </c>
      <c r="D2590" s="4" t="s">
        <v>10</v>
      </c>
      <c r="E2590" s="4" t="s">
        <v>9</v>
      </c>
      <c r="F2590" s="4" t="s">
        <v>10</v>
      </c>
      <c r="G2590" s="4" t="s">
        <v>9</v>
      </c>
      <c r="H2590" s="4" t="s">
        <v>12</v>
      </c>
    </row>
    <row r="2591" spans="1:15">
      <c r="A2591" t="n">
        <v>24706</v>
      </c>
      <c r="B2591" s="69" t="n">
        <v>49</v>
      </c>
      <c r="C2591" s="7" t="n">
        <v>0</v>
      </c>
      <c r="D2591" s="7" t="n">
        <v>538</v>
      </c>
      <c r="E2591" s="7" t="n">
        <v>1065353216</v>
      </c>
      <c r="F2591" s="7" t="n">
        <v>0</v>
      </c>
      <c r="G2591" s="7" t="n">
        <v>0</v>
      </c>
      <c r="H2591" s="7" t="n">
        <v>0</v>
      </c>
    </row>
    <row r="2592" spans="1:15">
      <c r="A2592" t="s">
        <v>4</v>
      </c>
      <c r="B2592" s="4" t="s">
        <v>5</v>
      </c>
      <c r="C2592" s="4" t="s">
        <v>12</v>
      </c>
      <c r="D2592" s="4" t="s">
        <v>10</v>
      </c>
      <c r="E2592" s="4" t="s">
        <v>10</v>
      </c>
      <c r="F2592" s="4" t="s">
        <v>12</v>
      </c>
    </row>
    <row r="2593" spans="1:9">
      <c r="A2593" t="n">
        <v>24721</v>
      </c>
      <c r="B2593" s="32" t="n">
        <v>25</v>
      </c>
      <c r="C2593" s="7" t="n">
        <v>1</v>
      </c>
      <c r="D2593" s="7" t="n">
        <v>65535</v>
      </c>
      <c r="E2593" s="7" t="n">
        <v>500</v>
      </c>
      <c r="F2593" s="7" t="n">
        <v>0</v>
      </c>
    </row>
    <row r="2594" spans="1:9">
      <c r="A2594" t="s">
        <v>4</v>
      </c>
      <c r="B2594" s="4" t="s">
        <v>5</v>
      </c>
      <c r="C2594" s="4" t="s">
        <v>12</v>
      </c>
      <c r="D2594" s="4" t="s">
        <v>10</v>
      </c>
      <c r="E2594" s="4" t="s">
        <v>10</v>
      </c>
    </row>
    <row r="2595" spans="1:9">
      <c r="A2595" t="n">
        <v>24728</v>
      </c>
      <c r="B2595" s="32" t="n">
        <v>25</v>
      </c>
      <c r="C2595" s="7" t="n">
        <v>2</v>
      </c>
      <c r="D2595" s="7" t="n">
        <v>600</v>
      </c>
      <c r="E2595" s="7" t="n">
        <v>173</v>
      </c>
    </row>
    <row r="2596" spans="1:9">
      <c r="A2596" t="s">
        <v>4</v>
      </c>
      <c r="B2596" s="4" t="s">
        <v>5</v>
      </c>
      <c r="C2596" s="4" t="s">
        <v>12</v>
      </c>
      <c r="D2596" s="4" t="s">
        <v>10</v>
      </c>
    </row>
    <row r="2597" spans="1:9">
      <c r="A2597" t="n">
        <v>24734</v>
      </c>
      <c r="B2597" s="39" t="n">
        <v>58</v>
      </c>
      <c r="C2597" s="7" t="n">
        <v>10</v>
      </c>
      <c r="D2597" s="7" t="n">
        <v>300</v>
      </c>
    </row>
    <row r="2598" spans="1:9">
      <c r="A2598" t="s">
        <v>4</v>
      </c>
      <c r="B2598" s="4" t="s">
        <v>5</v>
      </c>
      <c r="C2598" s="4" t="s">
        <v>12</v>
      </c>
      <c r="D2598" s="4" t="s">
        <v>10</v>
      </c>
    </row>
    <row r="2599" spans="1:9">
      <c r="A2599" t="n">
        <v>24738</v>
      </c>
      <c r="B2599" s="39" t="n">
        <v>58</v>
      </c>
      <c r="C2599" s="7" t="n">
        <v>12</v>
      </c>
      <c r="D2599" s="7" t="n">
        <v>0</v>
      </c>
    </row>
    <row r="2600" spans="1:9">
      <c r="A2600" t="s">
        <v>4</v>
      </c>
      <c r="B2600" s="4" t="s">
        <v>5</v>
      </c>
      <c r="C2600" s="4" t="s">
        <v>10</v>
      </c>
      <c r="D2600" s="4" t="s">
        <v>9</v>
      </c>
    </row>
    <row r="2601" spans="1:9">
      <c r="A2601" t="n">
        <v>24742</v>
      </c>
      <c r="B2601" s="73" t="n">
        <v>44</v>
      </c>
      <c r="C2601" s="7" t="n">
        <v>0</v>
      </c>
      <c r="D2601" s="7" t="n">
        <v>16</v>
      </c>
    </row>
    <row r="2602" spans="1:9">
      <c r="A2602" t="s">
        <v>4</v>
      </c>
      <c r="B2602" s="4" t="s">
        <v>5</v>
      </c>
      <c r="C2602" s="4" t="s">
        <v>10</v>
      </c>
      <c r="D2602" s="4" t="s">
        <v>12</v>
      </c>
      <c r="E2602" s="4" t="s">
        <v>12</v>
      </c>
      <c r="F2602" s="4" t="s">
        <v>6</v>
      </c>
    </row>
    <row r="2603" spans="1:9">
      <c r="A2603" t="n">
        <v>24749</v>
      </c>
      <c r="B2603" s="54" t="n">
        <v>47</v>
      </c>
      <c r="C2603" s="7" t="n">
        <v>0</v>
      </c>
      <c r="D2603" s="7" t="n">
        <v>0</v>
      </c>
      <c r="E2603" s="7" t="n">
        <v>0</v>
      </c>
      <c r="F2603" s="7" t="s">
        <v>225</v>
      </c>
    </row>
    <row r="2604" spans="1:9">
      <c r="A2604" t="s">
        <v>4</v>
      </c>
      <c r="B2604" s="4" t="s">
        <v>5</v>
      </c>
      <c r="C2604" s="4" t="s">
        <v>10</v>
      </c>
      <c r="D2604" s="4" t="s">
        <v>9</v>
      </c>
    </row>
    <row r="2605" spans="1:9">
      <c r="A2605" t="n">
        <v>24771</v>
      </c>
      <c r="B2605" s="73" t="n">
        <v>44</v>
      </c>
      <c r="C2605" s="7" t="n">
        <v>14</v>
      </c>
      <c r="D2605" s="7" t="n">
        <v>16</v>
      </c>
    </row>
    <row r="2606" spans="1:9">
      <c r="A2606" t="s">
        <v>4</v>
      </c>
      <c r="B2606" s="4" t="s">
        <v>5</v>
      </c>
      <c r="C2606" s="4" t="s">
        <v>10</v>
      </c>
      <c r="D2606" s="4" t="s">
        <v>12</v>
      </c>
      <c r="E2606" s="4" t="s">
        <v>12</v>
      </c>
      <c r="F2606" s="4" t="s">
        <v>6</v>
      </c>
    </row>
    <row r="2607" spans="1:9">
      <c r="A2607" t="n">
        <v>24778</v>
      </c>
      <c r="B2607" s="54" t="n">
        <v>47</v>
      </c>
      <c r="C2607" s="7" t="n">
        <v>14</v>
      </c>
      <c r="D2607" s="7" t="n">
        <v>0</v>
      </c>
      <c r="E2607" s="7" t="n">
        <v>0</v>
      </c>
      <c r="F2607" s="7" t="s">
        <v>225</v>
      </c>
    </row>
    <row r="2608" spans="1:9">
      <c r="A2608" t="s">
        <v>4</v>
      </c>
      <c r="B2608" s="4" t="s">
        <v>5</v>
      </c>
      <c r="C2608" s="4" t="s">
        <v>10</v>
      </c>
      <c r="D2608" s="4" t="s">
        <v>12</v>
      </c>
      <c r="E2608" s="4" t="s">
        <v>6</v>
      </c>
      <c r="F2608" s="4" t="s">
        <v>26</v>
      </c>
      <c r="G2608" s="4" t="s">
        <v>26</v>
      </c>
      <c r="H2608" s="4" t="s">
        <v>26</v>
      </c>
    </row>
    <row r="2609" spans="1:8">
      <c r="A2609" t="n">
        <v>24800</v>
      </c>
      <c r="B2609" s="55" t="n">
        <v>48</v>
      </c>
      <c r="C2609" s="7" t="n">
        <v>0</v>
      </c>
      <c r="D2609" s="7" t="n">
        <v>0</v>
      </c>
      <c r="E2609" s="7" t="s">
        <v>145</v>
      </c>
      <c r="F2609" s="7" t="n">
        <v>0</v>
      </c>
      <c r="G2609" s="7" t="n">
        <v>1</v>
      </c>
      <c r="H2609" s="7" t="n">
        <v>0</v>
      </c>
    </row>
    <row r="2610" spans="1:8">
      <c r="A2610" t="s">
        <v>4</v>
      </c>
      <c r="B2610" s="4" t="s">
        <v>5</v>
      </c>
      <c r="C2610" s="4" t="s">
        <v>10</v>
      </c>
      <c r="D2610" s="4" t="s">
        <v>12</v>
      </c>
      <c r="E2610" s="4" t="s">
        <v>6</v>
      </c>
      <c r="F2610" s="4" t="s">
        <v>26</v>
      </c>
      <c r="G2610" s="4" t="s">
        <v>26</v>
      </c>
      <c r="H2610" s="4" t="s">
        <v>26</v>
      </c>
    </row>
    <row r="2611" spans="1:8">
      <c r="A2611" t="n">
        <v>24826</v>
      </c>
      <c r="B2611" s="55" t="n">
        <v>48</v>
      </c>
      <c r="C2611" s="7" t="n">
        <v>14</v>
      </c>
      <c r="D2611" s="7" t="n">
        <v>0</v>
      </c>
      <c r="E2611" s="7" t="s">
        <v>145</v>
      </c>
      <c r="F2611" s="7" t="n">
        <v>0</v>
      </c>
      <c r="G2611" s="7" t="n">
        <v>1</v>
      </c>
      <c r="H2611" s="7" t="n">
        <v>0</v>
      </c>
    </row>
    <row r="2612" spans="1:8">
      <c r="A2612" t="s">
        <v>4</v>
      </c>
      <c r="B2612" s="4" t="s">
        <v>5</v>
      </c>
      <c r="C2612" s="4" t="s">
        <v>12</v>
      </c>
      <c r="D2612" s="4" t="s">
        <v>10</v>
      </c>
      <c r="E2612" s="4" t="s">
        <v>9</v>
      </c>
      <c r="F2612" s="4" t="s">
        <v>10</v>
      </c>
      <c r="G2612" s="4" t="s">
        <v>10</v>
      </c>
      <c r="H2612" s="4" t="s">
        <v>9</v>
      </c>
      <c r="I2612" s="4" t="s">
        <v>9</v>
      </c>
    </row>
    <row r="2613" spans="1:8">
      <c r="A2613" t="n">
        <v>24852</v>
      </c>
      <c r="B2613" s="78" t="n">
        <v>69</v>
      </c>
      <c r="C2613" s="7" t="n">
        <v>0</v>
      </c>
      <c r="D2613" s="7" t="n">
        <v>0</v>
      </c>
      <c r="E2613" s="7" t="n">
        <v>-1041235968</v>
      </c>
      <c r="F2613" s="7" t="n">
        <v>250</v>
      </c>
      <c r="G2613" s="7" t="n">
        <v>16</v>
      </c>
      <c r="H2613" s="7" t="n">
        <v>0</v>
      </c>
      <c r="I2613" s="7" t="n">
        <v>-1106960712</v>
      </c>
    </row>
    <row r="2614" spans="1:8">
      <c r="A2614" t="s">
        <v>4</v>
      </c>
      <c r="B2614" s="4" t="s">
        <v>5</v>
      </c>
      <c r="C2614" s="4" t="s">
        <v>12</v>
      </c>
      <c r="D2614" s="4" t="s">
        <v>10</v>
      </c>
      <c r="E2614" s="4" t="s">
        <v>9</v>
      </c>
      <c r="F2614" s="4" t="s">
        <v>10</v>
      </c>
      <c r="G2614" s="4" t="s">
        <v>10</v>
      </c>
      <c r="H2614" s="4" t="s">
        <v>9</v>
      </c>
      <c r="I2614" s="4" t="s">
        <v>9</v>
      </c>
    </row>
    <row r="2615" spans="1:8">
      <c r="A2615" t="n">
        <v>24872</v>
      </c>
      <c r="B2615" s="78" t="n">
        <v>69</v>
      </c>
      <c r="C2615" s="7" t="n">
        <v>0</v>
      </c>
      <c r="D2615" s="7" t="n">
        <v>14</v>
      </c>
      <c r="E2615" s="7" t="n">
        <v>1106247680</v>
      </c>
      <c r="F2615" s="7" t="n">
        <v>65286</v>
      </c>
      <c r="G2615" s="7" t="n">
        <v>16</v>
      </c>
      <c r="H2615" s="7" t="n">
        <v>0</v>
      </c>
      <c r="I2615" s="7" t="n">
        <v>-1116355953</v>
      </c>
    </row>
    <row r="2616" spans="1:8">
      <c r="A2616" t="s">
        <v>4</v>
      </c>
      <c r="B2616" s="4" t="s">
        <v>5</v>
      </c>
      <c r="C2616" s="4" t="s">
        <v>12</v>
      </c>
      <c r="D2616" s="4" t="s">
        <v>10</v>
      </c>
      <c r="E2616" s="4" t="s">
        <v>9</v>
      </c>
      <c r="F2616" s="4" t="s">
        <v>9</v>
      </c>
      <c r="G2616" s="4" t="s">
        <v>9</v>
      </c>
      <c r="H2616" s="4" t="s">
        <v>9</v>
      </c>
      <c r="I2616" s="4" t="s">
        <v>10</v>
      </c>
      <c r="J2616" s="4" t="s">
        <v>12</v>
      </c>
    </row>
    <row r="2617" spans="1:8">
      <c r="A2617" t="n">
        <v>24892</v>
      </c>
      <c r="B2617" s="78" t="n">
        <v>69</v>
      </c>
      <c r="C2617" s="7" t="n">
        <v>3</v>
      </c>
      <c r="D2617" s="7" t="n">
        <v>0</v>
      </c>
      <c r="E2617" s="7" t="n">
        <v>1065353216</v>
      </c>
      <c r="F2617" s="7" t="n">
        <v>1065353216</v>
      </c>
      <c r="G2617" s="7" t="n">
        <v>1065353216</v>
      </c>
      <c r="H2617" s="7" t="n">
        <v>0</v>
      </c>
      <c r="I2617" s="7" t="n">
        <v>0</v>
      </c>
      <c r="J2617" s="7" t="n">
        <v>3</v>
      </c>
    </row>
    <row r="2618" spans="1:8">
      <c r="A2618" t="s">
        <v>4</v>
      </c>
      <c r="B2618" s="4" t="s">
        <v>5</v>
      </c>
      <c r="C2618" s="4" t="s">
        <v>12</v>
      </c>
      <c r="D2618" s="4" t="s">
        <v>10</v>
      </c>
      <c r="E2618" s="4" t="s">
        <v>9</v>
      </c>
      <c r="F2618" s="4" t="s">
        <v>9</v>
      </c>
      <c r="G2618" s="4" t="s">
        <v>9</v>
      </c>
      <c r="H2618" s="4" t="s">
        <v>9</v>
      </c>
      <c r="I2618" s="4" t="s">
        <v>10</v>
      </c>
      <c r="J2618" s="4" t="s">
        <v>12</v>
      </c>
    </row>
    <row r="2619" spans="1:8">
      <c r="A2619" t="n">
        <v>24915</v>
      </c>
      <c r="B2619" s="78" t="n">
        <v>69</v>
      </c>
      <c r="C2619" s="7" t="n">
        <v>3</v>
      </c>
      <c r="D2619" s="7" t="n">
        <v>14</v>
      </c>
      <c r="E2619" s="7" t="n">
        <v>1065353216</v>
      </c>
      <c r="F2619" s="7" t="n">
        <v>1065353216</v>
      </c>
      <c r="G2619" s="7" t="n">
        <v>1065353216</v>
      </c>
      <c r="H2619" s="7" t="n">
        <v>0</v>
      </c>
      <c r="I2619" s="7" t="n">
        <v>0</v>
      </c>
      <c r="J2619" s="7" t="n">
        <v>3</v>
      </c>
    </row>
    <row r="2620" spans="1:8">
      <c r="A2620" t="s">
        <v>4</v>
      </c>
      <c r="B2620" s="4" t="s">
        <v>5</v>
      </c>
      <c r="C2620" s="4" t="s">
        <v>12</v>
      </c>
      <c r="D2620" s="4" t="s">
        <v>10</v>
      </c>
      <c r="E2620" s="4" t="s">
        <v>9</v>
      </c>
      <c r="F2620" s="4" t="s">
        <v>9</v>
      </c>
      <c r="G2620" s="4" t="s">
        <v>9</v>
      </c>
      <c r="H2620" s="4" t="s">
        <v>9</v>
      </c>
      <c r="I2620" s="4" t="s">
        <v>10</v>
      </c>
      <c r="J2620" s="4" t="s">
        <v>12</v>
      </c>
    </row>
    <row r="2621" spans="1:8">
      <c r="A2621" t="n">
        <v>24938</v>
      </c>
      <c r="B2621" s="78" t="n">
        <v>69</v>
      </c>
      <c r="C2621" s="7" t="n">
        <v>3</v>
      </c>
      <c r="D2621" s="7" t="n">
        <v>0</v>
      </c>
      <c r="E2621" s="7" t="n">
        <v>1065353216</v>
      </c>
      <c r="F2621" s="7" t="n">
        <v>1065353216</v>
      </c>
      <c r="G2621" s="7" t="n">
        <v>1065353216</v>
      </c>
      <c r="H2621" s="7" t="n">
        <v>1065353216</v>
      </c>
      <c r="I2621" s="7" t="n">
        <v>500</v>
      </c>
      <c r="J2621" s="7" t="n">
        <v>3</v>
      </c>
    </row>
    <row r="2622" spans="1:8">
      <c r="A2622" t="s">
        <v>4</v>
      </c>
      <c r="B2622" s="4" t="s">
        <v>5</v>
      </c>
      <c r="C2622" s="4" t="s">
        <v>12</v>
      </c>
      <c r="D2622" s="4" t="s">
        <v>10</v>
      </c>
      <c r="E2622" s="4" t="s">
        <v>9</v>
      </c>
      <c r="F2622" s="4" t="s">
        <v>9</v>
      </c>
      <c r="G2622" s="4" t="s">
        <v>9</v>
      </c>
      <c r="H2622" s="4" t="s">
        <v>9</v>
      </c>
      <c r="I2622" s="4" t="s">
        <v>10</v>
      </c>
      <c r="J2622" s="4" t="s">
        <v>12</v>
      </c>
    </row>
    <row r="2623" spans="1:8">
      <c r="A2623" t="n">
        <v>24961</v>
      </c>
      <c r="B2623" s="78" t="n">
        <v>69</v>
      </c>
      <c r="C2623" s="7" t="n">
        <v>3</v>
      </c>
      <c r="D2623" s="7" t="n">
        <v>14</v>
      </c>
      <c r="E2623" s="7" t="n">
        <v>1065353216</v>
      </c>
      <c r="F2623" s="7" t="n">
        <v>1065353216</v>
      </c>
      <c r="G2623" s="7" t="n">
        <v>1065353216</v>
      </c>
      <c r="H2623" s="7" t="n">
        <v>1065353216</v>
      </c>
      <c r="I2623" s="7" t="n">
        <v>500</v>
      </c>
      <c r="J2623" s="7" t="n">
        <v>3</v>
      </c>
    </row>
    <row r="2624" spans="1:8">
      <c r="A2624" t="s">
        <v>4</v>
      </c>
      <c r="B2624" s="4" t="s">
        <v>5</v>
      </c>
      <c r="C2624" s="4" t="s">
        <v>12</v>
      </c>
      <c r="D2624" s="4" t="s">
        <v>10</v>
      </c>
      <c r="E2624" s="4" t="s">
        <v>6</v>
      </c>
      <c r="F2624" s="4" t="s">
        <v>6</v>
      </c>
      <c r="G2624" s="4" t="s">
        <v>6</v>
      </c>
      <c r="H2624" s="4" t="s">
        <v>6</v>
      </c>
    </row>
    <row r="2625" spans="1:10">
      <c r="A2625" t="n">
        <v>24984</v>
      </c>
      <c r="B2625" s="63" t="n">
        <v>51</v>
      </c>
      <c r="C2625" s="7" t="n">
        <v>3</v>
      </c>
      <c r="D2625" s="7" t="n">
        <v>0</v>
      </c>
      <c r="E2625" s="7" t="s">
        <v>282</v>
      </c>
      <c r="F2625" s="7" t="s">
        <v>133</v>
      </c>
      <c r="G2625" s="7" t="s">
        <v>131</v>
      </c>
      <c r="H2625" s="7" t="s">
        <v>132</v>
      </c>
    </row>
    <row r="2626" spans="1:10">
      <c r="A2626" t="s">
        <v>4</v>
      </c>
      <c r="B2626" s="4" t="s">
        <v>5</v>
      </c>
      <c r="C2626" s="4" t="s">
        <v>12</v>
      </c>
      <c r="D2626" s="4" t="s">
        <v>10</v>
      </c>
      <c r="E2626" s="4" t="s">
        <v>6</v>
      </c>
      <c r="F2626" s="4" t="s">
        <v>6</v>
      </c>
      <c r="G2626" s="4" t="s">
        <v>6</v>
      </c>
      <c r="H2626" s="4" t="s">
        <v>6</v>
      </c>
    </row>
    <row r="2627" spans="1:10">
      <c r="A2627" t="n">
        <v>24997</v>
      </c>
      <c r="B2627" s="63" t="n">
        <v>51</v>
      </c>
      <c r="C2627" s="7" t="n">
        <v>3</v>
      </c>
      <c r="D2627" s="7" t="n">
        <v>14</v>
      </c>
      <c r="E2627" s="7" t="s">
        <v>245</v>
      </c>
      <c r="F2627" s="7" t="s">
        <v>132</v>
      </c>
      <c r="G2627" s="7" t="s">
        <v>131</v>
      </c>
      <c r="H2627" s="7" t="s">
        <v>132</v>
      </c>
    </row>
    <row r="2628" spans="1:10">
      <c r="A2628" t="s">
        <v>4</v>
      </c>
      <c r="B2628" s="4" t="s">
        <v>5</v>
      </c>
      <c r="C2628" s="4" t="s">
        <v>10</v>
      </c>
    </row>
    <row r="2629" spans="1:10">
      <c r="A2629" t="n">
        <v>25010</v>
      </c>
      <c r="B2629" s="31" t="n">
        <v>16</v>
      </c>
      <c r="C2629" s="7" t="n">
        <v>800</v>
      </c>
    </row>
    <row r="2630" spans="1:10">
      <c r="A2630" t="s">
        <v>4</v>
      </c>
      <c r="B2630" s="4" t="s">
        <v>5</v>
      </c>
      <c r="C2630" s="4" t="s">
        <v>12</v>
      </c>
      <c r="D2630" s="4" t="s">
        <v>10</v>
      </c>
      <c r="E2630" s="4" t="s">
        <v>6</v>
      </c>
    </row>
    <row r="2631" spans="1:10">
      <c r="A2631" t="n">
        <v>25013</v>
      </c>
      <c r="B2631" s="63" t="n">
        <v>51</v>
      </c>
      <c r="C2631" s="7" t="n">
        <v>4</v>
      </c>
      <c r="D2631" s="7" t="n">
        <v>0</v>
      </c>
      <c r="E2631" s="7" t="s">
        <v>202</v>
      </c>
    </row>
    <row r="2632" spans="1:10">
      <c r="A2632" t="s">
        <v>4</v>
      </c>
      <c r="B2632" s="4" t="s">
        <v>5</v>
      </c>
      <c r="C2632" s="4" t="s">
        <v>10</v>
      </c>
    </row>
    <row r="2633" spans="1:10">
      <c r="A2633" t="n">
        <v>25027</v>
      </c>
      <c r="B2633" s="31" t="n">
        <v>16</v>
      </c>
      <c r="C2633" s="7" t="n">
        <v>0</v>
      </c>
    </row>
    <row r="2634" spans="1:10">
      <c r="A2634" t="s">
        <v>4</v>
      </c>
      <c r="B2634" s="4" t="s">
        <v>5</v>
      </c>
      <c r="C2634" s="4" t="s">
        <v>10</v>
      </c>
      <c r="D2634" s="4" t="s">
        <v>67</v>
      </c>
      <c r="E2634" s="4" t="s">
        <v>12</v>
      </c>
      <c r="F2634" s="4" t="s">
        <v>12</v>
      </c>
    </row>
    <row r="2635" spans="1:10">
      <c r="A2635" t="n">
        <v>25030</v>
      </c>
      <c r="B2635" s="64" t="n">
        <v>26</v>
      </c>
      <c r="C2635" s="7" t="n">
        <v>0</v>
      </c>
      <c r="D2635" s="7" t="s">
        <v>283</v>
      </c>
      <c r="E2635" s="7" t="n">
        <v>2</v>
      </c>
      <c r="F2635" s="7" t="n">
        <v>0</v>
      </c>
    </row>
    <row r="2636" spans="1:10">
      <c r="A2636" t="s">
        <v>4</v>
      </c>
      <c r="B2636" s="4" t="s">
        <v>5</v>
      </c>
    </row>
    <row r="2637" spans="1:10">
      <c r="A2637" t="n">
        <v>25058</v>
      </c>
      <c r="B2637" s="34" t="n">
        <v>28</v>
      </c>
    </row>
    <row r="2638" spans="1:10">
      <c r="A2638" t="s">
        <v>4</v>
      </c>
      <c r="B2638" s="4" t="s">
        <v>5</v>
      </c>
      <c r="C2638" s="4" t="s">
        <v>12</v>
      </c>
      <c r="D2638" s="4" t="s">
        <v>10</v>
      </c>
      <c r="E2638" s="4" t="s">
        <v>6</v>
      </c>
    </row>
    <row r="2639" spans="1:10">
      <c r="A2639" t="n">
        <v>25059</v>
      </c>
      <c r="B2639" s="63" t="n">
        <v>51</v>
      </c>
      <c r="C2639" s="7" t="n">
        <v>4</v>
      </c>
      <c r="D2639" s="7" t="n">
        <v>14</v>
      </c>
      <c r="E2639" s="7" t="s">
        <v>232</v>
      </c>
    </row>
    <row r="2640" spans="1:10">
      <c r="A2640" t="s">
        <v>4</v>
      </c>
      <c r="B2640" s="4" t="s">
        <v>5</v>
      </c>
      <c r="C2640" s="4" t="s">
        <v>10</v>
      </c>
    </row>
    <row r="2641" spans="1:8">
      <c r="A2641" t="n">
        <v>25072</v>
      </c>
      <c r="B2641" s="31" t="n">
        <v>16</v>
      </c>
      <c r="C2641" s="7" t="n">
        <v>0</v>
      </c>
    </row>
    <row r="2642" spans="1:8">
      <c r="A2642" t="s">
        <v>4</v>
      </c>
      <c r="B2642" s="4" t="s">
        <v>5</v>
      </c>
      <c r="C2642" s="4" t="s">
        <v>10</v>
      </c>
      <c r="D2642" s="4" t="s">
        <v>67</v>
      </c>
      <c r="E2642" s="4" t="s">
        <v>12</v>
      </c>
      <c r="F2642" s="4" t="s">
        <v>12</v>
      </c>
      <c r="G2642" s="4" t="s">
        <v>67</v>
      </c>
      <c r="H2642" s="4" t="s">
        <v>12</v>
      </c>
      <c r="I2642" s="4" t="s">
        <v>12</v>
      </c>
    </row>
    <row r="2643" spans="1:8">
      <c r="A2643" t="n">
        <v>25075</v>
      </c>
      <c r="B2643" s="64" t="n">
        <v>26</v>
      </c>
      <c r="C2643" s="7" t="n">
        <v>14</v>
      </c>
      <c r="D2643" s="7" t="s">
        <v>284</v>
      </c>
      <c r="E2643" s="7" t="n">
        <v>2</v>
      </c>
      <c r="F2643" s="7" t="n">
        <v>3</v>
      </c>
      <c r="G2643" s="7" t="s">
        <v>285</v>
      </c>
      <c r="H2643" s="7" t="n">
        <v>2</v>
      </c>
      <c r="I2643" s="7" t="n">
        <v>0</v>
      </c>
    </row>
    <row r="2644" spans="1:8">
      <c r="A2644" t="s">
        <v>4</v>
      </c>
      <c r="B2644" s="4" t="s">
        <v>5</v>
      </c>
    </row>
    <row r="2645" spans="1:8">
      <c r="A2645" t="n">
        <v>25231</v>
      </c>
      <c r="B2645" s="34" t="n">
        <v>28</v>
      </c>
    </row>
    <row r="2646" spans="1:8">
      <c r="A2646" t="s">
        <v>4</v>
      </c>
      <c r="B2646" s="4" t="s">
        <v>5</v>
      </c>
      <c r="C2646" s="4" t="s">
        <v>12</v>
      </c>
      <c r="D2646" s="4" t="s">
        <v>10</v>
      </c>
      <c r="E2646" s="4" t="s">
        <v>6</v>
      </c>
    </row>
    <row r="2647" spans="1:8">
      <c r="A2647" t="n">
        <v>25232</v>
      </c>
      <c r="B2647" s="63" t="n">
        <v>51</v>
      </c>
      <c r="C2647" s="7" t="n">
        <v>4</v>
      </c>
      <c r="D2647" s="7" t="n">
        <v>0</v>
      </c>
      <c r="E2647" s="7" t="s">
        <v>286</v>
      </c>
    </row>
    <row r="2648" spans="1:8">
      <c r="A2648" t="s">
        <v>4</v>
      </c>
      <c r="B2648" s="4" t="s">
        <v>5</v>
      </c>
      <c r="C2648" s="4" t="s">
        <v>10</v>
      </c>
    </row>
    <row r="2649" spans="1:8">
      <c r="A2649" t="n">
        <v>25245</v>
      </c>
      <c r="B2649" s="31" t="n">
        <v>16</v>
      </c>
      <c r="C2649" s="7" t="n">
        <v>0</v>
      </c>
    </row>
    <row r="2650" spans="1:8">
      <c r="A2650" t="s">
        <v>4</v>
      </c>
      <c r="B2650" s="4" t="s">
        <v>5</v>
      </c>
      <c r="C2650" s="4" t="s">
        <v>10</v>
      </c>
      <c r="D2650" s="4" t="s">
        <v>67</v>
      </c>
      <c r="E2650" s="4" t="s">
        <v>12</v>
      </c>
      <c r="F2650" s="4" t="s">
        <v>12</v>
      </c>
      <c r="G2650" s="4" t="s">
        <v>67</v>
      </c>
      <c r="H2650" s="4" t="s">
        <v>12</v>
      </c>
      <c r="I2650" s="4" t="s">
        <v>12</v>
      </c>
    </row>
    <row r="2651" spans="1:8">
      <c r="A2651" t="n">
        <v>25248</v>
      </c>
      <c r="B2651" s="64" t="n">
        <v>26</v>
      </c>
      <c r="C2651" s="7" t="n">
        <v>0</v>
      </c>
      <c r="D2651" s="7" t="s">
        <v>287</v>
      </c>
      <c r="E2651" s="7" t="n">
        <v>2</v>
      </c>
      <c r="F2651" s="7" t="n">
        <v>3</v>
      </c>
      <c r="G2651" s="7" t="s">
        <v>288</v>
      </c>
      <c r="H2651" s="7" t="n">
        <v>2</v>
      </c>
      <c r="I2651" s="7" t="n">
        <v>0</v>
      </c>
    </row>
    <row r="2652" spans="1:8">
      <c r="A2652" t="s">
        <v>4</v>
      </c>
      <c r="B2652" s="4" t="s">
        <v>5</v>
      </c>
    </row>
    <row r="2653" spans="1:8">
      <c r="A2653" t="n">
        <v>25438</v>
      </c>
      <c r="B2653" s="34" t="n">
        <v>28</v>
      </c>
    </row>
    <row r="2654" spans="1:8">
      <c r="A2654" t="s">
        <v>4</v>
      </c>
      <c r="B2654" s="4" t="s">
        <v>5</v>
      </c>
      <c r="C2654" s="4" t="s">
        <v>12</v>
      </c>
      <c r="D2654" s="4" t="s">
        <v>10</v>
      </c>
      <c r="E2654" s="4" t="s">
        <v>6</v>
      </c>
    </row>
    <row r="2655" spans="1:8">
      <c r="A2655" t="n">
        <v>25439</v>
      </c>
      <c r="B2655" s="63" t="n">
        <v>51</v>
      </c>
      <c r="C2655" s="7" t="n">
        <v>4</v>
      </c>
      <c r="D2655" s="7" t="n">
        <v>14</v>
      </c>
      <c r="E2655" s="7" t="s">
        <v>113</v>
      </c>
    </row>
    <row r="2656" spans="1:8">
      <c r="A2656" t="s">
        <v>4</v>
      </c>
      <c r="B2656" s="4" t="s">
        <v>5</v>
      </c>
      <c r="C2656" s="4" t="s">
        <v>10</v>
      </c>
    </row>
    <row r="2657" spans="1:9">
      <c r="A2657" t="n">
        <v>25453</v>
      </c>
      <c r="B2657" s="31" t="n">
        <v>16</v>
      </c>
      <c r="C2657" s="7" t="n">
        <v>0</v>
      </c>
    </row>
    <row r="2658" spans="1:9">
      <c r="A2658" t="s">
        <v>4</v>
      </c>
      <c r="B2658" s="4" t="s">
        <v>5</v>
      </c>
      <c r="C2658" s="4" t="s">
        <v>10</v>
      </c>
      <c r="D2658" s="4" t="s">
        <v>67</v>
      </c>
      <c r="E2658" s="4" t="s">
        <v>12</v>
      </c>
      <c r="F2658" s="4" t="s">
        <v>12</v>
      </c>
      <c r="G2658" s="4" t="s">
        <v>67</v>
      </c>
      <c r="H2658" s="4" t="s">
        <v>12</v>
      </c>
      <c r="I2658" s="4" t="s">
        <v>12</v>
      </c>
      <c r="J2658" s="4" t="s">
        <v>67</v>
      </c>
      <c r="K2658" s="4" t="s">
        <v>12</v>
      </c>
      <c r="L2658" s="4" t="s">
        <v>12</v>
      </c>
    </row>
    <row r="2659" spans="1:9">
      <c r="A2659" t="n">
        <v>25456</v>
      </c>
      <c r="B2659" s="64" t="n">
        <v>26</v>
      </c>
      <c r="C2659" s="7" t="n">
        <v>14</v>
      </c>
      <c r="D2659" s="7" t="s">
        <v>289</v>
      </c>
      <c r="E2659" s="7" t="n">
        <v>2</v>
      </c>
      <c r="F2659" s="7" t="n">
        <v>3</v>
      </c>
      <c r="G2659" s="7" t="s">
        <v>290</v>
      </c>
      <c r="H2659" s="7" t="n">
        <v>2</v>
      </c>
      <c r="I2659" s="7" t="n">
        <v>3</v>
      </c>
      <c r="J2659" s="7" t="s">
        <v>291</v>
      </c>
      <c r="K2659" s="7" t="n">
        <v>2</v>
      </c>
      <c r="L2659" s="7" t="n">
        <v>0</v>
      </c>
    </row>
    <row r="2660" spans="1:9">
      <c r="A2660" t="s">
        <v>4</v>
      </c>
      <c r="B2660" s="4" t="s">
        <v>5</v>
      </c>
    </row>
    <row r="2661" spans="1:9">
      <c r="A2661" t="n">
        <v>25698</v>
      </c>
      <c r="B2661" s="34" t="n">
        <v>28</v>
      </c>
    </row>
    <row r="2662" spans="1:9">
      <c r="A2662" t="s">
        <v>4</v>
      </c>
      <c r="B2662" s="4" t="s">
        <v>5</v>
      </c>
      <c r="C2662" s="4" t="s">
        <v>12</v>
      </c>
      <c r="D2662" s="4" t="s">
        <v>10</v>
      </c>
      <c r="E2662" s="4" t="s">
        <v>6</v>
      </c>
      <c r="F2662" s="4" t="s">
        <v>6</v>
      </c>
      <c r="G2662" s="4" t="s">
        <v>6</v>
      </c>
      <c r="H2662" s="4" t="s">
        <v>6</v>
      </c>
    </row>
    <row r="2663" spans="1:9">
      <c r="A2663" t="n">
        <v>25699</v>
      </c>
      <c r="B2663" s="63" t="n">
        <v>51</v>
      </c>
      <c r="C2663" s="7" t="n">
        <v>3</v>
      </c>
      <c r="D2663" s="7" t="n">
        <v>0</v>
      </c>
      <c r="E2663" s="7" t="s">
        <v>292</v>
      </c>
      <c r="F2663" s="7" t="s">
        <v>132</v>
      </c>
      <c r="G2663" s="7" t="s">
        <v>131</v>
      </c>
      <c r="H2663" s="7" t="s">
        <v>132</v>
      </c>
    </row>
    <row r="2664" spans="1:9">
      <c r="A2664" t="s">
        <v>4</v>
      </c>
      <c r="B2664" s="4" t="s">
        <v>5</v>
      </c>
      <c r="C2664" s="4" t="s">
        <v>10</v>
      </c>
      <c r="D2664" s="4" t="s">
        <v>12</v>
      </c>
      <c r="E2664" s="4" t="s">
        <v>26</v>
      </c>
      <c r="F2664" s="4" t="s">
        <v>10</v>
      </c>
    </row>
    <row r="2665" spans="1:9">
      <c r="A2665" t="n">
        <v>25712</v>
      </c>
      <c r="B2665" s="75" t="n">
        <v>59</v>
      </c>
      <c r="C2665" s="7" t="n">
        <v>0</v>
      </c>
      <c r="D2665" s="7" t="n">
        <v>9</v>
      </c>
      <c r="E2665" s="7" t="n">
        <v>0.100000001490116</v>
      </c>
      <c r="F2665" s="7" t="n">
        <v>4</v>
      </c>
    </row>
    <row r="2666" spans="1:9">
      <c r="A2666" t="s">
        <v>4</v>
      </c>
      <c r="B2666" s="4" t="s">
        <v>5</v>
      </c>
      <c r="C2666" s="4" t="s">
        <v>10</v>
      </c>
    </row>
    <row r="2667" spans="1:9">
      <c r="A2667" t="n">
        <v>25722</v>
      </c>
      <c r="B2667" s="31" t="n">
        <v>16</v>
      </c>
      <c r="C2667" s="7" t="n">
        <v>1500</v>
      </c>
    </row>
    <row r="2668" spans="1:9">
      <c r="A2668" t="s">
        <v>4</v>
      </c>
      <c r="B2668" s="4" t="s">
        <v>5</v>
      </c>
      <c r="C2668" s="4" t="s">
        <v>12</v>
      </c>
      <c r="D2668" s="4" t="s">
        <v>10</v>
      </c>
      <c r="E2668" s="4" t="s">
        <v>6</v>
      </c>
    </row>
    <row r="2669" spans="1:9">
      <c r="A2669" t="n">
        <v>25725</v>
      </c>
      <c r="B2669" s="63" t="n">
        <v>51</v>
      </c>
      <c r="C2669" s="7" t="n">
        <v>4</v>
      </c>
      <c r="D2669" s="7" t="n">
        <v>0</v>
      </c>
      <c r="E2669" s="7" t="s">
        <v>232</v>
      </c>
    </row>
    <row r="2670" spans="1:9">
      <c r="A2670" t="s">
        <v>4</v>
      </c>
      <c r="B2670" s="4" t="s">
        <v>5</v>
      </c>
      <c r="C2670" s="4" t="s">
        <v>10</v>
      </c>
    </row>
    <row r="2671" spans="1:9">
      <c r="A2671" t="n">
        <v>25738</v>
      </c>
      <c r="B2671" s="31" t="n">
        <v>16</v>
      </c>
      <c r="C2671" s="7" t="n">
        <v>0</v>
      </c>
    </row>
    <row r="2672" spans="1:9">
      <c r="A2672" t="s">
        <v>4</v>
      </c>
      <c r="B2672" s="4" t="s">
        <v>5</v>
      </c>
      <c r="C2672" s="4" t="s">
        <v>10</v>
      </c>
      <c r="D2672" s="4" t="s">
        <v>67</v>
      </c>
      <c r="E2672" s="4" t="s">
        <v>12</v>
      </c>
      <c r="F2672" s="4" t="s">
        <v>12</v>
      </c>
      <c r="G2672" s="4" t="s">
        <v>67</v>
      </c>
      <c r="H2672" s="4" t="s">
        <v>12</v>
      </c>
      <c r="I2672" s="4" t="s">
        <v>12</v>
      </c>
      <c r="J2672" s="4" t="s">
        <v>67</v>
      </c>
      <c r="K2672" s="4" t="s">
        <v>12</v>
      </c>
      <c r="L2672" s="4" t="s">
        <v>12</v>
      </c>
    </row>
    <row r="2673" spans="1:12">
      <c r="A2673" t="n">
        <v>25741</v>
      </c>
      <c r="B2673" s="64" t="n">
        <v>26</v>
      </c>
      <c r="C2673" s="7" t="n">
        <v>0</v>
      </c>
      <c r="D2673" s="7" t="s">
        <v>293</v>
      </c>
      <c r="E2673" s="7" t="n">
        <v>2</v>
      </c>
      <c r="F2673" s="7" t="n">
        <v>3</v>
      </c>
      <c r="G2673" s="7" t="s">
        <v>294</v>
      </c>
      <c r="H2673" s="7" t="n">
        <v>2</v>
      </c>
      <c r="I2673" s="7" t="n">
        <v>3</v>
      </c>
      <c r="J2673" s="7" t="s">
        <v>295</v>
      </c>
      <c r="K2673" s="7" t="n">
        <v>2</v>
      </c>
      <c r="L2673" s="7" t="n">
        <v>0</v>
      </c>
    </row>
    <row r="2674" spans="1:12">
      <c r="A2674" t="s">
        <v>4</v>
      </c>
      <c r="B2674" s="4" t="s">
        <v>5</v>
      </c>
    </row>
    <row r="2675" spans="1:12">
      <c r="A2675" t="n">
        <v>26002</v>
      </c>
      <c r="B2675" s="34" t="n">
        <v>28</v>
      </c>
    </row>
    <row r="2676" spans="1:12">
      <c r="A2676" t="s">
        <v>4</v>
      </c>
      <c r="B2676" s="4" t="s">
        <v>5</v>
      </c>
      <c r="C2676" s="4" t="s">
        <v>12</v>
      </c>
      <c r="D2676" s="4" t="s">
        <v>10</v>
      </c>
      <c r="E2676" s="4" t="s">
        <v>6</v>
      </c>
    </row>
    <row r="2677" spans="1:12">
      <c r="A2677" t="n">
        <v>26003</v>
      </c>
      <c r="B2677" s="63" t="n">
        <v>51</v>
      </c>
      <c r="C2677" s="7" t="n">
        <v>4</v>
      </c>
      <c r="D2677" s="7" t="n">
        <v>14</v>
      </c>
      <c r="E2677" s="7" t="s">
        <v>232</v>
      </c>
    </row>
    <row r="2678" spans="1:12">
      <c r="A2678" t="s">
        <v>4</v>
      </c>
      <c r="B2678" s="4" t="s">
        <v>5</v>
      </c>
      <c r="C2678" s="4" t="s">
        <v>10</v>
      </c>
    </row>
    <row r="2679" spans="1:12">
      <c r="A2679" t="n">
        <v>26016</v>
      </c>
      <c r="B2679" s="31" t="n">
        <v>16</v>
      </c>
      <c r="C2679" s="7" t="n">
        <v>0</v>
      </c>
    </row>
    <row r="2680" spans="1:12">
      <c r="A2680" t="s">
        <v>4</v>
      </c>
      <c r="B2680" s="4" t="s">
        <v>5</v>
      </c>
      <c r="C2680" s="4" t="s">
        <v>10</v>
      </c>
      <c r="D2680" s="4" t="s">
        <v>67</v>
      </c>
      <c r="E2680" s="4" t="s">
        <v>12</v>
      </c>
      <c r="F2680" s="4" t="s">
        <v>12</v>
      </c>
      <c r="G2680" s="4" t="s">
        <v>67</v>
      </c>
      <c r="H2680" s="4" t="s">
        <v>12</v>
      </c>
      <c r="I2680" s="4" t="s">
        <v>12</v>
      </c>
      <c r="J2680" s="4" t="s">
        <v>67</v>
      </c>
      <c r="K2680" s="4" t="s">
        <v>12</v>
      </c>
      <c r="L2680" s="4" t="s">
        <v>12</v>
      </c>
    </row>
    <row r="2681" spans="1:12">
      <c r="A2681" t="n">
        <v>26019</v>
      </c>
      <c r="B2681" s="64" t="n">
        <v>26</v>
      </c>
      <c r="C2681" s="7" t="n">
        <v>14</v>
      </c>
      <c r="D2681" s="7" t="s">
        <v>296</v>
      </c>
      <c r="E2681" s="7" t="n">
        <v>2</v>
      </c>
      <c r="F2681" s="7" t="n">
        <v>3</v>
      </c>
      <c r="G2681" s="7" t="s">
        <v>297</v>
      </c>
      <c r="H2681" s="7" t="n">
        <v>2</v>
      </c>
      <c r="I2681" s="7" t="n">
        <v>3</v>
      </c>
      <c r="J2681" s="7" t="s">
        <v>298</v>
      </c>
      <c r="K2681" s="7" t="n">
        <v>2</v>
      </c>
      <c r="L2681" s="7" t="n">
        <v>0</v>
      </c>
    </row>
    <row r="2682" spans="1:12">
      <c r="A2682" t="s">
        <v>4</v>
      </c>
      <c r="B2682" s="4" t="s">
        <v>5</v>
      </c>
    </row>
    <row r="2683" spans="1:12">
      <c r="A2683" t="n">
        <v>26308</v>
      </c>
      <c r="B2683" s="34" t="n">
        <v>28</v>
      </c>
    </row>
    <row r="2684" spans="1:12">
      <c r="A2684" t="s">
        <v>4</v>
      </c>
      <c r="B2684" s="4" t="s">
        <v>5</v>
      </c>
      <c r="C2684" s="4" t="s">
        <v>12</v>
      </c>
      <c r="D2684" s="4" t="s">
        <v>10</v>
      </c>
      <c r="E2684" s="4" t="s">
        <v>6</v>
      </c>
    </row>
    <row r="2685" spans="1:12">
      <c r="A2685" t="n">
        <v>26309</v>
      </c>
      <c r="B2685" s="63" t="n">
        <v>51</v>
      </c>
      <c r="C2685" s="7" t="n">
        <v>4</v>
      </c>
      <c r="D2685" s="7" t="n">
        <v>0</v>
      </c>
      <c r="E2685" s="7" t="s">
        <v>202</v>
      </c>
    </row>
    <row r="2686" spans="1:12">
      <c r="A2686" t="s">
        <v>4</v>
      </c>
      <c r="B2686" s="4" t="s">
        <v>5</v>
      </c>
      <c r="C2686" s="4" t="s">
        <v>10</v>
      </c>
    </row>
    <row r="2687" spans="1:12">
      <c r="A2687" t="n">
        <v>26323</v>
      </c>
      <c r="B2687" s="31" t="n">
        <v>16</v>
      </c>
      <c r="C2687" s="7" t="n">
        <v>0</v>
      </c>
    </row>
    <row r="2688" spans="1:12">
      <c r="A2688" t="s">
        <v>4</v>
      </c>
      <c r="B2688" s="4" t="s">
        <v>5</v>
      </c>
      <c r="C2688" s="4" t="s">
        <v>10</v>
      </c>
      <c r="D2688" s="4" t="s">
        <v>67</v>
      </c>
      <c r="E2688" s="4" t="s">
        <v>12</v>
      </c>
      <c r="F2688" s="4" t="s">
        <v>12</v>
      </c>
    </row>
    <row r="2689" spans="1:12">
      <c r="A2689" t="n">
        <v>26326</v>
      </c>
      <c r="B2689" s="64" t="n">
        <v>26</v>
      </c>
      <c r="C2689" s="7" t="n">
        <v>0</v>
      </c>
      <c r="D2689" s="7" t="s">
        <v>299</v>
      </c>
      <c r="E2689" s="7" t="n">
        <v>2</v>
      </c>
      <c r="F2689" s="7" t="n">
        <v>0</v>
      </c>
    </row>
    <row r="2690" spans="1:12">
      <c r="A2690" t="s">
        <v>4</v>
      </c>
      <c r="B2690" s="4" t="s">
        <v>5</v>
      </c>
    </row>
    <row r="2691" spans="1:12">
      <c r="A2691" t="n">
        <v>26382</v>
      </c>
      <c r="B2691" s="34" t="n">
        <v>28</v>
      </c>
    </row>
    <row r="2692" spans="1:12">
      <c r="A2692" t="s">
        <v>4</v>
      </c>
      <c r="B2692" s="4" t="s">
        <v>5</v>
      </c>
      <c r="C2692" s="4" t="s">
        <v>12</v>
      </c>
      <c r="D2692" s="4" t="s">
        <v>10</v>
      </c>
      <c r="E2692" s="4" t="s">
        <v>6</v>
      </c>
    </row>
    <row r="2693" spans="1:12">
      <c r="A2693" t="n">
        <v>26383</v>
      </c>
      <c r="B2693" s="63" t="n">
        <v>51</v>
      </c>
      <c r="C2693" s="7" t="n">
        <v>4</v>
      </c>
      <c r="D2693" s="7" t="n">
        <v>14</v>
      </c>
      <c r="E2693" s="7" t="s">
        <v>202</v>
      </c>
    </row>
    <row r="2694" spans="1:12">
      <c r="A2694" t="s">
        <v>4</v>
      </c>
      <c r="B2694" s="4" t="s">
        <v>5</v>
      </c>
      <c r="C2694" s="4" t="s">
        <v>10</v>
      </c>
    </row>
    <row r="2695" spans="1:12">
      <c r="A2695" t="n">
        <v>26397</v>
      </c>
      <c r="B2695" s="31" t="n">
        <v>16</v>
      </c>
      <c r="C2695" s="7" t="n">
        <v>0</v>
      </c>
    </row>
    <row r="2696" spans="1:12">
      <c r="A2696" t="s">
        <v>4</v>
      </c>
      <c r="B2696" s="4" t="s">
        <v>5</v>
      </c>
      <c r="C2696" s="4" t="s">
        <v>10</v>
      </c>
      <c r="D2696" s="4" t="s">
        <v>67</v>
      </c>
      <c r="E2696" s="4" t="s">
        <v>12</v>
      </c>
      <c r="F2696" s="4" t="s">
        <v>12</v>
      </c>
      <c r="G2696" s="4" t="s">
        <v>67</v>
      </c>
      <c r="H2696" s="4" t="s">
        <v>12</v>
      </c>
      <c r="I2696" s="4" t="s">
        <v>12</v>
      </c>
      <c r="J2696" s="4" t="s">
        <v>67</v>
      </c>
      <c r="K2696" s="4" t="s">
        <v>12</v>
      </c>
      <c r="L2696" s="4" t="s">
        <v>12</v>
      </c>
      <c r="M2696" s="4" t="s">
        <v>67</v>
      </c>
      <c r="N2696" s="4" t="s">
        <v>12</v>
      </c>
      <c r="O2696" s="4" t="s">
        <v>12</v>
      </c>
    </row>
    <row r="2697" spans="1:12">
      <c r="A2697" t="n">
        <v>26400</v>
      </c>
      <c r="B2697" s="64" t="n">
        <v>26</v>
      </c>
      <c r="C2697" s="7" t="n">
        <v>14</v>
      </c>
      <c r="D2697" s="7" t="s">
        <v>300</v>
      </c>
      <c r="E2697" s="7" t="n">
        <v>2</v>
      </c>
      <c r="F2697" s="7" t="n">
        <v>3</v>
      </c>
      <c r="G2697" s="7" t="s">
        <v>301</v>
      </c>
      <c r="H2697" s="7" t="n">
        <v>2</v>
      </c>
      <c r="I2697" s="7" t="n">
        <v>3</v>
      </c>
      <c r="J2697" s="7" t="s">
        <v>302</v>
      </c>
      <c r="K2697" s="7" t="n">
        <v>2</v>
      </c>
      <c r="L2697" s="7" t="n">
        <v>3</v>
      </c>
      <c r="M2697" s="7" t="s">
        <v>303</v>
      </c>
      <c r="N2697" s="7" t="n">
        <v>2</v>
      </c>
      <c r="O2697" s="7" t="n">
        <v>0</v>
      </c>
    </row>
    <row r="2698" spans="1:12">
      <c r="A2698" t="s">
        <v>4</v>
      </c>
      <c r="B2698" s="4" t="s">
        <v>5</v>
      </c>
    </row>
    <row r="2699" spans="1:12">
      <c r="A2699" t="n">
        <v>26777</v>
      </c>
      <c r="B2699" s="34" t="n">
        <v>28</v>
      </c>
    </row>
    <row r="2700" spans="1:12">
      <c r="A2700" t="s">
        <v>4</v>
      </c>
      <c r="B2700" s="4" t="s">
        <v>5</v>
      </c>
      <c r="C2700" s="4" t="s">
        <v>12</v>
      </c>
      <c r="D2700" s="4" t="s">
        <v>10</v>
      </c>
      <c r="E2700" s="4" t="s">
        <v>6</v>
      </c>
    </row>
    <row r="2701" spans="1:12">
      <c r="A2701" t="n">
        <v>26778</v>
      </c>
      <c r="B2701" s="63" t="n">
        <v>51</v>
      </c>
      <c r="C2701" s="7" t="n">
        <v>4</v>
      </c>
      <c r="D2701" s="7" t="n">
        <v>0</v>
      </c>
      <c r="E2701" s="7" t="s">
        <v>304</v>
      </c>
    </row>
    <row r="2702" spans="1:12">
      <c r="A2702" t="s">
        <v>4</v>
      </c>
      <c r="B2702" s="4" t="s">
        <v>5</v>
      </c>
      <c r="C2702" s="4" t="s">
        <v>10</v>
      </c>
    </row>
    <row r="2703" spans="1:12">
      <c r="A2703" t="n">
        <v>26791</v>
      </c>
      <c r="B2703" s="31" t="n">
        <v>16</v>
      </c>
      <c r="C2703" s="7" t="n">
        <v>0</v>
      </c>
    </row>
    <row r="2704" spans="1:12">
      <c r="A2704" t="s">
        <v>4</v>
      </c>
      <c r="B2704" s="4" t="s">
        <v>5</v>
      </c>
      <c r="C2704" s="4" t="s">
        <v>10</v>
      </c>
      <c r="D2704" s="4" t="s">
        <v>67</v>
      </c>
      <c r="E2704" s="4" t="s">
        <v>12</v>
      </c>
      <c r="F2704" s="4" t="s">
        <v>12</v>
      </c>
      <c r="G2704" s="4" t="s">
        <v>67</v>
      </c>
      <c r="H2704" s="4" t="s">
        <v>12</v>
      </c>
      <c r="I2704" s="4" t="s">
        <v>12</v>
      </c>
    </row>
    <row r="2705" spans="1:15">
      <c r="A2705" t="n">
        <v>26794</v>
      </c>
      <c r="B2705" s="64" t="n">
        <v>26</v>
      </c>
      <c r="C2705" s="7" t="n">
        <v>0</v>
      </c>
      <c r="D2705" s="7" t="s">
        <v>305</v>
      </c>
      <c r="E2705" s="7" t="n">
        <v>2</v>
      </c>
      <c r="F2705" s="7" t="n">
        <v>3</v>
      </c>
      <c r="G2705" s="7" t="s">
        <v>306</v>
      </c>
      <c r="H2705" s="7" t="n">
        <v>2</v>
      </c>
      <c r="I2705" s="7" t="n">
        <v>0</v>
      </c>
    </row>
    <row r="2706" spans="1:15">
      <c r="A2706" t="s">
        <v>4</v>
      </c>
      <c r="B2706" s="4" t="s">
        <v>5</v>
      </c>
    </row>
    <row r="2707" spans="1:15">
      <c r="A2707" t="n">
        <v>26869</v>
      </c>
      <c r="B2707" s="34" t="n">
        <v>28</v>
      </c>
    </row>
    <row r="2708" spans="1:15">
      <c r="A2708" t="s">
        <v>4</v>
      </c>
      <c r="B2708" s="4" t="s">
        <v>5</v>
      </c>
      <c r="C2708" s="4" t="s">
        <v>12</v>
      </c>
      <c r="D2708" s="4" t="s">
        <v>10</v>
      </c>
      <c r="E2708" s="4" t="s">
        <v>6</v>
      </c>
    </row>
    <row r="2709" spans="1:15">
      <c r="A2709" t="n">
        <v>26870</v>
      </c>
      <c r="B2709" s="63" t="n">
        <v>51</v>
      </c>
      <c r="C2709" s="7" t="n">
        <v>4</v>
      </c>
      <c r="D2709" s="7" t="n">
        <v>14</v>
      </c>
      <c r="E2709" s="7" t="s">
        <v>307</v>
      </c>
    </row>
    <row r="2710" spans="1:15">
      <c r="A2710" t="s">
        <v>4</v>
      </c>
      <c r="B2710" s="4" t="s">
        <v>5</v>
      </c>
      <c r="C2710" s="4" t="s">
        <v>10</v>
      </c>
    </row>
    <row r="2711" spans="1:15">
      <c r="A2711" t="n">
        <v>26884</v>
      </c>
      <c r="B2711" s="31" t="n">
        <v>16</v>
      </c>
      <c r="C2711" s="7" t="n">
        <v>0</v>
      </c>
    </row>
    <row r="2712" spans="1:15">
      <c r="A2712" t="s">
        <v>4</v>
      </c>
      <c r="B2712" s="4" t="s">
        <v>5</v>
      </c>
      <c r="C2712" s="4" t="s">
        <v>10</v>
      </c>
      <c r="D2712" s="4" t="s">
        <v>67</v>
      </c>
      <c r="E2712" s="4" t="s">
        <v>12</v>
      </c>
      <c r="F2712" s="4" t="s">
        <v>12</v>
      </c>
    </row>
    <row r="2713" spans="1:15">
      <c r="A2713" t="n">
        <v>26887</v>
      </c>
      <c r="B2713" s="64" t="n">
        <v>26</v>
      </c>
      <c r="C2713" s="7" t="n">
        <v>14</v>
      </c>
      <c r="D2713" s="7" t="s">
        <v>308</v>
      </c>
      <c r="E2713" s="7" t="n">
        <v>2</v>
      </c>
      <c r="F2713" s="7" t="n">
        <v>0</v>
      </c>
    </row>
    <row r="2714" spans="1:15">
      <c r="A2714" t="s">
        <v>4</v>
      </c>
      <c r="B2714" s="4" t="s">
        <v>5</v>
      </c>
    </row>
    <row r="2715" spans="1:15">
      <c r="A2715" t="n">
        <v>26939</v>
      </c>
      <c r="B2715" s="34" t="n">
        <v>28</v>
      </c>
    </row>
    <row r="2716" spans="1:15">
      <c r="A2716" t="s">
        <v>4</v>
      </c>
      <c r="B2716" s="4" t="s">
        <v>5</v>
      </c>
      <c r="C2716" s="4" t="s">
        <v>12</v>
      </c>
      <c r="D2716" s="4" t="s">
        <v>10</v>
      </c>
      <c r="E2716" s="4" t="s">
        <v>12</v>
      </c>
    </row>
    <row r="2717" spans="1:15">
      <c r="A2717" t="n">
        <v>26940</v>
      </c>
      <c r="B2717" s="69" t="n">
        <v>49</v>
      </c>
      <c r="C2717" s="7" t="n">
        <v>1</v>
      </c>
      <c r="D2717" s="7" t="n">
        <v>4000</v>
      </c>
      <c r="E2717" s="7" t="n">
        <v>0</v>
      </c>
    </row>
    <row r="2718" spans="1:15">
      <c r="A2718" t="s">
        <v>4</v>
      </c>
      <c r="B2718" s="4" t="s">
        <v>5</v>
      </c>
      <c r="C2718" s="4" t="s">
        <v>12</v>
      </c>
      <c r="D2718" s="4" t="s">
        <v>10</v>
      </c>
      <c r="E2718" s="4" t="s">
        <v>9</v>
      </c>
      <c r="F2718" s="4" t="s">
        <v>9</v>
      </c>
      <c r="G2718" s="4" t="s">
        <v>9</v>
      </c>
      <c r="H2718" s="4" t="s">
        <v>9</v>
      </c>
      <c r="I2718" s="4" t="s">
        <v>10</v>
      </c>
      <c r="J2718" s="4" t="s">
        <v>12</v>
      </c>
    </row>
    <row r="2719" spans="1:15">
      <c r="A2719" t="n">
        <v>26945</v>
      </c>
      <c r="B2719" s="78" t="n">
        <v>69</v>
      </c>
      <c r="C2719" s="7" t="n">
        <v>3</v>
      </c>
      <c r="D2719" s="7" t="n">
        <v>0</v>
      </c>
      <c r="E2719" s="7" t="n">
        <v>1065353216</v>
      </c>
      <c r="F2719" s="7" t="n">
        <v>1065353216</v>
      </c>
      <c r="G2719" s="7" t="n">
        <v>1065353216</v>
      </c>
      <c r="H2719" s="7" t="n">
        <v>0</v>
      </c>
      <c r="I2719" s="7" t="n">
        <v>2000</v>
      </c>
      <c r="J2719" s="7" t="n">
        <v>3</v>
      </c>
    </row>
    <row r="2720" spans="1:15">
      <c r="A2720" t="s">
        <v>4</v>
      </c>
      <c r="B2720" s="4" t="s">
        <v>5</v>
      </c>
      <c r="C2720" s="4" t="s">
        <v>12</v>
      </c>
      <c r="D2720" s="4" t="s">
        <v>10</v>
      </c>
      <c r="E2720" s="4" t="s">
        <v>9</v>
      </c>
      <c r="F2720" s="4" t="s">
        <v>9</v>
      </c>
      <c r="G2720" s="4" t="s">
        <v>9</v>
      </c>
      <c r="H2720" s="4" t="s">
        <v>9</v>
      </c>
      <c r="I2720" s="4" t="s">
        <v>10</v>
      </c>
      <c r="J2720" s="4" t="s">
        <v>12</v>
      </c>
    </row>
    <row r="2721" spans="1:10">
      <c r="A2721" t="n">
        <v>26968</v>
      </c>
      <c r="B2721" s="78" t="n">
        <v>69</v>
      </c>
      <c r="C2721" s="7" t="n">
        <v>3</v>
      </c>
      <c r="D2721" s="7" t="n">
        <v>14</v>
      </c>
      <c r="E2721" s="7" t="n">
        <v>1065353216</v>
      </c>
      <c r="F2721" s="7" t="n">
        <v>1065353216</v>
      </c>
      <c r="G2721" s="7" t="n">
        <v>1065353216</v>
      </c>
      <c r="H2721" s="7" t="n">
        <v>0</v>
      </c>
      <c r="I2721" s="7" t="n">
        <v>2000</v>
      </c>
      <c r="J2721" s="7" t="n">
        <v>3</v>
      </c>
    </row>
    <row r="2722" spans="1:10">
      <c r="A2722" t="s">
        <v>4</v>
      </c>
      <c r="B2722" s="4" t="s">
        <v>5</v>
      </c>
      <c r="C2722" s="4" t="s">
        <v>12</v>
      </c>
      <c r="D2722" s="4" t="s">
        <v>10</v>
      </c>
      <c r="E2722" s="4" t="s">
        <v>26</v>
      </c>
    </row>
    <row r="2723" spans="1:10">
      <c r="A2723" t="n">
        <v>26991</v>
      </c>
      <c r="B2723" s="39" t="n">
        <v>58</v>
      </c>
      <c r="C2723" s="7" t="n">
        <v>0</v>
      </c>
      <c r="D2723" s="7" t="n">
        <v>2000</v>
      </c>
      <c r="E2723" s="7" t="n">
        <v>1</v>
      </c>
    </row>
    <row r="2724" spans="1:10">
      <c r="A2724" t="s">
        <v>4</v>
      </c>
      <c r="B2724" s="4" t="s">
        <v>5</v>
      </c>
      <c r="C2724" s="4" t="s">
        <v>12</v>
      </c>
      <c r="D2724" s="4" t="s">
        <v>10</v>
      </c>
    </row>
    <row r="2725" spans="1:10">
      <c r="A2725" t="n">
        <v>26999</v>
      </c>
      <c r="B2725" s="39" t="n">
        <v>58</v>
      </c>
      <c r="C2725" s="7" t="n">
        <v>255</v>
      </c>
      <c r="D2725" s="7" t="n">
        <v>0</v>
      </c>
    </row>
    <row r="2726" spans="1:10">
      <c r="A2726" t="s">
        <v>4</v>
      </c>
      <c r="B2726" s="4" t="s">
        <v>5</v>
      </c>
      <c r="C2726" s="4" t="s">
        <v>12</v>
      </c>
      <c r="D2726" s="4" t="s">
        <v>12</v>
      </c>
    </row>
    <row r="2727" spans="1:10">
      <c r="A2727" t="n">
        <v>27003</v>
      </c>
      <c r="B2727" s="69" t="n">
        <v>49</v>
      </c>
      <c r="C2727" s="7" t="n">
        <v>2</v>
      </c>
      <c r="D2727" s="7" t="n">
        <v>0</v>
      </c>
    </row>
    <row r="2728" spans="1:10">
      <c r="A2728" t="s">
        <v>4</v>
      </c>
      <c r="B2728" s="4" t="s">
        <v>5</v>
      </c>
      <c r="C2728" s="4" t="s">
        <v>12</v>
      </c>
      <c r="D2728" s="4" t="s">
        <v>10</v>
      </c>
      <c r="E2728" s="4" t="s">
        <v>10</v>
      </c>
      <c r="F2728" s="4" t="s">
        <v>12</v>
      </c>
    </row>
    <row r="2729" spans="1:10">
      <c r="A2729" t="n">
        <v>27006</v>
      </c>
      <c r="B2729" s="32" t="n">
        <v>25</v>
      </c>
      <c r="C2729" s="7" t="n">
        <v>1</v>
      </c>
      <c r="D2729" s="7" t="n">
        <v>65535</v>
      </c>
      <c r="E2729" s="7" t="n">
        <v>65535</v>
      </c>
      <c r="F2729" s="7" t="n">
        <v>0</v>
      </c>
    </row>
    <row r="2730" spans="1:10">
      <c r="A2730" t="s">
        <v>4</v>
      </c>
      <c r="B2730" s="4" t="s">
        <v>5</v>
      </c>
      <c r="C2730" s="4" t="s">
        <v>12</v>
      </c>
      <c r="D2730" s="4" t="s">
        <v>10</v>
      </c>
      <c r="E2730" s="4" t="s">
        <v>10</v>
      </c>
    </row>
    <row r="2731" spans="1:10">
      <c r="A2731" t="n">
        <v>27013</v>
      </c>
      <c r="B2731" s="32" t="n">
        <v>25</v>
      </c>
      <c r="C2731" s="7" t="n">
        <v>2</v>
      </c>
      <c r="D2731" s="7" t="n">
        <v>65535</v>
      </c>
      <c r="E2731" s="7" t="n">
        <v>65535</v>
      </c>
    </row>
    <row r="2732" spans="1:10">
      <c r="A2732" t="s">
        <v>4</v>
      </c>
      <c r="B2732" s="4" t="s">
        <v>5</v>
      </c>
      <c r="C2732" s="4" t="s">
        <v>12</v>
      </c>
      <c r="D2732" s="4" t="s">
        <v>10</v>
      </c>
    </row>
    <row r="2733" spans="1:10">
      <c r="A2733" t="n">
        <v>27019</v>
      </c>
      <c r="B2733" s="39" t="n">
        <v>58</v>
      </c>
      <c r="C2733" s="7" t="n">
        <v>11</v>
      </c>
      <c r="D2733" s="7" t="n">
        <v>300</v>
      </c>
    </row>
    <row r="2734" spans="1:10">
      <c r="A2734" t="s">
        <v>4</v>
      </c>
      <c r="B2734" s="4" t="s">
        <v>5</v>
      </c>
      <c r="C2734" s="4" t="s">
        <v>12</v>
      </c>
      <c r="D2734" s="4" t="s">
        <v>10</v>
      </c>
    </row>
    <row r="2735" spans="1:10">
      <c r="A2735" t="n">
        <v>27023</v>
      </c>
      <c r="B2735" s="39" t="n">
        <v>58</v>
      </c>
      <c r="C2735" s="7" t="n">
        <v>12</v>
      </c>
      <c r="D2735" s="7" t="n">
        <v>0</v>
      </c>
    </row>
    <row r="2736" spans="1:10">
      <c r="A2736" t="s">
        <v>4</v>
      </c>
      <c r="B2736" s="4" t="s">
        <v>5</v>
      </c>
      <c r="C2736" s="4" t="s">
        <v>12</v>
      </c>
      <c r="D2736" s="4" t="s">
        <v>10</v>
      </c>
    </row>
    <row r="2737" spans="1:10">
      <c r="A2737" t="n">
        <v>27027</v>
      </c>
      <c r="B2737" s="78" t="n">
        <v>69</v>
      </c>
      <c r="C2737" s="7" t="n">
        <v>1</v>
      </c>
      <c r="D2737" s="7" t="n">
        <v>0</v>
      </c>
    </row>
    <row r="2738" spans="1:10">
      <c r="A2738" t="s">
        <v>4</v>
      </c>
      <c r="B2738" s="4" t="s">
        <v>5</v>
      </c>
      <c r="C2738" s="4" t="s">
        <v>12</v>
      </c>
      <c r="D2738" s="4" t="s">
        <v>10</v>
      </c>
    </row>
    <row r="2739" spans="1:10">
      <c r="A2739" t="n">
        <v>27031</v>
      </c>
      <c r="B2739" s="78" t="n">
        <v>69</v>
      </c>
      <c r="C2739" s="7" t="n">
        <v>1</v>
      </c>
      <c r="D2739" s="7" t="n">
        <v>14</v>
      </c>
    </row>
    <row r="2740" spans="1:10">
      <c r="A2740" t="s">
        <v>4</v>
      </c>
      <c r="B2740" s="4" t="s">
        <v>5</v>
      </c>
      <c r="C2740" s="4" t="s">
        <v>12</v>
      </c>
      <c r="D2740" s="4" t="s">
        <v>10</v>
      </c>
      <c r="E2740" s="4" t="s">
        <v>10</v>
      </c>
      <c r="F2740" s="4" t="s">
        <v>10</v>
      </c>
      <c r="G2740" s="4" t="s">
        <v>10</v>
      </c>
      <c r="H2740" s="4" t="s">
        <v>12</v>
      </c>
    </row>
    <row r="2741" spans="1:10">
      <c r="A2741" t="n">
        <v>27035</v>
      </c>
      <c r="B2741" s="32" t="n">
        <v>25</v>
      </c>
      <c r="C2741" s="7" t="n">
        <v>5</v>
      </c>
      <c r="D2741" s="7" t="n">
        <v>65535</v>
      </c>
      <c r="E2741" s="7" t="n">
        <v>500</v>
      </c>
      <c r="F2741" s="7" t="n">
        <v>800</v>
      </c>
      <c r="G2741" s="7" t="n">
        <v>140</v>
      </c>
      <c r="H2741" s="7" t="n">
        <v>0</v>
      </c>
    </row>
    <row r="2742" spans="1:10">
      <c r="A2742" t="s">
        <v>4</v>
      </c>
      <c r="B2742" s="4" t="s">
        <v>5</v>
      </c>
      <c r="C2742" s="4" t="s">
        <v>10</v>
      </c>
      <c r="D2742" s="4" t="s">
        <v>12</v>
      </c>
      <c r="E2742" s="4" t="s">
        <v>67</v>
      </c>
      <c r="F2742" s="4" t="s">
        <v>12</v>
      </c>
      <c r="G2742" s="4" t="s">
        <v>12</v>
      </c>
    </row>
    <row r="2743" spans="1:10">
      <c r="A2743" t="n">
        <v>27046</v>
      </c>
      <c r="B2743" s="33" t="n">
        <v>24</v>
      </c>
      <c r="C2743" s="7" t="n">
        <v>65533</v>
      </c>
      <c r="D2743" s="7" t="n">
        <v>11</v>
      </c>
      <c r="E2743" s="7" t="s">
        <v>309</v>
      </c>
      <c r="F2743" s="7" t="n">
        <v>2</v>
      </c>
      <c r="G2743" s="7" t="n">
        <v>0</v>
      </c>
    </row>
    <row r="2744" spans="1:10">
      <c r="A2744" t="s">
        <v>4</v>
      </c>
      <c r="B2744" s="4" t="s">
        <v>5</v>
      </c>
    </row>
    <row r="2745" spans="1:10">
      <c r="A2745" t="n">
        <v>27158</v>
      </c>
      <c r="B2745" s="34" t="n">
        <v>28</v>
      </c>
    </row>
    <row r="2746" spans="1:10">
      <c r="A2746" t="s">
        <v>4</v>
      </c>
      <c r="B2746" s="4" t="s">
        <v>5</v>
      </c>
      <c r="C2746" s="4" t="s">
        <v>10</v>
      </c>
      <c r="D2746" s="4" t="s">
        <v>12</v>
      </c>
      <c r="E2746" s="4" t="s">
        <v>67</v>
      </c>
      <c r="F2746" s="4" t="s">
        <v>12</v>
      </c>
      <c r="G2746" s="4" t="s">
        <v>12</v>
      </c>
    </row>
    <row r="2747" spans="1:10">
      <c r="A2747" t="n">
        <v>27159</v>
      </c>
      <c r="B2747" s="33" t="n">
        <v>24</v>
      </c>
      <c r="C2747" s="7" t="n">
        <v>65533</v>
      </c>
      <c r="D2747" s="7" t="n">
        <v>11</v>
      </c>
      <c r="E2747" s="7" t="s">
        <v>310</v>
      </c>
      <c r="F2747" s="7" t="n">
        <v>2</v>
      </c>
      <c r="G2747" s="7" t="n">
        <v>0</v>
      </c>
    </row>
    <row r="2748" spans="1:10">
      <c r="A2748" t="s">
        <v>4</v>
      </c>
      <c r="B2748" s="4" t="s">
        <v>5</v>
      </c>
    </row>
    <row r="2749" spans="1:10">
      <c r="A2749" t="n">
        <v>27212</v>
      </c>
      <c r="B2749" s="34" t="n">
        <v>28</v>
      </c>
    </row>
    <row r="2750" spans="1:10">
      <c r="A2750" t="s">
        <v>4</v>
      </c>
      <c r="B2750" s="4" t="s">
        <v>5</v>
      </c>
      <c r="C2750" s="4" t="s">
        <v>12</v>
      </c>
    </row>
    <row r="2751" spans="1:10">
      <c r="A2751" t="n">
        <v>27213</v>
      </c>
      <c r="B2751" s="35" t="n">
        <v>27</v>
      </c>
      <c r="C2751" s="7" t="n">
        <v>0</v>
      </c>
    </row>
    <row r="2752" spans="1:10">
      <c r="A2752" t="s">
        <v>4</v>
      </c>
      <c r="B2752" s="4" t="s">
        <v>5</v>
      </c>
      <c r="C2752" s="4" t="s">
        <v>12</v>
      </c>
    </row>
    <row r="2753" spans="1:8">
      <c r="A2753" t="n">
        <v>27215</v>
      </c>
      <c r="B2753" s="35" t="n">
        <v>27</v>
      </c>
      <c r="C2753" s="7" t="n">
        <v>1</v>
      </c>
    </row>
    <row r="2754" spans="1:8">
      <c r="A2754" t="s">
        <v>4</v>
      </c>
      <c r="B2754" s="4" t="s">
        <v>5</v>
      </c>
      <c r="C2754" s="4" t="s">
        <v>12</v>
      </c>
      <c r="D2754" s="4" t="s">
        <v>10</v>
      </c>
      <c r="E2754" s="4" t="s">
        <v>10</v>
      </c>
      <c r="F2754" s="4" t="s">
        <v>10</v>
      </c>
      <c r="G2754" s="4" t="s">
        <v>10</v>
      </c>
      <c r="H2754" s="4" t="s">
        <v>12</v>
      </c>
    </row>
    <row r="2755" spans="1:8">
      <c r="A2755" t="n">
        <v>27217</v>
      </c>
      <c r="B2755" s="32" t="n">
        <v>25</v>
      </c>
      <c r="C2755" s="7" t="n">
        <v>5</v>
      </c>
      <c r="D2755" s="7" t="n">
        <v>65535</v>
      </c>
      <c r="E2755" s="7" t="n">
        <v>65535</v>
      </c>
      <c r="F2755" s="7" t="n">
        <v>65535</v>
      </c>
      <c r="G2755" s="7" t="n">
        <v>65535</v>
      </c>
      <c r="H2755" s="7" t="n">
        <v>0</v>
      </c>
    </row>
    <row r="2756" spans="1:8">
      <c r="A2756" t="s">
        <v>4</v>
      </c>
      <c r="B2756" s="4" t="s">
        <v>5</v>
      </c>
      <c r="C2756" s="4" t="s">
        <v>10</v>
      </c>
    </row>
    <row r="2757" spans="1:8">
      <c r="A2757" t="n">
        <v>27228</v>
      </c>
      <c r="B2757" s="31" t="n">
        <v>16</v>
      </c>
      <c r="C2757" s="7" t="n">
        <v>500</v>
      </c>
    </row>
    <row r="2758" spans="1:8">
      <c r="A2758" t="s">
        <v>4</v>
      </c>
      <c r="B2758" s="4" t="s">
        <v>5</v>
      </c>
      <c r="C2758" s="4" t="s">
        <v>12</v>
      </c>
      <c r="D2758" s="4" t="s">
        <v>10</v>
      </c>
      <c r="E2758" s="4" t="s">
        <v>26</v>
      </c>
      <c r="F2758" s="4" t="s">
        <v>10</v>
      </c>
      <c r="G2758" s="4" t="s">
        <v>9</v>
      </c>
      <c r="H2758" s="4" t="s">
        <v>9</v>
      </c>
      <c r="I2758" s="4" t="s">
        <v>10</v>
      </c>
      <c r="J2758" s="4" t="s">
        <v>10</v>
      </c>
      <c r="K2758" s="4" t="s">
        <v>9</v>
      </c>
      <c r="L2758" s="4" t="s">
        <v>9</v>
      </c>
      <c r="M2758" s="4" t="s">
        <v>9</v>
      </c>
      <c r="N2758" s="4" t="s">
        <v>9</v>
      </c>
      <c r="O2758" s="4" t="s">
        <v>6</v>
      </c>
    </row>
    <row r="2759" spans="1:8">
      <c r="A2759" t="n">
        <v>27231</v>
      </c>
      <c r="B2759" s="13" t="n">
        <v>50</v>
      </c>
      <c r="C2759" s="7" t="n">
        <v>0</v>
      </c>
      <c r="D2759" s="7" t="n">
        <v>12101</v>
      </c>
      <c r="E2759" s="7" t="n">
        <v>1</v>
      </c>
      <c r="F2759" s="7" t="n">
        <v>0</v>
      </c>
      <c r="G2759" s="7" t="n">
        <v>0</v>
      </c>
      <c r="H2759" s="7" t="n">
        <v>0</v>
      </c>
      <c r="I2759" s="7" t="n">
        <v>0</v>
      </c>
      <c r="J2759" s="7" t="n">
        <v>65533</v>
      </c>
      <c r="K2759" s="7" t="n">
        <v>0</v>
      </c>
      <c r="L2759" s="7" t="n">
        <v>0</v>
      </c>
      <c r="M2759" s="7" t="n">
        <v>0</v>
      </c>
      <c r="N2759" s="7" t="n">
        <v>0</v>
      </c>
      <c r="O2759" s="7" t="s">
        <v>21</v>
      </c>
    </row>
    <row r="2760" spans="1:8">
      <c r="A2760" t="s">
        <v>4</v>
      </c>
      <c r="B2760" s="4" t="s">
        <v>5</v>
      </c>
      <c r="C2760" s="4" t="s">
        <v>12</v>
      </c>
      <c r="D2760" s="4" t="s">
        <v>10</v>
      </c>
      <c r="E2760" s="4" t="s">
        <v>10</v>
      </c>
      <c r="F2760" s="4" t="s">
        <v>10</v>
      </c>
      <c r="G2760" s="4" t="s">
        <v>10</v>
      </c>
      <c r="H2760" s="4" t="s">
        <v>12</v>
      </c>
    </row>
    <row r="2761" spans="1:8">
      <c r="A2761" t="n">
        <v>27270</v>
      </c>
      <c r="B2761" s="32" t="n">
        <v>25</v>
      </c>
      <c r="C2761" s="7" t="n">
        <v>5</v>
      </c>
      <c r="D2761" s="7" t="n">
        <v>65535</v>
      </c>
      <c r="E2761" s="7" t="n">
        <v>65535</v>
      </c>
      <c r="F2761" s="7" t="n">
        <v>65535</v>
      </c>
      <c r="G2761" s="7" t="n">
        <v>65535</v>
      </c>
      <c r="H2761" s="7" t="n">
        <v>0</v>
      </c>
    </row>
    <row r="2762" spans="1:8">
      <c r="A2762" t="s">
        <v>4</v>
      </c>
      <c r="B2762" s="4" t="s">
        <v>5</v>
      </c>
      <c r="C2762" s="4" t="s">
        <v>10</v>
      </c>
      <c r="D2762" s="4" t="s">
        <v>12</v>
      </c>
      <c r="E2762" s="4" t="s">
        <v>12</v>
      </c>
      <c r="F2762" s="4" t="s">
        <v>67</v>
      </c>
      <c r="G2762" s="4" t="s">
        <v>12</v>
      </c>
      <c r="H2762" s="4" t="s">
        <v>12</v>
      </c>
    </row>
    <row r="2763" spans="1:8">
      <c r="A2763" t="n">
        <v>27281</v>
      </c>
      <c r="B2763" s="33" t="n">
        <v>24</v>
      </c>
      <c r="C2763" s="7" t="n">
        <v>65533</v>
      </c>
      <c r="D2763" s="7" t="n">
        <v>11</v>
      </c>
      <c r="E2763" s="7" t="n">
        <v>6</v>
      </c>
      <c r="F2763" s="7" t="s">
        <v>311</v>
      </c>
      <c r="G2763" s="7" t="n">
        <v>2</v>
      </c>
      <c r="H2763" s="7" t="n">
        <v>0</v>
      </c>
    </row>
    <row r="2764" spans="1:8">
      <c r="A2764" t="s">
        <v>4</v>
      </c>
      <c r="B2764" s="4" t="s">
        <v>5</v>
      </c>
    </row>
    <row r="2765" spans="1:8">
      <c r="A2765" t="n">
        <v>27323</v>
      </c>
      <c r="B2765" s="34" t="n">
        <v>28</v>
      </c>
    </row>
    <row r="2766" spans="1:8">
      <c r="A2766" t="s">
        <v>4</v>
      </c>
      <c r="B2766" s="4" t="s">
        <v>5</v>
      </c>
      <c r="C2766" s="4" t="s">
        <v>12</v>
      </c>
    </row>
    <row r="2767" spans="1:8">
      <c r="A2767" t="n">
        <v>27324</v>
      </c>
      <c r="B2767" s="35" t="n">
        <v>27</v>
      </c>
      <c r="C2767" s="7" t="n">
        <v>0</v>
      </c>
    </row>
    <row r="2768" spans="1:8">
      <c r="A2768" t="s">
        <v>4</v>
      </c>
      <c r="B2768" s="4" t="s">
        <v>5</v>
      </c>
      <c r="C2768" s="4" t="s">
        <v>12</v>
      </c>
    </row>
    <row r="2769" spans="1:15">
      <c r="A2769" t="n">
        <v>27326</v>
      </c>
      <c r="B2769" s="35" t="n">
        <v>27</v>
      </c>
      <c r="C2769" s="7" t="n">
        <v>1</v>
      </c>
    </row>
    <row r="2770" spans="1:15">
      <c r="A2770" t="s">
        <v>4</v>
      </c>
      <c r="B2770" s="4" t="s">
        <v>5</v>
      </c>
      <c r="C2770" s="4" t="s">
        <v>12</v>
      </c>
      <c r="D2770" s="4" t="s">
        <v>10</v>
      </c>
      <c r="E2770" s="4" t="s">
        <v>10</v>
      </c>
      <c r="F2770" s="4" t="s">
        <v>10</v>
      </c>
      <c r="G2770" s="4" t="s">
        <v>10</v>
      </c>
      <c r="H2770" s="4" t="s">
        <v>12</v>
      </c>
    </row>
    <row r="2771" spans="1:15">
      <c r="A2771" t="n">
        <v>27328</v>
      </c>
      <c r="B2771" s="32" t="n">
        <v>25</v>
      </c>
      <c r="C2771" s="7" t="n">
        <v>5</v>
      </c>
      <c r="D2771" s="7" t="n">
        <v>65535</v>
      </c>
      <c r="E2771" s="7" t="n">
        <v>65535</v>
      </c>
      <c r="F2771" s="7" t="n">
        <v>65535</v>
      </c>
      <c r="G2771" s="7" t="n">
        <v>65535</v>
      </c>
      <c r="H2771" s="7" t="n">
        <v>0</v>
      </c>
    </row>
    <row r="2772" spans="1:15">
      <c r="A2772" t="s">
        <v>4</v>
      </c>
      <c r="B2772" s="4" t="s">
        <v>5</v>
      </c>
      <c r="C2772" s="4" t="s">
        <v>10</v>
      </c>
    </row>
    <row r="2773" spans="1:15">
      <c r="A2773" t="n">
        <v>27339</v>
      </c>
      <c r="B2773" s="31" t="n">
        <v>16</v>
      </c>
      <c r="C2773" s="7" t="n">
        <v>300</v>
      </c>
    </row>
    <row r="2774" spans="1:15">
      <c r="A2774" t="s">
        <v>4</v>
      </c>
      <c r="B2774" s="4" t="s">
        <v>5</v>
      </c>
      <c r="C2774" s="4" t="s">
        <v>12</v>
      </c>
      <c r="D2774" s="4" t="s">
        <v>10</v>
      </c>
      <c r="E2774" s="4" t="s">
        <v>10</v>
      </c>
      <c r="F2774" s="4" t="s">
        <v>10</v>
      </c>
      <c r="G2774" s="4" t="s">
        <v>9</v>
      </c>
    </row>
    <row r="2775" spans="1:15">
      <c r="A2775" t="n">
        <v>27342</v>
      </c>
      <c r="B2775" s="79" t="n">
        <v>95</v>
      </c>
      <c r="C2775" s="7" t="n">
        <v>6</v>
      </c>
      <c r="D2775" s="7" t="n">
        <v>0</v>
      </c>
      <c r="E2775" s="7" t="n">
        <v>14</v>
      </c>
      <c r="F2775" s="7" t="n">
        <v>500</v>
      </c>
      <c r="G2775" s="7" t="n">
        <v>0</v>
      </c>
    </row>
    <row r="2776" spans="1:15">
      <c r="A2776" t="s">
        <v>4</v>
      </c>
      <c r="B2776" s="4" t="s">
        <v>5</v>
      </c>
      <c r="C2776" s="4" t="s">
        <v>12</v>
      </c>
      <c r="D2776" s="4" t="s">
        <v>10</v>
      </c>
    </row>
    <row r="2777" spans="1:15">
      <c r="A2777" t="n">
        <v>27354</v>
      </c>
      <c r="B2777" s="79" t="n">
        <v>95</v>
      </c>
      <c r="C2777" s="7" t="n">
        <v>7</v>
      </c>
      <c r="D2777" s="7" t="n">
        <v>0</v>
      </c>
    </row>
    <row r="2778" spans="1:15">
      <c r="A2778" t="s">
        <v>4</v>
      </c>
      <c r="B2778" s="4" t="s">
        <v>5</v>
      </c>
      <c r="C2778" s="4" t="s">
        <v>12</v>
      </c>
      <c r="D2778" s="4" t="s">
        <v>10</v>
      </c>
    </row>
    <row r="2779" spans="1:15">
      <c r="A2779" t="n">
        <v>27358</v>
      </c>
      <c r="B2779" s="79" t="n">
        <v>95</v>
      </c>
      <c r="C2779" s="7" t="n">
        <v>9</v>
      </c>
      <c r="D2779" s="7" t="n">
        <v>0</v>
      </c>
    </row>
    <row r="2780" spans="1:15">
      <c r="A2780" t="s">
        <v>4</v>
      </c>
      <c r="B2780" s="4" t="s">
        <v>5</v>
      </c>
      <c r="C2780" s="4" t="s">
        <v>12</v>
      </c>
      <c r="D2780" s="4" t="s">
        <v>10</v>
      </c>
    </row>
    <row r="2781" spans="1:15">
      <c r="A2781" t="n">
        <v>27362</v>
      </c>
      <c r="B2781" s="79" t="n">
        <v>95</v>
      </c>
      <c r="C2781" s="7" t="n">
        <v>8</v>
      </c>
      <c r="D2781" s="7" t="n">
        <v>0</v>
      </c>
    </row>
    <row r="2782" spans="1:15">
      <c r="A2782" t="s">
        <v>4</v>
      </c>
      <c r="B2782" s="4" t="s">
        <v>5</v>
      </c>
      <c r="C2782" s="4" t="s">
        <v>10</v>
      </c>
    </row>
    <row r="2783" spans="1:15">
      <c r="A2783" t="n">
        <v>27366</v>
      </c>
      <c r="B2783" s="31" t="n">
        <v>16</v>
      </c>
      <c r="C2783" s="7" t="n">
        <v>500</v>
      </c>
    </row>
    <row r="2784" spans="1:15">
      <c r="A2784" t="s">
        <v>4</v>
      </c>
      <c r="B2784" s="4" t="s">
        <v>5</v>
      </c>
      <c r="C2784" s="4" t="s">
        <v>12</v>
      </c>
      <c r="D2784" s="4" t="s">
        <v>12</v>
      </c>
      <c r="E2784" s="4" t="s">
        <v>12</v>
      </c>
      <c r="F2784" s="4" t="s">
        <v>12</v>
      </c>
      <c r="G2784" s="4" t="s">
        <v>9</v>
      </c>
      <c r="H2784" s="4" t="s">
        <v>12</v>
      </c>
      <c r="I2784" s="4" t="s">
        <v>12</v>
      </c>
      <c r="J2784" s="4" t="s">
        <v>12</v>
      </c>
    </row>
    <row r="2785" spans="1:10">
      <c r="A2785" t="n">
        <v>27369</v>
      </c>
      <c r="B2785" s="48" t="n">
        <v>18</v>
      </c>
      <c r="C2785" s="7" t="n">
        <v>9</v>
      </c>
      <c r="D2785" s="7" t="n">
        <v>35</v>
      </c>
      <c r="E2785" s="7" t="n">
        <v>9</v>
      </c>
      <c r="F2785" s="7" t="n">
        <v>0</v>
      </c>
      <c r="G2785" s="7" t="n">
        <v>1</v>
      </c>
      <c r="H2785" s="7" t="n">
        <v>13</v>
      </c>
      <c r="I2785" s="7" t="n">
        <v>19</v>
      </c>
      <c r="J2785" s="7" t="n">
        <v>1</v>
      </c>
    </row>
    <row r="2786" spans="1:10">
      <c r="A2786" t="s">
        <v>4</v>
      </c>
      <c r="B2786" s="4" t="s">
        <v>5</v>
      </c>
      <c r="C2786" s="4" t="s">
        <v>12</v>
      </c>
      <c r="D2786" s="4" t="s">
        <v>10</v>
      </c>
      <c r="E2786" s="4" t="s">
        <v>12</v>
      </c>
    </row>
    <row r="2787" spans="1:10">
      <c r="A2787" t="n">
        <v>27381</v>
      </c>
      <c r="B2787" s="53" t="n">
        <v>36</v>
      </c>
      <c r="C2787" s="7" t="n">
        <v>9</v>
      </c>
      <c r="D2787" s="7" t="n">
        <v>0</v>
      </c>
      <c r="E2787" s="7" t="n">
        <v>0</v>
      </c>
    </row>
    <row r="2788" spans="1:10">
      <c r="A2788" t="s">
        <v>4</v>
      </c>
      <c r="B2788" s="4" t="s">
        <v>5</v>
      </c>
      <c r="C2788" s="4" t="s">
        <v>12</v>
      </c>
      <c r="D2788" s="4" t="s">
        <v>10</v>
      </c>
      <c r="E2788" s="4" t="s">
        <v>12</v>
      </c>
    </row>
    <row r="2789" spans="1:10">
      <c r="A2789" t="n">
        <v>27386</v>
      </c>
      <c r="B2789" s="53" t="n">
        <v>36</v>
      </c>
      <c r="C2789" s="7" t="n">
        <v>9</v>
      </c>
      <c r="D2789" s="7" t="n">
        <v>14</v>
      </c>
      <c r="E2789" s="7" t="n">
        <v>0</v>
      </c>
    </row>
    <row r="2790" spans="1:10">
      <c r="A2790" t="s">
        <v>4</v>
      </c>
      <c r="B2790" s="4" t="s">
        <v>5</v>
      </c>
      <c r="C2790" s="4" t="s">
        <v>10</v>
      </c>
    </row>
    <row r="2791" spans="1:10">
      <c r="A2791" t="n">
        <v>27391</v>
      </c>
      <c r="B2791" s="19" t="n">
        <v>12</v>
      </c>
      <c r="C2791" s="7" t="n">
        <v>10872</v>
      </c>
    </row>
    <row r="2792" spans="1:10">
      <c r="A2792" t="s">
        <v>4</v>
      </c>
      <c r="B2792" s="4" t="s">
        <v>5</v>
      </c>
      <c r="C2792" s="4" t="s">
        <v>12</v>
      </c>
      <c r="D2792" s="4" t="s">
        <v>10</v>
      </c>
      <c r="E2792" s="4" t="s">
        <v>10</v>
      </c>
    </row>
    <row r="2793" spans="1:10">
      <c r="A2793" t="n">
        <v>27394</v>
      </c>
      <c r="B2793" s="81" t="n">
        <v>135</v>
      </c>
      <c r="C2793" s="7" t="n">
        <v>0</v>
      </c>
      <c r="D2793" s="7" t="n">
        <v>14</v>
      </c>
      <c r="E2793" s="7" t="n">
        <v>16</v>
      </c>
    </row>
    <row r="2794" spans="1:10">
      <c r="A2794" t="s">
        <v>4</v>
      </c>
      <c r="B2794" s="4" t="s">
        <v>5</v>
      </c>
      <c r="C2794" s="4" t="s">
        <v>10</v>
      </c>
      <c r="D2794" s="4" t="s">
        <v>26</v>
      </c>
      <c r="E2794" s="4" t="s">
        <v>26</v>
      </c>
      <c r="F2794" s="4" t="s">
        <v>26</v>
      </c>
      <c r="G2794" s="4" t="s">
        <v>26</v>
      </c>
    </row>
    <row r="2795" spans="1:10">
      <c r="A2795" t="n">
        <v>27400</v>
      </c>
      <c r="B2795" s="52" t="n">
        <v>46</v>
      </c>
      <c r="C2795" s="7" t="n">
        <v>61456</v>
      </c>
      <c r="D2795" s="7" t="n">
        <v>0</v>
      </c>
      <c r="E2795" s="7" t="n">
        <v>0</v>
      </c>
      <c r="F2795" s="7" t="n">
        <v>0</v>
      </c>
      <c r="G2795" s="7" t="n">
        <v>0</v>
      </c>
    </row>
    <row r="2796" spans="1:10">
      <c r="A2796" t="s">
        <v>4</v>
      </c>
      <c r="B2796" s="4" t="s">
        <v>5</v>
      </c>
      <c r="C2796" s="4" t="s">
        <v>12</v>
      </c>
      <c r="D2796" s="4" t="s">
        <v>10</v>
      </c>
    </row>
    <row r="2797" spans="1:10">
      <c r="A2797" t="n">
        <v>27419</v>
      </c>
      <c r="B2797" s="10" t="n">
        <v>162</v>
      </c>
      <c r="C2797" s="7" t="n">
        <v>1</v>
      </c>
      <c r="D2797" s="7" t="n">
        <v>0</v>
      </c>
    </row>
    <row r="2798" spans="1:10">
      <c r="A2798" t="s">
        <v>4</v>
      </c>
      <c r="B2798" s="4" t="s">
        <v>5</v>
      </c>
    </row>
    <row r="2799" spans="1:10">
      <c r="A2799" t="n">
        <v>27423</v>
      </c>
      <c r="B2799" s="5" t="n">
        <v>1</v>
      </c>
    </row>
    <row r="2800" spans="1:10" s="3" customFormat="1" customHeight="0">
      <c r="A2800" s="3" t="s">
        <v>2</v>
      </c>
      <c r="B2800" s="3" t="s">
        <v>312</v>
      </c>
    </row>
    <row r="2801" spans="1:10">
      <c r="A2801" t="s">
        <v>4</v>
      </c>
      <c r="B2801" s="4" t="s">
        <v>5</v>
      </c>
      <c r="C2801" s="4" t="s">
        <v>12</v>
      </c>
      <c r="D2801" s="4" t="s">
        <v>9</v>
      </c>
      <c r="E2801" s="4" t="s">
        <v>12</v>
      </c>
      <c r="F2801" s="4" t="s">
        <v>43</v>
      </c>
    </row>
    <row r="2802" spans="1:10">
      <c r="A2802" t="n">
        <v>27424</v>
      </c>
      <c r="B2802" s="15" t="n">
        <v>5</v>
      </c>
      <c r="C2802" s="7" t="n">
        <v>0</v>
      </c>
      <c r="D2802" s="7" t="n">
        <v>1</v>
      </c>
      <c r="E2802" s="7" t="n">
        <v>1</v>
      </c>
      <c r="F2802" s="16" t="n">
        <f t="normal" ca="1">A2846</f>
        <v>0</v>
      </c>
    </row>
    <row r="2803" spans="1:10">
      <c r="A2803" t="s">
        <v>4</v>
      </c>
      <c r="B2803" s="4" t="s">
        <v>5</v>
      </c>
      <c r="C2803" s="4" t="s">
        <v>12</v>
      </c>
      <c r="D2803" s="4" t="s">
        <v>10</v>
      </c>
      <c r="E2803" s="4" t="s">
        <v>26</v>
      </c>
      <c r="F2803" s="4" t="s">
        <v>10</v>
      </c>
      <c r="G2803" s="4" t="s">
        <v>9</v>
      </c>
      <c r="H2803" s="4" t="s">
        <v>9</v>
      </c>
      <c r="I2803" s="4" t="s">
        <v>10</v>
      </c>
      <c r="J2803" s="4" t="s">
        <v>10</v>
      </c>
      <c r="K2803" s="4" t="s">
        <v>9</v>
      </c>
      <c r="L2803" s="4" t="s">
        <v>9</v>
      </c>
      <c r="M2803" s="4" t="s">
        <v>9</v>
      </c>
      <c r="N2803" s="4" t="s">
        <v>9</v>
      </c>
      <c r="O2803" s="4" t="s">
        <v>6</v>
      </c>
    </row>
    <row r="2804" spans="1:10">
      <c r="A2804" t="n">
        <v>27435</v>
      </c>
      <c r="B2804" s="13" t="n">
        <v>50</v>
      </c>
      <c r="C2804" s="7" t="n">
        <v>0</v>
      </c>
      <c r="D2804" s="7" t="n">
        <v>4020</v>
      </c>
      <c r="E2804" s="7" t="n">
        <v>0.699999988079071</v>
      </c>
      <c r="F2804" s="7" t="n">
        <v>0</v>
      </c>
      <c r="G2804" s="7" t="n">
        <v>0</v>
      </c>
      <c r="H2804" s="7" t="n">
        <v>-1082130432</v>
      </c>
      <c r="I2804" s="7" t="n">
        <v>0</v>
      </c>
      <c r="J2804" s="7" t="n">
        <v>65533</v>
      </c>
      <c r="K2804" s="7" t="n">
        <v>0</v>
      </c>
      <c r="L2804" s="7" t="n">
        <v>0</v>
      </c>
      <c r="M2804" s="7" t="n">
        <v>0</v>
      </c>
      <c r="N2804" s="7" t="n">
        <v>0</v>
      </c>
      <c r="O2804" s="7" t="s">
        <v>21</v>
      </c>
    </row>
    <row r="2805" spans="1:10">
      <c r="A2805" t="s">
        <v>4</v>
      </c>
      <c r="B2805" s="4" t="s">
        <v>5</v>
      </c>
      <c r="C2805" s="4" t="s">
        <v>10</v>
      </c>
    </row>
    <row r="2806" spans="1:10">
      <c r="A2806" t="n">
        <v>27474</v>
      </c>
      <c r="B2806" s="31" t="n">
        <v>16</v>
      </c>
      <c r="C2806" s="7" t="n">
        <v>200</v>
      </c>
    </row>
    <row r="2807" spans="1:10">
      <c r="A2807" t="s">
        <v>4</v>
      </c>
      <c r="B2807" s="4" t="s">
        <v>5</v>
      </c>
      <c r="C2807" s="4" t="s">
        <v>12</v>
      </c>
      <c r="D2807" s="4" t="s">
        <v>10</v>
      </c>
      <c r="E2807" s="4" t="s">
        <v>26</v>
      </c>
      <c r="F2807" s="4" t="s">
        <v>10</v>
      </c>
      <c r="G2807" s="4" t="s">
        <v>9</v>
      </c>
      <c r="H2807" s="4" t="s">
        <v>9</v>
      </c>
      <c r="I2807" s="4" t="s">
        <v>10</v>
      </c>
      <c r="J2807" s="4" t="s">
        <v>10</v>
      </c>
      <c r="K2807" s="4" t="s">
        <v>9</v>
      </c>
      <c r="L2807" s="4" t="s">
        <v>9</v>
      </c>
      <c r="M2807" s="4" t="s">
        <v>9</v>
      </c>
      <c r="N2807" s="4" t="s">
        <v>9</v>
      </c>
      <c r="O2807" s="4" t="s">
        <v>6</v>
      </c>
    </row>
    <row r="2808" spans="1:10">
      <c r="A2808" t="n">
        <v>27477</v>
      </c>
      <c r="B2808" s="13" t="n">
        <v>50</v>
      </c>
      <c r="C2808" s="7" t="n">
        <v>0</v>
      </c>
      <c r="D2808" s="7" t="n">
        <v>4309</v>
      </c>
      <c r="E2808" s="7" t="n">
        <v>0.699999988079071</v>
      </c>
      <c r="F2808" s="7" t="n">
        <v>0</v>
      </c>
      <c r="G2808" s="7" t="n">
        <v>0</v>
      </c>
      <c r="H2808" s="7" t="n">
        <v>-1069547520</v>
      </c>
      <c r="I2808" s="7" t="n">
        <v>0</v>
      </c>
      <c r="J2808" s="7" t="n">
        <v>65533</v>
      </c>
      <c r="K2808" s="7" t="n">
        <v>0</v>
      </c>
      <c r="L2808" s="7" t="n">
        <v>0</v>
      </c>
      <c r="M2808" s="7" t="n">
        <v>0</v>
      </c>
      <c r="N2808" s="7" t="n">
        <v>0</v>
      </c>
      <c r="O2808" s="7" t="s">
        <v>21</v>
      </c>
    </row>
    <row r="2809" spans="1:10">
      <c r="A2809" t="s">
        <v>4</v>
      </c>
      <c r="B2809" s="4" t="s">
        <v>5</v>
      </c>
      <c r="C2809" s="4" t="s">
        <v>10</v>
      </c>
    </row>
    <row r="2810" spans="1:10">
      <c r="A2810" t="n">
        <v>27516</v>
      </c>
      <c r="B2810" s="31" t="n">
        <v>16</v>
      </c>
      <c r="C2810" s="7" t="n">
        <v>500</v>
      </c>
    </row>
    <row r="2811" spans="1:10">
      <c r="A2811" t="s">
        <v>4</v>
      </c>
      <c r="B2811" s="4" t="s">
        <v>5</v>
      </c>
      <c r="C2811" s="4" t="s">
        <v>12</v>
      </c>
      <c r="D2811" s="4" t="s">
        <v>10</v>
      </c>
      <c r="E2811" s="4" t="s">
        <v>26</v>
      </c>
      <c r="F2811" s="4" t="s">
        <v>10</v>
      </c>
      <c r="G2811" s="4" t="s">
        <v>9</v>
      </c>
      <c r="H2811" s="4" t="s">
        <v>9</v>
      </c>
      <c r="I2811" s="4" t="s">
        <v>10</v>
      </c>
      <c r="J2811" s="4" t="s">
        <v>10</v>
      </c>
      <c r="K2811" s="4" t="s">
        <v>9</v>
      </c>
      <c r="L2811" s="4" t="s">
        <v>9</v>
      </c>
      <c r="M2811" s="4" t="s">
        <v>9</v>
      </c>
      <c r="N2811" s="4" t="s">
        <v>9</v>
      </c>
      <c r="O2811" s="4" t="s">
        <v>6</v>
      </c>
    </row>
    <row r="2812" spans="1:10">
      <c r="A2812" t="n">
        <v>27519</v>
      </c>
      <c r="B2812" s="13" t="n">
        <v>50</v>
      </c>
      <c r="C2812" s="7" t="n">
        <v>0</v>
      </c>
      <c r="D2812" s="7" t="n">
        <v>4020</v>
      </c>
      <c r="E2812" s="7" t="n">
        <v>0.699999988079071</v>
      </c>
      <c r="F2812" s="7" t="n">
        <v>0</v>
      </c>
      <c r="G2812" s="7" t="n">
        <v>0</v>
      </c>
      <c r="H2812" s="7" t="n">
        <v>-1069547520</v>
      </c>
      <c r="I2812" s="7" t="n">
        <v>0</v>
      </c>
      <c r="J2812" s="7" t="n">
        <v>65533</v>
      </c>
      <c r="K2812" s="7" t="n">
        <v>0</v>
      </c>
      <c r="L2812" s="7" t="n">
        <v>0</v>
      </c>
      <c r="M2812" s="7" t="n">
        <v>0</v>
      </c>
      <c r="N2812" s="7" t="n">
        <v>0</v>
      </c>
      <c r="O2812" s="7" t="s">
        <v>21</v>
      </c>
    </row>
    <row r="2813" spans="1:10">
      <c r="A2813" t="s">
        <v>4</v>
      </c>
      <c r="B2813" s="4" t="s">
        <v>5</v>
      </c>
      <c r="C2813" s="4" t="s">
        <v>10</v>
      </c>
    </row>
    <row r="2814" spans="1:10">
      <c r="A2814" t="n">
        <v>27558</v>
      </c>
      <c r="B2814" s="31" t="n">
        <v>16</v>
      </c>
      <c r="C2814" s="7" t="n">
        <v>100</v>
      </c>
    </row>
    <row r="2815" spans="1:10">
      <c r="A2815" t="s">
        <v>4</v>
      </c>
      <c r="B2815" s="4" t="s">
        <v>5</v>
      </c>
      <c r="C2815" s="4" t="s">
        <v>12</v>
      </c>
      <c r="D2815" s="4" t="s">
        <v>10</v>
      </c>
      <c r="E2815" s="4" t="s">
        <v>26</v>
      </c>
      <c r="F2815" s="4" t="s">
        <v>10</v>
      </c>
      <c r="G2815" s="4" t="s">
        <v>9</v>
      </c>
      <c r="H2815" s="4" t="s">
        <v>9</v>
      </c>
      <c r="I2815" s="4" t="s">
        <v>10</v>
      </c>
      <c r="J2815" s="4" t="s">
        <v>10</v>
      </c>
      <c r="K2815" s="4" t="s">
        <v>9</v>
      </c>
      <c r="L2815" s="4" t="s">
        <v>9</v>
      </c>
      <c r="M2815" s="4" t="s">
        <v>9</v>
      </c>
      <c r="N2815" s="4" t="s">
        <v>9</v>
      </c>
      <c r="O2815" s="4" t="s">
        <v>6</v>
      </c>
    </row>
    <row r="2816" spans="1:10">
      <c r="A2816" t="n">
        <v>27561</v>
      </c>
      <c r="B2816" s="13" t="n">
        <v>50</v>
      </c>
      <c r="C2816" s="7" t="n">
        <v>0</v>
      </c>
      <c r="D2816" s="7" t="n">
        <v>4339</v>
      </c>
      <c r="E2816" s="7" t="n">
        <v>0.600000023841858</v>
      </c>
      <c r="F2816" s="7" t="n">
        <v>0</v>
      </c>
      <c r="G2816" s="7" t="n">
        <v>0</v>
      </c>
      <c r="H2816" s="7" t="n">
        <v>-1065353216</v>
      </c>
      <c r="I2816" s="7" t="n">
        <v>0</v>
      </c>
      <c r="J2816" s="7" t="n">
        <v>65533</v>
      </c>
      <c r="K2816" s="7" t="n">
        <v>0</v>
      </c>
      <c r="L2816" s="7" t="n">
        <v>0</v>
      </c>
      <c r="M2816" s="7" t="n">
        <v>0</v>
      </c>
      <c r="N2816" s="7" t="n">
        <v>0</v>
      </c>
      <c r="O2816" s="7" t="s">
        <v>21</v>
      </c>
    </row>
    <row r="2817" spans="1:15">
      <c r="A2817" t="s">
        <v>4</v>
      </c>
      <c r="B2817" s="4" t="s">
        <v>5</v>
      </c>
      <c r="C2817" s="4" t="s">
        <v>10</v>
      </c>
    </row>
    <row r="2818" spans="1:15">
      <c r="A2818" t="n">
        <v>27600</v>
      </c>
      <c r="B2818" s="31" t="n">
        <v>16</v>
      </c>
      <c r="C2818" s="7" t="n">
        <v>400</v>
      </c>
    </row>
    <row r="2819" spans="1:15">
      <c r="A2819" t="s">
        <v>4</v>
      </c>
      <c r="B2819" s="4" t="s">
        <v>5</v>
      </c>
      <c r="C2819" s="4" t="s">
        <v>12</v>
      </c>
      <c r="D2819" s="4" t="s">
        <v>10</v>
      </c>
      <c r="E2819" s="4" t="s">
        <v>26</v>
      </c>
      <c r="F2819" s="4" t="s">
        <v>10</v>
      </c>
      <c r="G2819" s="4" t="s">
        <v>9</v>
      </c>
      <c r="H2819" s="4" t="s">
        <v>9</v>
      </c>
      <c r="I2819" s="4" t="s">
        <v>10</v>
      </c>
      <c r="J2819" s="4" t="s">
        <v>10</v>
      </c>
      <c r="K2819" s="4" t="s">
        <v>9</v>
      </c>
      <c r="L2819" s="4" t="s">
        <v>9</v>
      </c>
      <c r="M2819" s="4" t="s">
        <v>9</v>
      </c>
      <c r="N2819" s="4" t="s">
        <v>9</v>
      </c>
      <c r="O2819" s="4" t="s">
        <v>6</v>
      </c>
    </row>
    <row r="2820" spans="1:15">
      <c r="A2820" t="n">
        <v>27603</v>
      </c>
      <c r="B2820" s="13" t="n">
        <v>50</v>
      </c>
      <c r="C2820" s="7" t="n">
        <v>0</v>
      </c>
      <c r="D2820" s="7" t="n">
        <v>4340</v>
      </c>
      <c r="E2820" s="7" t="n">
        <v>0.699999988079071</v>
      </c>
      <c r="F2820" s="7" t="n">
        <v>0</v>
      </c>
      <c r="G2820" s="7" t="n">
        <v>0</v>
      </c>
      <c r="H2820" s="7" t="n">
        <v>1065353216</v>
      </c>
      <c r="I2820" s="7" t="n">
        <v>0</v>
      </c>
      <c r="J2820" s="7" t="n">
        <v>65533</v>
      </c>
      <c r="K2820" s="7" t="n">
        <v>0</v>
      </c>
      <c r="L2820" s="7" t="n">
        <v>0</v>
      </c>
      <c r="M2820" s="7" t="n">
        <v>0</v>
      </c>
      <c r="N2820" s="7" t="n">
        <v>0</v>
      </c>
      <c r="O2820" s="7" t="s">
        <v>21</v>
      </c>
    </row>
    <row r="2821" spans="1:15">
      <c r="A2821" t="s">
        <v>4</v>
      </c>
      <c r="B2821" s="4" t="s">
        <v>5</v>
      </c>
      <c r="C2821" s="4" t="s">
        <v>10</v>
      </c>
    </row>
    <row r="2822" spans="1:15">
      <c r="A2822" t="n">
        <v>27642</v>
      </c>
      <c r="B2822" s="31" t="n">
        <v>16</v>
      </c>
      <c r="C2822" s="7" t="n">
        <v>150</v>
      </c>
    </row>
    <row r="2823" spans="1:15">
      <c r="A2823" t="s">
        <v>4</v>
      </c>
      <c r="B2823" s="4" t="s">
        <v>5</v>
      </c>
      <c r="C2823" s="4" t="s">
        <v>12</v>
      </c>
      <c r="D2823" s="4" t="s">
        <v>10</v>
      </c>
      <c r="E2823" s="4" t="s">
        <v>26</v>
      </c>
      <c r="F2823" s="4" t="s">
        <v>10</v>
      </c>
      <c r="G2823" s="4" t="s">
        <v>9</v>
      </c>
      <c r="H2823" s="4" t="s">
        <v>9</v>
      </c>
      <c r="I2823" s="4" t="s">
        <v>10</v>
      </c>
      <c r="J2823" s="4" t="s">
        <v>10</v>
      </c>
      <c r="K2823" s="4" t="s">
        <v>9</v>
      </c>
      <c r="L2823" s="4" t="s">
        <v>9</v>
      </c>
      <c r="M2823" s="4" t="s">
        <v>9</v>
      </c>
      <c r="N2823" s="4" t="s">
        <v>9</v>
      </c>
      <c r="O2823" s="4" t="s">
        <v>6</v>
      </c>
    </row>
    <row r="2824" spans="1:15">
      <c r="A2824" t="n">
        <v>27645</v>
      </c>
      <c r="B2824" s="13" t="n">
        <v>50</v>
      </c>
      <c r="C2824" s="7" t="n">
        <v>0</v>
      </c>
      <c r="D2824" s="7" t="n">
        <v>14002</v>
      </c>
      <c r="E2824" s="7" t="n">
        <v>0.600000023841858</v>
      </c>
      <c r="F2824" s="7" t="n">
        <v>0</v>
      </c>
      <c r="G2824" s="7" t="n">
        <v>0</v>
      </c>
      <c r="H2824" s="7" t="n">
        <v>0</v>
      </c>
      <c r="I2824" s="7" t="n">
        <v>0</v>
      </c>
      <c r="J2824" s="7" t="n">
        <v>65533</v>
      </c>
      <c r="K2824" s="7" t="n">
        <v>0</v>
      </c>
      <c r="L2824" s="7" t="n">
        <v>0</v>
      </c>
      <c r="M2824" s="7" t="n">
        <v>0</v>
      </c>
      <c r="N2824" s="7" t="n">
        <v>0</v>
      </c>
      <c r="O2824" s="7" t="s">
        <v>21</v>
      </c>
    </row>
    <row r="2825" spans="1:15">
      <c r="A2825" t="s">
        <v>4</v>
      </c>
      <c r="B2825" s="4" t="s">
        <v>5</v>
      </c>
      <c r="C2825" s="4" t="s">
        <v>10</v>
      </c>
    </row>
    <row r="2826" spans="1:15">
      <c r="A2826" t="n">
        <v>27684</v>
      </c>
      <c r="B2826" s="31" t="n">
        <v>16</v>
      </c>
      <c r="C2826" s="7" t="n">
        <v>600</v>
      </c>
    </row>
    <row r="2827" spans="1:15">
      <c r="A2827" t="s">
        <v>4</v>
      </c>
      <c r="B2827" s="4" t="s">
        <v>5</v>
      </c>
      <c r="C2827" s="4" t="s">
        <v>12</v>
      </c>
      <c r="D2827" s="4" t="s">
        <v>10</v>
      </c>
      <c r="E2827" s="4" t="s">
        <v>26</v>
      </c>
      <c r="F2827" s="4" t="s">
        <v>10</v>
      </c>
      <c r="G2827" s="4" t="s">
        <v>9</v>
      </c>
      <c r="H2827" s="4" t="s">
        <v>9</v>
      </c>
      <c r="I2827" s="4" t="s">
        <v>10</v>
      </c>
      <c r="J2827" s="4" t="s">
        <v>10</v>
      </c>
      <c r="K2827" s="4" t="s">
        <v>9</v>
      </c>
      <c r="L2827" s="4" t="s">
        <v>9</v>
      </c>
      <c r="M2827" s="4" t="s">
        <v>9</v>
      </c>
      <c r="N2827" s="4" t="s">
        <v>9</v>
      </c>
      <c r="O2827" s="4" t="s">
        <v>6</v>
      </c>
    </row>
    <row r="2828" spans="1:15">
      <c r="A2828" t="n">
        <v>27687</v>
      </c>
      <c r="B2828" s="13" t="n">
        <v>50</v>
      </c>
      <c r="C2828" s="7" t="n">
        <v>0</v>
      </c>
      <c r="D2828" s="7" t="n">
        <v>4020</v>
      </c>
      <c r="E2828" s="7" t="n">
        <v>0.699999988079071</v>
      </c>
      <c r="F2828" s="7" t="n">
        <v>0</v>
      </c>
      <c r="G2828" s="7" t="n">
        <v>0</v>
      </c>
      <c r="H2828" s="7" t="n">
        <v>-1069547520</v>
      </c>
      <c r="I2828" s="7" t="n">
        <v>0</v>
      </c>
      <c r="J2828" s="7" t="n">
        <v>65533</v>
      </c>
      <c r="K2828" s="7" t="n">
        <v>0</v>
      </c>
      <c r="L2828" s="7" t="n">
        <v>0</v>
      </c>
      <c r="M2828" s="7" t="n">
        <v>0</v>
      </c>
      <c r="N2828" s="7" t="n">
        <v>0</v>
      </c>
      <c r="O2828" s="7" t="s">
        <v>21</v>
      </c>
    </row>
    <row r="2829" spans="1:15">
      <c r="A2829" t="s">
        <v>4</v>
      </c>
      <c r="B2829" s="4" t="s">
        <v>5</v>
      </c>
      <c r="C2829" s="4" t="s">
        <v>10</v>
      </c>
    </row>
    <row r="2830" spans="1:15">
      <c r="A2830" t="n">
        <v>27726</v>
      </c>
      <c r="B2830" s="31" t="n">
        <v>16</v>
      </c>
      <c r="C2830" s="7" t="n">
        <v>100</v>
      </c>
    </row>
    <row r="2831" spans="1:15">
      <c r="A2831" t="s">
        <v>4</v>
      </c>
      <c r="B2831" s="4" t="s">
        <v>5</v>
      </c>
      <c r="C2831" s="4" t="s">
        <v>12</v>
      </c>
      <c r="D2831" s="4" t="s">
        <v>10</v>
      </c>
      <c r="E2831" s="4" t="s">
        <v>26</v>
      </c>
      <c r="F2831" s="4" t="s">
        <v>10</v>
      </c>
      <c r="G2831" s="4" t="s">
        <v>9</v>
      </c>
      <c r="H2831" s="4" t="s">
        <v>9</v>
      </c>
      <c r="I2831" s="4" t="s">
        <v>10</v>
      </c>
      <c r="J2831" s="4" t="s">
        <v>10</v>
      </c>
      <c r="K2831" s="4" t="s">
        <v>9</v>
      </c>
      <c r="L2831" s="4" t="s">
        <v>9</v>
      </c>
      <c r="M2831" s="4" t="s">
        <v>9</v>
      </c>
      <c r="N2831" s="4" t="s">
        <v>9</v>
      </c>
      <c r="O2831" s="4" t="s">
        <v>6</v>
      </c>
    </row>
    <row r="2832" spans="1:15">
      <c r="A2832" t="n">
        <v>27729</v>
      </c>
      <c r="B2832" s="13" t="n">
        <v>50</v>
      </c>
      <c r="C2832" s="7" t="n">
        <v>0</v>
      </c>
      <c r="D2832" s="7" t="n">
        <v>4338</v>
      </c>
      <c r="E2832" s="7" t="n">
        <v>0.699999988079071</v>
      </c>
      <c r="F2832" s="7" t="n">
        <v>0</v>
      </c>
      <c r="G2832" s="7" t="n">
        <v>0</v>
      </c>
      <c r="H2832" s="7" t="n">
        <v>-1065353216</v>
      </c>
      <c r="I2832" s="7" t="n">
        <v>0</v>
      </c>
      <c r="J2832" s="7" t="n">
        <v>65533</v>
      </c>
      <c r="K2832" s="7" t="n">
        <v>0</v>
      </c>
      <c r="L2832" s="7" t="n">
        <v>0</v>
      </c>
      <c r="M2832" s="7" t="n">
        <v>0</v>
      </c>
      <c r="N2832" s="7" t="n">
        <v>0</v>
      </c>
      <c r="O2832" s="7" t="s">
        <v>21</v>
      </c>
    </row>
    <row r="2833" spans="1:15">
      <c r="A2833" t="s">
        <v>4</v>
      </c>
      <c r="B2833" s="4" t="s">
        <v>5</v>
      </c>
      <c r="C2833" s="4" t="s">
        <v>10</v>
      </c>
    </row>
    <row r="2834" spans="1:15">
      <c r="A2834" t="n">
        <v>27768</v>
      </c>
      <c r="B2834" s="31" t="n">
        <v>16</v>
      </c>
      <c r="C2834" s="7" t="n">
        <v>400</v>
      </c>
    </row>
    <row r="2835" spans="1:15">
      <c r="A2835" t="s">
        <v>4</v>
      </c>
      <c r="B2835" s="4" t="s">
        <v>5</v>
      </c>
      <c r="C2835" s="4" t="s">
        <v>12</v>
      </c>
      <c r="D2835" s="4" t="s">
        <v>10</v>
      </c>
      <c r="E2835" s="4" t="s">
        <v>26</v>
      </c>
      <c r="F2835" s="4" t="s">
        <v>10</v>
      </c>
      <c r="G2835" s="4" t="s">
        <v>9</v>
      </c>
      <c r="H2835" s="4" t="s">
        <v>9</v>
      </c>
      <c r="I2835" s="4" t="s">
        <v>10</v>
      </c>
      <c r="J2835" s="4" t="s">
        <v>10</v>
      </c>
      <c r="K2835" s="4" t="s">
        <v>9</v>
      </c>
      <c r="L2835" s="4" t="s">
        <v>9</v>
      </c>
      <c r="M2835" s="4" t="s">
        <v>9</v>
      </c>
      <c r="N2835" s="4" t="s">
        <v>9</v>
      </c>
      <c r="O2835" s="4" t="s">
        <v>6</v>
      </c>
    </row>
    <row r="2836" spans="1:15">
      <c r="A2836" t="n">
        <v>27771</v>
      </c>
      <c r="B2836" s="13" t="n">
        <v>50</v>
      </c>
      <c r="C2836" s="7" t="n">
        <v>0</v>
      </c>
      <c r="D2836" s="7" t="n">
        <v>4020</v>
      </c>
      <c r="E2836" s="7" t="n">
        <v>0.600000023841858</v>
      </c>
      <c r="F2836" s="7" t="n">
        <v>0</v>
      </c>
      <c r="G2836" s="7" t="n">
        <v>0</v>
      </c>
      <c r="H2836" s="7" t="n">
        <v>1073741824</v>
      </c>
      <c r="I2836" s="7" t="n">
        <v>0</v>
      </c>
      <c r="J2836" s="7" t="n">
        <v>65533</v>
      </c>
      <c r="K2836" s="7" t="n">
        <v>0</v>
      </c>
      <c r="L2836" s="7" t="n">
        <v>0</v>
      </c>
      <c r="M2836" s="7" t="n">
        <v>0</v>
      </c>
      <c r="N2836" s="7" t="n">
        <v>0</v>
      </c>
      <c r="O2836" s="7" t="s">
        <v>21</v>
      </c>
    </row>
    <row r="2837" spans="1:15">
      <c r="A2837" t="s">
        <v>4</v>
      </c>
      <c r="B2837" s="4" t="s">
        <v>5</v>
      </c>
      <c r="C2837" s="4" t="s">
        <v>10</v>
      </c>
    </row>
    <row r="2838" spans="1:15">
      <c r="A2838" t="n">
        <v>27810</v>
      </c>
      <c r="B2838" s="31" t="n">
        <v>16</v>
      </c>
      <c r="C2838" s="7" t="n">
        <v>200</v>
      </c>
    </row>
    <row r="2839" spans="1:15">
      <c r="A2839" t="s">
        <v>4</v>
      </c>
      <c r="B2839" s="4" t="s">
        <v>5</v>
      </c>
      <c r="C2839" s="4" t="s">
        <v>12</v>
      </c>
      <c r="D2839" s="4" t="s">
        <v>10</v>
      </c>
      <c r="E2839" s="4" t="s">
        <v>26</v>
      </c>
      <c r="F2839" s="4" t="s">
        <v>10</v>
      </c>
      <c r="G2839" s="4" t="s">
        <v>9</v>
      </c>
      <c r="H2839" s="4" t="s">
        <v>9</v>
      </c>
      <c r="I2839" s="4" t="s">
        <v>10</v>
      </c>
      <c r="J2839" s="4" t="s">
        <v>10</v>
      </c>
      <c r="K2839" s="4" t="s">
        <v>9</v>
      </c>
      <c r="L2839" s="4" t="s">
        <v>9</v>
      </c>
      <c r="M2839" s="4" t="s">
        <v>9</v>
      </c>
      <c r="N2839" s="4" t="s">
        <v>9</v>
      </c>
      <c r="O2839" s="4" t="s">
        <v>6</v>
      </c>
    </row>
    <row r="2840" spans="1:15">
      <c r="A2840" t="n">
        <v>27813</v>
      </c>
      <c r="B2840" s="13" t="n">
        <v>50</v>
      </c>
      <c r="C2840" s="7" t="n">
        <v>0</v>
      </c>
      <c r="D2840" s="7" t="n">
        <v>14002</v>
      </c>
      <c r="E2840" s="7" t="n">
        <v>0.699999988079071</v>
      </c>
      <c r="F2840" s="7" t="n">
        <v>0</v>
      </c>
      <c r="G2840" s="7" t="n">
        <v>0</v>
      </c>
      <c r="H2840" s="7" t="n">
        <v>0</v>
      </c>
      <c r="I2840" s="7" t="n">
        <v>0</v>
      </c>
      <c r="J2840" s="7" t="n">
        <v>65533</v>
      </c>
      <c r="K2840" s="7" t="n">
        <v>0</v>
      </c>
      <c r="L2840" s="7" t="n">
        <v>0</v>
      </c>
      <c r="M2840" s="7" t="n">
        <v>0</v>
      </c>
      <c r="N2840" s="7" t="n">
        <v>0</v>
      </c>
      <c r="O2840" s="7" t="s">
        <v>21</v>
      </c>
    </row>
    <row r="2841" spans="1:15">
      <c r="A2841" t="s">
        <v>4</v>
      </c>
      <c r="B2841" s="4" t="s">
        <v>5</v>
      </c>
      <c r="C2841" s="4" t="s">
        <v>10</v>
      </c>
    </row>
    <row r="2842" spans="1:15">
      <c r="A2842" t="n">
        <v>27852</v>
      </c>
      <c r="B2842" s="31" t="n">
        <v>16</v>
      </c>
      <c r="C2842" s="7" t="n">
        <v>300</v>
      </c>
    </row>
    <row r="2843" spans="1:15">
      <c r="A2843" t="s">
        <v>4</v>
      </c>
      <c r="B2843" s="4" t="s">
        <v>5</v>
      </c>
      <c r="C2843" s="4" t="s">
        <v>43</v>
      </c>
    </row>
    <row r="2844" spans="1:15">
      <c r="A2844" t="n">
        <v>27855</v>
      </c>
      <c r="B2844" s="18" t="n">
        <v>3</v>
      </c>
      <c r="C2844" s="16" t="n">
        <f t="normal" ca="1">A2802</f>
        <v>0</v>
      </c>
    </row>
    <row r="2845" spans="1:15">
      <c r="A2845" t="s">
        <v>4</v>
      </c>
      <c r="B2845" s="4" t="s">
        <v>5</v>
      </c>
    </row>
    <row r="2846" spans="1:15">
      <c r="A2846" t="n">
        <v>27860</v>
      </c>
      <c r="B2846" s="5" t="n">
        <v>1</v>
      </c>
    </row>
    <row r="2847" spans="1:15" s="3" customFormat="1" customHeight="0">
      <c r="A2847" s="3" t="s">
        <v>2</v>
      </c>
      <c r="B2847" s="3" t="s">
        <v>313</v>
      </c>
    </row>
    <row r="2848" spans="1:15">
      <c r="A2848" t="s">
        <v>4</v>
      </c>
      <c r="B2848" s="4" t="s">
        <v>5</v>
      </c>
      <c r="C2848" s="4" t="s">
        <v>12</v>
      </c>
      <c r="D2848" s="4" t="s">
        <v>10</v>
      </c>
    </row>
    <row r="2849" spans="1:15">
      <c r="A2849" t="n">
        <v>27864</v>
      </c>
      <c r="B2849" s="29" t="n">
        <v>22</v>
      </c>
      <c r="C2849" s="7" t="n">
        <v>0</v>
      </c>
      <c r="D2849" s="7" t="n">
        <v>0</v>
      </c>
    </row>
    <row r="2850" spans="1:15">
      <c r="A2850" t="s">
        <v>4</v>
      </c>
      <c r="B2850" s="4" t="s">
        <v>5</v>
      </c>
      <c r="C2850" s="4" t="s">
        <v>12</v>
      </c>
      <c r="D2850" s="4" t="s">
        <v>10</v>
      </c>
    </row>
    <row r="2851" spans="1:15">
      <c r="A2851" t="n">
        <v>27868</v>
      </c>
      <c r="B2851" s="39" t="n">
        <v>58</v>
      </c>
      <c r="C2851" s="7" t="n">
        <v>5</v>
      </c>
      <c r="D2851" s="7" t="n">
        <v>300</v>
      </c>
    </row>
    <row r="2852" spans="1:15">
      <c r="A2852" t="s">
        <v>4</v>
      </c>
      <c r="B2852" s="4" t="s">
        <v>5</v>
      </c>
      <c r="C2852" s="4" t="s">
        <v>26</v>
      </c>
      <c r="D2852" s="4" t="s">
        <v>10</v>
      </c>
    </row>
    <row r="2853" spans="1:15">
      <c r="A2853" t="n">
        <v>27872</v>
      </c>
      <c r="B2853" s="57" t="n">
        <v>103</v>
      </c>
      <c r="C2853" s="7" t="n">
        <v>0</v>
      </c>
      <c r="D2853" s="7" t="n">
        <v>300</v>
      </c>
    </row>
    <row r="2854" spans="1:15">
      <c r="A2854" t="s">
        <v>4</v>
      </c>
      <c r="B2854" s="4" t="s">
        <v>5</v>
      </c>
      <c r="C2854" s="4" t="s">
        <v>12</v>
      </c>
      <c r="D2854" s="4" t="s">
        <v>26</v>
      </c>
      <c r="E2854" s="4" t="s">
        <v>10</v>
      </c>
      <c r="F2854" s="4" t="s">
        <v>12</v>
      </c>
    </row>
    <row r="2855" spans="1:15">
      <c r="A2855" t="n">
        <v>27879</v>
      </c>
      <c r="B2855" s="69" t="n">
        <v>49</v>
      </c>
      <c r="C2855" s="7" t="n">
        <v>3</v>
      </c>
      <c r="D2855" s="7" t="n">
        <v>0.699999988079071</v>
      </c>
      <c r="E2855" s="7" t="n">
        <v>500</v>
      </c>
      <c r="F2855" s="7" t="n">
        <v>0</v>
      </c>
    </row>
    <row r="2856" spans="1:15">
      <c r="A2856" t="s">
        <v>4</v>
      </c>
      <c r="B2856" s="4" t="s">
        <v>5</v>
      </c>
      <c r="C2856" s="4" t="s">
        <v>12</v>
      </c>
      <c r="D2856" s="4" t="s">
        <v>10</v>
      </c>
    </row>
    <row r="2857" spans="1:15">
      <c r="A2857" t="n">
        <v>27888</v>
      </c>
      <c r="B2857" s="39" t="n">
        <v>58</v>
      </c>
      <c r="C2857" s="7" t="n">
        <v>10</v>
      </c>
      <c r="D2857" s="7" t="n">
        <v>300</v>
      </c>
    </row>
    <row r="2858" spans="1:15">
      <c r="A2858" t="s">
        <v>4</v>
      </c>
      <c r="B2858" s="4" t="s">
        <v>5</v>
      </c>
      <c r="C2858" s="4" t="s">
        <v>12</v>
      </c>
      <c r="D2858" s="4" t="s">
        <v>10</v>
      </c>
    </row>
    <row r="2859" spans="1:15">
      <c r="A2859" t="n">
        <v>27892</v>
      </c>
      <c r="B2859" s="39" t="n">
        <v>58</v>
      </c>
      <c r="C2859" s="7" t="n">
        <v>12</v>
      </c>
      <c r="D2859" s="7" t="n">
        <v>0</v>
      </c>
    </row>
    <row r="2860" spans="1:15">
      <c r="A2860" t="s">
        <v>4</v>
      </c>
      <c r="B2860" s="4" t="s">
        <v>5</v>
      </c>
      <c r="C2860" s="4" t="s">
        <v>12</v>
      </c>
    </row>
    <row r="2861" spans="1:15">
      <c r="A2861" t="n">
        <v>27896</v>
      </c>
      <c r="B2861" s="40" t="n">
        <v>64</v>
      </c>
      <c r="C2861" s="7" t="n">
        <v>7</v>
      </c>
    </row>
    <row r="2862" spans="1:15">
      <c r="A2862" t="s">
        <v>4</v>
      </c>
      <c r="B2862" s="4" t="s">
        <v>5</v>
      </c>
      <c r="C2862" s="4" t="s">
        <v>12</v>
      </c>
      <c r="D2862" s="4" t="s">
        <v>10</v>
      </c>
      <c r="E2862" s="4" t="s">
        <v>10</v>
      </c>
      <c r="F2862" s="4" t="s">
        <v>12</v>
      </c>
    </row>
    <row r="2863" spans="1:15">
      <c r="A2863" t="n">
        <v>27898</v>
      </c>
      <c r="B2863" s="32" t="n">
        <v>25</v>
      </c>
      <c r="C2863" s="7" t="n">
        <v>1</v>
      </c>
      <c r="D2863" s="7" t="n">
        <v>65535</v>
      </c>
      <c r="E2863" s="7" t="n">
        <v>420</v>
      </c>
      <c r="F2863" s="7" t="n">
        <v>5</v>
      </c>
    </row>
    <row r="2864" spans="1:15">
      <c r="A2864" t="s">
        <v>4</v>
      </c>
      <c r="B2864" s="4" t="s">
        <v>5</v>
      </c>
      <c r="C2864" s="4" t="s">
        <v>12</v>
      </c>
      <c r="D2864" s="4" t="s">
        <v>10</v>
      </c>
      <c r="E2864" s="4" t="s">
        <v>6</v>
      </c>
    </row>
    <row r="2865" spans="1:6">
      <c r="A2865" t="n">
        <v>27905</v>
      </c>
      <c r="B2865" s="63" t="n">
        <v>51</v>
      </c>
      <c r="C2865" s="7" t="n">
        <v>4</v>
      </c>
      <c r="D2865" s="7" t="n">
        <v>0</v>
      </c>
      <c r="E2865" s="7" t="s">
        <v>113</v>
      </c>
    </row>
    <row r="2866" spans="1:6">
      <c r="A2866" t="s">
        <v>4</v>
      </c>
      <c r="B2866" s="4" t="s">
        <v>5</v>
      </c>
      <c r="C2866" s="4" t="s">
        <v>10</v>
      </c>
    </row>
    <row r="2867" spans="1:6">
      <c r="A2867" t="n">
        <v>27919</v>
      </c>
      <c r="B2867" s="31" t="n">
        <v>16</v>
      </c>
      <c r="C2867" s="7" t="n">
        <v>0</v>
      </c>
    </row>
    <row r="2868" spans="1:6">
      <c r="A2868" t="s">
        <v>4</v>
      </c>
      <c r="B2868" s="4" t="s">
        <v>5</v>
      </c>
      <c r="C2868" s="4" t="s">
        <v>10</v>
      </c>
      <c r="D2868" s="4" t="s">
        <v>67</v>
      </c>
      <c r="E2868" s="4" t="s">
        <v>12</v>
      </c>
      <c r="F2868" s="4" t="s">
        <v>12</v>
      </c>
    </row>
    <row r="2869" spans="1:6">
      <c r="A2869" t="n">
        <v>27922</v>
      </c>
      <c r="B2869" s="64" t="n">
        <v>26</v>
      </c>
      <c r="C2869" s="7" t="n">
        <v>0</v>
      </c>
      <c r="D2869" s="7" t="s">
        <v>314</v>
      </c>
      <c r="E2869" s="7" t="n">
        <v>2</v>
      </c>
      <c r="F2869" s="7" t="n">
        <v>0</v>
      </c>
    </row>
    <row r="2870" spans="1:6">
      <c r="A2870" t="s">
        <v>4</v>
      </c>
      <c r="B2870" s="4" t="s">
        <v>5</v>
      </c>
    </row>
    <row r="2871" spans="1:6">
      <c r="A2871" t="n">
        <v>28015</v>
      </c>
      <c r="B2871" s="34" t="n">
        <v>28</v>
      </c>
    </row>
    <row r="2872" spans="1:6">
      <c r="A2872" t="s">
        <v>4</v>
      </c>
      <c r="B2872" s="4" t="s">
        <v>5</v>
      </c>
      <c r="C2872" s="4" t="s">
        <v>10</v>
      </c>
      <c r="D2872" s="4" t="s">
        <v>12</v>
      </c>
    </row>
    <row r="2873" spans="1:6">
      <c r="A2873" t="n">
        <v>28016</v>
      </c>
      <c r="B2873" s="71" t="n">
        <v>89</v>
      </c>
      <c r="C2873" s="7" t="n">
        <v>65533</v>
      </c>
      <c r="D2873" s="7" t="n">
        <v>1</v>
      </c>
    </row>
    <row r="2874" spans="1:6">
      <c r="A2874" t="s">
        <v>4</v>
      </c>
      <c r="B2874" s="4" t="s">
        <v>5</v>
      </c>
      <c r="C2874" s="4" t="s">
        <v>10</v>
      </c>
      <c r="D2874" s="4" t="s">
        <v>26</v>
      </c>
      <c r="E2874" s="4" t="s">
        <v>26</v>
      </c>
      <c r="F2874" s="4" t="s">
        <v>26</v>
      </c>
      <c r="G2874" s="4" t="s">
        <v>26</v>
      </c>
    </row>
    <row r="2875" spans="1:6">
      <c r="A2875" t="n">
        <v>28020</v>
      </c>
      <c r="B2875" s="52" t="n">
        <v>46</v>
      </c>
      <c r="C2875" s="7" t="n">
        <v>61456</v>
      </c>
      <c r="D2875" s="7" t="n">
        <v>2.48000001907349</v>
      </c>
      <c r="E2875" s="7" t="n">
        <v>0.579999983310699</v>
      </c>
      <c r="F2875" s="7" t="n">
        <v>-6.57000017166138</v>
      </c>
      <c r="G2875" s="7" t="n">
        <v>0</v>
      </c>
    </row>
    <row r="2876" spans="1:6">
      <c r="A2876" t="s">
        <v>4</v>
      </c>
      <c r="B2876" s="4" t="s">
        <v>5</v>
      </c>
      <c r="C2876" s="4" t="s">
        <v>10</v>
      </c>
      <c r="D2876" s="4" t="s">
        <v>26</v>
      </c>
      <c r="E2876" s="4" t="s">
        <v>26</v>
      </c>
      <c r="F2876" s="4" t="s">
        <v>26</v>
      </c>
      <c r="G2876" s="4" t="s">
        <v>26</v>
      </c>
    </row>
    <row r="2877" spans="1:6">
      <c r="A2877" t="n">
        <v>28039</v>
      </c>
      <c r="B2877" s="52" t="n">
        <v>46</v>
      </c>
      <c r="C2877" s="7" t="n">
        <v>61457</v>
      </c>
      <c r="D2877" s="7" t="n">
        <v>2.48000001907349</v>
      </c>
      <c r="E2877" s="7" t="n">
        <v>0.579999983310699</v>
      </c>
      <c r="F2877" s="7" t="n">
        <v>-6.57000017166138</v>
      </c>
      <c r="G2877" s="7" t="n">
        <v>0</v>
      </c>
    </row>
    <row r="2878" spans="1:6">
      <c r="A2878" t="s">
        <v>4</v>
      </c>
      <c r="B2878" s="4" t="s">
        <v>5</v>
      </c>
      <c r="C2878" s="4" t="s">
        <v>12</v>
      </c>
      <c r="D2878" s="4" t="s">
        <v>12</v>
      </c>
      <c r="E2878" s="4" t="s">
        <v>10</v>
      </c>
    </row>
    <row r="2879" spans="1:6">
      <c r="A2879" t="n">
        <v>28058</v>
      </c>
      <c r="B2879" s="45" t="n">
        <v>45</v>
      </c>
      <c r="C2879" s="7" t="n">
        <v>8</v>
      </c>
      <c r="D2879" s="7" t="n">
        <v>1</v>
      </c>
      <c r="E2879" s="7" t="n">
        <v>0</v>
      </c>
    </row>
    <row r="2880" spans="1:6">
      <c r="A2880" t="s">
        <v>4</v>
      </c>
      <c r="B2880" s="4" t="s">
        <v>5</v>
      </c>
      <c r="C2880" s="4" t="s">
        <v>12</v>
      </c>
      <c r="D2880" s="4" t="s">
        <v>10</v>
      </c>
      <c r="E2880" s="4" t="s">
        <v>10</v>
      </c>
      <c r="F2880" s="4" t="s">
        <v>12</v>
      </c>
    </row>
    <row r="2881" spans="1:7">
      <c r="A2881" t="n">
        <v>28063</v>
      </c>
      <c r="B2881" s="32" t="n">
        <v>25</v>
      </c>
      <c r="C2881" s="7" t="n">
        <v>1</v>
      </c>
      <c r="D2881" s="7" t="n">
        <v>65535</v>
      </c>
      <c r="E2881" s="7" t="n">
        <v>65535</v>
      </c>
      <c r="F2881" s="7" t="n">
        <v>0</v>
      </c>
    </row>
    <row r="2882" spans="1:7">
      <c r="A2882" t="s">
        <v>4</v>
      </c>
      <c r="B2882" s="4" t="s">
        <v>5</v>
      </c>
      <c r="C2882" s="4" t="s">
        <v>12</v>
      </c>
      <c r="D2882" s="4" t="s">
        <v>6</v>
      </c>
    </row>
    <row r="2883" spans="1:7">
      <c r="A2883" t="n">
        <v>28070</v>
      </c>
      <c r="B2883" s="9" t="n">
        <v>2</v>
      </c>
      <c r="C2883" s="7" t="n">
        <v>10</v>
      </c>
      <c r="D2883" s="7" t="s">
        <v>69</v>
      </c>
    </row>
    <row r="2884" spans="1:7">
      <c r="A2884" t="s">
        <v>4</v>
      </c>
      <c r="B2884" s="4" t="s">
        <v>5</v>
      </c>
      <c r="C2884" s="4" t="s">
        <v>12</v>
      </c>
      <c r="D2884" s="4" t="s">
        <v>10</v>
      </c>
    </row>
    <row r="2885" spans="1:7">
      <c r="A2885" t="n">
        <v>28093</v>
      </c>
      <c r="B2885" s="39" t="n">
        <v>58</v>
      </c>
      <c r="C2885" s="7" t="n">
        <v>105</v>
      </c>
      <c r="D2885" s="7" t="n">
        <v>300</v>
      </c>
    </row>
    <row r="2886" spans="1:7">
      <c r="A2886" t="s">
        <v>4</v>
      </c>
      <c r="B2886" s="4" t="s">
        <v>5</v>
      </c>
      <c r="C2886" s="4" t="s">
        <v>26</v>
      </c>
      <c r="D2886" s="4" t="s">
        <v>10</v>
      </c>
    </row>
    <row r="2887" spans="1:7">
      <c r="A2887" t="n">
        <v>28097</v>
      </c>
      <c r="B2887" s="57" t="n">
        <v>103</v>
      </c>
      <c r="C2887" s="7" t="n">
        <v>1</v>
      </c>
      <c r="D2887" s="7" t="n">
        <v>300</v>
      </c>
    </row>
    <row r="2888" spans="1:7">
      <c r="A2888" t="s">
        <v>4</v>
      </c>
      <c r="B2888" s="4" t="s">
        <v>5</v>
      </c>
      <c r="C2888" s="4" t="s">
        <v>12</v>
      </c>
    </row>
    <row r="2889" spans="1:7">
      <c r="A2889" t="n">
        <v>28104</v>
      </c>
      <c r="B2889" s="12" t="n">
        <v>74</v>
      </c>
      <c r="C2889" s="7" t="n">
        <v>67</v>
      </c>
    </row>
    <row r="2890" spans="1:7">
      <c r="A2890" t="s">
        <v>4</v>
      </c>
      <c r="B2890" s="4" t="s">
        <v>5</v>
      </c>
      <c r="C2890" s="4" t="s">
        <v>12</v>
      </c>
      <c r="D2890" s="4" t="s">
        <v>26</v>
      </c>
      <c r="E2890" s="4" t="s">
        <v>10</v>
      </c>
      <c r="F2890" s="4" t="s">
        <v>12</v>
      </c>
    </row>
    <row r="2891" spans="1:7">
      <c r="A2891" t="n">
        <v>28106</v>
      </c>
      <c r="B2891" s="69" t="n">
        <v>49</v>
      </c>
      <c r="C2891" s="7" t="n">
        <v>3</v>
      </c>
      <c r="D2891" s="7" t="n">
        <v>1</v>
      </c>
      <c r="E2891" s="7" t="n">
        <v>500</v>
      </c>
      <c r="F2891" s="7" t="n">
        <v>0</v>
      </c>
    </row>
    <row r="2892" spans="1:7">
      <c r="A2892" t="s">
        <v>4</v>
      </c>
      <c r="B2892" s="4" t="s">
        <v>5</v>
      </c>
      <c r="C2892" s="4" t="s">
        <v>12</v>
      </c>
      <c r="D2892" s="4" t="s">
        <v>10</v>
      </c>
    </row>
    <row r="2893" spans="1:7">
      <c r="A2893" t="n">
        <v>28115</v>
      </c>
      <c r="B2893" s="39" t="n">
        <v>58</v>
      </c>
      <c r="C2893" s="7" t="n">
        <v>11</v>
      </c>
      <c r="D2893" s="7" t="n">
        <v>300</v>
      </c>
    </row>
    <row r="2894" spans="1:7">
      <c r="A2894" t="s">
        <v>4</v>
      </c>
      <c r="B2894" s="4" t="s">
        <v>5</v>
      </c>
      <c r="C2894" s="4" t="s">
        <v>12</v>
      </c>
      <c r="D2894" s="4" t="s">
        <v>10</v>
      </c>
    </row>
    <row r="2895" spans="1:7">
      <c r="A2895" t="n">
        <v>28119</v>
      </c>
      <c r="B2895" s="39" t="n">
        <v>58</v>
      </c>
      <c r="C2895" s="7" t="n">
        <v>12</v>
      </c>
      <c r="D2895" s="7" t="n">
        <v>0</v>
      </c>
    </row>
    <row r="2896" spans="1:7">
      <c r="A2896" t="s">
        <v>4</v>
      </c>
      <c r="B2896" s="4" t="s">
        <v>5</v>
      </c>
      <c r="C2896" s="4" t="s">
        <v>12</v>
      </c>
    </row>
    <row r="2897" spans="1:6">
      <c r="A2897" t="n">
        <v>28123</v>
      </c>
      <c r="B2897" s="12" t="n">
        <v>74</v>
      </c>
      <c r="C2897" s="7" t="n">
        <v>46</v>
      </c>
    </row>
    <row r="2898" spans="1:6">
      <c r="A2898" t="s">
        <v>4</v>
      </c>
      <c r="B2898" s="4" t="s">
        <v>5</v>
      </c>
      <c r="C2898" s="4" t="s">
        <v>12</v>
      </c>
    </row>
    <row r="2899" spans="1:6">
      <c r="A2899" t="n">
        <v>28125</v>
      </c>
      <c r="B2899" s="36" t="n">
        <v>23</v>
      </c>
      <c r="C2899" s="7" t="n">
        <v>0</v>
      </c>
    </row>
    <row r="2900" spans="1:6">
      <c r="A2900" t="s">
        <v>4</v>
      </c>
      <c r="B2900" s="4" t="s">
        <v>5</v>
      </c>
      <c r="C2900" s="4" t="s">
        <v>12</v>
      </c>
      <c r="D2900" s="4" t="s">
        <v>9</v>
      </c>
    </row>
    <row r="2901" spans="1:6">
      <c r="A2901" t="n">
        <v>28127</v>
      </c>
      <c r="B2901" s="12" t="n">
        <v>74</v>
      </c>
      <c r="C2901" s="7" t="n">
        <v>52</v>
      </c>
      <c r="D2901" s="7" t="n">
        <v>8192</v>
      </c>
    </row>
    <row r="2902" spans="1:6">
      <c r="A2902" t="s">
        <v>4</v>
      </c>
      <c r="B2902" s="4" t="s">
        <v>5</v>
      </c>
    </row>
    <row r="2903" spans="1:6">
      <c r="A2903" t="n">
        <v>28133</v>
      </c>
      <c r="B2903" s="5" t="n">
        <v>1</v>
      </c>
    </row>
    <row r="2904" spans="1:6" s="3" customFormat="1" customHeight="0">
      <c r="A2904" s="3" t="s">
        <v>2</v>
      </c>
      <c r="B2904" s="3" t="s">
        <v>315</v>
      </c>
    </row>
    <row r="2905" spans="1:6">
      <c r="A2905" t="s">
        <v>4</v>
      </c>
      <c r="B2905" s="4" t="s">
        <v>5</v>
      </c>
      <c r="C2905" s="4" t="s">
        <v>12</v>
      </c>
      <c r="D2905" s="4" t="s">
        <v>12</v>
      </c>
      <c r="E2905" s="4" t="s">
        <v>12</v>
      </c>
      <c r="F2905" s="4" t="s">
        <v>12</v>
      </c>
    </row>
    <row r="2906" spans="1:6">
      <c r="A2906" t="n">
        <v>28136</v>
      </c>
      <c r="B2906" s="8" t="n">
        <v>14</v>
      </c>
      <c r="C2906" s="7" t="n">
        <v>2</v>
      </c>
      <c r="D2906" s="7" t="n">
        <v>0</v>
      </c>
      <c r="E2906" s="7" t="n">
        <v>0</v>
      </c>
      <c r="F2906" s="7" t="n">
        <v>0</v>
      </c>
    </row>
    <row r="2907" spans="1:6">
      <c r="A2907" t="s">
        <v>4</v>
      </c>
      <c r="B2907" s="4" t="s">
        <v>5</v>
      </c>
      <c r="C2907" s="4" t="s">
        <v>12</v>
      </c>
      <c r="D2907" s="46" t="s">
        <v>80</v>
      </c>
      <c r="E2907" s="4" t="s">
        <v>5</v>
      </c>
      <c r="F2907" s="4" t="s">
        <v>12</v>
      </c>
      <c r="G2907" s="4" t="s">
        <v>10</v>
      </c>
      <c r="H2907" s="46" t="s">
        <v>81</v>
      </c>
      <c r="I2907" s="4" t="s">
        <v>12</v>
      </c>
      <c r="J2907" s="4" t="s">
        <v>9</v>
      </c>
      <c r="K2907" s="4" t="s">
        <v>12</v>
      </c>
      <c r="L2907" s="4" t="s">
        <v>12</v>
      </c>
      <c r="M2907" s="46" t="s">
        <v>80</v>
      </c>
      <c r="N2907" s="4" t="s">
        <v>5</v>
      </c>
      <c r="O2907" s="4" t="s">
        <v>12</v>
      </c>
      <c r="P2907" s="4" t="s">
        <v>10</v>
      </c>
      <c r="Q2907" s="46" t="s">
        <v>81</v>
      </c>
      <c r="R2907" s="4" t="s">
        <v>12</v>
      </c>
      <c r="S2907" s="4" t="s">
        <v>9</v>
      </c>
      <c r="T2907" s="4" t="s">
        <v>12</v>
      </c>
      <c r="U2907" s="4" t="s">
        <v>12</v>
      </c>
      <c r="V2907" s="4" t="s">
        <v>12</v>
      </c>
      <c r="W2907" s="4" t="s">
        <v>43</v>
      </c>
    </row>
    <row r="2908" spans="1:6">
      <c r="A2908" t="n">
        <v>28141</v>
      </c>
      <c r="B2908" s="15" t="n">
        <v>5</v>
      </c>
      <c r="C2908" s="7" t="n">
        <v>28</v>
      </c>
      <c r="D2908" s="46" t="s">
        <v>3</v>
      </c>
      <c r="E2908" s="10" t="n">
        <v>162</v>
      </c>
      <c r="F2908" s="7" t="n">
        <v>3</v>
      </c>
      <c r="G2908" s="7" t="n">
        <v>33199</v>
      </c>
      <c r="H2908" s="46" t="s">
        <v>3</v>
      </c>
      <c r="I2908" s="7" t="n">
        <v>0</v>
      </c>
      <c r="J2908" s="7" t="n">
        <v>1</v>
      </c>
      <c r="K2908" s="7" t="n">
        <v>2</v>
      </c>
      <c r="L2908" s="7" t="n">
        <v>28</v>
      </c>
      <c r="M2908" s="46" t="s">
        <v>3</v>
      </c>
      <c r="N2908" s="10" t="n">
        <v>162</v>
      </c>
      <c r="O2908" s="7" t="n">
        <v>3</v>
      </c>
      <c r="P2908" s="7" t="n">
        <v>33199</v>
      </c>
      <c r="Q2908" s="46" t="s">
        <v>3</v>
      </c>
      <c r="R2908" s="7" t="n">
        <v>0</v>
      </c>
      <c r="S2908" s="7" t="n">
        <v>2</v>
      </c>
      <c r="T2908" s="7" t="n">
        <v>2</v>
      </c>
      <c r="U2908" s="7" t="n">
        <v>11</v>
      </c>
      <c r="V2908" s="7" t="n">
        <v>1</v>
      </c>
      <c r="W2908" s="16" t="n">
        <f t="normal" ca="1">A2912</f>
        <v>0</v>
      </c>
    </row>
    <row r="2909" spans="1:6">
      <c r="A2909" t="s">
        <v>4</v>
      </c>
      <c r="B2909" s="4" t="s">
        <v>5</v>
      </c>
      <c r="C2909" s="4" t="s">
        <v>12</v>
      </c>
      <c r="D2909" s="4" t="s">
        <v>10</v>
      </c>
      <c r="E2909" s="4" t="s">
        <v>26</v>
      </c>
    </row>
    <row r="2910" spans="1:6">
      <c r="A2910" t="n">
        <v>28170</v>
      </c>
      <c r="B2910" s="39" t="n">
        <v>58</v>
      </c>
      <c r="C2910" s="7" t="n">
        <v>0</v>
      </c>
      <c r="D2910" s="7" t="n">
        <v>0</v>
      </c>
      <c r="E2910" s="7" t="n">
        <v>1</v>
      </c>
    </row>
    <row r="2911" spans="1:6">
      <c r="A2911" t="s">
        <v>4</v>
      </c>
      <c r="B2911" s="4" t="s">
        <v>5</v>
      </c>
      <c r="C2911" s="4" t="s">
        <v>12</v>
      </c>
      <c r="D2911" s="46" t="s">
        <v>80</v>
      </c>
      <c r="E2911" s="4" t="s">
        <v>5</v>
      </c>
      <c r="F2911" s="4" t="s">
        <v>12</v>
      </c>
      <c r="G2911" s="4" t="s">
        <v>10</v>
      </c>
      <c r="H2911" s="46" t="s">
        <v>81</v>
      </c>
      <c r="I2911" s="4" t="s">
        <v>12</v>
      </c>
      <c r="J2911" s="4" t="s">
        <v>9</v>
      </c>
      <c r="K2911" s="4" t="s">
        <v>12</v>
      </c>
      <c r="L2911" s="4" t="s">
        <v>12</v>
      </c>
      <c r="M2911" s="46" t="s">
        <v>80</v>
      </c>
      <c r="N2911" s="4" t="s">
        <v>5</v>
      </c>
      <c r="O2911" s="4" t="s">
        <v>12</v>
      </c>
      <c r="P2911" s="4" t="s">
        <v>10</v>
      </c>
      <c r="Q2911" s="46" t="s">
        <v>81</v>
      </c>
      <c r="R2911" s="4" t="s">
        <v>12</v>
      </c>
      <c r="S2911" s="4" t="s">
        <v>9</v>
      </c>
      <c r="T2911" s="4" t="s">
        <v>12</v>
      </c>
      <c r="U2911" s="4" t="s">
        <v>12</v>
      </c>
      <c r="V2911" s="4" t="s">
        <v>12</v>
      </c>
      <c r="W2911" s="4" t="s">
        <v>43</v>
      </c>
    </row>
    <row r="2912" spans="1:6">
      <c r="A2912" t="n">
        <v>28178</v>
      </c>
      <c r="B2912" s="15" t="n">
        <v>5</v>
      </c>
      <c r="C2912" s="7" t="n">
        <v>28</v>
      </c>
      <c r="D2912" s="46" t="s">
        <v>3</v>
      </c>
      <c r="E2912" s="10" t="n">
        <v>162</v>
      </c>
      <c r="F2912" s="7" t="n">
        <v>3</v>
      </c>
      <c r="G2912" s="7" t="n">
        <v>33199</v>
      </c>
      <c r="H2912" s="46" t="s">
        <v>3</v>
      </c>
      <c r="I2912" s="7" t="n">
        <v>0</v>
      </c>
      <c r="J2912" s="7" t="n">
        <v>1</v>
      </c>
      <c r="K2912" s="7" t="n">
        <v>3</v>
      </c>
      <c r="L2912" s="7" t="n">
        <v>28</v>
      </c>
      <c r="M2912" s="46" t="s">
        <v>3</v>
      </c>
      <c r="N2912" s="10" t="n">
        <v>162</v>
      </c>
      <c r="O2912" s="7" t="n">
        <v>3</v>
      </c>
      <c r="P2912" s="7" t="n">
        <v>33199</v>
      </c>
      <c r="Q2912" s="46" t="s">
        <v>3</v>
      </c>
      <c r="R2912" s="7" t="n">
        <v>0</v>
      </c>
      <c r="S2912" s="7" t="n">
        <v>2</v>
      </c>
      <c r="T2912" s="7" t="n">
        <v>3</v>
      </c>
      <c r="U2912" s="7" t="n">
        <v>9</v>
      </c>
      <c r="V2912" s="7" t="n">
        <v>1</v>
      </c>
      <c r="W2912" s="16" t="n">
        <f t="normal" ca="1">A2922</f>
        <v>0</v>
      </c>
    </row>
    <row r="2913" spans="1:23">
      <c r="A2913" t="s">
        <v>4</v>
      </c>
      <c r="B2913" s="4" t="s">
        <v>5</v>
      </c>
      <c r="C2913" s="4" t="s">
        <v>12</v>
      </c>
      <c r="D2913" s="46" t="s">
        <v>80</v>
      </c>
      <c r="E2913" s="4" t="s">
        <v>5</v>
      </c>
      <c r="F2913" s="4" t="s">
        <v>10</v>
      </c>
      <c r="G2913" s="4" t="s">
        <v>12</v>
      </c>
      <c r="H2913" s="4" t="s">
        <v>12</v>
      </c>
      <c r="I2913" s="4" t="s">
        <v>6</v>
      </c>
      <c r="J2913" s="46" t="s">
        <v>81</v>
      </c>
      <c r="K2913" s="4" t="s">
        <v>12</v>
      </c>
      <c r="L2913" s="4" t="s">
        <v>12</v>
      </c>
      <c r="M2913" s="46" t="s">
        <v>80</v>
      </c>
      <c r="N2913" s="4" t="s">
        <v>5</v>
      </c>
      <c r="O2913" s="4" t="s">
        <v>12</v>
      </c>
      <c r="P2913" s="46" t="s">
        <v>81</v>
      </c>
      <c r="Q2913" s="4" t="s">
        <v>12</v>
      </c>
      <c r="R2913" s="4" t="s">
        <v>9</v>
      </c>
      <c r="S2913" s="4" t="s">
        <v>12</v>
      </c>
      <c r="T2913" s="4" t="s">
        <v>12</v>
      </c>
      <c r="U2913" s="4" t="s">
        <v>12</v>
      </c>
      <c r="V2913" s="46" t="s">
        <v>80</v>
      </c>
      <c r="W2913" s="4" t="s">
        <v>5</v>
      </c>
      <c r="X2913" s="4" t="s">
        <v>12</v>
      </c>
      <c r="Y2913" s="46" t="s">
        <v>81</v>
      </c>
      <c r="Z2913" s="4" t="s">
        <v>12</v>
      </c>
      <c r="AA2913" s="4" t="s">
        <v>9</v>
      </c>
      <c r="AB2913" s="4" t="s">
        <v>12</v>
      </c>
      <c r="AC2913" s="4" t="s">
        <v>12</v>
      </c>
      <c r="AD2913" s="4" t="s">
        <v>12</v>
      </c>
      <c r="AE2913" s="4" t="s">
        <v>43</v>
      </c>
    </row>
    <row r="2914" spans="1:23">
      <c r="A2914" t="n">
        <v>28207</v>
      </c>
      <c r="B2914" s="15" t="n">
        <v>5</v>
      </c>
      <c r="C2914" s="7" t="n">
        <v>28</v>
      </c>
      <c r="D2914" s="46" t="s">
        <v>3</v>
      </c>
      <c r="E2914" s="54" t="n">
        <v>47</v>
      </c>
      <c r="F2914" s="7" t="n">
        <v>61456</v>
      </c>
      <c r="G2914" s="7" t="n">
        <v>2</v>
      </c>
      <c r="H2914" s="7" t="n">
        <v>0</v>
      </c>
      <c r="I2914" s="7" t="s">
        <v>97</v>
      </c>
      <c r="J2914" s="46" t="s">
        <v>3</v>
      </c>
      <c r="K2914" s="7" t="n">
        <v>8</v>
      </c>
      <c r="L2914" s="7" t="n">
        <v>28</v>
      </c>
      <c r="M2914" s="46" t="s">
        <v>3</v>
      </c>
      <c r="N2914" s="12" t="n">
        <v>74</v>
      </c>
      <c r="O2914" s="7" t="n">
        <v>65</v>
      </c>
      <c r="P2914" s="46" t="s">
        <v>3</v>
      </c>
      <c r="Q2914" s="7" t="n">
        <v>0</v>
      </c>
      <c r="R2914" s="7" t="n">
        <v>1</v>
      </c>
      <c r="S2914" s="7" t="n">
        <v>3</v>
      </c>
      <c r="T2914" s="7" t="n">
        <v>9</v>
      </c>
      <c r="U2914" s="7" t="n">
        <v>28</v>
      </c>
      <c r="V2914" s="46" t="s">
        <v>3</v>
      </c>
      <c r="W2914" s="12" t="n">
        <v>74</v>
      </c>
      <c r="X2914" s="7" t="n">
        <v>65</v>
      </c>
      <c r="Y2914" s="46" t="s">
        <v>3</v>
      </c>
      <c r="Z2914" s="7" t="n">
        <v>0</v>
      </c>
      <c r="AA2914" s="7" t="n">
        <v>2</v>
      </c>
      <c r="AB2914" s="7" t="n">
        <v>3</v>
      </c>
      <c r="AC2914" s="7" t="n">
        <v>9</v>
      </c>
      <c r="AD2914" s="7" t="n">
        <v>1</v>
      </c>
      <c r="AE2914" s="16" t="n">
        <f t="normal" ca="1">A2918</f>
        <v>0</v>
      </c>
    </row>
    <row r="2915" spans="1:23">
      <c r="A2915" t="s">
        <v>4</v>
      </c>
      <c r="B2915" s="4" t="s">
        <v>5</v>
      </c>
      <c r="C2915" s="4" t="s">
        <v>10</v>
      </c>
      <c r="D2915" s="4" t="s">
        <v>12</v>
      </c>
      <c r="E2915" s="4" t="s">
        <v>12</v>
      </c>
      <c r="F2915" s="4" t="s">
        <v>6</v>
      </c>
    </row>
    <row r="2916" spans="1:23">
      <c r="A2916" t="n">
        <v>28255</v>
      </c>
      <c r="B2916" s="54" t="n">
        <v>47</v>
      </c>
      <c r="C2916" s="7" t="n">
        <v>61456</v>
      </c>
      <c r="D2916" s="7" t="n">
        <v>0</v>
      </c>
      <c r="E2916" s="7" t="n">
        <v>0</v>
      </c>
      <c r="F2916" s="7" t="s">
        <v>98</v>
      </c>
    </row>
    <row r="2917" spans="1:23">
      <c r="A2917" t="s">
        <v>4</v>
      </c>
      <c r="B2917" s="4" t="s">
        <v>5</v>
      </c>
      <c r="C2917" s="4" t="s">
        <v>12</v>
      </c>
      <c r="D2917" s="4" t="s">
        <v>10</v>
      </c>
      <c r="E2917" s="4" t="s">
        <v>26</v>
      </c>
    </row>
    <row r="2918" spans="1:23">
      <c r="A2918" t="n">
        <v>28268</v>
      </c>
      <c r="B2918" s="39" t="n">
        <v>58</v>
      </c>
      <c r="C2918" s="7" t="n">
        <v>0</v>
      </c>
      <c r="D2918" s="7" t="n">
        <v>300</v>
      </c>
      <c r="E2918" s="7" t="n">
        <v>1</v>
      </c>
    </row>
    <row r="2919" spans="1:23">
      <c r="A2919" t="s">
        <v>4</v>
      </c>
      <c r="B2919" s="4" t="s">
        <v>5</v>
      </c>
      <c r="C2919" s="4" t="s">
        <v>12</v>
      </c>
      <c r="D2919" s="4" t="s">
        <v>10</v>
      </c>
    </row>
    <row r="2920" spans="1:23">
      <c r="A2920" t="n">
        <v>28276</v>
      </c>
      <c r="B2920" s="39" t="n">
        <v>58</v>
      </c>
      <c r="C2920" s="7" t="n">
        <v>255</v>
      </c>
      <c r="D2920" s="7" t="n">
        <v>0</v>
      </c>
    </row>
    <row r="2921" spans="1:23">
      <c r="A2921" t="s">
        <v>4</v>
      </c>
      <c r="B2921" s="4" t="s">
        <v>5</v>
      </c>
      <c r="C2921" s="4" t="s">
        <v>12</v>
      </c>
      <c r="D2921" s="4" t="s">
        <v>12</v>
      </c>
      <c r="E2921" s="4" t="s">
        <v>12</v>
      </c>
      <c r="F2921" s="4" t="s">
        <v>12</v>
      </c>
    </row>
    <row r="2922" spans="1:23">
      <c r="A2922" t="n">
        <v>28280</v>
      </c>
      <c r="B2922" s="8" t="n">
        <v>14</v>
      </c>
      <c r="C2922" s="7" t="n">
        <v>0</v>
      </c>
      <c r="D2922" s="7" t="n">
        <v>0</v>
      </c>
      <c r="E2922" s="7" t="n">
        <v>0</v>
      </c>
      <c r="F2922" s="7" t="n">
        <v>64</v>
      </c>
    </row>
    <row r="2923" spans="1:23">
      <c r="A2923" t="s">
        <v>4</v>
      </c>
      <c r="B2923" s="4" t="s">
        <v>5</v>
      </c>
      <c r="C2923" s="4" t="s">
        <v>12</v>
      </c>
      <c r="D2923" s="4" t="s">
        <v>10</v>
      </c>
    </row>
    <row r="2924" spans="1:23">
      <c r="A2924" t="n">
        <v>28285</v>
      </c>
      <c r="B2924" s="29" t="n">
        <v>22</v>
      </c>
      <c r="C2924" s="7" t="n">
        <v>0</v>
      </c>
      <c r="D2924" s="7" t="n">
        <v>33199</v>
      </c>
    </row>
    <row r="2925" spans="1:23">
      <c r="A2925" t="s">
        <v>4</v>
      </c>
      <c r="B2925" s="4" t="s">
        <v>5</v>
      </c>
      <c r="C2925" s="4" t="s">
        <v>12</v>
      </c>
      <c r="D2925" s="4" t="s">
        <v>10</v>
      </c>
    </row>
    <row r="2926" spans="1:23">
      <c r="A2926" t="n">
        <v>28289</v>
      </c>
      <c r="B2926" s="39" t="n">
        <v>58</v>
      </c>
      <c r="C2926" s="7" t="n">
        <v>5</v>
      </c>
      <c r="D2926" s="7" t="n">
        <v>300</v>
      </c>
    </row>
    <row r="2927" spans="1:23">
      <c r="A2927" t="s">
        <v>4</v>
      </c>
      <c r="B2927" s="4" t="s">
        <v>5</v>
      </c>
      <c r="C2927" s="4" t="s">
        <v>26</v>
      </c>
      <c r="D2927" s="4" t="s">
        <v>10</v>
      </c>
    </row>
    <row r="2928" spans="1:23">
      <c r="A2928" t="n">
        <v>28293</v>
      </c>
      <c r="B2928" s="57" t="n">
        <v>103</v>
      </c>
      <c r="C2928" s="7" t="n">
        <v>0</v>
      </c>
      <c r="D2928" s="7" t="n">
        <v>300</v>
      </c>
    </row>
    <row r="2929" spans="1:31">
      <c r="A2929" t="s">
        <v>4</v>
      </c>
      <c r="B2929" s="4" t="s">
        <v>5</v>
      </c>
      <c r="C2929" s="4" t="s">
        <v>12</v>
      </c>
    </row>
    <row r="2930" spans="1:31">
      <c r="A2930" t="n">
        <v>28300</v>
      </c>
      <c r="B2930" s="40" t="n">
        <v>64</v>
      </c>
      <c r="C2930" s="7" t="n">
        <v>7</v>
      </c>
    </row>
    <row r="2931" spans="1:31">
      <c r="A2931" t="s">
        <v>4</v>
      </c>
      <c r="B2931" s="4" t="s">
        <v>5</v>
      </c>
      <c r="C2931" s="4" t="s">
        <v>12</v>
      </c>
      <c r="D2931" s="4" t="s">
        <v>10</v>
      </c>
    </row>
    <row r="2932" spans="1:31">
      <c r="A2932" t="n">
        <v>28302</v>
      </c>
      <c r="B2932" s="58" t="n">
        <v>72</v>
      </c>
      <c r="C2932" s="7" t="n">
        <v>5</v>
      </c>
      <c r="D2932" s="7" t="n">
        <v>0</v>
      </c>
    </row>
    <row r="2933" spans="1:31">
      <c r="A2933" t="s">
        <v>4</v>
      </c>
      <c r="B2933" s="4" t="s">
        <v>5</v>
      </c>
      <c r="C2933" s="4" t="s">
        <v>12</v>
      </c>
      <c r="D2933" s="46" t="s">
        <v>80</v>
      </c>
      <c r="E2933" s="4" t="s">
        <v>5</v>
      </c>
      <c r="F2933" s="4" t="s">
        <v>12</v>
      </c>
      <c r="G2933" s="4" t="s">
        <v>10</v>
      </c>
      <c r="H2933" s="46" t="s">
        <v>81</v>
      </c>
      <c r="I2933" s="4" t="s">
        <v>12</v>
      </c>
      <c r="J2933" s="4" t="s">
        <v>9</v>
      </c>
      <c r="K2933" s="4" t="s">
        <v>12</v>
      </c>
      <c r="L2933" s="4" t="s">
        <v>12</v>
      </c>
      <c r="M2933" s="4" t="s">
        <v>43</v>
      </c>
    </row>
    <row r="2934" spans="1:31">
      <c r="A2934" t="n">
        <v>28306</v>
      </c>
      <c r="B2934" s="15" t="n">
        <v>5</v>
      </c>
      <c r="C2934" s="7" t="n">
        <v>28</v>
      </c>
      <c r="D2934" s="46" t="s">
        <v>3</v>
      </c>
      <c r="E2934" s="10" t="n">
        <v>162</v>
      </c>
      <c r="F2934" s="7" t="n">
        <v>4</v>
      </c>
      <c r="G2934" s="7" t="n">
        <v>33199</v>
      </c>
      <c r="H2934" s="46" t="s">
        <v>3</v>
      </c>
      <c r="I2934" s="7" t="n">
        <v>0</v>
      </c>
      <c r="J2934" s="7" t="n">
        <v>1</v>
      </c>
      <c r="K2934" s="7" t="n">
        <v>2</v>
      </c>
      <c r="L2934" s="7" t="n">
        <v>1</v>
      </c>
      <c r="M2934" s="16" t="n">
        <f t="normal" ca="1">A2940</f>
        <v>0</v>
      </c>
    </row>
    <row r="2935" spans="1:31">
      <c r="A2935" t="s">
        <v>4</v>
      </c>
      <c r="B2935" s="4" t="s">
        <v>5</v>
      </c>
      <c r="C2935" s="4" t="s">
        <v>12</v>
      </c>
      <c r="D2935" s="4" t="s">
        <v>6</v>
      </c>
    </row>
    <row r="2936" spans="1:31">
      <c r="A2936" t="n">
        <v>28323</v>
      </c>
      <c r="B2936" s="9" t="n">
        <v>2</v>
      </c>
      <c r="C2936" s="7" t="n">
        <v>10</v>
      </c>
      <c r="D2936" s="7" t="s">
        <v>99</v>
      </c>
    </row>
    <row r="2937" spans="1:31">
      <c r="A2937" t="s">
        <v>4</v>
      </c>
      <c r="B2937" s="4" t="s">
        <v>5</v>
      </c>
      <c r="C2937" s="4" t="s">
        <v>10</v>
      </c>
    </row>
    <row r="2938" spans="1:31">
      <c r="A2938" t="n">
        <v>28340</v>
      </c>
      <c r="B2938" s="31" t="n">
        <v>16</v>
      </c>
      <c r="C2938" s="7" t="n">
        <v>0</v>
      </c>
    </row>
    <row r="2939" spans="1:31">
      <c r="A2939" t="s">
        <v>4</v>
      </c>
      <c r="B2939" s="4" t="s">
        <v>5</v>
      </c>
      <c r="C2939" s="4" t="s">
        <v>10</v>
      </c>
    </row>
    <row r="2940" spans="1:31">
      <c r="A2940" t="n">
        <v>28343</v>
      </c>
      <c r="B2940" s="82" t="n">
        <v>143</v>
      </c>
      <c r="C2940" s="7" t="n">
        <v>12</v>
      </c>
    </row>
    <row r="2941" spans="1:31">
      <c r="A2941" t="s">
        <v>4</v>
      </c>
      <c r="B2941" s="4" t="s">
        <v>5</v>
      </c>
      <c r="C2941" s="4" t="s">
        <v>12</v>
      </c>
      <c r="D2941" s="4" t="s">
        <v>10</v>
      </c>
      <c r="E2941" s="4" t="s">
        <v>10</v>
      </c>
      <c r="F2941" s="4" t="s">
        <v>10</v>
      </c>
      <c r="G2941" s="4" t="s">
        <v>10</v>
      </c>
      <c r="H2941" s="4" t="s">
        <v>10</v>
      </c>
      <c r="I2941" s="4" t="s">
        <v>10</v>
      </c>
      <c r="J2941" s="4" t="s">
        <v>10</v>
      </c>
      <c r="K2941" s="4" t="s">
        <v>10</v>
      </c>
      <c r="L2941" s="4" t="s">
        <v>10</v>
      </c>
      <c r="M2941" s="4" t="s">
        <v>10</v>
      </c>
      <c r="N2941" s="4" t="s">
        <v>9</v>
      </c>
      <c r="O2941" s="4" t="s">
        <v>9</v>
      </c>
      <c r="P2941" s="4" t="s">
        <v>9</v>
      </c>
      <c r="Q2941" s="4" t="s">
        <v>9</v>
      </c>
      <c r="R2941" s="4" t="s">
        <v>12</v>
      </c>
      <c r="S2941" s="4" t="s">
        <v>6</v>
      </c>
    </row>
    <row r="2942" spans="1:31">
      <c r="A2942" t="n">
        <v>28346</v>
      </c>
      <c r="B2942" s="67" t="n">
        <v>75</v>
      </c>
      <c r="C2942" s="7" t="n">
        <v>0</v>
      </c>
      <c r="D2942" s="7" t="n">
        <v>0</v>
      </c>
      <c r="E2942" s="7" t="n">
        <v>0</v>
      </c>
      <c r="F2942" s="7" t="n">
        <v>1024</v>
      </c>
      <c r="G2942" s="7" t="n">
        <v>720</v>
      </c>
      <c r="H2942" s="7" t="n">
        <v>226</v>
      </c>
      <c r="I2942" s="7" t="n">
        <v>40</v>
      </c>
      <c r="J2942" s="7" t="n">
        <v>0</v>
      </c>
      <c r="K2942" s="7" t="n">
        <v>0</v>
      </c>
      <c r="L2942" s="7" t="n">
        <v>1024</v>
      </c>
      <c r="M2942" s="7" t="n">
        <v>720</v>
      </c>
      <c r="N2942" s="7" t="n">
        <v>1065353216</v>
      </c>
      <c r="O2942" s="7" t="n">
        <v>1065353216</v>
      </c>
      <c r="P2942" s="7" t="n">
        <v>1065353216</v>
      </c>
      <c r="Q2942" s="7" t="n">
        <v>0</v>
      </c>
      <c r="R2942" s="7" t="n">
        <v>1</v>
      </c>
      <c r="S2942" s="7" t="s">
        <v>316</v>
      </c>
    </row>
    <row r="2943" spans="1:31">
      <c r="A2943" t="s">
        <v>4</v>
      </c>
      <c r="B2943" s="4" t="s">
        <v>5</v>
      </c>
      <c r="C2943" s="4" t="s">
        <v>10</v>
      </c>
      <c r="D2943" s="4" t="s">
        <v>9</v>
      </c>
    </row>
    <row r="2944" spans="1:31">
      <c r="A2944" t="n">
        <v>28400</v>
      </c>
      <c r="B2944" s="56" t="n">
        <v>43</v>
      </c>
      <c r="C2944" s="7" t="n">
        <v>61456</v>
      </c>
      <c r="D2944" s="7" t="n">
        <v>1</v>
      </c>
    </row>
    <row r="2945" spans="1:19">
      <c r="A2945" t="s">
        <v>4</v>
      </c>
      <c r="B2945" s="4" t="s">
        <v>5</v>
      </c>
      <c r="C2945" s="4" t="s">
        <v>10</v>
      </c>
      <c r="D2945" s="4" t="s">
        <v>12</v>
      </c>
      <c r="E2945" s="4" t="s">
        <v>12</v>
      </c>
      <c r="F2945" s="4" t="s">
        <v>6</v>
      </c>
    </row>
    <row r="2946" spans="1:19">
      <c r="A2946" t="n">
        <v>28407</v>
      </c>
      <c r="B2946" s="22" t="n">
        <v>20</v>
      </c>
      <c r="C2946" s="7" t="n">
        <v>0</v>
      </c>
      <c r="D2946" s="7" t="n">
        <v>3</v>
      </c>
      <c r="E2946" s="7" t="n">
        <v>10</v>
      </c>
      <c r="F2946" s="7" t="s">
        <v>102</v>
      </c>
    </row>
    <row r="2947" spans="1:19">
      <c r="A2947" t="s">
        <v>4</v>
      </c>
      <c r="B2947" s="4" t="s">
        <v>5</v>
      </c>
      <c r="C2947" s="4" t="s">
        <v>10</v>
      </c>
    </row>
    <row r="2948" spans="1:19">
      <c r="A2948" t="n">
        <v>28425</v>
      </c>
      <c r="B2948" s="31" t="n">
        <v>16</v>
      </c>
      <c r="C2948" s="7" t="n">
        <v>0</v>
      </c>
    </row>
    <row r="2949" spans="1:19">
      <c r="A2949" t="s">
        <v>4</v>
      </c>
      <c r="B2949" s="4" t="s">
        <v>5</v>
      </c>
      <c r="C2949" s="4" t="s">
        <v>10</v>
      </c>
      <c r="D2949" s="4" t="s">
        <v>12</v>
      </c>
      <c r="E2949" s="4" t="s">
        <v>12</v>
      </c>
      <c r="F2949" s="4" t="s">
        <v>6</v>
      </c>
    </row>
    <row r="2950" spans="1:19">
      <c r="A2950" t="n">
        <v>28428</v>
      </c>
      <c r="B2950" s="22" t="n">
        <v>20</v>
      </c>
      <c r="C2950" s="7" t="n">
        <v>5713</v>
      </c>
      <c r="D2950" s="7" t="n">
        <v>3</v>
      </c>
      <c r="E2950" s="7" t="n">
        <v>10</v>
      </c>
      <c r="F2950" s="7" t="s">
        <v>102</v>
      </c>
    </row>
    <row r="2951" spans="1:19">
      <c r="A2951" t="s">
        <v>4</v>
      </c>
      <c r="B2951" s="4" t="s">
        <v>5</v>
      </c>
      <c r="C2951" s="4" t="s">
        <v>10</v>
      </c>
    </row>
    <row r="2952" spans="1:19">
      <c r="A2952" t="n">
        <v>28446</v>
      </c>
      <c r="B2952" s="31" t="n">
        <v>16</v>
      </c>
      <c r="C2952" s="7" t="n">
        <v>0</v>
      </c>
    </row>
    <row r="2953" spans="1:19">
      <c r="A2953" t="s">
        <v>4</v>
      </c>
      <c r="B2953" s="4" t="s">
        <v>5</v>
      </c>
      <c r="C2953" s="4" t="s">
        <v>10</v>
      </c>
      <c r="D2953" s="4" t="s">
        <v>26</v>
      </c>
      <c r="E2953" s="4" t="s">
        <v>26</v>
      </c>
      <c r="F2953" s="4" t="s">
        <v>26</v>
      </c>
      <c r="G2953" s="4" t="s">
        <v>26</v>
      </c>
    </row>
    <row r="2954" spans="1:19">
      <c r="A2954" t="n">
        <v>28449</v>
      </c>
      <c r="B2954" s="52" t="n">
        <v>46</v>
      </c>
      <c r="C2954" s="7" t="n">
        <v>0</v>
      </c>
      <c r="D2954" s="7" t="n">
        <v>-5.8899998664856</v>
      </c>
      <c r="E2954" s="7" t="n">
        <v>0</v>
      </c>
      <c r="F2954" s="7" t="n">
        <v>5.67999982833862</v>
      </c>
      <c r="G2954" s="7" t="n">
        <v>190.699996948242</v>
      </c>
    </row>
    <row r="2955" spans="1:19">
      <c r="A2955" t="s">
        <v>4</v>
      </c>
      <c r="B2955" s="4" t="s">
        <v>5</v>
      </c>
      <c r="C2955" s="4" t="s">
        <v>12</v>
      </c>
    </row>
    <row r="2956" spans="1:19">
      <c r="A2956" t="n">
        <v>28468</v>
      </c>
      <c r="B2956" s="12" t="n">
        <v>74</v>
      </c>
      <c r="C2956" s="7" t="n">
        <v>18</v>
      </c>
    </row>
    <row r="2957" spans="1:19">
      <c r="A2957" t="s">
        <v>4</v>
      </c>
      <c r="B2957" s="4" t="s">
        <v>5</v>
      </c>
      <c r="C2957" s="4" t="s">
        <v>12</v>
      </c>
      <c r="D2957" s="4" t="s">
        <v>10</v>
      </c>
      <c r="E2957" s="4" t="s">
        <v>6</v>
      </c>
      <c r="F2957" s="4" t="s">
        <v>6</v>
      </c>
      <c r="G2957" s="4" t="s">
        <v>6</v>
      </c>
      <c r="H2957" s="4" t="s">
        <v>6</v>
      </c>
    </row>
    <row r="2958" spans="1:19">
      <c r="A2958" t="n">
        <v>28470</v>
      </c>
      <c r="B2958" s="63" t="n">
        <v>51</v>
      </c>
      <c r="C2958" s="7" t="n">
        <v>3</v>
      </c>
      <c r="D2958" s="7" t="n">
        <v>5713</v>
      </c>
      <c r="E2958" s="7" t="s">
        <v>317</v>
      </c>
      <c r="F2958" s="7" t="s">
        <v>318</v>
      </c>
      <c r="G2958" s="7" t="s">
        <v>131</v>
      </c>
      <c r="H2958" s="7" t="s">
        <v>132</v>
      </c>
    </row>
    <row r="2959" spans="1:19">
      <c r="A2959" t="s">
        <v>4</v>
      </c>
      <c r="B2959" s="4" t="s">
        <v>5</v>
      </c>
      <c r="C2959" s="4" t="s">
        <v>12</v>
      </c>
      <c r="D2959" s="4" t="s">
        <v>12</v>
      </c>
      <c r="E2959" s="4" t="s">
        <v>26</v>
      </c>
      <c r="F2959" s="4" t="s">
        <v>26</v>
      </c>
      <c r="G2959" s="4" t="s">
        <v>26</v>
      </c>
      <c r="H2959" s="4" t="s">
        <v>10</v>
      </c>
    </row>
    <row r="2960" spans="1:19">
      <c r="A2960" t="n">
        <v>28483</v>
      </c>
      <c r="B2960" s="45" t="n">
        <v>45</v>
      </c>
      <c r="C2960" s="7" t="n">
        <v>2</v>
      </c>
      <c r="D2960" s="7" t="n">
        <v>3</v>
      </c>
      <c r="E2960" s="7" t="n">
        <v>-6.32999992370605</v>
      </c>
      <c r="F2960" s="7" t="n">
        <v>1.41999995708466</v>
      </c>
      <c r="G2960" s="7" t="n">
        <v>5.05999994277954</v>
      </c>
      <c r="H2960" s="7" t="n">
        <v>0</v>
      </c>
    </row>
    <row r="2961" spans="1:8">
      <c r="A2961" t="s">
        <v>4</v>
      </c>
      <c r="B2961" s="4" t="s">
        <v>5</v>
      </c>
      <c r="C2961" s="4" t="s">
        <v>12</v>
      </c>
      <c r="D2961" s="4" t="s">
        <v>12</v>
      </c>
      <c r="E2961" s="4" t="s">
        <v>26</v>
      </c>
      <c r="F2961" s="4" t="s">
        <v>26</v>
      </c>
      <c r="G2961" s="4" t="s">
        <v>26</v>
      </c>
      <c r="H2961" s="4" t="s">
        <v>10</v>
      </c>
      <c r="I2961" s="4" t="s">
        <v>12</v>
      </c>
    </row>
    <row r="2962" spans="1:8">
      <c r="A2962" t="n">
        <v>28500</v>
      </c>
      <c r="B2962" s="45" t="n">
        <v>45</v>
      </c>
      <c r="C2962" s="7" t="n">
        <v>4</v>
      </c>
      <c r="D2962" s="7" t="n">
        <v>3</v>
      </c>
      <c r="E2962" s="7" t="n">
        <v>5.73999977111816</v>
      </c>
      <c r="F2962" s="7" t="n">
        <v>273.489990234375</v>
      </c>
      <c r="G2962" s="7" t="n">
        <v>0</v>
      </c>
      <c r="H2962" s="7" t="n">
        <v>0</v>
      </c>
      <c r="I2962" s="7" t="n">
        <v>0</v>
      </c>
    </row>
    <row r="2963" spans="1:8">
      <c r="A2963" t="s">
        <v>4</v>
      </c>
      <c r="B2963" s="4" t="s">
        <v>5</v>
      </c>
      <c r="C2963" s="4" t="s">
        <v>12</v>
      </c>
      <c r="D2963" s="4" t="s">
        <v>12</v>
      </c>
      <c r="E2963" s="4" t="s">
        <v>26</v>
      </c>
      <c r="F2963" s="4" t="s">
        <v>10</v>
      </c>
    </row>
    <row r="2964" spans="1:8">
      <c r="A2964" t="n">
        <v>28518</v>
      </c>
      <c r="B2964" s="45" t="n">
        <v>45</v>
      </c>
      <c r="C2964" s="7" t="n">
        <v>5</v>
      </c>
      <c r="D2964" s="7" t="n">
        <v>3</v>
      </c>
      <c r="E2964" s="7" t="n">
        <v>2.20000004768372</v>
      </c>
      <c r="F2964" s="7" t="n">
        <v>0</v>
      </c>
    </row>
    <row r="2965" spans="1:8">
      <c r="A2965" t="s">
        <v>4</v>
      </c>
      <c r="B2965" s="4" t="s">
        <v>5</v>
      </c>
      <c r="C2965" s="4" t="s">
        <v>12</v>
      </c>
      <c r="D2965" s="4" t="s">
        <v>12</v>
      </c>
      <c r="E2965" s="4" t="s">
        <v>26</v>
      </c>
      <c r="F2965" s="4" t="s">
        <v>10</v>
      </c>
    </row>
    <row r="2966" spans="1:8">
      <c r="A2966" t="n">
        <v>28527</v>
      </c>
      <c r="B2966" s="45" t="n">
        <v>45</v>
      </c>
      <c r="C2966" s="7" t="n">
        <v>11</v>
      </c>
      <c r="D2966" s="7" t="n">
        <v>3</v>
      </c>
      <c r="E2966" s="7" t="n">
        <v>37.7000007629395</v>
      </c>
      <c r="F2966" s="7" t="n">
        <v>0</v>
      </c>
    </row>
    <row r="2967" spans="1:8">
      <c r="A2967" t="s">
        <v>4</v>
      </c>
      <c r="B2967" s="4" t="s">
        <v>5</v>
      </c>
      <c r="C2967" s="4" t="s">
        <v>12</v>
      </c>
      <c r="D2967" s="4" t="s">
        <v>12</v>
      </c>
      <c r="E2967" s="4" t="s">
        <v>26</v>
      </c>
      <c r="F2967" s="4" t="s">
        <v>10</v>
      </c>
    </row>
    <row r="2968" spans="1:8">
      <c r="A2968" t="n">
        <v>28536</v>
      </c>
      <c r="B2968" s="45" t="n">
        <v>45</v>
      </c>
      <c r="C2968" s="7" t="n">
        <v>5</v>
      </c>
      <c r="D2968" s="7" t="n">
        <v>3</v>
      </c>
      <c r="E2968" s="7" t="n">
        <v>1.89999997615814</v>
      </c>
      <c r="F2968" s="7" t="n">
        <v>2000</v>
      </c>
    </row>
    <row r="2969" spans="1:8">
      <c r="A2969" t="s">
        <v>4</v>
      </c>
      <c r="B2969" s="4" t="s">
        <v>5</v>
      </c>
      <c r="C2969" s="4" t="s">
        <v>12</v>
      </c>
      <c r="D2969" s="4" t="s">
        <v>10</v>
      </c>
      <c r="E2969" s="4" t="s">
        <v>26</v>
      </c>
    </row>
    <row r="2970" spans="1:8">
      <c r="A2970" t="n">
        <v>28545</v>
      </c>
      <c r="B2970" s="39" t="n">
        <v>58</v>
      </c>
      <c r="C2970" s="7" t="n">
        <v>100</v>
      </c>
      <c r="D2970" s="7" t="n">
        <v>1000</v>
      </c>
      <c r="E2970" s="7" t="n">
        <v>1</v>
      </c>
    </row>
    <row r="2971" spans="1:8">
      <c r="A2971" t="s">
        <v>4</v>
      </c>
      <c r="B2971" s="4" t="s">
        <v>5</v>
      </c>
      <c r="C2971" s="4" t="s">
        <v>12</v>
      </c>
      <c r="D2971" s="4" t="s">
        <v>10</v>
      </c>
    </row>
    <row r="2972" spans="1:8">
      <c r="A2972" t="n">
        <v>28553</v>
      </c>
      <c r="B2972" s="39" t="n">
        <v>58</v>
      </c>
      <c r="C2972" s="7" t="n">
        <v>255</v>
      </c>
      <c r="D2972" s="7" t="n">
        <v>0</v>
      </c>
    </row>
    <row r="2973" spans="1:8">
      <c r="A2973" t="s">
        <v>4</v>
      </c>
      <c r="B2973" s="4" t="s">
        <v>5</v>
      </c>
      <c r="C2973" s="4" t="s">
        <v>12</v>
      </c>
      <c r="D2973" s="4" t="s">
        <v>10</v>
      </c>
    </row>
    <row r="2974" spans="1:8">
      <c r="A2974" t="n">
        <v>28557</v>
      </c>
      <c r="B2974" s="45" t="n">
        <v>45</v>
      </c>
      <c r="C2974" s="7" t="n">
        <v>7</v>
      </c>
      <c r="D2974" s="7" t="n">
        <v>255</v>
      </c>
    </row>
    <row r="2975" spans="1:8">
      <c r="A2975" t="s">
        <v>4</v>
      </c>
      <c r="B2975" s="4" t="s">
        <v>5</v>
      </c>
      <c r="C2975" s="4" t="s">
        <v>10</v>
      </c>
      <c r="D2975" s="4" t="s">
        <v>12</v>
      </c>
      <c r="E2975" s="4" t="s">
        <v>26</v>
      </c>
      <c r="F2975" s="4" t="s">
        <v>10</v>
      </c>
    </row>
    <row r="2976" spans="1:8">
      <c r="A2976" t="n">
        <v>28561</v>
      </c>
      <c r="B2976" s="75" t="n">
        <v>59</v>
      </c>
      <c r="C2976" s="7" t="n">
        <v>5713</v>
      </c>
      <c r="D2976" s="7" t="n">
        <v>2</v>
      </c>
      <c r="E2976" s="7" t="n">
        <v>0.150000005960464</v>
      </c>
      <c r="F2976" s="7" t="n">
        <v>0</v>
      </c>
    </row>
    <row r="2977" spans="1:9">
      <c r="A2977" t="s">
        <v>4</v>
      </c>
      <c r="B2977" s="4" t="s">
        <v>5</v>
      </c>
      <c r="C2977" s="4" t="s">
        <v>10</v>
      </c>
    </row>
    <row r="2978" spans="1:9">
      <c r="A2978" t="n">
        <v>28571</v>
      </c>
      <c r="B2978" s="31" t="n">
        <v>16</v>
      </c>
      <c r="C2978" s="7" t="n">
        <v>1000</v>
      </c>
    </row>
    <row r="2979" spans="1:9">
      <c r="A2979" t="s">
        <v>4</v>
      </c>
      <c r="B2979" s="4" t="s">
        <v>5</v>
      </c>
      <c r="C2979" s="4" t="s">
        <v>12</v>
      </c>
      <c r="D2979" s="4" t="s">
        <v>10</v>
      </c>
      <c r="E2979" s="4" t="s">
        <v>6</v>
      </c>
    </row>
    <row r="2980" spans="1:9">
      <c r="A2980" t="n">
        <v>28574</v>
      </c>
      <c r="B2980" s="63" t="n">
        <v>51</v>
      </c>
      <c r="C2980" s="7" t="n">
        <v>4</v>
      </c>
      <c r="D2980" s="7" t="n">
        <v>5713</v>
      </c>
      <c r="E2980" s="7" t="s">
        <v>307</v>
      </c>
    </row>
    <row r="2981" spans="1:9">
      <c r="A2981" t="s">
        <v>4</v>
      </c>
      <c r="B2981" s="4" t="s">
        <v>5</v>
      </c>
      <c r="C2981" s="4" t="s">
        <v>10</v>
      </c>
    </row>
    <row r="2982" spans="1:9">
      <c r="A2982" t="n">
        <v>28588</v>
      </c>
      <c r="B2982" s="31" t="n">
        <v>16</v>
      </c>
      <c r="C2982" s="7" t="n">
        <v>0</v>
      </c>
    </row>
    <row r="2983" spans="1:9">
      <c r="A2983" t="s">
        <v>4</v>
      </c>
      <c r="B2983" s="4" t="s">
        <v>5</v>
      </c>
      <c r="C2983" s="4" t="s">
        <v>10</v>
      </c>
      <c r="D2983" s="4" t="s">
        <v>67</v>
      </c>
      <c r="E2983" s="4" t="s">
        <v>12</v>
      </c>
      <c r="F2983" s="4" t="s">
        <v>12</v>
      </c>
    </row>
    <row r="2984" spans="1:9">
      <c r="A2984" t="n">
        <v>28591</v>
      </c>
      <c r="B2984" s="64" t="n">
        <v>26</v>
      </c>
      <c r="C2984" s="7" t="n">
        <v>5713</v>
      </c>
      <c r="D2984" s="7" t="s">
        <v>319</v>
      </c>
      <c r="E2984" s="7" t="n">
        <v>2</v>
      </c>
      <c r="F2984" s="7" t="n">
        <v>0</v>
      </c>
    </row>
    <row r="2985" spans="1:9">
      <c r="A2985" t="s">
        <v>4</v>
      </c>
      <c r="B2985" s="4" t="s">
        <v>5</v>
      </c>
    </row>
    <row r="2986" spans="1:9">
      <c r="A2986" t="n">
        <v>28676</v>
      </c>
      <c r="B2986" s="34" t="n">
        <v>28</v>
      </c>
    </row>
    <row r="2987" spans="1:9">
      <c r="A2987" t="s">
        <v>4</v>
      </c>
      <c r="B2987" s="4" t="s">
        <v>5</v>
      </c>
      <c r="C2987" s="4" t="s">
        <v>12</v>
      </c>
      <c r="D2987" s="4" t="s">
        <v>10</v>
      </c>
      <c r="E2987" s="4" t="s">
        <v>6</v>
      </c>
    </row>
    <row r="2988" spans="1:9">
      <c r="A2988" t="n">
        <v>28677</v>
      </c>
      <c r="B2988" s="63" t="n">
        <v>51</v>
      </c>
      <c r="C2988" s="7" t="n">
        <v>4</v>
      </c>
      <c r="D2988" s="7" t="n">
        <v>0</v>
      </c>
      <c r="E2988" s="7" t="s">
        <v>320</v>
      </c>
    </row>
    <row r="2989" spans="1:9">
      <c r="A2989" t="s">
        <v>4</v>
      </c>
      <c r="B2989" s="4" t="s">
        <v>5</v>
      </c>
      <c r="C2989" s="4" t="s">
        <v>10</v>
      </c>
    </row>
    <row r="2990" spans="1:9">
      <c r="A2990" t="n">
        <v>28692</v>
      </c>
      <c r="B2990" s="31" t="n">
        <v>16</v>
      </c>
      <c r="C2990" s="7" t="n">
        <v>0</v>
      </c>
    </row>
    <row r="2991" spans="1:9">
      <c r="A2991" t="s">
        <v>4</v>
      </c>
      <c r="B2991" s="4" t="s">
        <v>5</v>
      </c>
      <c r="C2991" s="4" t="s">
        <v>10</v>
      </c>
      <c r="D2991" s="4" t="s">
        <v>67</v>
      </c>
      <c r="E2991" s="4" t="s">
        <v>12</v>
      </c>
      <c r="F2991" s="4" t="s">
        <v>12</v>
      </c>
      <c r="G2991" s="4" t="s">
        <v>67</v>
      </c>
      <c r="H2991" s="4" t="s">
        <v>12</v>
      </c>
      <c r="I2991" s="4" t="s">
        <v>12</v>
      </c>
    </row>
    <row r="2992" spans="1:9">
      <c r="A2992" t="n">
        <v>28695</v>
      </c>
      <c r="B2992" s="64" t="n">
        <v>26</v>
      </c>
      <c r="C2992" s="7" t="n">
        <v>0</v>
      </c>
      <c r="D2992" s="7" t="s">
        <v>321</v>
      </c>
      <c r="E2992" s="7" t="n">
        <v>2</v>
      </c>
      <c r="F2992" s="7" t="n">
        <v>3</v>
      </c>
      <c r="G2992" s="7" t="s">
        <v>322</v>
      </c>
      <c r="H2992" s="7" t="n">
        <v>2</v>
      </c>
      <c r="I2992" s="7" t="n">
        <v>0</v>
      </c>
    </row>
    <row r="2993" spans="1:9">
      <c r="A2993" t="s">
        <v>4</v>
      </c>
      <c r="B2993" s="4" t="s">
        <v>5</v>
      </c>
    </row>
    <row r="2994" spans="1:9">
      <c r="A2994" t="n">
        <v>28870</v>
      </c>
      <c r="B2994" s="34" t="n">
        <v>28</v>
      </c>
    </row>
    <row r="2995" spans="1:9">
      <c r="A2995" t="s">
        <v>4</v>
      </c>
      <c r="B2995" s="4" t="s">
        <v>5</v>
      </c>
      <c r="C2995" s="4" t="s">
        <v>12</v>
      </c>
      <c r="D2995" s="4" t="s">
        <v>10</v>
      </c>
      <c r="E2995" s="4" t="s">
        <v>6</v>
      </c>
      <c r="F2995" s="4" t="s">
        <v>6</v>
      </c>
      <c r="G2995" s="4" t="s">
        <v>6</v>
      </c>
      <c r="H2995" s="4" t="s">
        <v>6</v>
      </c>
    </row>
    <row r="2996" spans="1:9">
      <c r="A2996" t="n">
        <v>28871</v>
      </c>
      <c r="B2996" s="63" t="n">
        <v>51</v>
      </c>
      <c r="C2996" s="7" t="n">
        <v>3</v>
      </c>
      <c r="D2996" s="7" t="n">
        <v>5713</v>
      </c>
      <c r="E2996" s="7" t="s">
        <v>132</v>
      </c>
      <c r="F2996" s="7" t="s">
        <v>132</v>
      </c>
      <c r="G2996" s="7" t="s">
        <v>131</v>
      </c>
      <c r="H2996" s="7" t="s">
        <v>132</v>
      </c>
    </row>
    <row r="2997" spans="1:9">
      <c r="A2997" t="s">
        <v>4</v>
      </c>
      <c r="B2997" s="4" t="s">
        <v>5</v>
      </c>
      <c r="C2997" s="4" t="s">
        <v>10</v>
      </c>
      <c r="D2997" s="4" t="s">
        <v>12</v>
      </c>
      <c r="E2997" s="4" t="s">
        <v>26</v>
      </c>
      <c r="F2997" s="4" t="s">
        <v>10</v>
      </c>
    </row>
    <row r="2998" spans="1:9">
      <c r="A2998" t="n">
        <v>28884</v>
      </c>
      <c r="B2998" s="75" t="n">
        <v>59</v>
      </c>
      <c r="C2998" s="7" t="n">
        <v>5713</v>
      </c>
      <c r="D2998" s="7" t="n">
        <v>1</v>
      </c>
      <c r="E2998" s="7" t="n">
        <v>0.150000005960464</v>
      </c>
      <c r="F2998" s="7" t="n">
        <v>0</v>
      </c>
    </row>
    <row r="2999" spans="1:9">
      <c r="A2999" t="s">
        <v>4</v>
      </c>
      <c r="B2999" s="4" t="s">
        <v>5</v>
      </c>
      <c r="C2999" s="4" t="s">
        <v>10</v>
      </c>
    </row>
    <row r="3000" spans="1:9">
      <c r="A3000" t="n">
        <v>28894</v>
      </c>
      <c r="B3000" s="31" t="n">
        <v>16</v>
      </c>
      <c r="C3000" s="7" t="n">
        <v>1000</v>
      </c>
    </row>
    <row r="3001" spans="1:9">
      <c r="A3001" t="s">
        <v>4</v>
      </c>
      <c r="B3001" s="4" t="s">
        <v>5</v>
      </c>
      <c r="C3001" s="4" t="s">
        <v>10</v>
      </c>
      <c r="D3001" s="4" t="s">
        <v>10</v>
      </c>
      <c r="E3001" s="4" t="s">
        <v>10</v>
      </c>
    </row>
    <row r="3002" spans="1:9">
      <c r="A3002" t="n">
        <v>28897</v>
      </c>
      <c r="B3002" s="42" t="n">
        <v>61</v>
      </c>
      <c r="C3002" s="7" t="n">
        <v>5713</v>
      </c>
      <c r="D3002" s="7" t="n">
        <v>0</v>
      </c>
      <c r="E3002" s="7" t="n">
        <v>1000</v>
      </c>
    </row>
    <row r="3003" spans="1:9">
      <c r="A3003" t="s">
        <v>4</v>
      </c>
      <c r="B3003" s="4" t="s">
        <v>5</v>
      </c>
      <c r="C3003" s="4" t="s">
        <v>12</v>
      </c>
      <c r="D3003" s="4" t="s">
        <v>26</v>
      </c>
      <c r="E3003" s="4" t="s">
        <v>26</v>
      </c>
      <c r="F3003" s="4" t="s">
        <v>26</v>
      </c>
    </row>
    <row r="3004" spans="1:9">
      <c r="A3004" t="n">
        <v>28904</v>
      </c>
      <c r="B3004" s="45" t="n">
        <v>45</v>
      </c>
      <c r="C3004" s="7" t="n">
        <v>9</v>
      </c>
      <c r="D3004" s="7" t="n">
        <v>0.00999999977648258</v>
      </c>
      <c r="E3004" s="7" t="n">
        <v>0.00999999977648258</v>
      </c>
      <c r="F3004" s="7" t="n">
        <v>0.200000002980232</v>
      </c>
    </row>
    <row r="3005" spans="1:9">
      <c r="A3005" t="s">
        <v>4</v>
      </c>
      <c r="B3005" s="4" t="s">
        <v>5</v>
      </c>
      <c r="C3005" s="4" t="s">
        <v>12</v>
      </c>
      <c r="D3005" s="4" t="s">
        <v>10</v>
      </c>
      <c r="E3005" s="4" t="s">
        <v>6</v>
      </c>
    </row>
    <row r="3006" spans="1:9">
      <c r="A3006" t="n">
        <v>28918</v>
      </c>
      <c r="B3006" s="63" t="n">
        <v>51</v>
      </c>
      <c r="C3006" s="7" t="n">
        <v>4</v>
      </c>
      <c r="D3006" s="7" t="n">
        <v>5713</v>
      </c>
      <c r="E3006" s="7" t="s">
        <v>107</v>
      </c>
    </row>
    <row r="3007" spans="1:9">
      <c r="A3007" t="s">
        <v>4</v>
      </c>
      <c r="B3007" s="4" t="s">
        <v>5</v>
      </c>
      <c r="C3007" s="4" t="s">
        <v>10</v>
      </c>
    </row>
    <row r="3008" spans="1:9">
      <c r="A3008" t="n">
        <v>28931</v>
      </c>
      <c r="B3008" s="31" t="n">
        <v>16</v>
      </c>
      <c r="C3008" s="7" t="n">
        <v>0</v>
      </c>
    </row>
    <row r="3009" spans="1:8">
      <c r="A3009" t="s">
        <v>4</v>
      </c>
      <c r="B3009" s="4" t="s">
        <v>5</v>
      </c>
      <c r="C3009" s="4" t="s">
        <v>10</v>
      </c>
      <c r="D3009" s="4" t="s">
        <v>67</v>
      </c>
      <c r="E3009" s="4" t="s">
        <v>12</v>
      </c>
      <c r="F3009" s="4" t="s">
        <v>12</v>
      </c>
    </row>
    <row r="3010" spans="1:8">
      <c r="A3010" t="n">
        <v>28934</v>
      </c>
      <c r="B3010" s="64" t="n">
        <v>26</v>
      </c>
      <c r="C3010" s="7" t="n">
        <v>5713</v>
      </c>
      <c r="D3010" s="7" t="s">
        <v>323</v>
      </c>
      <c r="E3010" s="7" t="n">
        <v>2</v>
      </c>
      <c r="F3010" s="7" t="n">
        <v>0</v>
      </c>
    </row>
    <row r="3011" spans="1:8">
      <c r="A3011" t="s">
        <v>4</v>
      </c>
      <c r="B3011" s="4" t="s">
        <v>5</v>
      </c>
    </row>
    <row r="3012" spans="1:8">
      <c r="A3012" t="n">
        <v>28967</v>
      </c>
      <c r="B3012" s="34" t="n">
        <v>28</v>
      </c>
    </row>
    <row r="3013" spans="1:8">
      <c r="A3013" t="s">
        <v>4</v>
      </c>
      <c r="B3013" s="4" t="s">
        <v>5</v>
      </c>
      <c r="C3013" s="4" t="s">
        <v>12</v>
      </c>
      <c r="D3013" s="4" t="s">
        <v>10</v>
      </c>
      <c r="E3013" s="4" t="s">
        <v>12</v>
      </c>
      <c r="F3013" s="4" t="s">
        <v>10</v>
      </c>
      <c r="G3013" s="4" t="s">
        <v>12</v>
      </c>
      <c r="H3013" s="4" t="s">
        <v>12</v>
      </c>
      <c r="I3013" s="4" t="s">
        <v>43</v>
      </c>
    </row>
    <row r="3014" spans="1:8">
      <c r="A3014" t="n">
        <v>28968</v>
      </c>
      <c r="B3014" s="15" t="n">
        <v>5</v>
      </c>
      <c r="C3014" s="7" t="n">
        <v>30</v>
      </c>
      <c r="D3014" s="7" t="n">
        <v>1132</v>
      </c>
      <c r="E3014" s="7" t="n">
        <v>30</v>
      </c>
      <c r="F3014" s="7" t="n">
        <v>3203</v>
      </c>
      <c r="G3014" s="7" t="n">
        <v>11</v>
      </c>
      <c r="H3014" s="7" t="n">
        <v>1</v>
      </c>
      <c r="I3014" s="16" t="n">
        <f t="normal" ca="1">A3058</f>
        <v>0</v>
      </c>
    </row>
    <row r="3015" spans="1:8">
      <c r="A3015" t="s">
        <v>4</v>
      </c>
      <c r="B3015" s="4" t="s">
        <v>5</v>
      </c>
      <c r="C3015" s="4" t="s">
        <v>12</v>
      </c>
      <c r="D3015" s="4" t="s">
        <v>10</v>
      </c>
      <c r="E3015" s="4" t="s">
        <v>6</v>
      </c>
    </row>
    <row r="3016" spans="1:8">
      <c r="A3016" t="n">
        <v>28981</v>
      </c>
      <c r="B3016" s="63" t="n">
        <v>51</v>
      </c>
      <c r="C3016" s="7" t="n">
        <v>4</v>
      </c>
      <c r="D3016" s="7" t="n">
        <v>0</v>
      </c>
      <c r="E3016" s="7" t="s">
        <v>324</v>
      </c>
    </row>
    <row r="3017" spans="1:8">
      <c r="A3017" t="s">
        <v>4</v>
      </c>
      <c r="B3017" s="4" t="s">
        <v>5</v>
      </c>
      <c r="C3017" s="4" t="s">
        <v>10</v>
      </c>
    </row>
    <row r="3018" spans="1:8">
      <c r="A3018" t="n">
        <v>28995</v>
      </c>
      <c r="B3018" s="31" t="n">
        <v>16</v>
      </c>
      <c r="C3018" s="7" t="n">
        <v>0</v>
      </c>
    </row>
    <row r="3019" spans="1:8">
      <c r="A3019" t="s">
        <v>4</v>
      </c>
      <c r="B3019" s="4" t="s">
        <v>5</v>
      </c>
      <c r="C3019" s="4" t="s">
        <v>10</v>
      </c>
      <c r="D3019" s="4" t="s">
        <v>67</v>
      </c>
      <c r="E3019" s="4" t="s">
        <v>12</v>
      </c>
      <c r="F3019" s="4" t="s">
        <v>12</v>
      </c>
      <c r="G3019" s="4" t="s">
        <v>67</v>
      </c>
      <c r="H3019" s="4" t="s">
        <v>12</v>
      </c>
      <c r="I3019" s="4" t="s">
        <v>12</v>
      </c>
    </row>
    <row r="3020" spans="1:8">
      <c r="A3020" t="n">
        <v>28998</v>
      </c>
      <c r="B3020" s="64" t="n">
        <v>26</v>
      </c>
      <c r="C3020" s="7" t="n">
        <v>0</v>
      </c>
      <c r="D3020" s="7" t="s">
        <v>325</v>
      </c>
      <c r="E3020" s="7" t="n">
        <v>2</v>
      </c>
      <c r="F3020" s="7" t="n">
        <v>3</v>
      </c>
      <c r="G3020" s="7" t="s">
        <v>326</v>
      </c>
      <c r="H3020" s="7" t="n">
        <v>2</v>
      </c>
      <c r="I3020" s="7" t="n">
        <v>0</v>
      </c>
    </row>
    <row r="3021" spans="1:8">
      <c r="A3021" t="s">
        <v>4</v>
      </c>
      <c r="B3021" s="4" t="s">
        <v>5</v>
      </c>
    </row>
    <row r="3022" spans="1:8">
      <c r="A3022" t="n">
        <v>29089</v>
      </c>
      <c r="B3022" s="34" t="n">
        <v>28</v>
      </c>
    </row>
    <row r="3023" spans="1:8">
      <c r="A3023" t="s">
        <v>4</v>
      </c>
      <c r="B3023" s="4" t="s">
        <v>5</v>
      </c>
      <c r="C3023" s="4" t="s">
        <v>10</v>
      </c>
      <c r="D3023" s="4" t="s">
        <v>12</v>
      </c>
      <c r="E3023" s="4" t="s">
        <v>26</v>
      </c>
      <c r="F3023" s="4" t="s">
        <v>10</v>
      </c>
    </row>
    <row r="3024" spans="1:8">
      <c r="A3024" t="n">
        <v>29090</v>
      </c>
      <c r="B3024" s="75" t="n">
        <v>59</v>
      </c>
      <c r="C3024" s="7" t="n">
        <v>5713</v>
      </c>
      <c r="D3024" s="7" t="n">
        <v>13</v>
      </c>
      <c r="E3024" s="7" t="n">
        <v>0.150000005960464</v>
      </c>
      <c r="F3024" s="7" t="n">
        <v>0</v>
      </c>
    </row>
    <row r="3025" spans="1:9">
      <c r="A3025" t="s">
        <v>4</v>
      </c>
      <c r="B3025" s="4" t="s">
        <v>5</v>
      </c>
      <c r="C3025" s="4" t="s">
        <v>12</v>
      </c>
      <c r="D3025" s="4" t="s">
        <v>10</v>
      </c>
      <c r="E3025" s="4" t="s">
        <v>6</v>
      </c>
      <c r="F3025" s="4" t="s">
        <v>6</v>
      </c>
      <c r="G3025" s="4" t="s">
        <v>6</v>
      </c>
      <c r="H3025" s="4" t="s">
        <v>6</v>
      </c>
    </row>
    <row r="3026" spans="1:9">
      <c r="A3026" t="n">
        <v>29100</v>
      </c>
      <c r="B3026" s="63" t="n">
        <v>51</v>
      </c>
      <c r="C3026" s="7" t="n">
        <v>3</v>
      </c>
      <c r="D3026" s="7" t="n">
        <v>5713</v>
      </c>
      <c r="E3026" s="7" t="s">
        <v>318</v>
      </c>
      <c r="F3026" s="7" t="s">
        <v>132</v>
      </c>
      <c r="G3026" s="7" t="s">
        <v>131</v>
      </c>
      <c r="H3026" s="7" t="s">
        <v>132</v>
      </c>
    </row>
    <row r="3027" spans="1:9">
      <c r="A3027" t="s">
        <v>4</v>
      </c>
      <c r="B3027" s="4" t="s">
        <v>5</v>
      </c>
      <c r="C3027" s="4" t="s">
        <v>10</v>
      </c>
    </row>
    <row r="3028" spans="1:9">
      <c r="A3028" t="n">
        <v>29113</v>
      </c>
      <c r="B3028" s="31" t="n">
        <v>16</v>
      </c>
      <c r="C3028" s="7" t="n">
        <v>1000</v>
      </c>
    </row>
    <row r="3029" spans="1:9">
      <c r="A3029" t="s">
        <v>4</v>
      </c>
      <c r="B3029" s="4" t="s">
        <v>5</v>
      </c>
      <c r="C3029" s="4" t="s">
        <v>12</v>
      </c>
      <c r="D3029" s="4" t="s">
        <v>10</v>
      </c>
      <c r="E3029" s="4" t="s">
        <v>6</v>
      </c>
    </row>
    <row r="3030" spans="1:9">
      <c r="A3030" t="n">
        <v>29116</v>
      </c>
      <c r="B3030" s="63" t="n">
        <v>51</v>
      </c>
      <c r="C3030" s="7" t="n">
        <v>4</v>
      </c>
      <c r="D3030" s="7" t="n">
        <v>5713</v>
      </c>
      <c r="E3030" s="7" t="s">
        <v>327</v>
      </c>
    </row>
    <row r="3031" spans="1:9">
      <c r="A3031" t="s">
        <v>4</v>
      </c>
      <c r="B3031" s="4" t="s">
        <v>5</v>
      </c>
      <c r="C3031" s="4" t="s">
        <v>10</v>
      </c>
    </row>
    <row r="3032" spans="1:9">
      <c r="A3032" t="n">
        <v>29130</v>
      </c>
      <c r="B3032" s="31" t="n">
        <v>16</v>
      </c>
      <c r="C3032" s="7" t="n">
        <v>0</v>
      </c>
    </row>
    <row r="3033" spans="1:9">
      <c r="A3033" t="s">
        <v>4</v>
      </c>
      <c r="B3033" s="4" t="s">
        <v>5</v>
      </c>
      <c r="C3033" s="4" t="s">
        <v>10</v>
      </c>
      <c r="D3033" s="4" t="s">
        <v>67</v>
      </c>
      <c r="E3033" s="4" t="s">
        <v>12</v>
      </c>
      <c r="F3033" s="4" t="s">
        <v>12</v>
      </c>
      <c r="G3033" s="4" t="s">
        <v>67</v>
      </c>
      <c r="H3033" s="4" t="s">
        <v>12</v>
      </c>
      <c r="I3033" s="4" t="s">
        <v>12</v>
      </c>
    </row>
    <row r="3034" spans="1:9">
      <c r="A3034" t="n">
        <v>29133</v>
      </c>
      <c r="B3034" s="64" t="n">
        <v>26</v>
      </c>
      <c r="C3034" s="7" t="n">
        <v>5713</v>
      </c>
      <c r="D3034" s="7" t="s">
        <v>328</v>
      </c>
      <c r="E3034" s="7" t="n">
        <v>2</v>
      </c>
      <c r="F3034" s="7" t="n">
        <v>3</v>
      </c>
      <c r="G3034" s="7" t="s">
        <v>329</v>
      </c>
      <c r="H3034" s="7" t="n">
        <v>2</v>
      </c>
      <c r="I3034" s="7" t="n">
        <v>0</v>
      </c>
    </row>
    <row r="3035" spans="1:9">
      <c r="A3035" t="s">
        <v>4</v>
      </c>
      <c r="B3035" s="4" t="s">
        <v>5</v>
      </c>
    </row>
    <row r="3036" spans="1:9">
      <c r="A3036" t="n">
        <v>29271</v>
      </c>
      <c r="B3036" s="34" t="n">
        <v>28</v>
      </c>
    </row>
    <row r="3037" spans="1:9">
      <c r="A3037" t="s">
        <v>4</v>
      </c>
      <c r="B3037" s="4" t="s">
        <v>5</v>
      </c>
      <c r="C3037" s="4" t="s">
        <v>12</v>
      </c>
      <c r="D3037" s="4" t="s">
        <v>10</v>
      </c>
      <c r="E3037" s="4" t="s">
        <v>6</v>
      </c>
    </row>
    <row r="3038" spans="1:9">
      <c r="A3038" t="n">
        <v>29272</v>
      </c>
      <c r="B3038" s="63" t="n">
        <v>51</v>
      </c>
      <c r="C3038" s="7" t="n">
        <v>4</v>
      </c>
      <c r="D3038" s="7" t="n">
        <v>0</v>
      </c>
      <c r="E3038" s="7" t="s">
        <v>330</v>
      </c>
    </row>
    <row r="3039" spans="1:9">
      <c r="A3039" t="s">
        <v>4</v>
      </c>
      <c r="B3039" s="4" t="s">
        <v>5</v>
      </c>
      <c r="C3039" s="4" t="s">
        <v>10</v>
      </c>
    </row>
    <row r="3040" spans="1:9">
      <c r="A3040" t="n">
        <v>29285</v>
      </c>
      <c r="B3040" s="31" t="n">
        <v>16</v>
      </c>
      <c r="C3040" s="7" t="n">
        <v>0</v>
      </c>
    </row>
    <row r="3041" spans="1:9">
      <c r="A3041" t="s">
        <v>4</v>
      </c>
      <c r="B3041" s="4" t="s">
        <v>5</v>
      </c>
      <c r="C3041" s="4" t="s">
        <v>10</v>
      </c>
      <c r="D3041" s="4" t="s">
        <v>67</v>
      </c>
      <c r="E3041" s="4" t="s">
        <v>12</v>
      </c>
      <c r="F3041" s="4" t="s">
        <v>12</v>
      </c>
      <c r="G3041" s="4" t="s">
        <v>67</v>
      </c>
      <c r="H3041" s="4" t="s">
        <v>12</v>
      </c>
      <c r="I3041" s="4" t="s">
        <v>12</v>
      </c>
    </row>
    <row r="3042" spans="1:9">
      <c r="A3042" t="n">
        <v>29288</v>
      </c>
      <c r="B3042" s="64" t="n">
        <v>26</v>
      </c>
      <c r="C3042" s="7" t="n">
        <v>0</v>
      </c>
      <c r="D3042" s="7" t="s">
        <v>331</v>
      </c>
      <c r="E3042" s="7" t="n">
        <v>2</v>
      </c>
      <c r="F3042" s="7" t="n">
        <v>3</v>
      </c>
      <c r="G3042" s="7" t="s">
        <v>332</v>
      </c>
      <c r="H3042" s="7" t="n">
        <v>2</v>
      </c>
      <c r="I3042" s="7" t="n">
        <v>0</v>
      </c>
    </row>
    <row r="3043" spans="1:9">
      <c r="A3043" t="s">
        <v>4</v>
      </c>
      <c r="B3043" s="4" t="s">
        <v>5</v>
      </c>
    </row>
    <row r="3044" spans="1:9">
      <c r="A3044" t="n">
        <v>29384</v>
      </c>
      <c r="B3044" s="34" t="n">
        <v>28</v>
      </c>
    </row>
    <row r="3045" spans="1:9">
      <c r="A3045" t="s">
        <v>4</v>
      </c>
      <c r="B3045" s="4" t="s">
        <v>5</v>
      </c>
      <c r="C3045" s="4" t="s">
        <v>10</v>
      </c>
      <c r="D3045" s="4" t="s">
        <v>12</v>
      </c>
      <c r="E3045" s="4" t="s">
        <v>12</v>
      </c>
      <c r="F3045" s="4" t="s">
        <v>6</v>
      </c>
    </row>
    <row r="3046" spans="1:9">
      <c r="A3046" t="n">
        <v>29385</v>
      </c>
      <c r="B3046" s="22" t="n">
        <v>20</v>
      </c>
      <c r="C3046" s="7" t="n">
        <v>5713</v>
      </c>
      <c r="D3046" s="7" t="n">
        <v>2</v>
      </c>
      <c r="E3046" s="7" t="n">
        <v>10</v>
      </c>
      <c r="F3046" s="7" t="s">
        <v>333</v>
      </c>
    </row>
    <row r="3047" spans="1:9">
      <c r="A3047" t="s">
        <v>4</v>
      </c>
      <c r="B3047" s="4" t="s">
        <v>5</v>
      </c>
      <c r="C3047" s="4" t="s">
        <v>12</v>
      </c>
      <c r="D3047" s="4" t="s">
        <v>10</v>
      </c>
      <c r="E3047" s="4" t="s">
        <v>6</v>
      </c>
    </row>
    <row r="3048" spans="1:9">
      <c r="A3048" t="n">
        <v>29405</v>
      </c>
      <c r="B3048" s="63" t="n">
        <v>51</v>
      </c>
      <c r="C3048" s="7" t="n">
        <v>4</v>
      </c>
      <c r="D3048" s="7" t="n">
        <v>5713</v>
      </c>
      <c r="E3048" s="7" t="s">
        <v>307</v>
      </c>
    </row>
    <row r="3049" spans="1:9">
      <c r="A3049" t="s">
        <v>4</v>
      </c>
      <c r="B3049" s="4" t="s">
        <v>5</v>
      </c>
      <c r="C3049" s="4" t="s">
        <v>10</v>
      </c>
    </row>
    <row r="3050" spans="1:9">
      <c r="A3050" t="n">
        <v>29419</v>
      </c>
      <c r="B3050" s="31" t="n">
        <v>16</v>
      </c>
      <c r="C3050" s="7" t="n">
        <v>0</v>
      </c>
    </row>
    <row r="3051" spans="1:9">
      <c r="A3051" t="s">
        <v>4</v>
      </c>
      <c r="B3051" s="4" t="s">
        <v>5</v>
      </c>
      <c r="C3051" s="4" t="s">
        <v>10</v>
      </c>
      <c r="D3051" s="4" t="s">
        <v>67</v>
      </c>
      <c r="E3051" s="4" t="s">
        <v>12</v>
      </c>
      <c r="F3051" s="4" t="s">
        <v>12</v>
      </c>
      <c r="G3051" s="4" t="s">
        <v>67</v>
      </c>
      <c r="H3051" s="4" t="s">
        <v>12</v>
      </c>
      <c r="I3051" s="4" t="s">
        <v>12</v>
      </c>
      <c r="J3051" s="4" t="s">
        <v>67</v>
      </c>
      <c r="K3051" s="4" t="s">
        <v>12</v>
      </c>
      <c r="L3051" s="4" t="s">
        <v>12</v>
      </c>
    </row>
    <row r="3052" spans="1:9">
      <c r="A3052" t="n">
        <v>29422</v>
      </c>
      <c r="B3052" s="64" t="n">
        <v>26</v>
      </c>
      <c r="C3052" s="7" t="n">
        <v>5713</v>
      </c>
      <c r="D3052" s="7" t="s">
        <v>334</v>
      </c>
      <c r="E3052" s="7" t="n">
        <v>2</v>
      </c>
      <c r="F3052" s="7" t="n">
        <v>3</v>
      </c>
      <c r="G3052" s="7" t="s">
        <v>335</v>
      </c>
      <c r="H3052" s="7" t="n">
        <v>2</v>
      </c>
      <c r="I3052" s="7" t="n">
        <v>3</v>
      </c>
      <c r="J3052" s="7" t="s">
        <v>336</v>
      </c>
      <c r="K3052" s="7" t="n">
        <v>2</v>
      </c>
      <c r="L3052" s="7" t="n">
        <v>0</v>
      </c>
    </row>
    <row r="3053" spans="1:9">
      <c r="A3053" t="s">
        <v>4</v>
      </c>
      <c r="B3053" s="4" t="s">
        <v>5</v>
      </c>
    </row>
    <row r="3054" spans="1:9">
      <c r="A3054" t="n">
        <v>29600</v>
      </c>
      <c r="B3054" s="34" t="n">
        <v>28</v>
      </c>
    </row>
    <row r="3055" spans="1:9">
      <c r="A3055" t="s">
        <v>4</v>
      </c>
      <c r="B3055" s="4" t="s">
        <v>5</v>
      </c>
      <c r="C3055" s="4" t="s">
        <v>43</v>
      </c>
    </row>
    <row r="3056" spans="1:9">
      <c r="A3056" t="n">
        <v>29601</v>
      </c>
      <c r="B3056" s="18" t="n">
        <v>3</v>
      </c>
      <c r="C3056" s="16" t="n">
        <f t="normal" ca="1">A3086</f>
        <v>0</v>
      </c>
    </row>
    <row r="3057" spans="1:12">
      <c r="A3057" t="s">
        <v>4</v>
      </c>
      <c r="B3057" s="4" t="s">
        <v>5</v>
      </c>
      <c r="C3057" s="4" t="s">
        <v>10</v>
      </c>
      <c r="D3057" s="4" t="s">
        <v>12</v>
      </c>
      <c r="E3057" s="4" t="s">
        <v>26</v>
      </c>
      <c r="F3057" s="4" t="s">
        <v>10</v>
      </c>
    </row>
    <row r="3058" spans="1:12">
      <c r="A3058" t="n">
        <v>29606</v>
      </c>
      <c r="B3058" s="75" t="n">
        <v>59</v>
      </c>
      <c r="C3058" s="7" t="n">
        <v>0</v>
      </c>
      <c r="D3058" s="7" t="n">
        <v>15</v>
      </c>
      <c r="E3058" s="7" t="n">
        <v>0.150000005960464</v>
      </c>
      <c r="F3058" s="7" t="n">
        <v>0</v>
      </c>
    </row>
    <row r="3059" spans="1:12">
      <c r="A3059" t="s">
        <v>4</v>
      </c>
      <c r="B3059" s="4" t="s">
        <v>5</v>
      </c>
      <c r="C3059" s="4" t="s">
        <v>12</v>
      </c>
      <c r="D3059" s="4" t="s">
        <v>10</v>
      </c>
      <c r="E3059" s="4" t="s">
        <v>6</v>
      </c>
      <c r="F3059" s="4" t="s">
        <v>6</v>
      </c>
      <c r="G3059" s="4" t="s">
        <v>6</v>
      </c>
      <c r="H3059" s="4" t="s">
        <v>6</v>
      </c>
    </row>
    <row r="3060" spans="1:12">
      <c r="A3060" t="n">
        <v>29616</v>
      </c>
      <c r="B3060" s="63" t="n">
        <v>51</v>
      </c>
      <c r="C3060" s="7" t="n">
        <v>3</v>
      </c>
      <c r="D3060" s="7" t="n">
        <v>0</v>
      </c>
      <c r="E3060" s="7" t="s">
        <v>133</v>
      </c>
      <c r="F3060" s="7" t="s">
        <v>132</v>
      </c>
      <c r="G3060" s="7" t="s">
        <v>131</v>
      </c>
      <c r="H3060" s="7" t="s">
        <v>132</v>
      </c>
    </row>
    <row r="3061" spans="1:12">
      <c r="A3061" t="s">
        <v>4</v>
      </c>
      <c r="B3061" s="4" t="s">
        <v>5</v>
      </c>
      <c r="C3061" s="4" t="s">
        <v>10</v>
      </c>
    </row>
    <row r="3062" spans="1:12">
      <c r="A3062" t="n">
        <v>29629</v>
      </c>
      <c r="B3062" s="31" t="n">
        <v>16</v>
      </c>
      <c r="C3062" s="7" t="n">
        <v>1000</v>
      </c>
    </row>
    <row r="3063" spans="1:12">
      <c r="A3063" t="s">
        <v>4</v>
      </c>
      <c r="B3063" s="4" t="s">
        <v>5</v>
      </c>
      <c r="C3063" s="4" t="s">
        <v>10</v>
      </c>
      <c r="D3063" s="4" t="s">
        <v>12</v>
      </c>
      <c r="E3063" s="4" t="s">
        <v>26</v>
      </c>
      <c r="F3063" s="4" t="s">
        <v>10</v>
      </c>
    </row>
    <row r="3064" spans="1:12">
      <c r="A3064" t="n">
        <v>29632</v>
      </c>
      <c r="B3064" s="75" t="n">
        <v>59</v>
      </c>
      <c r="C3064" s="7" t="n">
        <v>0</v>
      </c>
      <c r="D3064" s="7" t="n">
        <v>255</v>
      </c>
      <c r="E3064" s="7" t="n">
        <v>0</v>
      </c>
      <c r="F3064" s="7" t="n">
        <v>0</v>
      </c>
    </row>
    <row r="3065" spans="1:12">
      <c r="A3065" t="s">
        <v>4</v>
      </c>
      <c r="B3065" s="4" t="s">
        <v>5</v>
      </c>
      <c r="C3065" s="4" t="s">
        <v>10</v>
      </c>
      <c r="D3065" s="4" t="s">
        <v>12</v>
      </c>
      <c r="E3065" s="4" t="s">
        <v>12</v>
      </c>
      <c r="F3065" s="4" t="s">
        <v>6</v>
      </c>
    </row>
    <row r="3066" spans="1:12">
      <c r="A3066" t="n">
        <v>29642</v>
      </c>
      <c r="B3066" s="22" t="n">
        <v>20</v>
      </c>
      <c r="C3066" s="7" t="n">
        <v>0</v>
      </c>
      <c r="D3066" s="7" t="n">
        <v>2</v>
      </c>
      <c r="E3066" s="7" t="n">
        <v>10</v>
      </c>
      <c r="F3066" s="7" t="s">
        <v>333</v>
      </c>
    </row>
    <row r="3067" spans="1:12">
      <c r="A3067" t="s">
        <v>4</v>
      </c>
      <c r="B3067" s="4" t="s">
        <v>5</v>
      </c>
      <c r="C3067" s="4" t="s">
        <v>12</v>
      </c>
      <c r="D3067" s="4" t="s">
        <v>10</v>
      </c>
      <c r="E3067" s="4" t="s">
        <v>6</v>
      </c>
    </row>
    <row r="3068" spans="1:12">
      <c r="A3068" t="n">
        <v>29662</v>
      </c>
      <c r="B3068" s="63" t="n">
        <v>51</v>
      </c>
      <c r="C3068" s="7" t="n">
        <v>4</v>
      </c>
      <c r="D3068" s="7" t="n">
        <v>0</v>
      </c>
      <c r="E3068" s="7" t="s">
        <v>337</v>
      </c>
    </row>
    <row r="3069" spans="1:12">
      <c r="A3069" t="s">
        <v>4</v>
      </c>
      <c r="B3069" s="4" t="s">
        <v>5</v>
      </c>
      <c r="C3069" s="4" t="s">
        <v>10</v>
      </c>
    </row>
    <row r="3070" spans="1:12">
      <c r="A3070" t="n">
        <v>29676</v>
      </c>
      <c r="B3070" s="31" t="n">
        <v>16</v>
      </c>
      <c r="C3070" s="7" t="n">
        <v>0</v>
      </c>
    </row>
    <row r="3071" spans="1:12">
      <c r="A3071" t="s">
        <v>4</v>
      </c>
      <c r="B3071" s="4" t="s">
        <v>5</v>
      </c>
      <c r="C3071" s="4" t="s">
        <v>10</v>
      </c>
      <c r="D3071" s="4" t="s">
        <v>67</v>
      </c>
      <c r="E3071" s="4" t="s">
        <v>12</v>
      </c>
      <c r="F3071" s="4" t="s">
        <v>12</v>
      </c>
      <c r="G3071" s="4" t="s">
        <v>67</v>
      </c>
      <c r="H3071" s="4" t="s">
        <v>12</v>
      </c>
      <c r="I3071" s="4" t="s">
        <v>12</v>
      </c>
    </row>
    <row r="3072" spans="1:12">
      <c r="A3072" t="n">
        <v>29679</v>
      </c>
      <c r="B3072" s="64" t="n">
        <v>26</v>
      </c>
      <c r="C3072" s="7" t="n">
        <v>0</v>
      </c>
      <c r="D3072" s="7" t="s">
        <v>338</v>
      </c>
      <c r="E3072" s="7" t="n">
        <v>2</v>
      </c>
      <c r="F3072" s="7" t="n">
        <v>3</v>
      </c>
      <c r="G3072" s="7" t="s">
        <v>339</v>
      </c>
      <c r="H3072" s="7" t="n">
        <v>2</v>
      </c>
      <c r="I3072" s="7" t="n">
        <v>0</v>
      </c>
    </row>
    <row r="3073" spans="1:9">
      <c r="A3073" t="s">
        <v>4</v>
      </c>
      <c r="B3073" s="4" t="s">
        <v>5</v>
      </c>
    </row>
    <row r="3074" spans="1:9">
      <c r="A3074" t="n">
        <v>29771</v>
      </c>
      <c r="B3074" s="34" t="n">
        <v>28</v>
      </c>
    </row>
    <row r="3075" spans="1:9">
      <c r="A3075" t="s">
        <v>4</v>
      </c>
      <c r="B3075" s="4" t="s">
        <v>5</v>
      </c>
      <c r="C3075" s="4" t="s">
        <v>10</v>
      </c>
      <c r="D3075" s="4" t="s">
        <v>12</v>
      </c>
      <c r="E3075" s="4" t="s">
        <v>12</v>
      </c>
      <c r="F3075" s="4" t="s">
        <v>6</v>
      </c>
    </row>
    <row r="3076" spans="1:9">
      <c r="A3076" t="n">
        <v>29772</v>
      </c>
      <c r="B3076" s="22" t="n">
        <v>20</v>
      </c>
      <c r="C3076" s="7" t="n">
        <v>5713</v>
      </c>
      <c r="D3076" s="7" t="n">
        <v>2</v>
      </c>
      <c r="E3076" s="7" t="n">
        <v>10</v>
      </c>
      <c r="F3076" s="7" t="s">
        <v>333</v>
      </c>
    </row>
    <row r="3077" spans="1:9">
      <c r="A3077" t="s">
        <v>4</v>
      </c>
      <c r="B3077" s="4" t="s">
        <v>5</v>
      </c>
      <c r="C3077" s="4" t="s">
        <v>12</v>
      </c>
      <c r="D3077" s="4" t="s">
        <v>10</v>
      </c>
      <c r="E3077" s="4" t="s">
        <v>6</v>
      </c>
    </row>
    <row r="3078" spans="1:9">
      <c r="A3078" t="n">
        <v>29792</v>
      </c>
      <c r="B3078" s="63" t="n">
        <v>51</v>
      </c>
      <c r="C3078" s="7" t="n">
        <v>4</v>
      </c>
      <c r="D3078" s="7" t="n">
        <v>5713</v>
      </c>
      <c r="E3078" s="7" t="s">
        <v>337</v>
      </c>
    </row>
    <row r="3079" spans="1:9">
      <c r="A3079" t="s">
        <v>4</v>
      </c>
      <c r="B3079" s="4" t="s">
        <v>5</v>
      </c>
      <c r="C3079" s="4" t="s">
        <v>10</v>
      </c>
    </row>
    <row r="3080" spans="1:9">
      <c r="A3080" t="n">
        <v>29806</v>
      </c>
      <c r="B3080" s="31" t="n">
        <v>16</v>
      </c>
      <c r="C3080" s="7" t="n">
        <v>0</v>
      </c>
    </row>
    <row r="3081" spans="1:9">
      <c r="A3081" t="s">
        <v>4</v>
      </c>
      <c r="B3081" s="4" t="s">
        <v>5</v>
      </c>
      <c r="C3081" s="4" t="s">
        <v>10</v>
      </c>
      <c r="D3081" s="4" t="s">
        <v>67</v>
      </c>
      <c r="E3081" s="4" t="s">
        <v>12</v>
      </c>
      <c r="F3081" s="4" t="s">
        <v>12</v>
      </c>
      <c r="G3081" s="4" t="s">
        <v>67</v>
      </c>
      <c r="H3081" s="4" t="s">
        <v>12</v>
      </c>
      <c r="I3081" s="4" t="s">
        <v>12</v>
      </c>
      <c r="J3081" s="4" t="s">
        <v>67</v>
      </c>
      <c r="K3081" s="4" t="s">
        <v>12</v>
      </c>
      <c r="L3081" s="4" t="s">
        <v>12</v>
      </c>
    </row>
    <row r="3082" spans="1:9">
      <c r="A3082" t="n">
        <v>29809</v>
      </c>
      <c r="B3082" s="64" t="n">
        <v>26</v>
      </c>
      <c r="C3082" s="7" t="n">
        <v>5713</v>
      </c>
      <c r="D3082" s="7" t="s">
        <v>340</v>
      </c>
      <c r="E3082" s="7" t="n">
        <v>2</v>
      </c>
      <c r="F3082" s="7" t="n">
        <v>3</v>
      </c>
      <c r="G3082" s="7" t="s">
        <v>341</v>
      </c>
      <c r="H3082" s="7" t="n">
        <v>2</v>
      </c>
      <c r="I3082" s="7" t="n">
        <v>3</v>
      </c>
      <c r="J3082" s="7" t="s">
        <v>342</v>
      </c>
      <c r="K3082" s="7" t="n">
        <v>2</v>
      </c>
      <c r="L3082" s="7" t="n">
        <v>0</v>
      </c>
    </row>
    <row r="3083" spans="1:9">
      <c r="A3083" t="s">
        <v>4</v>
      </c>
      <c r="B3083" s="4" t="s">
        <v>5</v>
      </c>
    </row>
    <row r="3084" spans="1:9">
      <c r="A3084" t="n">
        <v>30042</v>
      </c>
      <c r="B3084" s="34" t="n">
        <v>28</v>
      </c>
    </row>
    <row r="3085" spans="1:9">
      <c r="A3085" t="s">
        <v>4</v>
      </c>
      <c r="B3085" s="4" t="s">
        <v>5</v>
      </c>
      <c r="C3085" s="4" t="s">
        <v>10</v>
      </c>
      <c r="D3085" s="4" t="s">
        <v>12</v>
      </c>
      <c r="E3085" s="4" t="s">
        <v>12</v>
      </c>
      <c r="F3085" s="4" t="s">
        <v>6</v>
      </c>
    </row>
    <row r="3086" spans="1:9">
      <c r="A3086" t="n">
        <v>30043</v>
      </c>
      <c r="B3086" s="22" t="n">
        <v>20</v>
      </c>
      <c r="C3086" s="7" t="n">
        <v>0</v>
      </c>
      <c r="D3086" s="7" t="n">
        <v>2</v>
      </c>
      <c r="E3086" s="7" t="n">
        <v>10</v>
      </c>
      <c r="F3086" s="7" t="s">
        <v>343</v>
      </c>
    </row>
    <row r="3087" spans="1:9">
      <c r="A3087" t="s">
        <v>4</v>
      </c>
      <c r="B3087" s="4" t="s">
        <v>5</v>
      </c>
      <c r="C3087" s="4" t="s">
        <v>12</v>
      </c>
      <c r="D3087" s="4" t="s">
        <v>10</v>
      </c>
      <c r="E3087" s="4" t="s">
        <v>6</v>
      </c>
    </row>
    <row r="3088" spans="1:9">
      <c r="A3088" t="n">
        <v>30064</v>
      </c>
      <c r="B3088" s="63" t="n">
        <v>51</v>
      </c>
      <c r="C3088" s="7" t="n">
        <v>4</v>
      </c>
      <c r="D3088" s="7" t="n">
        <v>0</v>
      </c>
      <c r="E3088" s="7" t="s">
        <v>135</v>
      </c>
    </row>
    <row r="3089" spans="1:12">
      <c r="A3089" t="s">
        <v>4</v>
      </c>
      <c r="B3089" s="4" t="s">
        <v>5</v>
      </c>
      <c r="C3089" s="4" t="s">
        <v>10</v>
      </c>
    </row>
    <row r="3090" spans="1:12">
      <c r="A3090" t="n">
        <v>30078</v>
      </c>
      <c r="B3090" s="31" t="n">
        <v>16</v>
      </c>
      <c r="C3090" s="7" t="n">
        <v>0</v>
      </c>
    </row>
    <row r="3091" spans="1:12">
      <c r="A3091" t="s">
        <v>4</v>
      </c>
      <c r="B3091" s="4" t="s">
        <v>5</v>
      </c>
      <c r="C3091" s="4" t="s">
        <v>10</v>
      </c>
      <c r="D3091" s="4" t="s">
        <v>67</v>
      </c>
      <c r="E3091" s="4" t="s">
        <v>12</v>
      </c>
      <c r="F3091" s="4" t="s">
        <v>12</v>
      </c>
    </row>
    <row r="3092" spans="1:12">
      <c r="A3092" t="n">
        <v>30081</v>
      </c>
      <c r="B3092" s="64" t="n">
        <v>26</v>
      </c>
      <c r="C3092" s="7" t="n">
        <v>0</v>
      </c>
      <c r="D3092" s="7" t="s">
        <v>344</v>
      </c>
      <c r="E3092" s="7" t="n">
        <v>2</v>
      </c>
      <c r="F3092" s="7" t="n">
        <v>0</v>
      </c>
    </row>
    <row r="3093" spans="1:12">
      <c r="A3093" t="s">
        <v>4</v>
      </c>
      <c r="B3093" s="4" t="s">
        <v>5</v>
      </c>
    </row>
    <row r="3094" spans="1:12">
      <c r="A3094" t="n">
        <v>30147</v>
      </c>
      <c r="B3094" s="34" t="n">
        <v>28</v>
      </c>
    </row>
    <row r="3095" spans="1:12">
      <c r="A3095" t="s">
        <v>4</v>
      </c>
      <c r="B3095" s="4" t="s">
        <v>5</v>
      </c>
      <c r="C3095" s="4" t="s">
        <v>10</v>
      </c>
      <c r="D3095" s="4" t="s">
        <v>12</v>
      </c>
      <c r="E3095" s="4" t="s">
        <v>26</v>
      </c>
      <c r="F3095" s="4" t="s">
        <v>10</v>
      </c>
    </row>
    <row r="3096" spans="1:12">
      <c r="A3096" t="n">
        <v>30148</v>
      </c>
      <c r="B3096" s="75" t="n">
        <v>59</v>
      </c>
      <c r="C3096" s="7" t="n">
        <v>5713</v>
      </c>
      <c r="D3096" s="7" t="n">
        <v>13</v>
      </c>
      <c r="E3096" s="7" t="n">
        <v>0.150000005960464</v>
      </c>
      <c r="F3096" s="7" t="n">
        <v>0</v>
      </c>
    </row>
    <row r="3097" spans="1:12">
      <c r="A3097" t="s">
        <v>4</v>
      </c>
      <c r="B3097" s="4" t="s">
        <v>5</v>
      </c>
      <c r="C3097" s="4" t="s">
        <v>10</v>
      </c>
    </row>
    <row r="3098" spans="1:12">
      <c r="A3098" t="n">
        <v>30158</v>
      </c>
      <c r="B3098" s="31" t="n">
        <v>16</v>
      </c>
      <c r="C3098" s="7" t="n">
        <v>1000</v>
      </c>
    </row>
    <row r="3099" spans="1:12">
      <c r="A3099" t="s">
        <v>4</v>
      </c>
      <c r="B3099" s="4" t="s">
        <v>5</v>
      </c>
      <c r="C3099" s="4" t="s">
        <v>12</v>
      </c>
      <c r="D3099" s="4" t="s">
        <v>10</v>
      </c>
      <c r="E3099" s="4" t="s">
        <v>6</v>
      </c>
    </row>
    <row r="3100" spans="1:12">
      <c r="A3100" t="n">
        <v>30161</v>
      </c>
      <c r="B3100" s="63" t="n">
        <v>51</v>
      </c>
      <c r="C3100" s="7" t="n">
        <v>4</v>
      </c>
      <c r="D3100" s="7" t="n">
        <v>5713</v>
      </c>
      <c r="E3100" s="7" t="s">
        <v>307</v>
      </c>
    </row>
    <row r="3101" spans="1:12">
      <c r="A3101" t="s">
        <v>4</v>
      </c>
      <c r="B3101" s="4" t="s">
        <v>5</v>
      </c>
      <c r="C3101" s="4" t="s">
        <v>10</v>
      </c>
    </row>
    <row r="3102" spans="1:12">
      <c r="A3102" t="n">
        <v>30175</v>
      </c>
      <c r="B3102" s="31" t="n">
        <v>16</v>
      </c>
      <c r="C3102" s="7" t="n">
        <v>0</v>
      </c>
    </row>
    <row r="3103" spans="1:12">
      <c r="A3103" t="s">
        <v>4</v>
      </c>
      <c r="B3103" s="4" t="s">
        <v>5</v>
      </c>
      <c r="C3103" s="4" t="s">
        <v>10</v>
      </c>
      <c r="D3103" s="4" t="s">
        <v>67</v>
      </c>
      <c r="E3103" s="4" t="s">
        <v>12</v>
      </c>
      <c r="F3103" s="4" t="s">
        <v>12</v>
      </c>
      <c r="G3103" s="4" t="s">
        <v>67</v>
      </c>
      <c r="H3103" s="4" t="s">
        <v>12</v>
      </c>
      <c r="I3103" s="4" t="s">
        <v>12</v>
      </c>
    </row>
    <row r="3104" spans="1:12">
      <c r="A3104" t="n">
        <v>30178</v>
      </c>
      <c r="B3104" s="64" t="n">
        <v>26</v>
      </c>
      <c r="C3104" s="7" t="n">
        <v>5713</v>
      </c>
      <c r="D3104" s="7" t="s">
        <v>345</v>
      </c>
      <c r="E3104" s="7" t="n">
        <v>2</v>
      </c>
      <c r="F3104" s="7" t="n">
        <v>3</v>
      </c>
      <c r="G3104" s="7" t="s">
        <v>346</v>
      </c>
      <c r="H3104" s="7" t="n">
        <v>2</v>
      </c>
      <c r="I3104" s="7" t="n">
        <v>0</v>
      </c>
    </row>
    <row r="3105" spans="1:9">
      <c r="A3105" t="s">
        <v>4</v>
      </c>
      <c r="B3105" s="4" t="s">
        <v>5</v>
      </c>
    </row>
    <row r="3106" spans="1:9">
      <c r="A3106" t="n">
        <v>30287</v>
      </c>
      <c r="B3106" s="34" t="n">
        <v>28</v>
      </c>
    </row>
    <row r="3107" spans="1:9">
      <c r="A3107" t="s">
        <v>4</v>
      </c>
      <c r="B3107" s="4" t="s">
        <v>5</v>
      </c>
      <c r="C3107" s="4" t="s">
        <v>12</v>
      </c>
      <c r="D3107" s="4" t="s">
        <v>10</v>
      </c>
      <c r="E3107" s="4" t="s">
        <v>6</v>
      </c>
    </row>
    <row r="3108" spans="1:9">
      <c r="A3108" t="n">
        <v>30288</v>
      </c>
      <c r="B3108" s="63" t="n">
        <v>51</v>
      </c>
      <c r="C3108" s="7" t="n">
        <v>4</v>
      </c>
      <c r="D3108" s="7" t="n">
        <v>0</v>
      </c>
      <c r="E3108" s="7" t="s">
        <v>337</v>
      </c>
    </row>
    <row r="3109" spans="1:9">
      <c r="A3109" t="s">
        <v>4</v>
      </c>
      <c r="B3109" s="4" t="s">
        <v>5</v>
      </c>
      <c r="C3109" s="4" t="s">
        <v>10</v>
      </c>
    </row>
    <row r="3110" spans="1:9">
      <c r="A3110" t="n">
        <v>30302</v>
      </c>
      <c r="B3110" s="31" t="n">
        <v>16</v>
      </c>
      <c r="C3110" s="7" t="n">
        <v>0</v>
      </c>
    </row>
    <row r="3111" spans="1:9">
      <c r="A3111" t="s">
        <v>4</v>
      </c>
      <c r="B3111" s="4" t="s">
        <v>5</v>
      </c>
      <c r="C3111" s="4" t="s">
        <v>10</v>
      </c>
      <c r="D3111" s="4" t="s">
        <v>67</v>
      </c>
      <c r="E3111" s="4" t="s">
        <v>12</v>
      </c>
      <c r="F3111" s="4" t="s">
        <v>12</v>
      </c>
    </row>
    <row r="3112" spans="1:9">
      <c r="A3112" t="n">
        <v>30305</v>
      </c>
      <c r="B3112" s="64" t="n">
        <v>26</v>
      </c>
      <c r="C3112" s="7" t="n">
        <v>0</v>
      </c>
      <c r="D3112" s="7" t="s">
        <v>347</v>
      </c>
      <c r="E3112" s="7" t="n">
        <v>2</v>
      </c>
      <c r="F3112" s="7" t="n">
        <v>0</v>
      </c>
    </row>
    <row r="3113" spans="1:9">
      <c r="A3113" t="s">
        <v>4</v>
      </c>
      <c r="B3113" s="4" t="s">
        <v>5</v>
      </c>
    </row>
    <row r="3114" spans="1:9">
      <c r="A3114" t="n">
        <v>30353</v>
      </c>
      <c r="B3114" s="34" t="n">
        <v>28</v>
      </c>
    </row>
    <row r="3115" spans="1:9">
      <c r="A3115" t="s">
        <v>4</v>
      </c>
      <c r="B3115" s="4" t="s">
        <v>5</v>
      </c>
      <c r="C3115" s="4" t="s">
        <v>12</v>
      </c>
      <c r="D3115" s="4" t="s">
        <v>10</v>
      </c>
      <c r="E3115" s="4" t="s">
        <v>6</v>
      </c>
    </row>
    <row r="3116" spans="1:9">
      <c r="A3116" t="n">
        <v>30354</v>
      </c>
      <c r="B3116" s="63" t="n">
        <v>51</v>
      </c>
      <c r="C3116" s="7" t="n">
        <v>4</v>
      </c>
      <c r="D3116" s="7" t="n">
        <v>5713</v>
      </c>
      <c r="E3116" s="7" t="s">
        <v>348</v>
      </c>
    </row>
    <row r="3117" spans="1:9">
      <c r="A3117" t="s">
        <v>4</v>
      </c>
      <c r="B3117" s="4" t="s">
        <v>5</v>
      </c>
      <c r="C3117" s="4" t="s">
        <v>10</v>
      </c>
    </row>
    <row r="3118" spans="1:9">
      <c r="A3118" t="n">
        <v>30368</v>
      </c>
      <c r="B3118" s="31" t="n">
        <v>16</v>
      </c>
      <c r="C3118" s="7" t="n">
        <v>0</v>
      </c>
    </row>
    <row r="3119" spans="1:9">
      <c r="A3119" t="s">
        <v>4</v>
      </c>
      <c r="B3119" s="4" t="s">
        <v>5</v>
      </c>
      <c r="C3119" s="4" t="s">
        <v>10</v>
      </c>
      <c r="D3119" s="4" t="s">
        <v>67</v>
      </c>
      <c r="E3119" s="4" t="s">
        <v>12</v>
      </c>
      <c r="F3119" s="4" t="s">
        <v>12</v>
      </c>
    </row>
    <row r="3120" spans="1:9">
      <c r="A3120" t="n">
        <v>30371</v>
      </c>
      <c r="B3120" s="64" t="n">
        <v>26</v>
      </c>
      <c r="C3120" s="7" t="n">
        <v>5713</v>
      </c>
      <c r="D3120" s="7" t="s">
        <v>349</v>
      </c>
      <c r="E3120" s="7" t="n">
        <v>2</v>
      </c>
      <c r="F3120" s="7" t="n">
        <v>0</v>
      </c>
    </row>
    <row r="3121" spans="1:6">
      <c r="A3121" t="s">
        <v>4</v>
      </c>
      <c r="B3121" s="4" t="s">
        <v>5</v>
      </c>
    </row>
    <row r="3122" spans="1:6">
      <c r="A3122" t="n">
        <v>30412</v>
      </c>
      <c r="B3122" s="34" t="n">
        <v>28</v>
      </c>
    </row>
    <row r="3123" spans="1:6">
      <c r="A3123" t="s">
        <v>4</v>
      </c>
      <c r="B3123" s="4" t="s">
        <v>5</v>
      </c>
      <c r="C3123" s="4" t="s">
        <v>12</v>
      </c>
      <c r="D3123" s="4" t="s">
        <v>10</v>
      </c>
      <c r="E3123" s="4" t="s">
        <v>6</v>
      </c>
    </row>
    <row r="3124" spans="1:6">
      <c r="A3124" t="n">
        <v>30413</v>
      </c>
      <c r="B3124" s="63" t="n">
        <v>51</v>
      </c>
      <c r="C3124" s="7" t="n">
        <v>4</v>
      </c>
      <c r="D3124" s="7" t="n">
        <v>0</v>
      </c>
      <c r="E3124" s="7" t="s">
        <v>232</v>
      </c>
    </row>
    <row r="3125" spans="1:6">
      <c r="A3125" t="s">
        <v>4</v>
      </c>
      <c r="B3125" s="4" t="s">
        <v>5</v>
      </c>
      <c r="C3125" s="4" t="s">
        <v>10</v>
      </c>
    </row>
    <row r="3126" spans="1:6">
      <c r="A3126" t="n">
        <v>30426</v>
      </c>
      <c r="B3126" s="31" t="n">
        <v>16</v>
      </c>
      <c r="C3126" s="7" t="n">
        <v>0</v>
      </c>
    </row>
    <row r="3127" spans="1:6">
      <c r="A3127" t="s">
        <v>4</v>
      </c>
      <c r="B3127" s="4" t="s">
        <v>5</v>
      </c>
      <c r="C3127" s="4" t="s">
        <v>10</v>
      </c>
      <c r="D3127" s="4" t="s">
        <v>67</v>
      </c>
      <c r="E3127" s="4" t="s">
        <v>12</v>
      </c>
      <c r="F3127" s="4" t="s">
        <v>12</v>
      </c>
    </row>
    <row r="3128" spans="1:6">
      <c r="A3128" t="n">
        <v>30429</v>
      </c>
      <c r="B3128" s="64" t="n">
        <v>26</v>
      </c>
      <c r="C3128" s="7" t="n">
        <v>0</v>
      </c>
      <c r="D3128" s="7" t="s">
        <v>350</v>
      </c>
      <c r="E3128" s="7" t="n">
        <v>2</v>
      </c>
      <c r="F3128" s="7" t="n">
        <v>0</v>
      </c>
    </row>
    <row r="3129" spans="1:6">
      <c r="A3129" t="s">
        <v>4</v>
      </c>
      <c r="B3129" s="4" t="s">
        <v>5</v>
      </c>
    </row>
    <row r="3130" spans="1:6">
      <c r="A3130" t="n">
        <v>30457</v>
      </c>
      <c r="B3130" s="34" t="n">
        <v>28</v>
      </c>
    </row>
    <row r="3131" spans="1:6">
      <c r="A3131" t="s">
        <v>4</v>
      </c>
      <c r="B3131" s="4" t="s">
        <v>5</v>
      </c>
      <c r="C3131" s="4" t="s">
        <v>12</v>
      </c>
      <c r="D3131" s="4" t="s">
        <v>10</v>
      </c>
      <c r="E3131" s="4" t="s">
        <v>6</v>
      </c>
    </row>
    <row r="3132" spans="1:6">
      <c r="A3132" t="n">
        <v>30458</v>
      </c>
      <c r="B3132" s="63" t="n">
        <v>51</v>
      </c>
      <c r="C3132" s="7" t="n">
        <v>4</v>
      </c>
      <c r="D3132" s="7" t="n">
        <v>5713</v>
      </c>
      <c r="E3132" s="7" t="s">
        <v>116</v>
      </c>
    </row>
    <row r="3133" spans="1:6">
      <c r="A3133" t="s">
        <v>4</v>
      </c>
      <c r="B3133" s="4" t="s">
        <v>5</v>
      </c>
      <c r="C3133" s="4" t="s">
        <v>10</v>
      </c>
    </row>
    <row r="3134" spans="1:6">
      <c r="A3134" t="n">
        <v>30472</v>
      </c>
      <c r="B3134" s="31" t="n">
        <v>16</v>
      </c>
      <c r="C3134" s="7" t="n">
        <v>0</v>
      </c>
    </row>
    <row r="3135" spans="1:6">
      <c r="A3135" t="s">
        <v>4</v>
      </c>
      <c r="B3135" s="4" t="s">
        <v>5</v>
      </c>
      <c r="C3135" s="4" t="s">
        <v>10</v>
      </c>
      <c r="D3135" s="4" t="s">
        <v>67</v>
      </c>
      <c r="E3135" s="4" t="s">
        <v>12</v>
      </c>
      <c r="F3135" s="4" t="s">
        <v>12</v>
      </c>
      <c r="G3135" s="4" t="s">
        <v>67</v>
      </c>
      <c r="H3135" s="4" t="s">
        <v>12</v>
      </c>
      <c r="I3135" s="4" t="s">
        <v>12</v>
      </c>
      <c r="J3135" s="4" t="s">
        <v>67</v>
      </c>
      <c r="K3135" s="4" t="s">
        <v>12</v>
      </c>
      <c r="L3135" s="4" t="s">
        <v>12</v>
      </c>
    </row>
    <row r="3136" spans="1:6">
      <c r="A3136" t="n">
        <v>30475</v>
      </c>
      <c r="B3136" s="64" t="n">
        <v>26</v>
      </c>
      <c r="C3136" s="7" t="n">
        <v>5713</v>
      </c>
      <c r="D3136" s="7" t="s">
        <v>351</v>
      </c>
      <c r="E3136" s="7" t="n">
        <v>2</v>
      </c>
      <c r="F3136" s="7" t="n">
        <v>3</v>
      </c>
      <c r="G3136" s="7" t="s">
        <v>352</v>
      </c>
      <c r="H3136" s="7" t="n">
        <v>2</v>
      </c>
      <c r="I3136" s="7" t="n">
        <v>3</v>
      </c>
      <c r="J3136" s="7" t="s">
        <v>353</v>
      </c>
      <c r="K3136" s="7" t="n">
        <v>2</v>
      </c>
      <c r="L3136" s="7" t="n">
        <v>0</v>
      </c>
    </row>
    <row r="3137" spans="1:12">
      <c r="A3137" t="s">
        <v>4</v>
      </c>
      <c r="B3137" s="4" t="s">
        <v>5</v>
      </c>
    </row>
    <row r="3138" spans="1:12">
      <c r="A3138" t="n">
        <v>30744</v>
      </c>
      <c r="B3138" s="34" t="n">
        <v>28</v>
      </c>
    </row>
    <row r="3139" spans="1:12">
      <c r="A3139" t="s">
        <v>4</v>
      </c>
      <c r="B3139" s="4" t="s">
        <v>5</v>
      </c>
      <c r="C3139" s="4" t="s">
        <v>12</v>
      </c>
      <c r="D3139" s="4" t="s">
        <v>10</v>
      </c>
      <c r="E3139" s="4" t="s">
        <v>6</v>
      </c>
    </row>
    <row r="3140" spans="1:12">
      <c r="A3140" t="n">
        <v>30745</v>
      </c>
      <c r="B3140" s="63" t="n">
        <v>51</v>
      </c>
      <c r="C3140" s="7" t="n">
        <v>4</v>
      </c>
      <c r="D3140" s="7" t="n">
        <v>0</v>
      </c>
      <c r="E3140" s="7" t="s">
        <v>232</v>
      </c>
    </row>
    <row r="3141" spans="1:12">
      <c r="A3141" t="s">
        <v>4</v>
      </c>
      <c r="B3141" s="4" t="s">
        <v>5</v>
      </c>
      <c r="C3141" s="4" t="s">
        <v>10</v>
      </c>
    </row>
    <row r="3142" spans="1:12">
      <c r="A3142" t="n">
        <v>30758</v>
      </c>
      <c r="B3142" s="31" t="n">
        <v>16</v>
      </c>
      <c r="C3142" s="7" t="n">
        <v>0</v>
      </c>
    </row>
    <row r="3143" spans="1:12">
      <c r="A3143" t="s">
        <v>4</v>
      </c>
      <c r="B3143" s="4" t="s">
        <v>5</v>
      </c>
      <c r="C3143" s="4" t="s">
        <v>10</v>
      </c>
      <c r="D3143" s="4" t="s">
        <v>67</v>
      </c>
      <c r="E3143" s="4" t="s">
        <v>12</v>
      </c>
      <c r="F3143" s="4" t="s">
        <v>12</v>
      </c>
    </row>
    <row r="3144" spans="1:12">
      <c r="A3144" t="n">
        <v>30761</v>
      </c>
      <c r="B3144" s="64" t="n">
        <v>26</v>
      </c>
      <c r="C3144" s="7" t="n">
        <v>0</v>
      </c>
      <c r="D3144" s="7" t="s">
        <v>354</v>
      </c>
      <c r="E3144" s="7" t="n">
        <v>2</v>
      </c>
      <c r="F3144" s="7" t="n">
        <v>0</v>
      </c>
    </row>
    <row r="3145" spans="1:12">
      <c r="A3145" t="s">
        <v>4</v>
      </c>
      <c r="B3145" s="4" t="s">
        <v>5</v>
      </c>
    </row>
    <row r="3146" spans="1:12">
      <c r="A3146" t="n">
        <v>30789</v>
      </c>
      <c r="B3146" s="34" t="n">
        <v>28</v>
      </c>
    </row>
    <row r="3147" spans="1:12">
      <c r="A3147" t="s">
        <v>4</v>
      </c>
      <c r="B3147" s="4" t="s">
        <v>5</v>
      </c>
      <c r="C3147" s="4" t="s">
        <v>12</v>
      </c>
      <c r="D3147" s="4" t="s">
        <v>10</v>
      </c>
      <c r="E3147" s="4" t="s">
        <v>6</v>
      </c>
    </row>
    <row r="3148" spans="1:12">
      <c r="A3148" t="n">
        <v>30790</v>
      </c>
      <c r="B3148" s="63" t="n">
        <v>51</v>
      </c>
      <c r="C3148" s="7" t="n">
        <v>4</v>
      </c>
      <c r="D3148" s="7" t="n">
        <v>5713</v>
      </c>
      <c r="E3148" s="7" t="s">
        <v>355</v>
      </c>
    </row>
    <row r="3149" spans="1:12">
      <c r="A3149" t="s">
        <v>4</v>
      </c>
      <c r="B3149" s="4" t="s">
        <v>5</v>
      </c>
      <c r="C3149" s="4" t="s">
        <v>10</v>
      </c>
    </row>
    <row r="3150" spans="1:12">
      <c r="A3150" t="n">
        <v>30804</v>
      </c>
      <c r="B3150" s="31" t="n">
        <v>16</v>
      </c>
      <c r="C3150" s="7" t="n">
        <v>0</v>
      </c>
    </row>
    <row r="3151" spans="1:12">
      <c r="A3151" t="s">
        <v>4</v>
      </c>
      <c r="B3151" s="4" t="s">
        <v>5</v>
      </c>
      <c r="C3151" s="4" t="s">
        <v>10</v>
      </c>
      <c r="D3151" s="4" t="s">
        <v>67</v>
      </c>
      <c r="E3151" s="4" t="s">
        <v>12</v>
      </c>
      <c r="F3151" s="4" t="s">
        <v>12</v>
      </c>
      <c r="G3151" s="4" t="s">
        <v>67</v>
      </c>
      <c r="H3151" s="4" t="s">
        <v>12</v>
      </c>
      <c r="I3151" s="4" t="s">
        <v>12</v>
      </c>
      <c r="J3151" s="4" t="s">
        <v>67</v>
      </c>
      <c r="K3151" s="4" t="s">
        <v>12</v>
      </c>
      <c r="L3151" s="4" t="s">
        <v>12</v>
      </c>
    </row>
    <row r="3152" spans="1:12">
      <c r="A3152" t="n">
        <v>30807</v>
      </c>
      <c r="B3152" s="64" t="n">
        <v>26</v>
      </c>
      <c r="C3152" s="7" t="n">
        <v>5713</v>
      </c>
      <c r="D3152" s="7" t="s">
        <v>356</v>
      </c>
      <c r="E3152" s="7" t="n">
        <v>2</v>
      </c>
      <c r="F3152" s="7" t="n">
        <v>3</v>
      </c>
      <c r="G3152" s="7" t="s">
        <v>357</v>
      </c>
      <c r="H3152" s="7" t="n">
        <v>2</v>
      </c>
      <c r="I3152" s="7" t="n">
        <v>3</v>
      </c>
      <c r="J3152" s="7" t="s">
        <v>358</v>
      </c>
      <c r="K3152" s="7" t="n">
        <v>2</v>
      </c>
      <c r="L3152" s="7" t="n">
        <v>0</v>
      </c>
    </row>
    <row r="3153" spans="1:12">
      <c r="A3153" t="s">
        <v>4</v>
      </c>
      <c r="B3153" s="4" t="s">
        <v>5</v>
      </c>
    </row>
    <row r="3154" spans="1:12">
      <c r="A3154" t="n">
        <v>31055</v>
      </c>
      <c r="B3154" s="34" t="n">
        <v>28</v>
      </c>
    </row>
    <row r="3155" spans="1:12">
      <c r="A3155" t="s">
        <v>4</v>
      </c>
      <c r="B3155" s="4" t="s">
        <v>5</v>
      </c>
      <c r="C3155" s="4" t="s">
        <v>12</v>
      </c>
      <c r="D3155" s="4" t="s">
        <v>10</v>
      </c>
      <c r="E3155" s="4" t="s">
        <v>6</v>
      </c>
    </row>
    <row r="3156" spans="1:12">
      <c r="A3156" t="n">
        <v>31056</v>
      </c>
      <c r="B3156" s="63" t="n">
        <v>51</v>
      </c>
      <c r="C3156" s="7" t="n">
        <v>4</v>
      </c>
      <c r="D3156" s="7" t="n">
        <v>0</v>
      </c>
      <c r="E3156" s="7" t="s">
        <v>324</v>
      </c>
    </row>
    <row r="3157" spans="1:12">
      <c r="A3157" t="s">
        <v>4</v>
      </c>
      <c r="B3157" s="4" t="s">
        <v>5</v>
      </c>
      <c r="C3157" s="4" t="s">
        <v>10</v>
      </c>
    </row>
    <row r="3158" spans="1:12">
      <c r="A3158" t="n">
        <v>31070</v>
      </c>
      <c r="B3158" s="31" t="n">
        <v>16</v>
      </c>
      <c r="C3158" s="7" t="n">
        <v>0</v>
      </c>
    </row>
    <row r="3159" spans="1:12">
      <c r="A3159" t="s">
        <v>4</v>
      </c>
      <c r="B3159" s="4" t="s">
        <v>5</v>
      </c>
      <c r="C3159" s="4" t="s">
        <v>10</v>
      </c>
      <c r="D3159" s="4" t="s">
        <v>67</v>
      </c>
      <c r="E3159" s="4" t="s">
        <v>12</v>
      </c>
      <c r="F3159" s="4" t="s">
        <v>12</v>
      </c>
    </row>
    <row r="3160" spans="1:12">
      <c r="A3160" t="n">
        <v>31073</v>
      </c>
      <c r="B3160" s="64" t="n">
        <v>26</v>
      </c>
      <c r="C3160" s="7" t="n">
        <v>0</v>
      </c>
      <c r="D3160" s="7" t="s">
        <v>359</v>
      </c>
      <c r="E3160" s="7" t="n">
        <v>2</v>
      </c>
      <c r="F3160" s="7" t="n">
        <v>0</v>
      </c>
    </row>
    <row r="3161" spans="1:12">
      <c r="A3161" t="s">
        <v>4</v>
      </c>
      <c r="B3161" s="4" t="s">
        <v>5</v>
      </c>
    </row>
    <row r="3162" spans="1:12">
      <c r="A3162" t="n">
        <v>31090</v>
      </c>
      <c r="B3162" s="34" t="n">
        <v>28</v>
      </c>
    </row>
    <row r="3163" spans="1:12">
      <c r="A3163" t="s">
        <v>4</v>
      </c>
      <c r="B3163" s="4" t="s">
        <v>5</v>
      </c>
      <c r="C3163" s="4" t="s">
        <v>12</v>
      </c>
      <c r="D3163" s="4" t="s">
        <v>10</v>
      </c>
      <c r="E3163" s="4" t="s">
        <v>6</v>
      </c>
    </row>
    <row r="3164" spans="1:12">
      <c r="A3164" t="n">
        <v>31091</v>
      </c>
      <c r="B3164" s="63" t="n">
        <v>51</v>
      </c>
      <c r="C3164" s="7" t="n">
        <v>4</v>
      </c>
      <c r="D3164" s="7" t="n">
        <v>5713</v>
      </c>
      <c r="E3164" s="7" t="s">
        <v>232</v>
      </c>
    </row>
    <row r="3165" spans="1:12">
      <c r="A3165" t="s">
        <v>4</v>
      </c>
      <c r="B3165" s="4" t="s">
        <v>5</v>
      </c>
      <c r="C3165" s="4" t="s">
        <v>10</v>
      </c>
    </row>
    <row r="3166" spans="1:12">
      <c r="A3166" t="n">
        <v>31104</v>
      </c>
      <c r="B3166" s="31" t="n">
        <v>16</v>
      </c>
      <c r="C3166" s="7" t="n">
        <v>0</v>
      </c>
    </row>
    <row r="3167" spans="1:12">
      <c r="A3167" t="s">
        <v>4</v>
      </c>
      <c r="B3167" s="4" t="s">
        <v>5</v>
      </c>
      <c r="C3167" s="4" t="s">
        <v>10</v>
      </c>
      <c r="D3167" s="4" t="s">
        <v>67</v>
      </c>
      <c r="E3167" s="4" t="s">
        <v>12</v>
      </c>
      <c r="F3167" s="4" t="s">
        <v>12</v>
      </c>
      <c r="G3167" s="4" t="s">
        <v>67</v>
      </c>
      <c r="H3167" s="4" t="s">
        <v>12</v>
      </c>
      <c r="I3167" s="4" t="s">
        <v>12</v>
      </c>
      <c r="J3167" s="4" t="s">
        <v>67</v>
      </c>
      <c r="K3167" s="4" t="s">
        <v>12</v>
      </c>
      <c r="L3167" s="4" t="s">
        <v>12</v>
      </c>
    </row>
    <row r="3168" spans="1:12">
      <c r="A3168" t="n">
        <v>31107</v>
      </c>
      <c r="B3168" s="64" t="n">
        <v>26</v>
      </c>
      <c r="C3168" s="7" t="n">
        <v>5713</v>
      </c>
      <c r="D3168" s="7" t="s">
        <v>360</v>
      </c>
      <c r="E3168" s="7" t="n">
        <v>2</v>
      </c>
      <c r="F3168" s="7" t="n">
        <v>3</v>
      </c>
      <c r="G3168" s="7" t="s">
        <v>361</v>
      </c>
      <c r="H3168" s="7" t="n">
        <v>2</v>
      </c>
      <c r="I3168" s="7" t="n">
        <v>3</v>
      </c>
      <c r="J3168" s="7" t="s">
        <v>362</v>
      </c>
      <c r="K3168" s="7" t="n">
        <v>2</v>
      </c>
      <c r="L3168" s="7" t="n">
        <v>0</v>
      </c>
    </row>
    <row r="3169" spans="1:12">
      <c r="A3169" t="s">
        <v>4</v>
      </c>
      <c r="B3169" s="4" t="s">
        <v>5</v>
      </c>
    </row>
    <row r="3170" spans="1:12">
      <c r="A3170" t="n">
        <v>31326</v>
      </c>
      <c r="B3170" s="34" t="n">
        <v>28</v>
      </c>
    </row>
    <row r="3171" spans="1:12">
      <c r="A3171" t="s">
        <v>4</v>
      </c>
      <c r="B3171" s="4" t="s">
        <v>5</v>
      </c>
      <c r="C3171" s="4" t="s">
        <v>12</v>
      </c>
      <c r="D3171" s="4" t="s">
        <v>10</v>
      </c>
      <c r="E3171" s="4" t="s">
        <v>12</v>
      </c>
      <c r="F3171" s="4" t="s">
        <v>10</v>
      </c>
      <c r="G3171" s="4" t="s">
        <v>12</v>
      </c>
      <c r="H3171" s="4" t="s">
        <v>12</v>
      </c>
      <c r="I3171" s="4" t="s">
        <v>43</v>
      </c>
    </row>
    <row r="3172" spans="1:12">
      <c r="A3172" t="n">
        <v>31327</v>
      </c>
      <c r="B3172" s="15" t="n">
        <v>5</v>
      </c>
      <c r="C3172" s="7" t="n">
        <v>30</v>
      </c>
      <c r="D3172" s="7" t="n">
        <v>6656</v>
      </c>
      <c r="E3172" s="7" t="n">
        <v>30</v>
      </c>
      <c r="F3172" s="7" t="n">
        <v>840</v>
      </c>
      <c r="G3172" s="7" t="n">
        <v>9</v>
      </c>
      <c r="H3172" s="7" t="n">
        <v>1</v>
      </c>
      <c r="I3172" s="16" t="n">
        <f t="normal" ca="1">A3254</f>
        <v>0</v>
      </c>
    </row>
    <row r="3173" spans="1:12">
      <c r="A3173" t="s">
        <v>4</v>
      </c>
      <c r="B3173" s="4" t="s">
        <v>5</v>
      </c>
      <c r="C3173" s="4" t="s">
        <v>12</v>
      </c>
      <c r="D3173" s="4" t="s">
        <v>10</v>
      </c>
      <c r="E3173" s="4" t="s">
        <v>6</v>
      </c>
    </row>
    <row r="3174" spans="1:12">
      <c r="A3174" t="n">
        <v>31340</v>
      </c>
      <c r="B3174" s="63" t="n">
        <v>51</v>
      </c>
      <c r="C3174" s="7" t="n">
        <v>4</v>
      </c>
      <c r="D3174" s="7" t="n">
        <v>0</v>
      </c>
      <c r="E3174" s="7" t="s">
        <v>182</v>
      </c>
    </row>
    <row r="3175" spans="1:12">
      <c r="A3175" t="s">
        <v>4</v>
      </c>
      <c r="B3175" s="4" t="s">
        <v>5</v>
      </c>
      <c r="C3175" s="4" t="s">
        <v>10</v>
      </c>
    </row>
    <row r="3176" spans="1:12">
      <c r="A3176" t="n">
        <v>31353</v>
      </c>
      <c r="B3176" s="31" t="n">
        <v>16</v>
      </c>
      <c r="C3176" s="7" t="n">
        <v>0</v>
      </c>
    </row>
    <row r="3177" spans="1:12">
      <c r="A3177" t="s">
        <v>4</v>
      </c>
      <c r="B3177" s="4" t="s">
        <v>5</v>
      </c>
      <c r="C3177" s="4" t="s">
        <v>10</v>
      </c>
      <c r="D3177" s="4" t="s">
        <v>67</v>
      </c>
      <c r="E3177" s="4" t="s">
        <v>12</v>
      </c>
      <c r="F3177" s="4" t="s">
        <v>12</v>
      </c>
      <c r="G3177" s="4" t="s">
        <v>67</v>
      </c>
      <c r="H3177" s="4" t="s">
        <v>12</v>
      </c>
      <c r="I3177" s="4" t="s">
        <v>12</v>
      </c>
    </row>
    <row r="3178" spans="1:12">
      <c r="A3178" t="n">
        <v>31356</v>
      </c>
      <c r="B3178" s="64" t="n">
        <v>26</v>
      </c>
      <c r="C3178" s="7" t="n">
        <v>0</v>
      </c>
      <c r="D3178" s="7" t="s">
        <v>363</v>
      </c>
      <c r="E3178" s="7" t="n">
        <v>2</v>
      </c>
      <c r="F3178" s="7" t="n">
        <v>3</v>
      </c>
      <c r="G3178" s="7" t="s">
        <v>364</v>
      </c>
      <c r="H3178" s="7" t="n">
        <v>2</v>
      </c>
      <c r="I3178" s="7" t="n">
        <v>0</v>
      </c>
    </row>
    <row r="3179" spans="1:12">
      <c r="A3179" t="s">
        <v>4</v>
      </c>
      <c r="B3179" s="4" t="s">
        <v>5</v>
      </c>
    </row>
    <row r="3180" spans="1:12">
      <c r="A3180" t="n">
        <v>31490</v>
      </c>
      <c r="B3180" s="34" t="n">
        <v>28</v>
      </c>
    </row>
    <row r="3181" spans="1:12">
      <c r="A3181" t="s">
        <v>4</v>
      </c>
      <c r="B3181" s="4" t="s">
        <v>5</v>
      </c>
      <c r="C3181" s="4" t="s">
        <v>12</v>
      </c>
      <c r="D3181" s="4" t="s">
        <v>10</v>
      </c>
      <c r="E3181" s="4" t="s">
        <v>6</v>
      </c>
    </row>
    <row r="3182" spans="1:12">
      <c r="A3182" t="n">
        <v>31491</v>
      </c>
      <c r="B3182" s="63" t="n">
        <v>51</v>
      </c>
      <c r="C3182" s="7" t="n">
        <v>4</v>
      </c>
      <c r="D3182" s="7" t="n">
        <v>5713</v>
      </c>
      <c r="E3182" s="7" t="s">
        <v>365</v>
      </c>
    </row>
    <row r="3183" spans="1:12">
      <c r="A3183" t="s">
        <v>4</v>
      </c>
      <c r="B3183" s="4" t="s">
        <v>5</v>
      </c>
      <c r="C3183" s="4" t="s">
        <v>10</v>
      </c>
    </row>
    <row r="3184" spans="1:12">
      <c r="A3184" t="n">
        <v>31505</v>
      </c>
      <c r="B3184" s="31" t="n">
        <v>16</v>
      </c>
      <c r="C3184" s="7" t="n">
        <v>0</v>
      </c>
    </row>
    <row r="3185" spans="1:9">
      <c r="A3185" t="s">
        <v>4</v>
      </c>
      <c r="B3185" s="4" t="s">
        <v>5</v>
      </c>
      <c r="C3185" s="4" t="s">
        <v>10</v>
      </c>
      <c r="D3185" s="4" t="s">
        <v>67</v>
      </c>
      <c r="E3185" s="4" t="s">
        <v>12</v>
      </c>
      <c r="F3185" s="4" t="s">
        <v>12</v>
      </c>
      <c r="G3185" s="4" t="s">
        <v>67</v>
      </c>
      <c r="H3185" s="4" t="s">
        <v>12</v>
      </c>
      <c r="I3185" s="4" t="s">
        <v>12</v>
      </c>
    </row>
    <row r="3186" spans="1:9">
      <c r="A3186" t="n">
        <v>31508</v>
      </c>
      <c r="B3186" s="64" t="n">
        <v>26</v>
      </c>
      <c r="C3186" s="7" t="n">
        <v>5713</v>
      </c>
      <c r="D3186" s="7" t="s">
        <v>366</v>
      </c>
      <c r="E3186" s="7" t="n">
        <v>2</v>
      </c>
      <c r="F3186" s="7" t="n">
        <v>3</v>
      </c>
      <c r="G3186" s="7" t="s">
        <v>367</v>
      </c>
      <c r="H3186" s="7" t="n">
        <v>2</v>
      </c>
      <c r="I3186" s="7" t="n">
        <v>0</v>
      </c>
    </row>
    <row r="3187" spans="1:9">
      <c r="A3187" t="s">
        <v>4</v>
      </c>
      <c r="B3187" s="4" t="s">
        <v>5</v>
      </c>
    </row>
    <row r="3188" spans="1:9">
      <c r="A3188" t="n">
        <v>31627</v>
      </c>
      <c r="B3188" s="34" t="n">
        <v>28</v>
      </c>
    </row>
    <row r="3189" spans="1:9">
      <c r="A3189" t="s">
        <v>4</v>
      </c>
      <c r="B3189" s="4" t="s">
        <v>5</v>
      </c>
      <c r="C3189" s="4" t="s">
        <v>12</v>
      </c>
      <c r="D3189" s="4" t="s">
        <v>10</v>
      </c>
      <c r="E3189" s="4" t="s">
        <v>26</v>
      </c>
    </row>
    <row r="3190" spans="1:9">
      <c r="A3190" t="n">
        <v>31628</v>
      </c>
      <c r="B3190" s="39" t="n">
        <v>58</v>
      </c>
      <c r="C3190" s="7" t="n">
        <v>0</v>
      </c>
      <c r="D3190" s="7" t="n">
        <v>300</v>
      </c>
      <c r="E3190" s="7" t="n">
        <v>0.300000011920929</v>
      </c>
    </row>
    <row r="3191" spans="1:9">
      <c r="A3191" t="s">
        <v>4</v>
      </c>
      <c r="B3191" s="4" t="s">
        <v>5</v>
      </c>
      <c r="C3191" s="4" t="s">
        <v>12</v>
      </c>
      <c r="D3191" s="4" t="s">
        <v>10</v>
      </c>
    </row>
    <row r="3192" spans="1:9">
      <c r="A3192" t="n">
        <v>31636</v>
      </c>
      <c r="B3192" s="39" t="n">
        <v>58</v>
      </c>
      <c r="C3192" s="7" t="n">
        <v>255</v>
      </c>
      <c r="D3192" s="7" t="n">
        <v>0</v>
      </c>
    </row>
    <row r="3193" spans="1:9">
      <c r="A3193" t="s">
        <v>4</v>
      </c>
      <c r="B3193" s="4" t="s">
        <v>5</v>
      </c>
      <c r="C3193" s="4" t="s">
        <v>12</v>
      </c>
      <c r="D3193" s="4" t="s">
        <v>10</v>
      </c>
      <c r="E3193" s="4" t="s">
        <v>26</v>
      </c>
      <c r="F3193" s="4" t="s">
        <v>10</v>
      </c>
      <c r="G3193" s="4" t="s">
        <v>9</v>
      </c>
      <c r="H3193" s="4" t="s">
        <v>9</v>
      </c>
      <c r="I3193" s="4" t="s">
        <v>10</v>
      </c>
      <c r="J3193" s="4" t="s">
        <v>10</v>
      </c>
      <c r="K3193" s="4" t="s">
        <v>9</v>
      </c>
      <c r="L3193" s="4" t="s">
        <v>9</v>
      </c>
      <c r="M3193" s="4" t="s">
        <v>9</v>
      </c>
      <c r="N3193" s="4" t="s">
        <v>9</v>
      </c>
      <c r="O3193" s="4" t="s">
        <v>6</v>
      </c>
    </row>
    <row r="3194" spans="1:9">
      <c r="A3194" t="n">
        <v>31640</v>
      </c>
      <c r="B3194" s="13" t="n">
        <v>50</v>
      </c>
      <c r="C3194" s="7" t="n">
        <v>0</v>
      </c>
      <c r="D3194" s="7" t="n">
        <v>12010</v>
      </c>
      <c r="E3194" s="7" t="n">
        <v>1</v>
      </c>
      <c r="F3194" s="7" t="n">
        <v>0</v>
      </c>
      <c r="G3194" s="7" t="n">
        <v>0</v>
      </c>
      <c r="H3194" s="7" t="n">
        <v>0</v>
      </c>
      <c r="I3194" s="7" t="n">
        <v>0</v>
      </c>
      <c r="J3194" s="7" t="n">
        <v>65533</v>
      </c>
      <c r="K3194" s="7" t="n">
        <v>0</v>
      </c>
      <c r="L3194" s="7" t="n">
        <v>0</v>
      </c>
      <c r="M3194" s="7" t="n">
        <v>0</v>
      </c>
      <c r="N3194" s="7" t="n">
        <v>0</v>
      </c>
      <c r="O3194" s="7" t="s">
        <v>21</v>
      </c>
    </row>
    <row r="3195" spans="1:9">
      <c r="A3195" t="s">
        <v>4</v>
      </c>
      <c r="B3195" s="4" t="s">
        <v>5</v>
      </c>
      <c r="C3195" s="4" t="s">
        <v>12</v>
      </c>
      <c r="D3195" s="4" t="s">
        <v>10</v>
      </c>
      <c r="E3195" s="4" t="s">
        <v>10</v>
      </c>
      <c r="F3195" s="4" t="s">
        <v>10</v>
      </c>
      <c r="G3195" s="4" t="s">
        <v>10</v>
      </c>
      <c r="H3195" s="4" t="s">
        <v>12</v>
      </c>
    </row>
    <row r="3196" spans="1:9">
      <c r="A3196" t="n">
        <v>31679</v>
      </c>
      <c r="B3196" s="32" t="n">
        <v>25</v>
      </c>
      <c r="C3196" s="7" t="n">
        <v>5</v>
      </c>
      <c r="D3196" s="7" t="n">
        <v>65535</v>
      </c>
      <c r="E3196" s="7" t="n">
        <v>65535</v>
      </c>
      <c r="F3196" s="7" t="n">
        <v>65535</v>
      </c>
      <c r="G3196" s="7" t="n">
        <v>65535</v>
      </c>
      <c r="H3196" s="7" t="n">
        <v>0</v>
      </c>
    </row>
    <row r="3197" spans="1:9">
      <c r="A3197" t="s">
        <v>4</v>
      </c>
      <c r="B3197" s="4" t="s">
        <v>5</v>
      </c>
      <c r="C3197" s="4" t="s">
        <v>10</v>
      </c>
      <c r="D3197" s="4" t="s">
        <v>67</v>
      </c>
      <c r="E3197" s="4" t="s">
        <v>12</v>
      </c>
      <c r="F3197" s="4" t="s">
        <v>12</v>
      </c>
      <c r="G3197" s="4" t="s">
        <v>10</v>
      </c>
      <c r="H3197" s="4" t="s">
        <v>12</v>
      </c>
      <c r="I3197" s="4" t="s">
        <v>67</v>
      </c>
      <c r="J3197" s="4" t="s">
        <v>12</v>
      </c>
      <c r="K3197" s="4" t="s">
        <v>12</v>
      </c>
      <c r="L3197" s="4" t="s">
        <v>12</v>
      </c>
    </row>
    <row r="3198" spans="1:9">
      <c r="A3198" t="n">
        <v>31690</v>
      </c>
      <c r="B3198" s="33" t="n">
        <v>24</v>
      </c>
      <c r="C3198" s="7" t="n">
        <v>65533</v>
      </c>
      <c r="D3198" s="7" t="s">
        <v>368</v>
      </c>
      <c r="E3198" s="7" t="n">
        <v>12</v>
      </c>
      <c r="F3198" s="7" t="n">
        <v>16</v>
      </c>
      <c r="G3198" s="7" t="n">
        <v>157</v>
      </c>
      <c r="H3198" s="7" t="n">
        <v>7</v>
      </c>
      <c r="I3198" s="7" t="s">
        <v>77</v>
      </c>
      <c r="J3198" s="7" t="n">
        <v>6</v>
      </c>
      <c r="K3198" s="7" t="n">
        <v>2</v>
      </c>
      <c r="L3198" s="7" t="n">
        <v>0</v>
      </c>
    </row>
    <row r="3199" spans="1:9">
      <c r="A3199" t="s">
        <v>4</v>
      </c>
      <c r="B3199" s="4" t="s">
        <v>5</v>
      </c>
    </row>
    <row r="3200" spans="1:9">
      <c r="A3200" t="n">
        <v>31711</v>
      </c>
      <c r="B3200" s="34" t="n">
        <v>28</v>
      </c>
    </row>
    <row r="3201" spans="1:15">
      <c r="A3201" t="s">
        <v>4</v>
      </c>
      <c r="B3201" s="4" t="s">
        <v>5</v>
      </c>
      <c r="C3201" s="4" t="s">
        <v>12</v>
      </c>
    </row>
    <row r="3202" spans="1:15">
      <c r="A3202" t="n">
        <v>31712</v>
      </c>
      <c r="B3202" s="35" t="n">
        <v>27</v>
      </c>
      <c r="C3202" s="7" t="n">
        <v>0</v>
      </c>
    </row>
    <row r="3203" spans="1:15">
      <c r="A3203" t="s">
        <v>4</v>
      </c>
      <c r="B3203" s="4" t="s">
        <v>5</v>
      </c>
      <c r="C3203" s="4" t="s">
        <v>12</v>
      </c>
    </row>
    <row r="3204" spans="1:15">
      <c r="A3204" t="n">
        <v>31714</v>
      </c>
      <c r="B3204" s="35" t="n">
        <v>27</v>
      </c>
      <c r="C3204" s="7" t="n">
        <v>1</v>
      </c>
    </row>
    <row r="3205" spans="1:15">
      <c r="A3205" t="s">
        <v>4</v>
      </c>
      <c r="B3205" s="4" t="s">
        <v>5</v>
      </c>
      <c r="C3205" s="4" t="s">
        <v>12</v>
      </c>
      <c r="D3205" s="4" t="s">
        <v>10</v>
      </c>
      <c r="E3205" s="4" t="s">
        <v>10</v>
      </c>
      <c r="F3205" s="4" t="s">
        <v>10</v>
      </c>
      <c r="G3205" s="4" t="s">
        <v>10</v>
      </c>
      <c r="H3205" s="4" t="s">
        <v>12</v>
      </c>
    </row>
    <row r="3206" spans="1:15">
      <c r="A3206" t="n">
        <v>31716</v>
      </c>
      <c r="B3206" s="32" t="n">
        <v>25</v>
      </c>
      <c r="C3206" s="7" t="n">
        <v>5</v>
      </c>
      <c r="D3206" s="7" t="n">
        <v>65535</v>
      </c>
      <c r="E3206" s="7" t="n">
        <v>65535</v>
      </c>
      <c r="F3206" s="7" t="n">
        <v>65535</v>
      </c>
      <c r="G3206" s="7" t="n">
        <v>65535</v>
      </c>
      <c r="H3206" s="7" t="n">
        <v>0</v>
      </c>
    </row>
    <row r="3207" spans="1:15">
      <c r="A3207" t="s">
        <v>4</v>
      </c>
      <c r="B3207" s="4" t="s">
        <v>5</v>
      </c>
      <c r="C3207" s="4" t="s">
        <v>12</v>
      </c>
      <c r="D3207" s="4" t="s">
        <v>10</v>
      </c>
      <c r="E3207" s="4" t="s">
        <v>9</v>
      </c>
    </row>
    <row r="3208" spans="1:15">
      <c r="A3208" t="n">
        <v>31727</v>
      </c>
      <c r="B3208" s="30" t="n">
        <v>101</v>
      </c>
      <c r="C3208" s="7" t="n">
        <v>0</v>
      </c>
      <c r="D3208" s="7" t="n">
        <v>157</v>
      </c>
      <c r="E3208" s="7" t="n">
        <v>1</v>
      </c>
    </row>
    <row r="3209" spans="1:15">
      <c r="A3209" t="s">
        <v>4</v>
      </c>
      <c r="B3209" s="4" t="s">
        <v>5</v>
      </c>
      <c r="C3209" s="4" t="s">
        <v>12</v>
      </c>
      <c r="D3209" s="4" t="s">
        <v>10</v>
      </c>
      <c r="E3209" s="4" t="s">
        <v>9</v>
      </c>
    </row>
    <row r="3210" spans="1:15">
      <c r="A3210" t="n">
        <v>31735</v>
      </c>
      <c r="B3210" s="30" t="n">
        <v>101</v>
      </c>
      <c r="C3210" s="7" t="n">
        <v>0</v>
      </c>
      <c r="D3210" s="7" t="n">
        <v>255</v>
      </c>
      <c r="E3210" s="7" t="n">
        <v>1</v>
      </c>
    </row>
    <row r="3211" spans="1:15">
      <c r="A3211" t="s">
        <v>4</v>
      </c>
      <c r="B3211" s="4" t="s">
        <v>5</v>
      </c>
      <c r="C3211" s="4" t="s">
        <v>10</v>
      </c>
    </row>
    <row r="3212" spans="1:15">
      <c r="A3212" t="n">
        <v>31743</v>
      </c>
      <c r="B3212" s="31" t="n">
        <v>16</v>
      </c>
      <c r="C3212" s="7" t="n">
        <v>300</v>
      </c>
    </row>
    <row r="3213" spans="1:15">
      <c r="A3213" t="s">
        <v>4</v>
      </c>
      <c r="B3213" s="4" t="s">
        <v>5</v>
      </c>
      <c r="C3213" s="4" t="s">
        <v>12</v>
      </c>
      <c r="D3213" s="4" t="s">
        <v>10</v>
      </c>
      <c r="E3213" s="4" t="s">
        <v>26</v>
      </c>
      <c r="F3213" s="4" t="s">
        <v>10</v>
      </c>
      <c r="G3213" s="4" t="s">
        <v>9</v>
      </c>
      <c r="H3213" s="4" t="s">
        <v>9</v>
      </c>
      <c r="I3213" s="4" t="s">
        <v>10</v>
      </c>
      <c r="J3213" s="4" t="s">
        <v>10</v>
      </c>
      <c r="K3213" s="4" t="s">
        <v>9</v>
      </c>
      <c r="L3213" s="4" t="s">
        <v>9</v>
      </c>
      <c r="M3213" s="4" t="s">
        <v>9</v>
      </c>
      <c r="N3213" s="4" t="s">
        <v>9</v>
      </c>
      <c r="O3213" s="4" t="s">
        <v>6</v>
      </c>
    </row>
    <row r="3214" spans="1:15">
      <c r="A3214" t="n">
        <v>31746</v>
      </c>
      <c r="B3214" s="13" t="n">
        <v>50</v>
      </c>
      <c r="C3214" s="7" t="n">
        <v>0</v>
      </c>
      <c r="D3214" s="7" t="n">
        <v>12010</v>
      </c>
      <c r="E3214" s="7" t="n">
        <v>1</v>
      </c>
      <c r="F3214" s="7" t="n">
        <v>0</v>
      </c>
      <c r="G3214" s="7" t="n">
        <v>0</v>
      </c>
      <c r="H3214" s="7" t="n">
        <v>0</v>
      </c>
      <c r="I3214" s="7" t="n">
        <v>0</v>
      </c>
      <c r="J3214" s="7" t="n">
        <v>65533</v>
      </c>
      <c r="K3214" s="7" t="n">
        <v>0</v>
      </c>
      <c r="L3214" s="7" t="n">
        <v>0</v>
      </c>
      <c r="M3214" s="7" t="n">
        <v>0</v>
      </c>
      <c r="N3214" s="7" t="n">
        <v>0</v>
      </c>
      <c r="O3214" s="7" t="s">
        <v>21</v>
      </c>
    </row>
    <row r="3215" spans="1:15">
      <c r="A3215" t="s">
        <v>4</v>
      </c>
      <c r="B3215" s="4" t="s">
        <v>5</v>
      </c>
      <c r="C3215" s="4" t="s">
        <v>12</v>
      </c>
      <c r="D3215" s="4" t="s">
        <v>10</v>
      </c>
      <c r="E3215" s="4" t="s">
        <v>10</v>
      </c>
      <c r="F3215" s="4" t="s">
        <v>10</v>
      </c>
      <c r="G3215" s="4" t="s">
        <v>10</v>
      </c>
      <c r="H3215" s="4" t="s">
        <v>12</v>
      </c>
    </row>
    <row r="3216" spans="1:15">
      <c r="A3216" t="n">
        <v>31785</v>
      </c>
      <c r="B3216" s="32" t="n">
        <v>25</v>
      </c>
      <c r="C3216" s="7" t="n">
        <v>5</v>
      </c>
      <c r="D3216" s="7" t="n">
        <v>65535</v>
      </c>
      <c r="E3216" s="7" t="n">
        <v>65535</v>
      </c>
      <c r="F3216" s="7" t="n">
        <v>65535</v>
      </c>
      <c r="G3216" s="7" t="n">
        <v>65535</v>
      </c>
      <c r="H3216" s="7" t="n">
        <v>0</v>
      </c>
    </row>
    <row r="3217" spans="1:15">
      <c r="A3217" t="s">
        <v>4</v>
      </c>
      <c r="B3217" s="4" t="s">
        <v>5</v>
      </c>
      <c r="C3217" s="4" t="s">
        <v>10</v>
      </c>
      <c r="D3217" s="4" t="s">
        <v>67</v>
      </c>
      <c r="E3217" s="4" t="s">
        <v>12</v>
      </c>
      <c r="F3217" s="4" t="s">
        <v>12</v>
      </c>
      <c r="G3217" s="4" t="s">
        <v>10</v>
      </c>
      <c r="H3217" s="4" t="s">
        <v>12</v>
      </c>
      <c r="I3217" s="4" t="s">
        <v>67</v>
      </c>
      <c r="J3217" s="4" t="s">
        <v>12</v>
      </c>
      <c r="K3217" s="4" t="s">
        <v>12</v>
      </c>
      <c r="L3217" s="4" t="s">
        <v>12</v>
      </c>
    </row>
    <row r="3218" spans="1:15">
      <c r="A3218" t="n">
        <v>31796</v>
      </c>
      <c r="B3218" s="33" t="n">
        <v>24</v>
      </c>
      <c r="C3218" s="7" t="n">
        <v>65533</v>
      </c>
      <c r="D3218" s="7" t="s">
        <v>368</v>
      </c>
      <c r="E3218" s="7" t="n">
        <v>12</v>
      </c>
      <c r="F3218" s="7" t="n">
        <v>16</v>
      </c>
      <c r="G3218" s="7" t="n">
        <v>201</v>
      </c>
      <c r="H3218" s="7" t="n">
        <v>7</v>
      </c>
      <c r="I3218" s="7" t="s">
        <v>77</v>
      </c>
      <c r="J3218" s="7" t="n">
        <v>6</v>
      </c>
      <c r="K3218" s="7" t="n">
        <v>2</v>
      </c>
      <c r="L3218" s="7" t="n">
        <v>0</v>
      </c>
    </row>
    <row r="3219" spans="1:15">
      <c r="A3219" t="s">
        <v>4</v>
      </c>
      <c r="B3219" s="4" t="s">
        <v>5</v>
      </c>
    </row>
    <row r="3220" spans="1:15">
      <c r="A3220" t="n">
        <v>31817</v>
      </c>
      <c r="B3220" s="34" t="n">
        <v>28</v>
      </c>
    </row>
    <row r="3221" spans="1:15">
      <c r="A3221" t="s">
        <v>4</v>
      </c>
      <c r="B3221" s="4" t="s">
        <v>5</v>
      </c>
      <c r="C3221" s="4" t="s">
        <v>12</v>
      </c>
    </row>
    <row r="3222" spans="1:15">
      <c r="A3222" t="n">
        <v>31818</v>
      </c>
      <c r="B3222" s="35" t="n">
        <v>27</v>
      </c>
      <c r="C3222" s="7" t="n">
        <v>0</v>
      </c>
    </row>
    <row r="3223" spans="1:15">
      <c r="A3223" t="s">
        <v>4</v>
      </c>
      <c r="B3223" s="4" t="s">
        <v>5</v>
      </c>
      <c r="C3223" s="4" t="s">
        <v>12</v>
      </c>
    </row>
    <row r="3224" spans="1:15">
      <c r="A3224" t="n">
        <v>31820</v>
      </c>
      <c r="B3224" s="35" t="n">
        <v>27</v>
      </c>
      <c r="C3224" s="7" t="n">
        <v>1</v>
      </c>
    </row>
    <row r="3225" spans="1:15">
      <c r="A3225" t="s">
        <v>4</v>
      </c>
      <c r="B3225" s="4" t="s">
        <v>5</v>
      </c>
      <c r="C3225" s="4" t="s">
        <v>12</v>
      </c>
      <c r="D3225" s="4" t="s">
        <v>10</v>
      </c>
      <c r="E3225" s="4" t="s">
        <v>10</v>
      </c>
      <c r="F3225" s="4" t="s">
        <v>10</v>
      </c>
      <c r="G3225" s="4" t="s">
        <v>10</v>
      </c>
      <c r="H3225" s="4" t="s">
        <v>12</v>
      </c>
    </row>
    <row r="3226" spans="1:15">
      <c r="A3226" t="n">
        <v>31822</v>
      </c>
      <c r="B3226" s="32" t="n">
        <v>25</v>
      </c>
      <c r="C3226" s="7" t="n">
        <v>5</v>
      </c>
      <c r="D3226" s="7" t="n">
        <v>65535</v>
      </c>
      <c r="E3226" s="7" t="n">
        <v>65535</v>
      </c>
      <c r="F3226" s="7" t="n">
        <v>65535</v>
      </c>
      <c r="G3226" s="7" t="n">
        <v>65535</v>
      </c>
      <c r="H3226" s="7" t="n">
        <v>0</v>
      </c>
    </row>
    <row r="3227" spans="1:15">
      <c r="A3227" t="s">
        <v>4</v>
      </c>
      <c r="B3227" s="4" t="s">
        <v>5</v>
      </c>
      <c r="C3227" s="4" t="s">
        <v>12</v>
      </c>
      <c r="D3227" s="4" t="s">
        <v>10</v>
      </c>
      <c r="E3227" s="4" t="s">
        <v>9</v>
      </c>
    </row>
    <row r="3228" spans="1:15">
      <c r="A3228" t="n">
        <v>31833</v>
      </c>
      <c r="B3228" s="30" t="n">
        <v>101</v>
      </c>
      <c r="C3228" s="7" t="n">
        <v>0</v>
      </c>
      <c r="D3228" s="7" t="n">
        <v>201</v>
      </c>
      <c r="E3228" s="7" t="n">
        <v>1</v>
      </c>
    </row>
    <row r="3229" spans="1:15">
      <c r="A3229" t="s">
        <v>4</v>
      </c>
      <c r="B3229" s="4" t="s">
        <v>5</v>
      </c>
      <c r="C3229" s="4" t="s">
        <v>10</v>
      </c>
    </row>
    <row r="3230" spans="1:15">
      <c r="A3230" t="n">
        <v>31841</v>
      </c>
      <c r="B3230" s="31" t="n">
        <v>16</v>
      </c>
      <c r="C3230" s="7" t="n">
        <v>300</v>
      </c>
    </row>
    <row r="3231" spans="1:15">
      <c r="A3231" t="s">
        <v>4</v>
      </c>
      <c r="B3231" s="4" t="s">
        <v>5</v>
      </c>
      <c r="C3231" s="4" t="s">
        <v>12</v>
      </c>
      <c r="D3231" s="4" t="s">
        <v>10</v>
      </c>
      <c r="E3231" s="4" t="s">
        <v>26</v>
      </c>
      <c r="F3231" s="4" t="s">
        <v>10</v>
      </c>
      <c r="G3231" s="4" t="s">
        <v>9</v>
      </c>
      <c r="H3231" s="4" t="s">
        <v>9</v>
      </c>
      <c r="I3231" s="4" t="s">
        <v>10</v>
      </c>
      <c r="J3231" s="4" t="s">
        <v>10</v>
      </c>
      <c r="K3231" s="4" t="s">
        <v>9</v>
      </c>
      <c r="L3231" s="4" t="s">
        <v>9</v>
      </c>
      <c r="M3231" s="4" t="s">
        <v>9</v>
      </c>
      <c r="N3231" s="4" t="s">
        <v>9</v>
      </c>
      <c r="O3231" s="4" t="s">
        <v>6</v>
      </c>
    </row>
    <row r="3232" spans="1:15">
      <c r="A3232" t="n">
        <v>31844</v>
      </c>
      <c r="B3232" s="13" t="n">
        <v>50</v>
      </c>
      <c r="C3232" s="7" t="n">
        <v>0</v>
      </c>
      <c r="D3232" s="7" t="n">
        <v>12010</v>
      </c>
      <c r="E3232" s="7" t="n">
        <v>1</v>
      </c>
      <c r="F3232" s="7" t="n">
        <v>0</v>
      </c>
      <c r="G3232" s="7" t="n">
        <v>0</v>
      </c>
      <c r="H3232" s="7" t="n">
        <v>0</v>
      </c>
      <c r="I3232" s="7" t="n">
        <v>0</v>
      </c>
      <c r="J3232" s="7" t="n">
        <v>65533</v>
      </c>
      <c r="K3232" s="7" t="n">
        <v>0</v>
      </c>
      <c r="L3232" s="7" t="n">
        <v>0</v>
      </c>
      <c r="M3232" s="7" t="n">
        <v>0</v>
      </c>
      <c r="N3232" s="7" t="n">
        <v>0</v>
      </c>
      <c r="O3232" s="7" t="s">
        <v>21</v>
      </c>
    </row>
    <row r="3233" spans="1:15">
      <c r="A3233" t="s">
        <v>4</v>
      </c>
      <c r="B3233" s="4" t="s">
        <v>5</v>
      </c>
      <c r="C3233" s="4" t="s">
        <v>12</v>
      </c>
      <c r="D3233" s="4" t="s">
        <v>10</v>
      </c>
      <c r="E3233" s="4" t="s">
        <v>10</v>
      </c>
      <c r="F3233" s="4" t="s">
        <v>10</v>
      </c>
      <c r="G3233" s="4" t="s">
        <v>10</v>
      </c>
      <c r="H3233" s="4" t="s">
        <v>12</v>
      </c>
    </row>
    <row r="3234" spans="1:15">
      <c r="A3234" t="n">
        <v>31883</v>
      </c>
      <c r="B3234" s="32" t="n">
        <v>25</v>
      </c>
      <c r="C3234" s="7" t="n">
        <v>5</v>
      </c>
      <c r="D3234" s="7" t="n">
        <v>65535</v>
      </c>
      <c r="E3234" s="7" t="n">
        <v>65535</v>
      </c>
      <c r="F3234" s="7" t="n">
        <v>65535</v>
      </c>
      <c r="G3234" s="7" t="n">
        <v>65535</v>
      </c>
      <c r="H3234" s="7" t="n">
        <v>0</v>
      </c>
    </row>
    <row r="3235" spans="1:15">
      <c r="A3235" t="s">
        <v>4</v>
      </c>
      <c r="B3235" s="4" t="s">
        <v>5</v>
      </c>
      <c r="C3235" s="4" t="s">
        <v>10</v>
      </c>
      <c r="D3235" s="4" t="s">
        <v>67</v>
      </c>
      <c r="E3235" s="4" t="s">
        <v>12</v>
      </c>
      <c r="F3235" s="4" t="s">
        <v>12</v>
      </c>
      <c r="G3235" s="4" t="s">
        <v>10</v>
      </c>
      <c r="H3235" s="4" t="s">
        <v>12</v>
      </c>
      <c r="I3235" s="4" t="s">
        <v>67</v>
      </c>
      <c r="J3235" s="4" t="s">
        <v>12</v>
      </c>
      <c r="K3235" s="4" t="s">
        <v>12</v>
      </c>
      <c r="L3235" s="4" t="s">
        <v>12</v>
      </c>
    </row>
    <row r="3236" spans="1:15">
      <c r="A3236" t="n">
        <v>31894</v>
      </c>
      <c r="B3236" s="33" t="n">
        <v>24</v>
      </c>
      <c r="C3236" s="7" t="n">
        <v>65533</v>
      </c>
      <c r="D3236" s="7" t="s">
        <v>368</v>
      </c>
      <c r="E3236" s="7" t="n">
        <v>12</v>
      </c>
      <c r="F3236" s="7" t="n">
        <v>16</v>
      </c>
      <c r="G3236" s="7" t="n">
        <v>220</v>
      </c>
      <c r="H3236" s="7" t="n">
        <v>7</v>
      </c>
      <c r="I3236" s="7" t="s">
        <v>369</v>
      </c>
      <c r="J3236" s="7" t="n">
        <v>6</v>
      </c>
      <c r="K3236" s="7" t="n">
        <v>2</v>
      </c>
      <c r="L3236" s="7" t="n">
        <v>0</v>
      </c>
    </row>
    <row r="3237" spans="1:15">
      <c r="A3237" t="s">
        <v>4</v>
      </c>
      <c r="B3237" s="4" t="s">
        <v>5</v>
      </c>
    </row>
    <row r="3238" spans="1:15">
      <c r="A3238" t="n">
        <v>31918</v>
      </c>
      <c r="B3238" s="34" t="n">
        <v>28</v>
      </c>
    </row>
    <row r="3239" spans="1:15">
      <c r="A3239" t="s">
        <v>4</v>
      </c>
      <c r="B3239" s="4" t="s">
        <v>5</v>
      </c>
      <c r="C3239" s="4" t="s">
        <v>12</v>
      </c>
    </row>
    <row r="3240" spans="1:15">
      <c r="A3240" t="n">
        <v>31919</v>
      </c>
      <c r="B3240" s="35" t="n">
        <v>27</v>
      </c>
      <c r="C3240" s="7" t="n">
        <v>0</v>
      </c>
    </row>
    <row r="3241" spans="1:15">
      <c r="A3241" t="s">
        <v>4</v>
      </c>
      <c r="B3241" s="4" t="s">
        <v>5</v>
      </c>
      <c r="C3241" s="4" t="s">
        <v>12</v>
      </c>
    </row>
    <row r="3242" spans="1:15">
      <c r="A3242" t="n">
        <v>31921</v>
      </c>
      <c r="B3242" s="35" t="n">
        <v>27</v>
      </c>
      <c r="C3242" s="7" t="n">
        <v>1</v>
      </c>
    </row>
    <row r="3243" spans="1:15">
      <c r="A3243" t="s">
        <v>4</v>
      </c>
      <c r="B3243" s="4" t="s">
        <v>5</v>
      </c>
      <c r="C3243" s="4" t="s">
        <v>12</v>
      </c>
      <c r="D3243" s="4" t="s">
        <v>10</v>
      </c>
      <c r="E3243" s="4" t="s">
        <v>10</v>
      </c>
      <c r="F3243" s="4" t="s">
        <v>10</v>
      </c>
      <c r="G3243" s="4" t="s">
        <v>10</v>
      </c>
      <c r="H3243" s="4" t="s">
        <v>12</v>
      </c>
    </row>
    <row r="3244" spans="1:15">
      <c r="A3244" t="n">
        <v>31923</v>
      </c>
      <c r="B3244" s="32" t="n">
        <v>25</v>
      </c>
      <c r="C3244" s="7" t="n">
        <v>5</v>
      </c>
      <c r="D3244" s="7" t="n">
        <v>65535</v>
      </c>
      <c r="E3244" s="7" t="n">
        <v>65535</v>
      </c>
      <c r="F3244" s="7" t="n">
        <v>65535</v>
      </c>
      <c r="G3244" s="7" t="n">
        <v>65535</v>
      </c>
      <c r="H3244" s="7" t="n">
        <v>0</v>
      </c>
    </row>
    <row r="3245" spans="1:15">
      <c r="A3245" t="s">
        <v>4</v>
      </c>
      <c r="B3245" s="4" t="s">
        <v>5</v>
      </c>
      <c r="C3245" s="4" t="s">
        <v>12</v>
      </c>
      <c r="D3245" s="4" t="s">
        <v>10</v>
      </c>
      <c r="E3245" s="4" t="s">
        <v>9</v>
      </c>
    </row>
    <row r="3246" spans="1:15">
      <c r="A3246" t="n">
        <v>31934</v>
      </c>
      <c r="B3246" s="30" t="n">
        <v>101</v>
      </c>
      <c r="C3246" s="7" t="n">
        <v>0</v>
      </c>
      <c r="D3246" s="7" t="n">
        <v>220</v>
      </c>
      <c r="E3246" s="7" t="n">
        <v>5</v>
      </c>
    </row>
    <row r="3247" spans="1:15">
      <c r="A3247" t="s">
        <v>4</v>
      </c>
      <c r="B3247" s="4" t="s">
        <v>5</v>
      </c>
      <c r="C3247" s="4" t="s">
        <v>12</v>
      </c>
      <c r="D3247" s="4" t="s">
        <v>10</v>
      </c>
      <c r="E3247" s="4" t="s">
        <v>26</v>
      </c>
    </row>
    <row r="3248" spans="1:15">
      <c r="A3248" t="n">
        <v>31942</v>
      </c>
      <c r="B3248" s="39" t="n">
        <v>58</v>
      </c>
      <c r="C3248" s="7" t="n">
        <v>100</v>
      </c>
      <c r="D3248" s="7" t="n">
        <v>300</v>
      </c>
      <c r="E3248" s="7" t="n">
        <v>0.300000011920929</v>
      </c>
    </row>
    <row r="3249" spans="1:12">
      <c r="A3249" t="s">
        <v>4</v>
      </c>
      <c r="B3249" s="4" t="s">
        <v>5</v>
      </c>
      <c r="C3249" s="4" t="s">
        <v>12</v>
      </c>
      <c r="D3249" s="4" t="s">
        <v>10</v>
      </c>
    </row>
    <row r="3250" spans="1:12">
      <c r="A3250" t="n">
        <v>31950</v>
      </c>
      <c r="B3250" s="39" t="n">
        <v>58</v>
      </c>
      <c r="C3250" s="7" t="n">
        <v>255</v>
      </c>
      <c r="D3250" s="7" t="n">
        <v>0</v>
      </c>
    </row>
    <row r="3251" spans="1:12">
      <c r="A3251" t="s">
        <v>4</v>
      </c>
      <c r="B3251" s="4" t="s">
        <v>5</v>
      </c>
      <c r="C3251" s="4" t="s">
        <v>43</v>
      </c>
    </row>
    <row r="3252" spans="1:12">
      <c r="A3252" t="n">
        <v>31954</v>
      </c>
      <c r="B3252" s="18" t="n">
        <v>3</v>
      </c>
      <c r="C3252" s="16" t="n">
        <f t="normal" ca="1">A3478</f>
        <v>0</v>
      </c>
    </row>
    <row r="3253" spans="1:12">
      <c r="A3253" t="s">
        <v>4</v>
      </c>
      <c r="B3253" s="4" t="s">
        <v>5</v>
      </c>
      <c r="C3253" s="4" t="s">
        <v>12</v>
      </c>
      <c r="D3253" s="4" t="s">
        <v>10</v>
      </c>
      <c r="E3253" s="4" t="s">
        <v>12</v>
      </c>
      <c r="F3253" s="4" t="s">
        <v>12</v>
      </c>
      <c r="G3253" s="4" t="s">
        <v>12</v>
      </c>
      <c r="H3253" s="4" t="s">
        <v>9</v>
      </c>
      <c r="I3253" s="4" t="s">
        <v>12</v>
      </c>
      <c r="J3253" s="4" t="s">
        <v>12</v>
      </c>
      <c r="K3253" s="4" t="s">
        <v>12</v>
      </c>
      <c r="L3253" s="4" t="s">
        <v>43</v>
      </c>
    </row>
    <row r="3254" spans="1:12">
      <c r="A3254" t="n">
        <v>31959</v>
      </c>
      <c r="B3254" s="15" t="n">
        <v>5</v>
      </c>
      <c r="C3254" s="7" t="n">
        <v>30</v>
      </c>
      <c r="D3254" s="7" t="n">
        <v>6656</v>
      </c>
      <c r="E3254" s="7" t="n">
        <v>35</v>
      </c>
      <c r="F3254" s="7" t="n">
        <v>61</v>
      </c>
      <c r="G3254" s="7" t="n">
        <v>0</v>
      </c>
      <c r="H3254" s="7" t="n">
        <v>2</v>
      </c>
      <c r="I3254" s="7" t="n">
        <v>2</v>
      </c>
      <c r="J3254" s="7" t="n">
        <v>9</v>
      </c>
      <c r="K3254" s="7" t="n">
        <v>1</v>
      </c>
      <c r="L3254" s="16" t="n">
        <f t="normal" ca="1">A3336</f>
        <v>0</v>
      </c>
    </row>
    <row r="3255" spans="1:12">
      <c r="A3255" t="s">
        <v>4</v>
      </c>
      <c r="B3255" s="4" t="s">
        <v>5</v>
      </c>
      <c r="C3255" s="4" t="s">
        <v>12</v>
      </c>
      <c r="D3255" s="4" t="s">
        <v>10</v>
      </c>
      <c r="E3255" s="4" t="s">
        <v>6</v>
      </c>
    </row>
    <row r="3256" spans="1:12">
      <c r="A3256" t="n">
        <v>31977</v>
      </c>
      <c r="B3256" s="63" t="n">
        <v>51</v>
      </c>
      <c r="C3256" s="7" t="n">
        <v>4</v>
      </c>
      <c r="D3256" s="7" t="n">
        <v>0</v>
      </c>
      <c r="E3256" s="7" t="s">
        <v>182</v>
      </c>
    </row>
    <row r="3257" spans="1:12">
      <c r="A3257" t="s">
        <v>4</v>
      </c>
      <c r="B3257" s="4" t="s">
        <v>5</v>
      </c>
      <c r="C3257" s="4" t="s">
        <v>10</v>
      </c>
    </row>
    <row r="3258" spans="1:12">
      <c r="A3258" t="n">
        <v>31990</v>
      </c>
      <c r="B3258" s="31" t="n">
        <v>16</v>
      </c>
      <c r="C3258" s="7" t="n">
        <v>0</v>
      </c>
    </row>
    <row r="3259" spans="1:12">
      <c r="A3259" t="s">
        <v>4</v>
      </c>
      <c r="B3259" s="4" t="s">
        <v>5</v>
      </c>
      <c r="C3259" s="4" t="s">
        <v>10</v>
      </c>
      <c r="D3259" s="4" t="s">
        <v>67</v>
      </c>
      <c r="E3259" s="4" t="s">
        <v>12</v>
      </c>
      <c r="F3259" s="4" t="s">
        <v>12</v>
      </c>
      <c r="G3259" s="4" t="s">
        <v>67</v>
      </c>
      <c r="H3259" s="4" t="s">
        <v>12</v>
      </c>
      <c r="I3259" s="4" t="s">
        <v>12</v>
      </c>
    </row>
    <row r="3260" spans="1:12">
      <c r="A3260" t="n">
        <v>31993</v>
      </c>
      <c r="B3260" s="64" t="n">
        <v>26</v>
      </c>
      <c r="C3260" s="7" t="n">
        <v>0</v>
      </c>
      <c r="D3260" s="7" t="s">
        <v>370</v>
      </c>
      <c r="E3260" s="7" t="n">
        <v>2</v>
      </c>
      <c r="F3260" s="7" t="n">
        <v>3</v>
      </c>
      <c r="G3260" s="7" t="s">
        <v>364</v>
      </c>
      <c r="H3260" s="7" t="n">
        <v>2</v>
      </c>
      <c r="I3260" s="7" t="n">
        <v>0</v>
      </c>
    </row>
    <row r="3261" spans="1:12">
      <c r="A3261" t="s">
        <v>4</v>
      </c>
      <c r="B3261" s="4" t="s">
        <v>5</v>
      </c>
    </row>
    <row r="3262" spans="1:12">
      <c r="A3262" t="n">
        <v>32129</v>
      </c>
      <c r="B3262" s="34" t="n">
        <v>28</v>
      </c>
    </row>
    <row r="3263" spans="1:12">
      <c r="A3263" t="s">
        <v>4</v>
      </c>
      <c r="B3263" s="4" t="s">
        <v>5</v>
      </c>
      <c r="C3263" s="4" t="s">
        <v>12</v>
      </c>
      <c r="D3263" s="4" t="s">
        <v>10</v>
      </c>
      <c r="E3263" s="4" t="s">
        <v>6</v>
      </c>
    </row>
    <row r="3264" spans="1:12">
      <c r="A3264" t="n">
        <v>32130</v>
      </c>
      <c r="B3264" s="63" t="n">
        <v>51</v>
      </c>
      <c r="C3264" s="7" t="n">
        <v>4</v>
      </c>
      <c r="D3264" s="7" t="n">
        <v>5713</v>
      </c>
      <c r="E3264" s="7" t="s">
        <v>371</v>
      </c>
    </row>
    <row r="3265" spans="1:12">
      <c r="A3265" t="s">
        <v>4</v>
      </c>
      <c r="B3265" s="4" t="s">
        <v>5</v>
      </c>
      <c r="C3265" s="4" t="s">
        <v>10</v>
      </c>
    </row>
    <row r="3266" spans="1:12">
      <c r="A3266" t="n">
        <v>32143</v>
      </c>
      <c r="B3266" s="31" t="n">
        <v>16</v>
      </c>
      <c r="C3266" s="7" t="n">
        <v>0</v>
      </c>
    </row>
    <row r="3267" spans="1:12">
      <c r="A3267" t="s">
        <v>4</v>
      </c>
      <c r="B3267" s="4" t="s">
        <v>5</v>
      </c>
      <c r="C3267" s="4" t="s">
        <v>10</v>
      </c>
      <c r="D3267" s="4" t="s">
        <v>67</v>
      </c>
      <c r="E3267" s="4" t="s">
        <v>12</v>
      </c>
      <c r="F3267" s="4" t="s">
        <v>12</v>
      </c>
      <c r="G3267" s="4" t="s">
        <v>67</v>
      </c>
      <c r="H3267" s="4" t="s">
        <v>12</v>
      </c>
      <c r="I3267" s="4" t="s">
        <v>12</v>
      </c>
    </row>
    <row r="3268" spans="1:12">
      <c r="A3268" t="n">
        <v>32146</v>
      </c>
      <c r="B3268" s="64" t="n">
        <v>26</v>
      </c>
      <c r="C3268" s="7" t="n">
        <v>5713</v>
      </c>
      <c r="D3268" s="7" t="s">
        <v>372</v>
      </c>
      <c r="E3268" s="7" t="n">
        <v>2</v>
      </c>
      <c r="F3268" s="7" t="n">
        <v>3</v>
      </c>
      <c r="G3268" s="7" t="s">
        <v>367</v>
      </c>
      <c r="H3268" s="7" t="n">
        <v>2</v>
      </c>
      <c r="I3268" s="7" t="n">
        <v>0</v>
      </c>
    </row>
    <row r="3269" spans="1:12">
      <c r="A3269" t="s">
        <v>4</v>
      </c>
      <c r="B3269" s="4" t="s">
        <v>5</v>
      </c>
    </row>
    <row r="3270" spans="1:12">
      <c r="A3270" t="n">
        <v>32248</v>
      </c>
      <c r="B3270" s="34" t="n">
        <v>28</v>
      </c>
    </row>
    <row r="3271" spans="1:12">
      <c r="A3271" t="s">
        <v>4</v>
      </c>
      <c r="B3271" s="4" t="s">
        <v>5</v>
      </c>
      <c r="C3271" s="4" t="s">
        <v>12</v>
      </c>
      <c r="D3271" s="4" t="s">
        <v>10</v>
      </c>
      <c r="E3271" s="4" t="s">
        <v>26</v>
      </c>
    </row>
    <row r="3272" spans="1:12">
      <c r="A3272" t="n">
        <v>32249</v>
      </c>
      <c r="B3272" s="39" t="n">
        <v>58</v>
      </c>
      <c r="C3272" s="7" t="n">
        <v>0</v>
      </c>
      <c r="D3272" s="7" t="n">
        <v>300</v>
      </c>
      <c r="E3272" s="7" t="n">
        <v>0.300000011920929</v>
      </c>
    </row>
    <row r="3273" spans="1:12">
      <c r="A3273" t="s">
        <v>4</v>
      </c>
      <c r="B3273" s="4" t="s">
        <v>5</v>
      </c>
      <c r="C3273" s="4" t="s">
        <v>12</v>
      </c>
      <c r="D3273" s="4" t="s">
        <v>10</v>
      </c>
    </row>
    <row r="3274" spans="1:12">
      <c r="A3274" t="n">
        <v>32257</v>
      </c>
      <c r="B3274" s="39" t="n">
        <v>58</v>
      </c>
      <c r="C3274" s="7" t="n">
        <v>255</v>
      </c>
      <c r="D3274" s="7" t="n">
        <v>0</v>
      </c>
    </row>
    <row r="3275" spans="1:12">
      <c r="A3275" t="s">
        <v>4</v>
      </c>
      <c r="B3275" s="4" t="s">
        <v>5</v>
      </c>
      <c r="C3275" s="4" t="s">
        <v>12</v>
      </c>
      <c r="D3275" s="4" t="s">
        <v>10</v>
      </c>
      <c r="E3275" s="4" t="s">
        <v>26</v>
      </c>
      <c r="F3275" s="4" t="s">
        <v>10</v>
      </c>
      <c r="G3275" s="4" t="s">
        <v>9</v>
      </c>
      <c r="H3275" s="4" t="s">
        <v>9</v>
      </c>
      <c r="I3275" s="4" t="s">
        <v>10</v>
      </c>
      <c r="J3275" s="4" t="s">
        <v>10</v>
      </c>
      <c r="K3275" s="4" t="s">
        <v>9</v>
      </c>
      <c r="L3275" s="4" t="s">
        <v>9</v>
      </c>
      <c r="M3275" s="4" t="s">
        <v>9</v>
      </c>
      <c r="N3275" s="4" t="s">
        <v>9</v>
      </c>
      <c r="O3275" s="4" t="s">
        <v>6</v>
      </c>
    </row>
    <row r="3276" spans="1:12">
      <c r="A3276" t="n">
        <v>32261</v>
      </c>
      <c r="B3276" s="13" t="n">
        <v>50</v>
      </c>
      <c r="C3276" s="7" t="n">
        <v>0</v>
      </c>
      <c r="D3276" s="7" t="n">
        <v>12010</v>
      </c>
      <c r="E3276" s="7" t="n">
        <v>1</v>
      </c>
      <c r="F3276" s="7" t="n">
        <v>0</v>
      </c>
      <c r="G3276" s="7" t="n">
        <v>0</v>
      </c>
      <c r="H3276" s="7" t="n">
        <v>0</v>
      </c>
      <c r="I3276" s="7" t="n">
        <v>0</v>
      </c>
      <c r="J3276" s="7" t="n">
        <v>65533</v>
      </c>
      <c r="K3276" s="7" t="n">
        <v>0</v>
      </c>
      <c r="L3276" s="7" t="n">
        <v>0</v>
      </c>
      <c r="M3276" s="7" t="n">
        <v>0</v>
      </c>
      <c r="N3276" s="7" t="n">
        <v>0</v>
      </c>
      <c r="O3276" s="7" t="s">
        <v>21</v>
      </c>
    </row>
    <row r="3277" spans="1:12">
      <c r="A3277" t="s">
        <v>4</v>
      </c>
      <c r="B3277" s="4" t="s">
        <v>5</v>
      </c>
      <c r="C3277" s="4" t="s">
        <v>12</v>
      </c>
      <c r="D3277" s="4" t="s">
        <v>10</v>
      </c>
      <c r="E3277" s="4" t="s">
        <v>10</v>
      </c>
      <c r="F3277" s="4" t="s">
        <v>10</v>
      </c>
      <c r="G3277" s="4" t="s">
        <v>10</v>
      </c>
      <c r="H3277" s="4" t="s">
        <v>12</v>
      </c>
    </row>
    <row r="3278" spans="1:12">
      <c r="A3278" t="n">
        <v>32300</v>
      </c>
      <c r="B3278" s="32" t="n">
        <v>25</v>
      </c>
      <c r="C3278" s="7" t="n">
        <v>5</v>
      </c>
      <c r="D3278" s="7" t="n">
        <v>65535</v>
      </c>
      <c r="E3278" s="7" t="n">
        <v>65535</v>
      </c>
      <c r="F3278" s="7" t="n">
        <v>65535</v>
      </c>
      <c r="G3278" s="7" t="n">
        <v>65535</v>
      </c>
      <c r="H3278" s="7" t="n">
        <v>0</v>
      </c>
    </row>
    <row r="3279" spans="1:12">
      <c r="A3279" t="s">
        <v>4</v>
      </c>
      <c r="B3279" s="4" t="s">
        <v>5</v>
      </c>
      <c r="C3279" s="4" t="s">
        <v>10</v>
      </c>
      <c r="D3279" s="4" t="s">
        <v>67</v>
      </c>
      <c r="E3279" s="4" t="s">
        <v>12</v>
      </c>
      <c r="F3279" s="4" t="s">
        <v>12</v>
      </c>
      <c r="G3279" s="4" t="s">
        <v>10</v>
      </c>
      <c r="H3279" s="4" t="s">
        <v>12</v>
      </c>
      <c r="I3279" s="4" t="s">
        <v>67</v>
      </c>
      <c r="J3279" s="4" t="s">
        <v>12</v>
      </c>
      <c r="K3279" s="4" t="s">
        <v>12</v>
      </c>
      <c r="L3279" s="4" t="s">
        <v>12</v>
      </c>
    </row>
    <row r="3280" spans="1:12">
      <c r="A3280" t="n">
        <v>32311</v>
      </c>
      <c r="B3280" s="33" t="n">
        <v>24</v>
      </c>
      <c r="C3280" s="7" t="n">
        <v>65533</v>
      </c>
      <c r="D3280" s="7" t="s">
        <v>368</v>
      </c>
      <c r="E3280" s="7" t="n">
        <v>12</v>
      </c>
      <c r="F3280" s="7" t="n">
        <v>16</v>
      </c>
      <c r="G3280" s="7" t="n">
        <v>157</v>
      </c>
      <c r="H3280" s="7" t="n">
        <v>7</v>
      </c>
      <c r="I3280" s="7" t="s">
        <v>77</v>
      </c>
      <c r="J3280" s="7" t="n">
        <v>6</v>
      </c>
      <c r="K3280" s="7" t="n">
        <v>2</v>
      </c>
      <c r="L3280" s="7" t="n">
        <v>0</v>
      </c>
    </row>
    <row r="3281" spans="1:15">
      <c r="A3281" t="s">
        <v>4</v>
      </c>
      <c r="B3281" s="4" t="s">
        <v>5</v>
      </c>
    </row>
    <row r="3282" spans="1:15">
      <c r="A3282" t="n">
        <v>32332</v>
      </c>
      <c r="B3282" s="34" t="n">
        <v>28</v>
      </c>
    </row>
    <row r="3283" spans="1:15">
      <c r="A3283" t="s">
        <v>4</v>
      </c>
      <c r="B3283" s="4" t="s">
        <v>5</v>
      </c>
      <c r="C3283" s="4" t="s">
        <v>12</v>
      </c>
    </row>
    <row r="3284" spans="1:15">
      <c r="A3284" t="n">
        <v>32333</v>
      </c>
      <c r="B3284" s="35" t="n">
        <v>27</v>
      </c>
      <c r="C3284" s="7" t="n">
        <v>0</v>
      </c>
    </row>
    <row r="3285" spans="1:15">
      <c r="A3285" t="s">
        <v>4</v>
      </c>
      <c r="B3285" s="4" t="s">
        <v>5</v>
      </c>
      <c r="C3285" s="4" t="s">
        <v>12</v>
      </c>
    </row>
    <row r="3286" spans="1:15">
      <c r="A3286" t="n">
        <v>32335</v>
      </c>
      <c r="B3286" s="35" t="n">
        <v>27</v>
      </c>
      <c r="C3286" s="7" t="n">
        <v>1</v>
      </c>
    </row>
    <row r="3287" spans="1:15">
      <c r="A3287" t="s">
        <v>4</v>
      </c>
      <c r="B3287" s="4" t="s">
        <v>5</v>
      </c>
      <c r="C3287" s="4" t="s">
        <v>12</v>
      </c>
      <c r="D3287" s="4" t="s">
        <v>10</v>
      </c>
      <c r="E3287" s="4" t="s">
        <v>10</v>
      </c>
      <c r="F3287" s="4" t="s">
        <v>10</v>
      </c>
      <c r="G3287" s="4" t="s">
        <v>10</v>
      </c>
      <c r="H3287" s="4" t="s">
        <v>12</v>
      </c>
    </row>
    <row r="3288" spans="1:15">
      <c r="A3288" t="n">
        <v>32337</v>
      </c>
      <c r="B3288" s="32" t="n">
        <v>25</v>
      </c>
      <c r="C3288" s="7" t="n">
        <v>5</v>
      </c>
      <c r="D3288" s="7" t="n">
        <v>65535</v>
      </c>
      <c r="E3288" s="7" t="n">
        <v>65535</v>
      </c>
      <c r="F3288" s="7" t="n">
        <v>65535</v>
      </c>
      <c r="G3288" s="7" t="n">
        <v>65535</v>
      </c>
      <c r="H3288" s="7" t="n">
        <v>0</v>
      </c>
    </row>
    <row r="3289" spans="1:15">
      <c r="A3289" t="s">
        <v>4</v>
      </c>
      <c r="B3289" s="4" t="s">
        <v>5</v>
      </c>
      <c r="C3289" s="4" t="s">
        <v>12</v>
      </c>
      <c r="D3289" s="4" t="s">
        <v>10</v>
      </c>
      <c r="E3289" s="4" t="s">
        <v>9</v>
      </c>
    </row>
    <row r="3290" spans="1:15">
      <c r="A3290" t="n">
        <v>32348</v>
      </c>
      <c r="B3290" s="30" t="n">
        <v>101</v>
      </c>
      <c r="C3290" s="7" t="n">
        <v>0</v>
      </c>
      <c r="D3290" s="7" t="n">
        <v>157</v>
      </c>
      <c r="E3290" s="7" t="n">
        <v>1</v>
      </c>
    </row>
    <row r="3291" spans="1:15">
      <c r="A3291" t="s">
        <v>4</v>
      </c>
      <c r="B3291" s="4" t="s">
        <v>5</v>
      </c>
      <c r="C3291" s="4" t="s">
        <v>12</v>
      </c>
      <c r="D3291" s="4" t="s">
        <v>10</v>
      </c>
      <c r="E3291" s="4" t="s">
        <v>9</v>
      </c>
    </row>
    <row r="3292" spans="1:15">
      <c r="A3292" t="n">
        <v>32356</v>
      </c>
      <c r="B3292" s="30" t="n">
        <v>101</v>
      </c>
      <c r="C3292" s="7" t="n">
        <v>0</v>
      </c>
      <c r="D3292" s="7" t="n">
        <v>255</v>
      </c>
      <c r="E3292" s="7" t="n">
        <v>1</v>
      </c>
    </row>
    <row r="3293" spans="1:15">
      <c r="A3293" t="s">
        <v>4</v>
      </c>
      <c r="B3293" s="4" t="s">
        <v>5</v>
      </c>
      <c r="C3293" s="4" t="s">
        <v>10</v>
      </c>
    </row>
    <row r="3294" spans="1:15">
      <c r="A3294" t="n">
        <v>32364</v>
      </c>
      <c r="B3294" s="31" t="n">
        <v>16</v>
      </c>
      <c r="C3294" s="7" t="n">
        <v>300</v>
      </c>
    </row>
    <row r="3295" spans="1:15">
      <c r="A3295" t="s">
        <v>4</v>
      </c>
      <c r="B3295" s="4" t="s">
        <v>5</v>
      </c>
      <c r="C3295" s="4" t="s">
        <v>12</v>
      </c>
      <c r="D3295" s="4" t="s">
        <v>10</v>
      </c>
      <c r="E3295" s="4" t="s">
        <v>26</v>
      </c>
      <c r="F3295" s="4" t="s">
        <v>10</v>
      </c>
      <c r="G3295" s="4" t="s">
        <v>9</v>
      </c>
      <c r="H3295" s="4" t="s">
        <v>9</v>
      </c>
      <c r="I3295" s="4" t="s">
        <v>10</v>
      </c>
      <c r="J3295" s="4" t="s">
        <v>10</v>
      </c>
      <c r="K3295" s="4" t="s">
        <v>9</v>
      </c>
      <c r="L3295" s="4" t="s">
        <v>9</v>
      </c>
      <c r="M3295" s="4" t="s">
        <v>9</v>
      </c>
      <c r="N3295" s="4" t="s">
        <v>9</v>
      </c>
      <c r="O3295" s="4" t="s">
        <v>6</v>
      </c>
    </row>
    <row r="3296" spans="1:15">
      <c r="A3296" t="n">
        <v>32367</v>
      </c>
      <c r="B3296" s="13" t="n">
        <v>50</v>
      </c>
      <c r="C3296" s="7" t="n">
        <v>0</v>
      </c>
      <c r="D3296" s="7" t="n">
        <v>12010</v>
      </c>
      <c r="E3296" s="7" t="n">
        <v>1</v>
      </c>
      <c r="F3296" s="7" t="n">
        <v>0</v>
      </c>
      <c r="G3296" s="7" t="n">
        <v>0</v>
      </c>
      <c r="H3296" s="7" t="n">
        <v>0</v>
      </c>
      <c r="I3296" s="7" t="n">
        <v>0</v>
      </c>
      <c r="J3296" s="7" t="n">
        <v>65533</v>
      </c>
      <c r="K3296" s="7" t="n">
        <v>0</v>
      </c>
      <c r="L3296" s="7" t="n">
        <v>0</v>
      </c>
      <c r="M3296" s="7" t="n">
        <v>0</v>
      </c>
      <c r="N3296" s="7" t="n">
        <v>0</v>
      </c>
      <c r="O3296" s="7" t="s">
        <v>21</v>
      </c>
    </row>
    <row r="3297" spans="1:15">
      <c r="A3297" t="s">
        <v>4</v>
      </c>
      <c r="B3297" s="4" t="s">
        <v>5</v>
      </c>
      <c r="C3297" s="4" t="s">
        <v>12</v>
      </c>
      <c r="D3297" s="4" t="s">
        <v>10</v>
      </c>
      <c r="E3297" s="4" t="s">
        <v>10</v>
      </c>
      <c r="F3297" s="4" t="s">
        <v>10</v>
      </c>
      <c r="G3297" s="4" t="s">
        <v>10</v>
      </c>
      <c r="H3297" s="4" t="s">
        <v>12</v>
      </c>
    </row>
    <row r="3298" spans="1:15">
      <c r="A3298" t="n">
        <v>32406</v>
      </c>
      <c r="B3298" s="32" t="n">
        <v>25</v>
      </c>
      <c r="C3298" s="7" t="n">
        <v>5</v>
      </c>
      <c r="D3298" s="7" t="n">
        <v>65535</v>
      </c>
      <c r="E3298" s="7" t="n">
        <v>65535</v>
      </c>
      <c r="F3298" s="7" t="n">
        <v>65535</v>
      </c>
      <c r="G3298" s="7" t="n">
        <v>65535</v>
      </c>
      <c r="H3298" s="7" t="n">
        <v>0</v>
      </c>
    </row>
    <row r="3299" spans="1:15">
      <c r="A3299" t="s">
        <v>4</v>
      </c>
      <c r="B3299" s="4" t="s">
        <v>5</v>
      </c>
      <c r="C3299" s="4" t="s">
        <v>10</v>
      </c>
      <c r="D3299" s="4" t="s">
        <v>67</v>
      </c>
      <c r="E3299" s="4" t="s">
        <v>12</v>
      </c>
      <c r="F3299" s="4" t="s">
        <v>12</v>
      </c>
      <c r="G3299" s="4" t="s">
        <v>10</v>
      </c>
      <c r="H3299" s="4" t="s">
        <v>12</v>
      </c>
      <c r="I3299" s="4" t="s">
        <v>67</v>
      </c>
      <c r="J3299" s="4" t="s">
        <v>12</v>
      </c>
      <c r="K3299" s="4" t="s">
        <v>12</v>
      </c>
      <c r="L3299" s="4" t="s">
        <v>12</v>
      </c>
    </row>
    <row r="3300" spans="1:15">
      <c r="A3300" t="n">
        <v>32417</v>
      </c>
      <c r="B3300" s="33" t="n">
        <v>24</v>
      </c>
      <c r="C3300" s="7" t="n">
        <v>65533</v>
      </c>
      <c r="D3300" s="7" t="s">
        <v>368</v>
      </c>
      <c r="E3300" s="7" t="n">
        <v>12</v>
      </c>
      <c r="F3300" s="7" t="n">
        <v>16</v>
      </c>
      <c r="G3300" s="7" t="n">
        <v>201</v>
      </c>
      <c r="H3300" s="7" t="n">
        <v>7</v>
      </c>
      <c r="I3300" s="7" t="s">
        <v>77</v>
      </c>
      <c r="J3300" s="7" t="n">
        <v>6</v>
      </c>
      <c r="K3300" s="7" t="n">
        <v>2</v>
      </c>
      <c r="L3300" s="7" t="n">
        <v>0</v>
      </c>
    </row>
    <row r="3301" spans="1:15">
      <c r="A3301" t="s">
        <v>4</v>
      </c>
      <c r="B3301" s="4" t="s">
        <v>5</v>
      </c>
    </row>
    <row r="3302" spans="1:15">
      <c r="A3302" t="n">
        <v>32438</v>
      </c>
      <c r="B3302" s="34" t="n">
        <v>28</v>
      </c>
    </row>
    <row r="3303" spans="1:15">
      <c r="A3303" t="s">
        <v>4</v>
      </c>
      <c r="B3303" s="4" t="s">
        <v>5</v>
      </c>
      <c r="C3303" s="4" t="s">
        <v>12</v>
      </c>
    </row>
    <row r="3304" spans="1:15">
      <c r="A3304" t="n">
        <v>32439</v>
      </c>
      <c r="B3304" s="35" t="n">
        <v>27</v>
      </c>
      <c r="C3304" s="7" t="n">
        <v>0</v>
      </c>
    </row>
    <row r="3305" spans="1:15">
      <c r="A3305" t="s">
        <v>4</v>
      </c>
      <c r="B3305" s="4" t="s">
        <v>5</v>
      </c>
      <c r="C3305" s="4" t="s">
        <v>12</v>
      </c>
    </row>
    <row r="3306" spans="1:15">
      <c r="A3306" t="n">
        <v>32441</v>
      </c>
      <c r="B3306" s="35" t="n">
        <v>27</v>
      </c>
      <c r="C3306" s="7" t="n">
        <v>1</v>
      </c>
    </row>
    <row r="3307" spans="1:15">
      <c r="A3307" t="s">
        <v>4</v>
      </c>
      <c r="B3307" s="4" t="s">
        <v>5</v>
      </c>
      <c r="C3307" s="4" t="s">
        <v>12</v>
      </c>
      <c r="D3307" s="4" t="s">
        <v>10</v>
      </c>
      <c r="E3307" s="4" t="s">
        <v>10</v>
      </c>
      <c r="F3307" s="4" t="s">
        <v>10</v>
      </c>
      <c r="G3307" s="4" t="s">
        <v>10</v>
      </c>
      <c r="H3307" s="4" t="s">
        <v>12</v>
      </c>
    </row>
    <row r="3308" spans="1:15">
      <c r="A3308" t="n">
        <v>32443</v>
      </c>
      <c r="B3308" s="32" t="n">
        <v>25</v>
      </c>
      <c r="C3308" s="7" t="n">
        <v>5</v>
      </c>
      <c r="D3308" s="7" t="n">
        <v>65535</v>
      </c>
      <c r="E3308" s="7" t="n">
        <v>65535</v>
      </c>
      <c r="F3308" s="7" t="n">
        <v>65535</v>
      </c>
      <c r="G3308" s="7" t="n">
        <v>65535</v>
      </c>
      <c r="H3308" s="7" t="n">
        <v>0</v>
      </c>
    </row>
    <row r="3309" spans="1:15">
      <c r="A3309" t="s">
        <v>4</v>
      </c>
      <c r="B3309" s="4" t="s">
        <v>5</v>
      </c>
      <c r="C3309" s="4" t="s">
        <v>12</v>
      </c>
      <c r="D3309" s="4" t="s">
        <v>10</v>
      </c>
      <c r="E3309" s="4" t="s">
        <v>9</v>
      </c>
    </row>
    <row r="3310" spans="1:15">
      <c r="A3310" t="n">
        <v>32454</v>
      </c>
      <c r="B3310" s="30" t="n">
        <v>101</v>
      </c>
      <c r="C3310" s="7" t="n">
        <v>0</v>
      </c>
      <c r="D3310" s="7" t="n">
        <v>201</v>
      </c>
      <c r="E3310" s="7" t="n">
        <v>1</v>
      </c>
    </row>
    <row r="3311" spans="1:15">
      <c r="A3311" t="s">
        <v>4</v>
      </c>
      <c r="B3311" s="4" t="s">
        <v>5</v>
      </c>
      <c r="C3311" s="4" t="s">
        <v>10</v>
      </c>
    </row>
    <row r="3312" spans="1:15">
      <c r="A3312" t="n">
        <v>32462</v>
      </c>
      <c r="B3312" s="31" t="n">
        <v>16</v>
      </c>
      <c r="C3312" s="7" t="n">
        <v>300</v>
      </c>
    </row>
    <row r="3313" spans="1:12">
      <c r="A3313" t="s">
        <v>4</v>
      </c>
      <c r="B3313" s="4" t="s">
        <v>5</v>
      </c>
      <c r="C3313" s="4" t="s">
        <v>12</v>
      </c>
      <c r="D3313" s="4" t="s">
        <v>10</v>
      </c>
      <c r="E3313" s="4" t="s">
        <v>26</v>
      </c>
      <c r="F3313" s="4" t="s">
        <v>10</v>
      </c>
      <c r="G3313" s="4" t="s">
        <v>9</v>
      </c>
      <c r="H3313" s="4" t="s">
        <v>9</v>
      </c>
      <c r="I3313" s="4" t="s">
        <v>10</v>
      </c>
      <c r="J3313" s="4" t="s">
        <v>10</v>
      </c>
      <c r="K3313" s="4" t="s">
        <v>9</v>
      </c>
      <c r="L3313" s="4" t="s">
        <v>9</v>
      </c>
      <c r="M3313" s="4" t="s">
        <v>9</v>
      </c>
      <c r="N3313" s="4" t="s">
        <v>9</v>
      </c>
      <c r="O3313" s="4" t="s">
        <v>6</v>
      </c>
    </row>
    <row r="3314" spans="1:12">
      <c r="A3314" t="n">
        <v>32465</v>
      </c>
      <c r="B3314" s="13" t="n">
        <v>50</v>
      </c>
      <c r="C3314" s="7" t="n">
        <v>0</v>
      </c>
      <c r="D3314" s="7" t="n">
        <v>12010</v>
      </c>
      <c r="E3314" s="7" t="n">
        <v>1</v>
      </c>
      <c r="F3314" s="7" t="n">
        <v>0</v>
      </c>
      <c r="G3314" s="7" t="n">
        <v>0</v>
      </c>
      <c r="H3314" s="7" t="n">
        <v>0</v>
      </c>
      <c r="I3314" s="7" t="n">
        <v>0</v>
      </c>
      <c r="J3314" s="7" t="n">
        <v>65533</v>
      </c>
      <c r="K3314" s="7" t="n">
        <v>0</v>
      </c>
      <c r="L3314" s="7" t="n">
        <v>0</v>
      </c>
      <c r="M3314" s="7" t="n">
        <v>0</v>
      </c>
      <c r="N3314" s="7" t="n">
        <v>0</v>
      </c>
      <c r="O3314" s="7" t="s">
        <v>21</v>
      </c>
    </row>
    <row r="3315" spans="1:12">
      <c r="A3315" t="s">
        <v>4</v>
      </c>
      <c r="B3315" s="4" t="s">
        <v>5</v>
      </c>
      <c r="C3315" s="4" t="s">
        <v>12</v>
      </c>
      <c r="D3315" s="4" t="s">
        <v>10</v>
      </c>
      <c r="E3315" s="4" t="s">
        <v>10</v>
      </c>
      <c r="F3315" s="4" t="s">
        <v>10</v>
      </c>
      <c r="G3315" s="4" t="s">
        <v>10</v>
      </c>
      <c r="H3315" s="4" t="s">
        <v>12</v>
      </c>
    </row>
    <row r="3316" spans="1:12">
      <c r="A3316" t="n">
        <v>32504</v>
      </c>
      <c r="B3316" s="32" t="n">
        <v>25</v>
      </c>
      <c r="C3316" s="7" t="n">
        <v>5</v>
      </c>
      <c r="D3316" s="7" t="n">
        <v>65535</v>
      </c>
      <c r="E3316" s="7" t="n">
        <v>65535</v>
      </c>
      <c r="F3316" s="7" t="n">
        <v>65535</v>
      </c>
      <c r="G3316" s="7" t="n">
        <v>65535</v>
      </c>
      <c r="H3316" s="7" t="n">
        <v>0</v>
      </c>
    </row>
    <row r="3317" spans="1:12">
      <c r="A3317" t="s">
        <v>4</v>
      </c>
      <c r="B3317" s="4" t="s">
        <v>5</v>
      </c>
      <c r="C3317" s="4" t="s">
        <v>10</v>
      </c>
      <c r="D3317" s="4" t="s">
        <v>67</v>
      </c>
      <c r="E3317" s="4" t="s">
        <v>12</v>
      </c>
      <c r="F3317" s="4" t="s">
        <v>12</v>
      </c>
      <c r="G3317" s="4" t="s">
        <v>10</v>
      </c>
      <c r="H3317" s="4" t="s">
        <v>12</v>
      </c>
      <c r="I3317" s="4" t="s">
        <v>67</v>
      </c>
      <c r="J3317" s="4" t="s">
        <v>12</v>
      </c>
      <c r="K3317" s="4" t="s">
        <v>12</v>
      </c>
      <c r="L3317" s="4" t="s">
        <v>12</v>
      </c>
    </row>
    <row r="3318" spans="1:12">
      <c r="A3318" t="n">
        <v>32515</v>
      </c>
      <c r="B3318" s="33" t="n">
        <v>24</v>
      </c>
      <c r="C3318" s="7" t="n">
        <v>65533</v>
      </c>
      <c r="D3318" s="7" t="s">
        <v>368</v>
      </c>
      <c r="E3318" s="7" t="n">
        <v>12</v>
      </c>
      <c r="F3318" s="7" t="n">
        <v>16</v>
      </c>
      <c r="G3318" s="7" t="n">
        <v>220</v>
      </c>
      <c r="H3318" s="7" t="n">
        <v>7</v>
      </c>
      <c r="I3318" s="7" t="s">
        <v>373</v>
      </c>
      <c r="J3318" s="7" t="n">
        <v>6</v>
      </c>
      <c r="K3318" s="7" t="n">
        <v>2</v>
      </c>
      <c r="L3318" s="7" t="n">
        <v>0</v>
      </c>
    </row>
    <row r="3319" spans="1:12">
      <c r="A3319" t="s">
        <v>4</v>
      </c>
      <c r="B3319" s="4" t="s">
        <v>5</v>
      </c>
    </row>
    <row r="3320" spans="1:12">
      <c r="A3320" t="n">
        <v>32539</v>
      </c>
      <c r="B3320" s="34" t="n">
        <v>28</v>
      </c>
    </row>
    <row r="3321" spans="1:12">
      <c r="A3321" t="s">
        <v>4</v>
      </c>
      <c r="B3321" s="4" t="s">
        <v>5</v>
      </c>
      <c r="C3321" s="4" t="s">
        <v>12</v>
      </c>
    </row>
    <row r="3322" spans="1:12">
      <c r="A3322" t="n">
        <v>32540</v>
      </c>
      <c r="B3322" s="35" t="n">
        <v>27</v>
      </c>
      <c r="C3322" s="7" t="n">
        <v>0</v>
      </c>
    </row>
    <row r="3323" spans="1:12">
      <c r="A3323" t="s">
        <v>4</v>
      </c>
      <c r="B3323" s="4" t="s">
        <v>5</v>
      </c>
      <c r="C3323" s="4" t="s">
        <v>12</v>
      </c>
    </row>
    <row r="3324" spans="1:12">
      <c r="A3324" t="n">
        <v>32542</v>
      </c>
      <c r="B3324" s="35" t="n">
        <v>27</v>
      </c>
      <c r="C3324" s="7" t="n">
        <v>1</v>
      </c>
    </row>
    <row r="3325" spans="1:12">
      <c r="A3325" t="s">
        <v>4</v>
      </c>
      <c r="B3325" s="4" t="s">
        <v>5</v>
      </c>
      <c r="C3325" s="4" t="s">
        <v>12</v>
      </c>
      <c r="D3325" s="4" t="s">
        <v>10</v>
      </c>
      <c r="E3325" s="4" t="s">
        <v>10</v>
      </c>
      <c r="F3325" s="4" t="s">
        <v>10</v>
      </c>
      <c r="G3325" s="4" t="s">
        <v>10</v>
      </c>
      <c r="H3325" s="4" t="s">
        <v>12</v>
      </c>
    </row>
    <row r="3326" spans="1:12">
      <c r="A3326" t="n">
        <v>32544</v>
      </c>
      <c r="B3326" s="32" t="n">
        <v>25</v>
      </c>
      <c r="C3326" s="7" t="n">
        <v>5</v>
      </c>
      <c r="D3326" s="7" t="n">
        <v>65535</v>
      </c>
      <c r="E3326" s="7" t="n">
        <v>65535</v>
      </c>
      <c r="F3326" s="7" t="n">
        <v>65535</v>
      </c>
      <c r="G3326" s="7" t="n">
        <v>65535</v>
      </c>
      <c r="H3326" s="7" t="n">
        <v>0</v>
      </c>
    </row>
    <row r="3327" spans="1:12">
      <c r="A3327" t="s">
        <v>4</v>
      </c>
      <c r="B3327" s="4" t="s">
        <v>5</v>
      </c>
      <c r="C3327" s="4" t="s">
        <v>12</v>
      </c>
      <c r="D3327" s="4" t="s">
        <v>10</v>
      </c>
      <c r="E3327" s="4" t="s">
        <v>9</v>
      </c>
    </row>
    <row r="3328" spans="1:12">
      <c r="A3328" t="n">
        <v>32555</v>
      </c>
      <c r="B3328" s="30" t="n">
        <v>101</v>
      </c>
      <c r="C3328" s="7" t="n">
        <v>0</v>
      </c>
      <c r="D3328" s="7" t="n">
        <v>220</v>
      </c>
      <c r="E3328" s="7" t="n">
        <v>3</v>
      </c>
    </row>
    <row r="3329" spans="1:15">
      <c r="A3329" t="s">
        <v>4</v>
      </c>
      <c r="B3329" s="4" t="s">
        <v>5</v>
      </c>
      <c r="C3329" s="4" t="s">
        <v>12</v>
      </c>
      <c r="D3329" s="4" t="s">
        <v>10</v>
      </c>
      <c r="E3329" s="4" t="s">
        <v>26</v>
      </c>
    </row>
    <row r="3330" spans="1:15">
      <c r="A3330" t="n">
        <v>32563</v>
      </c>
      <c r="B3330" s="39" t="n">
        <v>58</v>
      </c>
      <c r="C3330" s="7" t="n">
        <v>100</v>
      </c>
      <c r="D3330" s="7" t="n">
        <v>300</v>
      </c>
      <c r="E3330" s="7" t="n">
        <v>0.300000011920929</v>
      </c>
    </row>
    <row r="3331" spans="1:15">
      <c r="A3331" t="s">
        <v>4</v>
      </c>
      <c r="B3331" s="4" t="s">
        <v>5</v>
      </c>
      <c r="C3331" s="4" t="s">
        <v>12</v>
      </c>
      <c r="D3331" s="4" t="s">
        <v>10</v>
      </c>
    </row>
    <row r="3332" spans="1:15">
      <c r="A3332" t="n">
        <v>32571</v>
      </c>
      <c r="B3332" s="39" t="n">
        <v>58</v>
      </c>
      <c r="C3332" s="7" t="n">
        <v>255</v>
      </c>
      <c r="D3332" s="7" t="n">
        <v>0</v>
      </c>
    </row>
    <row r="3333" spans="1:15">
      <c r="A3333" t="s">
        <v>4</v>
      </c>
      <c r="B3333" s="4" t="s">
        <v>5</v>
      </c>
      <c r="C3333" s="4" t="s">
        <v>43</v>
      </c>
    </row>
    <row r="3334" spans="1:15">
      <c r="A3334" t="n">
        <v>32575</v>
      </c>
      <c r="B3334" s="18" t="n">
        <v>3</v>
      </c>
      <c r="C3334" s="16" t="n">
        <f t="normal" ca="1">A3478</f>
        <v>0</v>
      </c>
    </row>
    <row r="3335" spans="1:15">
      <c r="A3335" t="s">
        <v>4</v>
      </c>
      <c r="B3335" s="4" t="s">
        <v>5</v>
      </c>
      <c r="C3335" s="4" t="s">
        <v>12</v>
      </c>
      <c r="D3335" s="4" t="s">
        <v>10</v>
      </c>
      <c r="E3335" s="4" t="s">
        <v>12</v>
      </c>
      <c r="F3335" s="4" t="s">
        <v>12</v>
      </c>
      <c r="G3335" s="4" t="s">
        <v>12</v>
      </c>
      <c r="H3335" s="4" t="s">
        <v>9</v>
      </c>
      <c r="I3335" s="4" t="s">
        <v>12</v>
      </c>
      <c r="J3335" s="4" t="s">
        <v>12</v>
      </c>
      <c r="K3335" s="4" t="s">
        <v>12</v>
      </c>
      <c r="L3335" s="4" t="s">
        <v>43</v>
      </c>
    </row>
    <row r="3336" spans="1:15">
      <c r="A3336" t="n">
        <v>32580</v>
      </c>
      <c r="B3336" s="15" t="n">
        <v>5</v>
      </c>
      <c r="C3336" s="7" t="n">
        <v>30</v>
      </c>
      <c r="D3336" s="7" t="n">
        <v>6656</v>
      </c>
      <c r="E3336" s="7" t="n">
        <v>35</v>
      </c>
      <c r="F3336" s="7" t="n">
        <v>61</v>
      </c>
      <c r="G3336" s="7" t="n">
        <v>0</v>
      </c>
      <c r="H3336" s="7" t="n">
        <v>1</v>
      </c>
      <c r="I3336" s="7" t="n">
        <v>2</v>
      </c>
      <c r="J3336" s="7" t="n">
        <v>9</v>
      </c>
      <c r="K3336" s="7" t="n">
        <v>1</v>
      </c>
      <c r="L3336" s="16" t="n">
        <f t="normal" ca="1">A3418</f>
        <v>0</v>
      </c>
    </row>
    <row r="3337" spans="1:15">
      <c r="A3337" t="s">
        <v>4</v>
      </c>
      <c r="B3337" s="4" t="s">
        <v>5</v>
      </c>
      <c r="C3337" s="4" t="s">
        <v>12</v>
      </c>
      <c r="D3337" s="4" t="s">
        <v>10</v>
      </c>
      <c r="E3337" s="4" t="s">
        <v>6</v>
      </c>
    </row>
    <row r="3338" spans="1:15">
      <c r="A3338" t="n">
        <v>32598</v>
      </c>
      <c r="B3338" s="63" t="n">
        <v>51</v>
      </c>
      <c r="C3338" s="7" t="n">
        <v>4</v>
      </c>
      <c r="D3338" s="7" t="n">
        <v>0</v>
      </c>
      <c r="E3338" s="7" t="s">
        <v>182</v>
      </c>
    </row>
    <row r="3339" spans="1:15">
      <c r="A3339" t="s">
        <v>4</v>
      </c>
      <c r="B3339" s="4" t="s">
        <v>5</v>
      </c>
      <c r="C3339" s="4" t="s">
        <v>10</v>
      </c>
    </row>
    <row r="3340" spans="1:15">
      <c r="A3340" t="n">
        <v>32611</v>
      </c>
      <c r="B3340" s="31" t="n">
        <v>16</v>
      </c>
      <c r="C3340" s="7" t="n">
        <v>0</v>
      </c>
    </row>
    <row r="3341" spans="1:15">
      <c r="A3341" t="s">
        <v>4</v>
      </c>
      <c r="B3341" s="4" t="s">
        <v>5</v>
      </c>
      <c r="C3341" s="4" t="s">
        <v>10</v>
      </c>
      <c r="D3341" s="4" t="s">
        <v>67</v>
      </c>
      <c r="E3341" s="4" t="s">
        <v>12</v>
      </c>
      <c r="F3341" s="4" t="s">
        <v>12</v>
      </c>
      <c r="G3341" s="4" t="s">
        <v>67</v>
      </c>
      <c r="H3341" s="4" t="s">
        <v>12</v>
      </c>
      <c r="I3341" s="4" t="s">
        <v>12</v>
      </c>
    </row>
    <row r="3342" spans="1:15">
      <c r="A3342" t="n">
        <v>32614</v>
      </c>
      <c r="B3342" s="64" t="n">
        <v>26</v>
      </c>
      <c r="C3342" s="7" t="n">
        <v>0</v>
      </c>
      <c r="D3342" s="7" t="s">
        <v>374</v>
      </c>
      <c r="E3342" s="7" t="n">
        <v>2</v>
      </c>
      <c r="F3342" s="7" t="n">
        <v>3</v>
      </c>
      <c r="G3342" s="7" t="s">
        <v>364</v>
      </c>
      <c r="H3342" s="7" t="n">
        <v>2</v>
      </c>
      <c r="I3342" s="7" t="n">
        <v>0</v>
      </c>
    </row>
    <row r="3343" spans="1:15">
      <c r="A3343" t="s">
        <v>4</v>
      </c>
      <c r="B3343" s="4" t="s">
        <v>5</v>
      </c>
    </row>
    <row r="3344" spans="1:15">
      <c r="A3344" t="n">
        <v>32750</v>
      </c>
      <c r="B3344" s="34" t="n">
        <v>28</v>
      </c>
    </row>
    <row r="3345" spans="1:12">
      <c r="A3345" t="s">
        <v>4</v>
      </c>
      <c r="B3345" s="4" t="s">
        <v>5</v>
      </c>
      <c r="C3345" s="4" t="s">
        <v>12</v>
      </c>
      <c r="D3345" s="4" t="s">
        <v>10</v>
      </c>
      <c r="E3345" s="4" t="s">
        <v>6</v>
      </c>
    </row>
    <row r="3346" spans="1:12">
      <c r="A3346" t="n">
        <v>32751</v>
      </c>
      <c r="B3346" s="63" t="n">
        <v>51</v>
      </c>
      <c r="C3346" s="7" t="n">
        <v>4</v>
      </c>
      <c r="D3346" s="7" t="n">
        <v>5713</v>
      </c>
      <c r="E3346" s="7" t="s">
        <v>182</v>
      </c>
    </row>
    <row r="3347" spans="1:12">
      <c r="A3347" t="s">
        <v>4</v>
      </c>
      <c r="B3347" s="4" t="s">
        <v>5</v>
      </c>
      <c r="C3347" s="4" t="s">
        <v>10</v>
      </c>
    </row>
    <row r="3348" spans="1:12">
      <c r="A3348" t="n">
        <v>32764</v>
      </c>
      <c r="B3348" s="31" t="n">
        <v>16</v>
      </c>
      <c r="C3348" s="7" t="n">
        <v>0</v>
      </c>
    </row>
    <row r="3349" spans="1:12">
      <c r="A3349" t="s">
        <v>4</v>
      </c>
      <c r="B3349" s="4" t="s">
        <v>5</v>
      </c>
      <c r="C3349" s="4" t="s">
        <v>10</v>
      </c>
      <c r="D3349" s="4" t="s">
        <v>67</v>
      </c>
      <c r="E3349" s="4" t="s">
        <v>12</v>
      </c>
      <c r="F3349" s="4" t="s">
        <v>12</v>
      </c>
      <c r="G3349" s="4" t="s">
        <v>67</v>
      </c>
      <c r="H3349" s="4" t="s">
        <v>12</v>
      </c>
      <c r="I3349" s="4" t="s">
        <v>12</v>
      </c>
    </row>
    <row r="3350" spans="1:12">
      <c r="A3350" t="n">
        <v>32767</v>
      </c>
      <c r="B3350" s="64" t="n">
        <v>26</v>
      </c>
      <c r="C3350" s="7" t="n">
        <v>5713</v>
      </c>
      <c r="D3350" s="7" t="s">
        <v>375</v>
      </c>
      <c r="E3350" s="7" t="n">
        <v>2</v>
      </c>
      <c r="F3350" s="7" t="n">
        <v>3</v>
      </c>
      <c r="G3350" s="7" t="s">
        <v>367</v>
      </c>
      <c r="H3350" s="7" t="n">
        <v>2</v>
      </c>
      <c r="I3350" s="7" t="n">
        <v>0</v>
      </c>
    </row>
    <row r="3351" spans="1:12">
      <c r="A3351" t="s">
        <v>4</v>
      </c>
      <c r="B3351" s="4" t="s">
        <v>5</v>
      </c>
    </row>
    <row r="3352" spans="1:12">
      <c r="A3352" t="n">
        <v>32880</v>
      </c>
      <c r="B3352" s="34" t="n">
        <v>28</v>
      </c>
    </row>
    <row r="3353" spans="1:12">
      <c r="A3353" t="s">
        <v>4</v>
      </c>
      <c r="B3353" s="4" t="s">
        <v>5</v>
      </c>
      <c r="C3353" s="4" t="s">
        <v>12</v>
      </c>
      <c r="D3353" s="4" t="s">
        <v>10</v>
      </c>
      <c r="E3353" s="4" t="s">
        <v>26</v>
      </c>
    </row>
    <row r="3354" spans="1:12">
      <c r="A3354" t="n">
        <v>32881</v>
      </c>
      <c r="B3354" s="39" t="n">
        <v>58</v>
      </c>
      <c r="C3354" s="7" t="n">
        <v>0</v>
      </c>
      <c r="D3354" s="7" t="n">
        <v>300</v>
      </c>
      <c r="E3354" s="7" t="n">
        <v>0.300000011920929</v>
      </c>
    </row>
    <row r="3355" spans="1:12">
      <c r="A3355" t="s">
        <v>4</v>
      </c>
      <c r="B3355" s="4" t="s">
        <v>5</v>
      </c>
      <c r="C3355" s="4" t="s">
        <v>12</v>
      </c>
      <c r="D3355" s="4" t="s">
        <v>10</v>
      </c>
    </row>
    <row r="3356" spans="1:12">
      <c r="A3356" t="n">
        <v>32889</v>
      </c>
      <c r="B3356" s="39" t="n">
        <v>58</v>
      </c>
      <c r="C3356" s="7" t="n">
        <v>255</v>
      </c>
      <c r="D3356" s="7" t="n">
        <v>0</v>
      </c>
    </row>
    <row r="3357" spans="1:12">
      <c r="A3357" t="s">
        <v>4</v>
      </c>
      <c r="B3357" s="4" t="s">
        <v>5</v>
      </c>
      <c r="C3357" s="4" t="s">
        <v>12</v>
      </c>
      <c r="D3357" s="4" t="s">
        <v>10</v>
      </c>
      <c r="E3357" s="4" t="s">
        <v>26</v>
      </c>
      <c r="F3357" s="4" t="s">
        <v>10</v>
      </c>
      <c r="G3357" s="4" t="s">
        <v>9</v>
      </c>
      <c r="H3357" s="4" t="s">
        <v>9</v>
      </c>
      <c r="I3357" s="4" t="s">
        <v>10</v>
      </c>
      <c r="J3357" s="4" t="s">
        <v>10</v>
      </c>
      <c r="K3357" s="4" t="s">
        <v>9</v>
      </c>
      <c r="L3357" s="4" t="s">
        <v>9</v>
      </c>
      <c r="M3357" s="4" t="s">
        <v>9</v>
      </c>
      <c r="N3357" s="4" t="s">
        <v>9</v>
      </c>
      <c r="O3357" s="4" t="s">
        <v>6</v>
      </c>
    </row>
    <row r="3358" spans="1:12">
      <c r="A3358" t="n">
        <v>32893</v>
      </c>
      <c r="B3358" s="13" t="n">
        <v>50</v>
      </c>
      <c r="C3358" s="7" t="n">
        <v>0</v>
      </c>
      <c r="D3358" s="7" t="n">
        <v>12010</v>
      </c>
      <c r="E3358" s="7" t="n">
        <v>1</v>
      </c>
      <c r="F3358" s="7" t="n">
        <v>0</v>
      </c>
      <c r="G3358" s="7" t="n">
        <v>0</v>
      </c>
      <c r="H3358" s="7" t="n">
        <v>0</v>
      </c>
      <c r="I3358" s="7" t="n">
        <v>0</v>
      </c>
      <c r="J3358" s="7" t="n">
        <v>65533</v>
      </c>
      <c r="K3358" s="7" t="n">
        <v>0</v>
      </c>
      <c r="L3358" s="7" t="n">
        <v>0</v>
      </c>
      <c r="M3358" s="7" t="n">
        <v>0</v>
      </c>
      <c r="N3358" s="7" t="n">
        <v>0</v>
      </c>
      <c r="O3358" s="7" t="s">
        <v>21</v>
      </c>
    </row>
    <row r="3359" spans="1:12">
      <c r="A3359" t="s">
        <v>4</v>
      </c>
      <c r="B3359" s="4" t="s">
        <v>5</v>
      </c>
      <c r="C3359" s="4" t="s">
        <v>12</v>
      </c>
      <c r="D3359" s="4" t="s">
        <v>10</v>
      </c>
      <c r="E3359" s="4" t="s">
        <v>10</v>
      </c>
      <c r="F3359" s="4" t="s">
        <v>10</v>
      </c>
      <c r="G3359" s="4" t="s">
        <v>10</v>
      </c>
      <c r="H3359" s="4" t="s">
        <v>12</v>
      </c>
    </row>
    <row r="3360" spans="1:12">
      <c r="A3360" t="n">
        <v>32932</v>
      </c>
      <c r="B3360" s="32" t="n">
        <v>25</v>
      </c>
      <c r="C3360" s="7" t="n">
        <v>5</v>
      </c>
      <c r="D3360" s="7" t="n">
        <v>65535</v>
      </c>
      <c r="E3360" s="7" t="n">
        <v>65535</v>
      </c>
      <c r="F3360" s="7" t="n">
        <v>65535</v>
      </c>
      <c r="G3360" s="7" t="n">
        <v>65535</v>
      </c>
      <c r="H3360" s="7" t="n">
        <v>0</v>
      </c>
    </row>
    <row r="3361" spans="1:15">
      <c r="A3361" t="s">
        <v>4</v>
      </c>
      <c r="B3361" s="4" t="s">
        <v>5</v>
      </c>
      <c r="C3361" s="4" t="s">
        <v>10</v>
      </c>
      <c r="D3361" s="4" t="s">
        <v>67</v>
      </c>
      <c r="E3361" s="4" t="s">
        <v>12</v>
      </c>
      <c r="F3361" s="4" t="s">
        <v>12</v>
      </c>
      <c r="G3361" s="4" t="s">
        <v>10</v>
      </c>
      <c r="H3361" s="4" t="s">
        <v>12</v>
      </c>
      <c r="I3361" s="4" t="s">
        <v>67</v>
      </c>
      <c r="J3361" s="4" t="s">
        <v>12</v>
      </c>
      <c r="K3361" s="4" t="s">
        <v>12</v>
      </c>
      <c r="L3361" s="4" t="s">
        <v>12</v>
      </c>
    </row>
    <row r="3362" spans="1:15">
      <c r="A3362" t="n">
        <v>32943</v>
      </c>
      <c r="B3362" s="33" t="n">
        <v>24</v>
      </c>
      <c r="C3362" s="7" t="n">
        <v>65533</v>
      </c>
      <c r="D3362" s="7" t="s">
        <v>368</v>
      </c>
      <c r="E3362" s="7" t="n">
        <v>12</v>
      </c>
      <c r="F3362" s="7" t="n">
        <v>16</v>
      </c>
      <c r="G3362" s="7" t="n">
        <v>157</v>
      </c>
      <c r="H3362" s="7" t="n">
        <v>7</v>
      </c>
      <c r="I3362" s="7" t="s">
        <v>77</v>
      </c>
      <c r="J3362" s="7" t="n">
        <v>6</v>
      </c>
      <c r="K3362" s="7" t="n">
        <v>2</v>
      </c>
      <c r="L3362" s="7" t="n">
        <v>0</v>
      </c>
    </row>
    <row r="3363" spans="1:15">
      <c r="A3363" t="s">
        <v>4</v>
      </c>
      <c r="B3363" s="4" t="s">
        <v>5</v>
      </c>
    </row>
    <row r="3364" spans="1:15">
      <c r="A3364" t="n">
        <v>32964</v>
      </c>
      <c r="B3364" s="34" t="n">
        <v>28</v>
      </c>
    </row>
    <row r="3365" spans="1:15">
      <c r="A3365" t="s">
        <v>4</v>
      </c>
      <c r="B3365" s="4" t="s">
        <v>5</v>
      </c>
      <c r="C3365" s="4" t="s">
        <v>12</v>
      </c>
    </row>
    <row r="3366" spans="1:15">
      <c r="A3366" t="n">
        <v>32965</v>
      </c>
      <c r="B3366" s="35" t="n">
        <v>27</v>
      </c>
      <c r="C3366" s="7" t="n">
        <v>0</v>
      </c>
    </row>
    <row r="3367" spans="1:15">
      <c r="A3367" t="s">
        <v>4</v>
      </c>
      <c r="B3367" s="4" t="s">
        <v>5</v>
      </c>
      <c r="C3367" s="4" t="s">
        <v>12</v>
      </c>
    </row>
    <row r="3368" spans="1:15">
      <c r="A3368" t="n">
        <v>32967</v>
      </c>
      <c r="B3368" s="35" t="n">
        <v>27</v>
      </c>
      <c r="C3368" s="7" t="n">
        <v>1</v>
      </c>
    </row>
    <row r="3369" spans="1:15">
      <c r="A3369" t="s">
        <v>4</v>
      </c>
      <c r="B3369" s="4" t="s">
        <v>5</v>
      </c>
      <c r="C3369" s="4" t="s">
        <v>12</v>
      </c>
      <c r="D3369" s="4" t="s">
        <v>10</v>
      </c>
      <c r="E3369" s="4" t="s">
        <v>10</v>
      </c>
      <c r="F3369" s="4" t="s">
        <v>10</v>
      </c>
      <c r="G3369" s="4" t="s">
        <v>10</v>
      </c>
      <c r="H3369" s="4" t="s">
        <v>12</v>
      </c>
    </row>
    <row r="3370" spans="1:15">
      <c r="A3370" t="n">
        <v>32969</v>
      </c>
      <c r="B3370" s="32" t="n">
        <v>25</v>
      </c>
      <c r="C3370" s="7" t="n">
        <v>5</v>
      </c>
      <c r="D3370" s="7" t="n">
        <v>65535</v>
      </c>
      <c r="E3370" s="7" t="n">
        <v>65535</v>
      </c>
      <c r="F3370" s="7" t="n">
        <v>65535</v>
      </c>
      <c r="G3370" s="7" t="n">
        <v>65535</v>
      </c>
      <c r="H3370" s="7" t="n">
        <v>0</v>
      </c>
    </row>
    <row r="3371" spans="1:15">
      <c r="A3371" t="s">
        <v>4</v>
      </c>
      <c r="B3371" s="4" t="s">
        <v>5</v>
      </c>
      <c r="C3371" s="4" t="s">
        <v>12</v>
      </c>
      <c r="D3371" s="4" t="s">
        <v>10</v>
      </c>
      <c r="E3371" s="4" t="s">
        <v>9</v>
      </c>
    </row>
    <row r="3372" spans="1:15">
      <c r="A3372" t="n">
        <v>32980</v>
      </c>
      <c r="B3372" s="30" t="n">
        <v>101</v>
      </c>
      <c r="C3372" s="7" t="n">
        <v>0</v>
      </c>
      <c r="D3372" s="7" t="n">
        <v>157</v>
      </c>
      <c r="E3372" s="7" t="n">
        <v>1</v>
      </c>
    </row>
    <row r="3373" spans="1:15">
      <c r="A3373" t="s">
        <v>4</v>
      </c>
      <c r="B3373" s="4" t="s">
        <v>5</v>
      </c>
      <c r="C3373" s="4" t="s">
        <v>12</v>
      </c>
      <c r="D3373" s="4" t="s">
        <v>10</v>
      </c>
      <c r="E3373" s="4" t="s">
        <v>9</v>
      </c>
    </row>
    <row r="3374" spans="1:15">
      <c r="A3374" t="n">
        <v>32988</v>
      </c>
      <c r="B3374" s="30" t="n">
        <v>101</v>
      </c>
      <c r="C3374" s="7" t="n">
        <v>0</v>
      </c>
      <c r="D3374" s="7" t="n">
        <v>255</v>
      </c>
      <c r="E3374" s="7" t="n">
        <v>1</v>
      </c>
    </row>
    <row r="3375" spans="1:15">
      <c r="A3375" t="s">
        <v>4</v>
      </c>
      <c r="B3375" s="4" t="s">
        <v>5</v>
      </c>
      <c r="C3375" s="4" t="s">
        <v>10</v>
      </c>
    </row>
    <row r="3376" spans="1:15">
      <c r="A3376" t="n">
        <v>32996</v>
      </c>
      <c r="B3376" s="31" t="n">
        <v>16</v>
      </c>
      <c r="C3376" s="7" t="n">
        <v>300</v>
      </c>
    </row>
    <row r="3377" spans="1:12">
      <c r="A3377" t="s">
        <v>4</v>
      </c>
      <c r="B3377" s="4" t="s">
        <v>5</v>
      </c>
      <c r="C3377" s="4" t="s">
        <v>12</v>
      </c>
      <c r="D3377" s="4" t="s">
        <v>10</v>
      </c>
      <c r="E3377" s="4" t="s">
        <v>26</v>
      </c>
      <c r="F3377" s="4" t="s">
        <v>10</v>
      </c>
      <c r="G3377" s="4" t="s">
        <v>9</v>
      </c>
      <c r="H3377" s="4" t="s">
        <v>9</v>
      </c>
      <c r="I3377" s="4" t="s">
        <v>10</v>
      </c>
      <c r="J3377" s="4" t="s">
        <v>10</v>
      </c>
      <c r="K3377" s="4" t="s">
        <v>9</v>
      </c>
      <c r="L3377" s="4" t="s">
        <v>9</v>
      </c>
      <c r="M3377" s="4" t="s">
        <v>9</v>
      </c>
      <c r="N3377" s="4" t="s">
        <v>9</v>
      </c>
      <c r="O3377" s="4" t="s">
        <v>6</v>
      </c>
    </row>
    <row r="3378" spans="1:12">
      <c r="A3378" t="n">
        <v>32999</v>
      </c>
      <c r="B3378" s="13" t="n">
        <v>50</v>
      </c>
      <c r="C3378" s="7" t="n">
        <v>0</v>
      </c>
      <c r="D3378" s="7" t="n">
        <v>12010</v>
      </c>
      <c r="E3378" s="7" t="n">
        <v>1</v>
      </c>
      <c r="F3378" s="7" t="n">
        <v>0</v>
      </c>
      <c r="G3378" s="7" t="n">
        <v>0</v>
      </c>
      <c r="H3378" s="7" t="n">
        <v>0</v>
      </c>
      <c r="I3378" s="7" t="n">
        <v>0</v>
      </c>
      <c r="J3378" s="7" t="n">
        <v>65533</v>
      </c>
      <c r="K3378" s="7" t="n">
        <v>0</v>
      </c>
      <c r="L3378" s="7" t="n">
        <v>0</v>
      </c>
      <c r="M3378" s="7" t="n">
        <v>0</v>
      </c>
      <c r="N3378" s="7" t="n">
        <v>0</v>
      </c>
      <c r="O3378" s="7" t="s">
        <v>21</v>
      </c>
    </row>
    <row r="3379" spans="1:12">
      <c r="A3379" t="s">
        <v>4</v>
      </c>
      <c r="B3379" s="4" t="s">
        <v>5</v>
      </c>
      <c r="C3379" s="4" t="s">
        <v>12</v>
      </c>
      <c r="D3379" s="4" t="s">
        <v>10</v>
      </c>
      <c r="E3379" s="4" t="s">
        <v>10</v>
      </c>
      <c r="F3379" s="4" t="s">
        <v>10</v>
      </c>
      <c r="G3379" s="4" t="s">
        <v>10</v>
      </c>
      <c r="H3379" s="4" t="s">
        <v>12</v>
      </c>
    </row>
    <row r="3380" spans="1:12">
      <c r="A3380" t="n">
        <v>33038</v>
      </c>
      <c r="B3380" s="32" t="n">
        <v>25</v>
      </c>
      <c r="C3380" s="7" t="n">
        <v>5</v>
      </c>
      <c r="D3380" s="7" t="n">
        <v>65535</v>
      </c>
      <c r="E3380" s="7" t="n">
        <v>65535</v>
      </c>
      <c r="F3380" s="7" t="n">
        <v>65535</v>
      </c>
      <c r="G3380" s="7" t="n">
        <v>65535</v>
      </c>
      <c r="H3380" s="7" t="n">
        <v>0</v>
      </c>
    </row>
    <row r="3381" spans="1:12">
      <c r="A3381" t="s">
        <v>4</v>
      </c>
      <c r="B3381" s="4" t="s">
        <v>5</v>
      </c>
      <c r="C3381" s="4" t="s">
        <v>10</v>
      </c>
      <c r="D3381" s="4" t="s">
        <v>67</v>
      </c>
      <c r="E3381" s="4" t="s">
        <v>12</v>
      </c>
      <c r="F3381" s="4" t="s">
        <v>12</v>
      </c>
      <c r="G3381" s="4" t="s">
        <v>10</v>
      </c>
      <c r="H3381" s="4" t="s">
        <v>12</v>
      </c>
      <c r="I3381" s="4" t="s">
        <v>67</v>
      </c>
      <c r="J3381" s="4" t="s">
        <v>12</v>
      </c>
      <c r="K3381" s="4" t="s">
        <v>12</v>
      </c>
      <c r="L3381" s="4" t="s">
        <v>12</v>
      </c>
    </row>
    <row r="3382" spans="1:12">
      <c r="A3382" t="n">
        <v>33049</v>
      </c>
      <c r="B3382" s="33" t="n">
        <v>24</v>
      </c>
      <c r="C3382" s="7" t="n">
        <v>65533</v>
      </c>
      <c r="D3382" s="7" t="s">
        <v>368</v>
      </c>
      <c r="E3382" s="7" t="n">
        <v>12</v>
      </c>
      <c r="F3382" s="7" t="n">
        <v>16</v>
      </c>
      <c r="G3382" s="7" t="n">
        <v>201</v>
      </c>
      <c r="H3382" s="7" t="n">
        <v>7</v>
      </c>
      <c r="I3382" s="7" t="s">
        <v>77</v>
      </c>
      <c r="J3382" s="7" t="n">
        <v>6</v>
      </c>
      <c r="K3382" s="7" t="n">
        <v>2</v>
      </c>
      <c r="L3382" s="7" t="n">
        <v>0</v>
      </c>
    </row>
    <row r="3383" spans="1:12">
      <c r="A3383" t="s">
        <v>4</v>
      </c>
      <c r="B3383" s="4" t="s">
        <v>5</v>
      </c>
    </row>
    <row r="3384" spans="1:12">
      <c r="A3384" t="n">
        <v>33070</v>
      </c>
      <c r="B3384" s="34" t="n">
        <v>28</v>
      </c>
    </row>
    <row r="3385" spans="1:12">
      <c r="A3385" t="s">
        <v>4</v>
      </c>
      <c r="B3385" s="4" t="s">
        <v>5</v>
      </c>
      <c r="C3385" s="4" t="s">
        <v>12</v>
      </c>
    </row>
    <row r="3386" spans="1:12">
      <c r="A3386" t="n">
        <v>33071</v>
      </c>
      <c r="B3386" s="35" t="n">
        <v>27</v>
      </c>
      <c r="C3386" s="7" t="n">
        <v>0</v>
      </c>
    </row>
    <row r="3387" spans="1:12">
      <c r="A3387" t="s">
        <v>4</v>
      </c>
      <c r="B3387" s="4" t="s">
        <v>5</v>
      </c>
      <c r="C3387" s="4" t="s">
        <v>12</v>
      </c>
    </row>
    <row r="3388" spans="1:12">
      <c r="A3388" t="n">
        <v>33073</v>
      </c>
      <c r="B3388" s="35" t="n">
        <v>27</v>
      </c>
      <c r="C3388" s="7" t="n">
        <v>1</v>
      </c>
    </row>
    <row r="3389" spans="1:12">
      <c r="A3389" t="s">
        <v>4</v>
      </c>
      <c r="B3389" s="4" t="s">
        <v>5</v>
      </c>
      <c r="C3389" s="4" t="s">
        <v>12</v>
      </c>
      <c r="D3389" s="4" t="s">
        <v>10</v>
      </c>
      <c r="E3389" s="4" t="s">
        <v>10</v>
      </c>
      <c r="F3389" s="4" t="s">
        <v>10</v>
      </c>
      <c r="G3389" s="4" t="s">
        <v>10</v>
      </c>
      <c r="H3389" s="4" t="s">
        <v>12</v>
      </c>
    </row>
    <row r="3390" spans="1:12">
      <c r="A3390" t="n">
        <v>33075</v>
      </c>
      <c r="B3390" s="32" t="n">
        <v>25</v>
      </c>
      <c r="C3390" s="7" t="n">
        <v>5</v>
      </c>
      <c r="D3390" s="7" t="n">
        <v>65535</v>
      </c>
      <c r="E3390" s="7" t="n">
        <v>65535</v>
      </c>
      <c r="F3390" s="7" t="n">
        <v>65535</v>
      </c>
      <c r="G3390" s="7" t="n">
        <v>65535</v>
      </c>
      <c r="H3390" s="7" t="n">
        <v>0</v>
      </c>
    </row>
    <row r="3391" spans="1:12">
      <c r="A3391" t="s">
        <v>4</v>
      </c>
      <c r="B3391" s="4" t="s">
        <v>5</v>
      </c>
      <c r="C3391" s="4" t="s">
        <v>12</v>
      </c>
      <c r="D3391" s="4" t="s">
        <v>10</v>
      </c>
      <c r="E3391" s="4" t="s">
        <v>9</v>
      </c>
    </row>
    <row r="3392" spans="1:12">
      <c r="A3392" t="n">
        <v>33086</v>
      </c>
      <c r="B3392" s="30" t="n">
        <v>101</v>
      </c>
      <c r="C3392" s="7" t="n">
        <v>0</v>
      </c>
      <c r="D3392" s="7" t="n">
        <v>201</v>
      </c>
      <c r="E3392" s="7" t="n">
        <v>1</v>
      </c>
    </row>
    <row r="3393" spans="1:15">
      <c r="A3393" t="s">
        <v>4</v>
      </c>
      <c r="B3393" s="4" t="s">
        <v>5</v>
      </c>
      <c r="C3393" s="4" t="s">
        <v>10</v>
      </c>
    </row>
    <row r="3394" spans="1:15">
      <c r="A3394" t="n">
        <v>33094</v>
      </c>
      <c r="B3394" s="31" t="n">
        <v>16</v>
      </c>
      <c r="C3394" s="7" t="n">
        <v>300</v>
      </c>
    </row>
    <row r="3395" spans="1:15">
      <c r="A3395" t="s">
        <v>4</v>
      </c>
      <c r="B3395" s="4" t="s">
        <v>5</v>
      </c>
      <c r="C3395" s="4" t="s">
        <v>12</v>
      </c>
      <c r="D3395" s="4" t="s">
        <v>10</v>
      </c>
      <c r="E3395" s="4" t="s">
        <v>26</v>
      </c>
      <c r="F3395" s="4" t="s">
        <v>10</v>
      </c>
      <c r="G3395" s="4" t="s">
        <v>9</v>
      </c>
      <c r="H3395" s="4" t="s">
        <v>9</v>
      </c>
      <c r="I3395" s="4" t="s">
        <v>10</v>
      </c>
      <c r="J3395" s="4" t="s">
        <v>10</v>
      </c>
      <c r="K3395" s="4" t="s">
        <v>9</v>
      </c>
      <c r="L3395" s="4" t="s">
        <v>9</v>
      </c>
      <c r="M3395" s="4" t="s">
        <v>9</v>
      </c>
      <c r="N3395" s="4" t="s">
        <v>9</v>
      </c>
      <c r="O3395" s="4" t="s">
        <v>6</v>
      </c>
    </row>
    <row r="3396" spans="1:15">
      <c r="A3396" t="n">
        <v>33097</v>
      </c>
      <c r="B3396" s="13" t="n">
        <v>50</v>
      </c>
      <c r="C3396" s="7" t="n">
        <v>0</v>
      </c>
      <c r="D3396" s="7" t="n">
        <v>12010</v>
      </c>
      <c r="E3396" s="7" t="n">
        <v>1</v>
      </c>
      <c r="F3396" s="7" t="n">
        <v>0</v>
      </c>
      <c r="G3396" s="7" t="n">
        <v>0</v>
      </c>
      <c r="H3396" s="7" t="n">
        <v>0</v>
      </c>
      <c r="I3396" s="7" t="n">
        <v>0</v>
      </c>
      <c r="J3396" s="7" t="n">
        <v>65533</v>
      </c>
      <c r="K3396" s="7" t="n">
        <v>0</v>
      </c>
      <c r="L3396" s="7" t="n">
        <v>0</v>
      </c>
      <c r="M3396" s="7" t="n">
        <v>0</v>
      </c>
      <c r="N3396" s="7" t="n">
        <v>0</v>
      </c>
      <c r="O3396" s="7" t="s">
        <v>21</v>
      </c>
    </row>
    <row r="3397" spans="1:15">
      <c r="A3397" t="s">
        <v>4</v>
      </c>
      <c r="B3397" s="4" t="s">
        <v>5</v>
      </c>
      <c r="C3397" s="4" t="s">
        <v>12</v>
      </c>
      <c r="D3397" s="4" t="s">
        <v>10</v>
      </c>
      <c r="E3397" s="4" t="s">
        <v>10</v>
      </c>
      <c r="F3397" s="4" t="s">
        <v>10</v>
      </c>
      <c r="G3397" s="4" t="s">
        <v>10</v>
      </c>
      <c r="H3397" s="4" t="s">
        <v>12</v>
      </c>
    </row>
    <row r="3398" spans="1:15">
      <c r="A3398" t="n">
        <v>33136</v>
      </c>
      <c r="B3398" s="32" t="n">
        <v>25</v>
      </c>
      <c r="C3398" s="7" t="n">
        <v>5</v>
      </c>
      <c r="D3398" s="7" t="n">
        <v>65535</v>
      </c>
      <c r="E3398" s="7" t="n">
        <v>65535</v>
      </c>
      <c r="F3398" s="7" t="n">
        <v>65535</v>
      </c>
      <c r="G3398" s="7" t="n">
        <v>65535</v>
      </c>
      <c r="H3398" s="7" t="n">
        <v>0</v>
      </c>
    </row>
    <row r="3399" spans="1:15">
      <c r="A3399" t="s">
        <v>4</v>
      </c>
      <c r="B3399" s="4" t="s">
        <v>5</v>
      </c>
      <c r="C3399" s="4" t="s">
        <v>10</v>
      </c>
      <c r="D3399" s="4" t="s">
        <v>67</v>
      </c>
      <c r="E3399" s="4" t="s">
        <v>12</v>
      </c>
      <c r="F3399" s="4" t="s">
        <v>12</v>
      </c>
      <c r="G3399" s="4" t="s">
        <v>10</v>
      </c>
      <c r="H3399" s="4" t="s">
        <v>12</v>
      </c>
      <c r="I3399" s="4" t="s">
        <v>67</v>
      </c>
      <c r="J3399" s="4" t="s">
        <v>12</v>
      </c>
      <c r="K3399" s="4" t="s">
        <v>12</v>
      </c>
      <c r="L3399" s="4" t="s">
        <v>12</v>
      </c>
    </row>
    <row r="3400" spans="1:15">
      <c r="A3400" t="n">
        <v>33147</v>
      </c>
      <c r="B3400" s="33" t="n">
        <v>24</v>
      </c>
      <c r="C3400" s="7" t="n">
        <v>65533</v>
      </c>
      <c r="D3400" s="7" t="s">
        <v>368</v>
      </c>
      <c r="E3400" s="7" t="n">
        <v>12</v>
      </c>
      <c r="F3400" s="7" t="n">
        <v>16</v>
      </c>
      <c r="G3400" s="7" t="n">
        <v>220</v>
      </c>
      <c r="H3400" s="7" t="n">
        <v>7</v>
      </c>
      <c r="I3400" s="7" t="s">
        <v>77</v>
      </c>
      <c r="J3400" s="7" t="n">
        <v>6</v>
      </c>
      <c r="K3400" s="7" t="n">
        <v>2</v>
      </c>
      <c r="L3400" s="7" t="n">
        <v>0</v>
      </c>
    </row>
    <row r="3401" spans="1:15">
      <c r="A3401" t="s">
        <v>4</v>
      </c>
      <c r="B3401" s="4" t="s">
        <v>5</v>
      </c>
    </row>
    <row r="3402" spans="1:15">
      <c r="A3402" t="n">
        <v>33168</v>
      </c>
      <c r="B3402" s="34" t="n">
        <v>28</v>
      </c>
    </row>
    <row r="3403" spans="1:15">
      <c r="A3403" t="s">
        <v>4</v>
      </c>
      <c r="B3403" s="4" t="s">
        <v>5</v>
      </c>
      <c r="C3403" s="4" t="s">
        <v>12</v>
      </c>
    </row>
    <row r="3404" spans="1:15">
      <c r="A3404" t="n">
        <v>33169</v>
      </c>
      <c r="B3404" s="35" t="n">
        <v>27</v>
      </c>
      <c r="C3404" s="7" t="n">
        <v>0</v>
      </c>
    </row>
    <row r="3405" spans="1:15">
      <c r="A3405" t="s">
        <v>4</v>
      </c>
      <c r="B3405" s="4" t="s">
        <v>5</v>
      </c>
      <c r="C3405" s="4" t="s">
        <v>12</v>
      </c>
    </row>
    <row r="3406" spans="1:15">
      <c r="A3406" t="n">
        <v>33171</v>
      </c>
      <c r="B3406" s="35" t="n">
        <v>27</v>
      </c>
      <c r="C3406" s="7" t="n">
        <v>1</v>
      </c>
    </row>
    <row r="3407" spans="1:15">
      <c r="A3407" t="s">
        <v>4</v>
      </c>
      <c r="B3407" s="4" t="s">
        <v>5</v>
      </c>
      <c r="C3407" s="4" t="s">
        <v>12</v>
      </c>
      <c r="D3407" s="4" t="s">
        <v>10</v>
      </c>
      <c r="E3407" s="4" t="s">
        <v>10</v>
      </c>
      <c r="F3407" s="4" t="s">
        <v>10</v>
      </c>
      <c r="G3407" s="4" t="s">
        <v>10</v>
      </c>
      <c r="H3407" s="4" t="s">
        <v>12</v>
      </c>
    </row>
    <row r="3408" spans="1:15">
      <c r="A3408" t="n">
        <v>33173</v>
      </c>
      <c r="B3408" s="32" t="n">
        <v>25</v>
      </c>
      <c r="C3408" s="7" t="n">
        <v>5</v>
      </c>
      <c r="D3408" s="7" t="n">
        <v>65535</v>
      </c>
      <c r="E3408" s="7" t="n">
        <v>65535</v>
      </c>
      <c r="F3408" s="7" t="n">
        <v>65535</v>
      </c>
      <c r="G3408" s="7" t="n">
        <v>65535</v>
      </c>
      <c r="H3408" s="7" t="n">
        <v>0</v>
      </c>
    </row>
    <row r="3409" spans="1:15">
      <c r="A3409" t="s">
        <v>4</v>
      </c>
      <c r="B3409" s="4" t="s">
        <v>5</v>
      </c>
      <c r="C3409" s="4" t="s">
        <v>12</v>
      </c>
      <c r="D3409" s="4" t="s">
        <v>10</v>
      </c>
      <c r="E3409" s="4" t="s">
        <v>9</v>
      </c>
    </row>
    <row r="3410" spans="1:15">
      <c r="A3410" t="n">
        <v>33184</v>
      </c>
      <c r="B3410" s="30" t="n">
        <v>101</v>
      </c>
      <c r="C3410" s="7" t="n">
        <v>0</v>
      </c>
      <c r="D3410" s="7" t="n">
        <v>220</v>
      </c>
      <c r="E3410" s="7" t="n">
        <v>1</v>
      </c>
    </row>
    <row r="3411" spans="1:15">
      <c r="A3411" t="s">
        <v>4</v>
      </c>
      <c r="B3411" s="4" t="s">
        <v>5</v>
      </c>
      <c r="C3411" s="4" t="s">
        <v>12</v>
      </c>
      <c r="D3411" s="4" t="s">
        <v>10</v>
      </c>
      <c r="E3411" s="4" t="s">
        <v>26</v>
      </c>
    </row>
    <row r="3412" spans="1:15">
      <c r="A3412" t="n">
        <v>33192</v>
      </c>
      <c r="B3412" s="39" t="n">
        <v>58</v>
      </c>
      <c r="C3412" s="7" t="n">
        <v>100</v>
      </c>
      <c r="D3412" s="7" t="n">
        <v>300</v>
      </c>
      <c r="E3412" s="7" t="n">
        <v>0.300000011920929</v>
      </c>
    </row>
    <row r="3413" spans="1:15">
      <c r="A3413" t="s">
        <v>4</v>
      </c>
      <c r="B3413" s="4" t="s">
        <v>5</v>
      </c>
      <c r="C3413" s="4" t="s">
        <v>12</v>
      </c>
      <c r="D3413" s="4" t="s">
        <v>10</v>
      </c>
    </row>
    <row r="3414" spans="1:15">
      <c r="A3414" t="n">
        <v>33200</v>
      </c>
      <c r="B3414" s="39" t="n">
        <v>58</v>
      </c>
      <c r="C3414" s="7" t="n">
        <v>255</v>
      </c>
      <c r="D3414" s="7" t="n">
        <v>0</v>
      </c>
    </row>
    <row r="3415" spans="1:15">
      <c r="A3415" t="s">
        <v>4</v>
      </c>
      <c r="B3415" s="4" t="s">
        <v>5</v>
      </c>
      <c r="C3415" s="4" t="s">
        <v>43</v>
      </c>
    </row>
    <row r="3416" spans="1:15">
      <c r="A3416" t="n">
        <v>33204</v>
      </c>
      <c r="B3416" s="18" t="n">
        <v>3</v>
      </c>
      <c r="C3416" s="16" t="n">
        <f t="normal" ca="1">A3478</f>
        <v>0</v>
      </c>
    </row>
    <row r="3417" spans="1:15">
      <c r="A3417" t="s">
        <v>4</v>
      </c>
      <c r="B3417" s="4" t="s">
        <v>5</v>
      </c>
      <c r="C3417" s="4" t="s">
        <v>12</v>
      </c>
      <c r="D3417" s="4" t="s">
        <v>10</v>
      </c>
      <c r="E3417" s="4" t="s">
        <v>6</v>
      </c>
    </row>
    <row r="3418" spans="1:15">
      <c r="A3418" t="n">
        <v>33209</v>
      </c>
      <c r="B3418" s="63" t="n">
        <v>51</v>
      </c>
      <c r="C3418" s="7" t="n">
        <v>4</v>
      </c>
      <c r="D3418" s="7" t="n">
        <v>0</v>
      </c>
      <c r="E3418" s="7" t="s">
        <v>182</v>
      </c>
    </row>
    <row r="3419" spans="1:15">
      <c r="A3419" t="s">
        <v>4</v>
      </c>
      <c r="B3419" s="4" t="s">
        <v>5</v>
      </c>
      <c r="C3419" s="4" t="s">
        <v>10</v>
      </c>
    </row>
    <row r="3420" spans="1:15">
      <c r="A3420" t="n">
        <v>33222</v>
      </c>
      <c r="B3420" s="31" t="n">
        <v>16</v>
      </c>
      <c r="C3420" s="7" t="n">
        <v>0</v>
      </c>
    </row>
    <row r="3421" spans="1:15">
      <c r="A3421" t="s">
        <v>4</v>
      </c>
      <c r="B3421" s="4" t="s">
        <v>5</v>
      </c>
      <c r="C3421" s="4" t="s">
        <v>10</v>
      </c>
      <c r="D3421" s="4" t="s">
        <v>67</v>
      </c>
      <c r="E3421" s="4" t="s">
        <v>12</v>
      </c>
      <c r="F3421" s="4" t="s">
        <v>12</v>
      </c>
      <c r="G3421" s="4" t="s">
        <v>67</v>
      </c>
      <c r="H3421" s="4" t="s">
        <v>12</v>
      </c>
      <c r="I3421" s="4" t="s">
        <v>12</v>
      </c>
    </row>
    <row r="3422" spans="1:15">
      <c r="A3422" t="n">
        <v>33225</v>
      </c>
      <c r="B3422" s="64" t="n">
        <v>26</v>
      </c>
      <c r="C3422" s="7" t="n">
        <v>0</v>
      </c>
      <c r="D3422" s="7" t="s">
        <v>376</v>
      </c>
      <c r="E3422" s="7" t="n">
        <v>2</v>
      </c>
      <c r="F3422" s="7" t="n">
        <v>3</v>
      </c>
      <c r="G3422" s="7" t="s">
        <v>364</v>
      </c>
      <c r="H3422" s="7" t="n">
        <v>2</v>
      </c>
      <c r="I3422" s="7" t="n">
        <v>0</v>
      </c>
    </row>
    <row r="3423" spans="1:15">
      <c r="A3423" t="s">
        <v>4</v>
      </c>
      <c r="B3423" s="4" t="s">
        <v>5</v>
      </c>
    </row>
    <row r="3424" spans="1:15">
      <c r="A3424" t="n">
        <v>33361</v>
      </c>
      <c r="B3424" s="34" t="n">
        <v>28</v>
      </c>
    </row>
    <row r="3425" spans="1:9">
      <c r="A3425" t="s">
        <v>4</v>
      </c>
      <c r="B3425" s="4" t="s">
        <v>5</v>
      </c>
      <c r="C3425" s="4" t="s">
        <v>12</v>
      </c>
      <c r="D3425" s="4" t="s">
        <v>10</v>
      </c>
      <c r="E3425" s="4" t="s">
        <v>6</v>
      </c>
    </row>
    <row r="3426" spans="1:9">
      <c r="A3426" t="n">
        <v>33362</v>
      </c>
      <c r="B3426" s="63" t="n">
        <v>51</v>
      </c>
      <c r="C3426" s="7" t="n">
        <v>4</v>
      </c>
      <c r="D3426" s="7" t="n">
        <v>5713</v>
      </c>
      <c r="E3426" s="7" t="s">
        <v>113</v>
      </c>
    </row>
    <row r="3427" spans="1:9">
      <c r="A3427" t="s">
        <v>4</v>
      </c>
      <c r="B3427" s="4" t="s">
        <v>5</v>
      </c>
      <c r="C3427" s="4" t="s">
        <v>10</v>
      </c>
    </row>
    <row r="3428" spans="1:9">
      <c r="A3428" t="n">
        <v>33376</v>
      </c>
      <c r="B3428" s="31" t="n">
        <v>16</v>
      </c>
      <c r="C3428" s="7" t="n">
        <v>0</v>
      </c>
    </row>
    <row r="3429" spans="1:9">
      <c r="A3429" t="s">
        <v>4</v>
      </c>
      <c r="B3429" s="4" t="s">
        <v>5</v>
      </c>
      <c r="C3429" s="4" t="s">
        <v>10</v>
      </c>
      <c r="D3429" s="4" t="s">
        <v>67</v>
      </c>
      <c r="E3429" s="4" t="s">
        <v>12</v>
      </c>
      <c r="F3429" s="4" t="s">
        <v>12</v>
      </c>
      <c r="G3429" s="4" t="s">
        <v>67</v>
      </c>
      <c r="H3429" s="4" t="s">
        <v>12</v>
      </c>
      <c r="I3429" s="4" t="s">
        <v>12</v>
      </c>
    </row>
    <row r="3430" spans="1:9">
      <c r="A3430" t="n">
        <v>33379</v>
      </c>
      <c r="B3430" s="64" t="n">
        <v>26</v>
      </c>
      <c r="C3430" s="7" t="n">
        <v>5713</v>
      </c>
      <c r="D3430" s="7" t="s">
        <v>377</v>
      </c>
      <c r="E3430" s="7" t="n">
        <v>2</v>
      </c>
      <c r="F3430" s="7" t="n">
        <v>3</v>
      </c>
      <c r="G3430" s="7" t="s">
        <v>367</v>
      </c>
      <c r="H3430" s="7" t="n">
        <v>2</v>
      </c>
      <c r="I3430" s="7" t="n">
        <v>0</v>
      </c>
    </row>
    <row r="3431" spans="1:9">
      <c r="A3431" t="s">
        <v>4</v>
      </c>
      <c r="B3431" s="4" t="s">
        <v>5</v>
      </c>
    </row>
    <row r="3432" spans="1:9">
      <c r="A3432" t="n">
        <v>33502</v>
      </c>
      <c r="B3432" s="34" t="n">
        <v>28</v>
      </c>
    </row>
    <row r="3433" spans="1:9">
      <c r="A3433" t="s">
        <v>4</v>
      </c>
      <c r="B3433" s="4" t="s">
        <v>5</v>
      </c>
      <c r="C3433" s="4" t="s">
        <v>12</v>
      </c>
      <c r="D3433" s="4" t="s">
        <v>10</v>
      </c>
      <c r="E3433" s="4" t="s">
        <v>26</v>
      </c>
    </row>
    <row r="3434" spans="1:9">
      <c r="A3434" t="n">
        <v>33503</v>
      </c>
      <c r="B3434" s="39" t="n">
        <v>58</v>
      </c>
      <c r="C3434" s="7" t="n">
        <v>0</v>
      </c>
      <c r="D3434" s="7" t="n">
        <v>300</v>
      </c>
      <c r="E3434" s="7" t="n">
        <v>0.300000011920929</v>
      </c>
    </row>
    <row r="3435" spans="1:9">
      <c r="A3435" t="s">
        <v>4</v>
      </c>
      <c r="B3435" s="4" t="s">
        <v>5</v>
      </c>
      <c r="C3435" s="4" t="s">
        <v>12</v>
      </c>
      <c r="D3435" s="4" t="s">
        <v>10</v>
      </c>
    </row>
    <row r="3436" spans="1:9">
      <c r="A3436" t="n">
        <v>33511</v>
      </c>
      <c r="B3436" s="39" t="n">
        <v>58</v>
      </c>
      <c r="C3436" s="7" t="n">
        <v>255</v>
      </c>
      <c r="D3436" s="7" t="n">
        <v>0</v>
      </c>
    </row>
    <row r="3437" spans="1:9">
      <c r="A3437" t="s">
        <v>4</v>
      </c>
      <c r="B3437" s="4" t="s">
        <v>5</v>
      </c>
      <c r="C3437" s="4" t="s">
        <v>12</v>
      </c>
      <c r="D3437" s="4" t="s">
        <v>10</v>
      </c>
      <c r="E3437" s="4" t="s">
        <v>26</v>
      </c>
      <c r="F3437" s="4" t="s">
        <v>10</v>
      </c>
      <c r="G3437" s="4" t="s">
        <v>9</v>
      </c>
      <c r="H3437" s="4" t="s">
        <v>9</v>
      </c>
      <c r="I3437" s="4" t="s">
        <v>10</v>
      </c>
      <c r="J3437" s="4" t="s">
        <v>10</v>
      </c>
      <c r="K3437" s="4" t="s">
        <v>9</v>
      </c>
      <c r="L3437" s="4" t="s">
        <v>9</v>
      </c>
      <c r="M3437" s="4" t="s">
        <v>9</v>
      </c>
      <c r="N3437" s="4" t="s">
        <v>9</v>
      </c>
      <c r="O3437" s="4" t="s">
        <v>6</v>
      </c>
    </row>
    <row r="3438" spans="1:9">
      <c r="A3438" t="n">
        <v>33515</v>
      </c>
      <c r="B3438" s="13" t="n">
        <v>50</v>
      </c>
      <c r="C3438" s="7" t="n">
        <v>0</v>
      </c>
      <c r="D3438" s="7" t="n">
        <v>12010</v>
      </c>
      <c r="E3438" s="7" t="n">
        <v>1</v>
      </c>
      <c r="F3438" s="7" t="n">
        <v>0</v>
      </c>
      <c r="G3438" s="7" t="n">
        <v>0</v>
      </c>
      <c r="H3438" s="7" t="n">
        <v>0</v>
      </c>
      <c r="I3438" s="7" t="n">
        <v>0</v>
      </c>
      <c r="J3438" s="7" t="n">
        <v>65533</v>
      </c>
      <c r="K3438" s="7" t="n">
        <v>0</v>
      </c>
      <c r="L3438" s="7" t="n">
        <v>0</v>
      </c>
      <c r="M3438" s="7" t="n">
        <v>0</v>
      </c>
      <c r="N3438" s="7" t="n">
        <v>0</v>
      </c>
      <c r="O3438" s="7" t="s">
        <v>21</v>
      </c>
    </row>
    <row r="3439" spans="1:9">
      <c r="A3439" t="s">
        <v>4</v>
      </c>
      <c r="B3439" s="4" t="s">
        <v>5</v>
      </c>
      <c r="C3439" s="4" t="s">
        <v>12</v>
      </c>
      <c r="D3439" s="4" t="s">
        <v>10</v>
      </c>
      <c r="E3439" s="4" t="s">
        <v>10</v>
      </c>
      <c r="F3439" s="4" t="s">
        <v>10</v>
      </c>
      <c r="G3439" s="4" t="s">
        <v>10</v>
      </c>
      <c r="H3439" s="4" t="s">
        <v>12</v>
      </c>
    </row>
    <row r="3440" spans="1:9">
      <c r="A3440" t="n">
        <v>33554</v>
      </c>
      <c r="B3440" s="32" t="n">
        <v>25</v>
      </c>
      <c r="C3440" s="7" t="n">
        <v>5</v>
      </c>
      <c r="D3440" s="7" t="n">
        <v>65535</v>
      </c>
      <c r="E3440" s="7" t="n">
        <v>65535</v>
      </c>
      <c r="F3440" s="7" t="n">
        <v>65535</v>
      </c>
      <c r="G3440" s="7" t="n">
        <v>65535</v>
      </c>
      <c r="H3440" s="7" t="n">
        <v>0</v>
      </c>
    </row>
    <row r="3441" spans="1:15">
      <c r="A3441" t="s">
        <v>4</v>
      </c>
      <c r="B3441" s="4" t="s">
        <v>5</v>
      </c>
      <c r="C3441" s="4" t="s">
        <v>10</v>
      </c>
      <c r="D3441" s="4" t="s">
        <v>67</v>
      </c>
      <c r="E3441" s="4" t="s">
        <v>12</v>
      </c>
      <c r="F3441" s="4" t="s">
        <v>12</v>
      </c>
      <c r="G3441" s="4" t="s">
        <v>10</v>
      </c>
      <c r="H3441" s="4" t="s">
        <v>12</v>
      </c>
      <c r="I3441" s="4" t="s">
        <v>67</v>
      </c>
      <c r="J3441" s="4" t="s">
        <v>12</v>
      </c>
      <c r="K3441" s="4" t="s">
        <v>12</v>
      </c>
      <c r="L3441" s="4" t="s">
        <v>12</v>
      </c>
    </row>
    <row r="3442" spans="1:15">
      <c r="A3442" t="n">
        <v>33565</v>
      </c>
      <c r="B3442" s="33" t="n">
        <v>24</v>
      </c>
      <c r="C3442" s="7" t="n">
        <v>65533</v>
      </c>
      <c r="D3442" s="7" t="s">
        <v>368</v>
      </c>
      <c r="E3442" s="7" t="n">
        <v>12</v>
      </c>
      <c r="F3442" s="7" t="n">
        <v>16</v>
      </c>
      <c r="G3442" s="7" t="n">
        <v>157</v>
      </c>
      <c r="H3442" s="7" t="n">
        <v>7</v>
      </c>
      <c r="I3442" s="7" t="s">
        <v>77</v>
      </c>
      <c r="J3442" s="7" t="n">
        <v>6</v>
      </c>
      <c r="K3442" s="7" t="n">
        <v>2</v>
      </c>
      <c r="L3442" s="7" t="n">
        <v>0</v>
      </c>
    </row>
    <row r="3443" spans="1:15">
      <c r="A3443" t="s">
        <v>4</v>
      </c>
      <c r="B3443" s="4" t="s">
        <v>5</v>
      </c>
    </row>
    <row r="3444" spans="1:15">
      <c r="A3444" t="n">
        <v>33586</v>
      </c>
      <c r="B3444" s="34" t="n">
        <v>28</v>
      </c>
    </row>
    <row r="3445" spans="1:15">
      <c r="A3445" t="s">
        <v>4</v>
      </c>
      <c r="B3445" s="4" t="s">
        <v>5</v>
      </c>
      <c r="C3445" s="4" t="s">
        <v>12</v>
      </c>
    </row>
    <row r="3446" spans="1:15">
      <c r="A3446" t="n">
        <v>33587</v>
      </c>
      <c r="B3446" s="35" t="n">
        <v>27</v>
      </c>
      <c r="C3446" s="7" t="n">
        <v>0</v>
      </c>
    </row>
    <row r="3447" spans="1:15">
      <c r="A3447" t="s">
        <v>4</v>
      </c>
      <c r="B3447" s="4" t="s">
        <v>5</v>
      </c>
      <c r="C3447" s="4" t="s">
        <v>12</v>
      </c>
    </row>
    <row r="3448" spans="1:15">
      <c r="A3448" t="n">
        <v>33589</v>
      </c>
      <c r="B3448" s="35" t="n">
        <v>27</v>
      </c>
      <c r="C3448" s="7" t="n">
        <v>1</v>
      </c>
    </row>
    <row r="3449" spans="1:15">
      <c r="A3449" t="s">
        <v>4</v>
      </c>
      <c r="B3449" s="4" t="s">
        <v>5</v>
      </c>
      <c r="C3449" s="4" t="s">
        <v>12</v>
      </c>
      <c r="D3449" s="4" t="s">
        <v>10</v>
      </c>
      <c r="E3449" s="4" t="s">
        <v>10</v>
      </c>
      <c r="F3449" s="4" t="s">
        <v>10</v>
      </c>
      <c r="G3449" s="4" t="s">
        <v>10</v>
      </c>
      <c r="H3449" s="4" t="s">
        <v>12</v>
      </c>
    </row>
    <row r="3450" spans="1:15">
      <c r="A3450" t="n">
        <v>33591</v>
      </c>
      <c r="B3450" s="32" t="n">
        <v>25</v>
      </c>
      <c r="C3450" s="7" t="n">
        <v>5</v>
      </c>
      <c r="D3450" s="7" t="n">
        <v>65535</v>
      </c>
      <c r="E3450" s="7" t="n">
        <v>65535</v>
      </c>
      <c r="F3450" s="7" t="n">
        <v>65535</v>
      </c>
      <c r="G3450" s="7" t="n">
        <v>65535</v>
      </c>
      <c r="H3450" s="7" t="n">
        <v>0</v>
      </c>
    </row>
    <row r="3451" spans="1:15">
      <c r="A3451" t="s">
        <v>4</v>
      </c>
      <c r="B3451" s="4" t="s">
        <v>5</v>
      </c>
      <c r="C3451" s="4" t="s">
        <v>12</v>
      </c>
      <c r="D3451" s="4" t="s">
        <v>10</v>
      </c>
      <c r="E3451" s="4" t="s">
        <v>9</v>
      </c>
    </row>
    <row r="3452" spans="1:15">
      <c r="A3452" t="n">
        <v>33602</v>
      </c>
      <c r="B3452" s="30" t="n">
        <v>101</v>
      </c>
      <c r="C3452" s="7" t="n">
        <v>0</v>
      </c>
      <c r="D3452" s="7" t="n">
        <v>157</v>
      </c>
      <c r="E3452" s="7" t="n">
        <v>1</v>
      </c>
    </row>
    <row r="3453" spans="1:15">
      <c r="A3453" t="s">
        <v>4</v>
      </c>
      <c r="B3453" s="4" t="s">
        <v>5</v>
      </c>
      <c r="C3453" s="4" t="s">
        <v>12</v>
      </c>
      <c r="D3453" s="4" t="s">
        <v>10</v>
      </c>
      <c r="E3453" s="4" t="s">
        <v>9</v>
      </c>
    </row>
    <row r="3454" spans="1:15">
      <c r="A3454" t="n">
        <v>33610</v>
      </c>
      <c r="B3454" s="30" t="n">
        <v>101</v>
      </c>
      <c r="C3454" s="7" t="n">
        <v>0</v>
      </c>
      <c r="D3454" s="7" t="n">
        <v>255</v>
      </c>
      <c r="E3454" s="7" t="n">
        <v>1</v>
      </c>
    </row>
    <row r="3455" spans="1:15">
      <c r="A3455" t="s">
        <v>4</v>
      </c>
      <c r="B3455" s="4" t="s">
        <v>5</v>
      </c>
      <c r="C3455" s="4" t="s">
        <v>10</v>
      </c>
    </row>
    <row r="3456" spans="1:15">
      <c r="A3456" t="n">
        <v>33618</v>
      </c>
      <c r="B3456" s="31" t="n">
        <v>16</v>
      </c>
      <c r="C3456" s="7" t="n">
        <v>300</v>
      </c>
    </row>
    <row r="3457" spans="1:12">
      <c r="A3457" t="s">
        <v>4</v>
      </c>
      <c r="B3457" s="4" t="s">
        <v>5</v>
      </c>
      <c r="C3457" s="4" t="s">
        <v>12</v>
      </c>
      <c r="D3457" s="4" t="s">
        <v>10</v>
      </c>
      <c r="E3457" s="4" t="s">
        <v>26</v>
      </c>
      <c r="F3457" s="4" t="s">
        <v>10</v>
      </c>
      <c r="G3457" s="4" t="s">
        <v>9</v>
      </c>
      <c r="H3457" s="4" t="s">
        <v>9</v>
      </c>
      <c r="I3457" s="4" t="s">
        <v>10</v>
      </c>
      <c r="J3457" s="4" t="s">
        <v>10</v>
      </c>
      <c r="K3457" s="4" t="s">
        <v>9</v>
      </c>
      <c r="L3457" s="4" t="s">
        <v>9</v>
      </c>
      <c r="M3457" s="4" t="s">
        <v>9</v>
      </c>
      <c r="N3457" s="4" t="s">
        <v>9</v>
      </c>
      <c r="O3457" s="4" t="s">
        <v>6</v>
      </c>
    </row>
    <row r="3458" spans="1:12">
      <c r="A3458" t="n">
        <v>33621</v>
      </c>
      <c r="B3458" s="13" t="n">
        <v>50</v>
      </c>
      <c r="C3458" s="7" t="n">
        <v>0</v>
      </c>
      <c r="D3458" s="7" t="n">
        <v>12010</v>
      </c>
      <c r="E3458" s="7" t="n">
        <v>1</v>
      </c>
      <c r="F3458" s="7" t="n">
        <v>0</v>
      </c>
      <c r="G3458" s="7" t="n">
        <v>0</v>
      </c>
      <c r="H3458" s="7" t="n">
        <v>0</v>
      </c>
      <c r="I3458" s="7" t="n">
        <v>0</v>
      </c>
      <c r="J3458" s="7" t="n">
        <v>65533</v>
      </c>
      <c r="K3458" s="7" t="n">
        <v>0</v>
      </c>
      <c r="L3458" s="7" t="n">
        <v>0</v>
      </c>
      <c r="M3458" s="7" t="n">
        <v>0</v>
      </c>
      <c r="N3458" s="7" t="n">
        <v>0</v>
      </c>
      <c r="O3458" s="7" t="s">
        <v>21</v>
      </c>
    </row>
    <row r="3459" spans="1:12">
      <c r="A3459" t="s">
        <v>4</v>
      </c>
      <c r="B3459" s="4" t="s">
        <v>5</v>
      </c>
      <c r="C3459" s="4" t="s">
        <v>12</v>
      </c>
      <c r="D3459" s="4" t="s">
        <v>10</v>
      </c>
      <c r="E3459" s="4" t="s">
        <v>10</v>
      </c>
      <c r="F3459" s="4" t="s">
        <v>10</v>
      </c>
      <c r="G3459" s="4" t="s">
        <v>10</v>
      </c>
      <c r="H3459" s="4" t="s">
        <v>12</v>
      </c>
    </row>
    <row r="3460" spans="1:12">
      <c r="A3460" t="n">
        <v>33660</v>
      </c>
      <c r="B3460" s="32" t="n">
        <v>25</v>
      </c>
      <c r="C3460" s="7" t="n">
        <v>5</v>
      </c>
      <c r="D3460" s="7" t="n">
        <v>65535</v>
      </c>
      <c r="E3460" s="7" t="n">
        <v>65535</v>
      </c>
      <c r="F3460" s="7" t="n">
        <v>65535</v>
      </c>
      <c r="G3460" s="7" t="n">
        <v>65535</v>
      </c>
      <c r="H3460" s="7" t="n">
        <v>0</v>
      </c>
    </row>
    <row r="3461" spans="1:12">
      <c r="A3461" t="s">
        <v>4</v>
      </c>
      <c r="B3461" s="4" t="s">
        <v>5</v>
      </c>
      <c r="C3461" s="4" t="s">
        <v>10</v>
      </c>
      <c r="D3461" s="4" t="s">
        <v>67</v>
      </c>
      <c r="E3461" s="4" t="s">
        <v>12</v>
      </c>
      <c r="F3461" s="4" t="s">
        <v>12</v>
      </c>
      <c r="G3461" s="4" t="s">
        <v>10</v>
      </c>
      <c r="H3461" s="4" t="s">
        <v>12</v>
      </c>
      <c r="I3461" s="4" t="s">
        <v>67</v>
      </c>
      <c r="J3461" s="4" t="s">
        <v>12</v>
      </c>
      <c r="K3461" s="4" t="s">
        <v>12</v>
      </c>
      <c r="L3461" s="4" t="s">
        <v>12</v>
      </c>
    </row>
    <row r="3462" spans="1:12">
      <c r="A3462" t="n">
        <v>33671</v>
      </c>
      <c r="B3462" s="33" t="n">
        <v>24</v>
      </c>
      <c r="C3462" s="7" t="n">
        <v>65533</v>
      </c>
      <c r="D3462" s="7" t="s">
        <v>368</v>
      </c>
      <c r="E3462" s="7" t="n">
        <v>12</v>
      </c>
      <c r="F3462" s="7" t="n">
        <v>16</v>
      </c>
      <c r="G3462" s="7" t="n">
        <v>201</v>
      </c>
      <c r="H3462" s="7" t="n">
        <v>7</v>
      </c>
      <c r="I3462" s="7" t="s">
        <v>77</v>
      </c>
      <c r="J3462" s="7" t="n">
        <v>6</v>
      </c>
      <c r="K3462" s="7" t="n">
        <v>2</v>
      </c>
      <c r="L3462" s="7" t="n">
        <v>0</v>
      </c>
    </row>
    <row r="3463" spans="1:12">
      <c r="A3463" t="s">
        <v>4</v>
      </c>
      <c r="B3463" s="4" t="s">
        <v>5</v>
      </c>
    </row>
    <row r="3464" spans="1:12">
      <c r="A3464" t="n">
        <v>33692</v>
      </c>
      <c r="B3464" s="34" t="n">
        <v>28</v>
      </c>
    </row>
    <row r="3465" spans="1:12">
      <c r="A3465" t="s">
        <v>4</v>
      </c>
      <c r="B3465" s="4" t="s">
        <v>5</v>
      </c>
      <c r="C3465" s="4" t="s">
        <v>12</v>
      </c>
    </row>
    <row r="3466" spans="1:12">
      <c r="A3466" t="n">
        <v>33693</v>
      </c>
      <c r="B3466" s="35" t="n">
        <v>27</v>
      </c>
      <c r="C3466" s="7" t="n">
        <v>0</v>
      </c>
    </row>
    <row r="3467" spans="1:12">
      <c r="A3467" t="s">
        <v>4</v>
      </c>
      <c r="B3467" s="4" t="s">
        <v>5</v>
      </c>
      <c r="C3467" s="4" t="s">
        <v>12</v>
      </c>
    </row>
    <row r="3468" spans="1:12">
      <c r="A3468" t="n">
        <v>33695</v>
      </c>
      <c r="B3468" s="35" t="n">
        <v>27</v>
      </c>
      <c r="C3468" s="7" t="n">
        <v>1</v>
      </c>
    </row>
    <row r="3469" spans="1:12">
      <c r="A3469" t="s">
        <v>4</v>
      </c>
      <c r="B3469" s="4" t="s">
        <v>5</v>
      </c>
      <c r="C3469" s="4" t="s">
        <v>12</v>
      </c>
      <c r="D3469" s="4" t="s">
        <v>10</v>
      </c>
      <c r="E3469" s="4" t="s">
        <v>10</v>
      </c>
      <c r="F3469" s="4" t="s">
        <v>10</v>
      </c>
      <c r="G3469" s="4" t="s">
        <v>10</v>
      </c>
      <c r="H3469" s="4" t="s">
        <v>12</v>
      </c>
    </row>
    <row r="3470" spans="1:12">
      <c r="A3470" t="n">
        <v>33697</v>
      </c>
      <c r="B3470" s="32" t="n">
        <v>25</v>
      </c>
      <c r="C3470" s="7" t="n">
        <v>5</v>
      </c>
      <c r="D3470" s="7" t="n">
        <v>65535</v>
      </c>
      <c r="E3470" s="7" t="n">
        <v>65535</v>
      </c>
      <c r="F3470" s="7" t="n">
        <v>65535</v>
      </c>
      <c r="G3470" s="7" t="n">
        <v>65535</v>
      </c>
      <c r="H3470" s="7" t="n">
        <v>0</v>
      </c>
    </row>
    <row r="3471" spans="1:12">
      <c r="A3471" t="s">
        <v>4</v>
      </c>
      <c r="B3471" s="4" t="s">
        <v>5</v>
      </c>
      <c r="C3471" s="4" t="s">
        <v>12</v>
      </c>
      <c r="D3471" s="4" t="s">
        <v>10</v>
      </c>
      <c r="E3471" s="4" t="s">
        <v>9</v>
      </c>
    </row>
    <row r="3472" spans="1:12">
      <c r="A3472" t="n">
        <v>33708</v>
      </c>
      <c r="B3472" s="30" t="n">
        <v>101</v>
      </c>
      <c r="C3472" s="7" t="n">
        <v>0</v>
      </c>
      <c r="D3472" s="7" t="n">
        <v>201</v>
      </c>
      <c r="E3472" s="7" t="n">
        <v>1</v>
      </c>
    </row>
    <row r="3473" spans="1:15">
      <c r="A3473" t="s">
        <v>4</v>
      </c>
      <c r="B3473" s="4" t="s">
        <v>5</v>
      </c>
      <c r="C3473" s="4" t="s">
        <v>12</v>
      </c>
      <c r="D3473" s="4" t="s">
        <v>10</v>
      </c>
      <c r="E3473" s="4" t="s">
        <v>26</v>
      </c>
    </row>
    <row r="3474" spans="1:15">
      <c r="A3474" t="n">
        <v>33716</v>
      </c>
      <c r="B3474" s="39" t="n">
        <v>58</v>
      </c>
      <c r="C3474" s="7" t="n">
        <v>100</v>
      </c>
      <c r="D3474" s="7" t="n">
        <v>300</v>
      </c>
      <c r="E3474" s="7" t="n">
        <v>0.300000011920929</v>
      </c>
    </row>
    <row r="3475" spans="1:15">
      <c r="A3475" t="s">
        <v>4</v>
      </c>
      <c r="B3475" s="4" t="s">
        <v>5</v>
      </c>
      <c r="C3475" s="4" t="s">
        <v>12</v>
      </c>
      <c r="D3475" s="4" t="s">
        <v>10</v>
      </c>
    </row>
    <row r="3476" spans="1:15">
      <c r="A3476" t="n">
        <v>33724</v>
      </c>
      <c r="B3476" s="39" t="n">
        <v>58</v>
      </c>
      <c r="C3476" s="7" t="n">
        <v>255</v>
      </c>
      <c r="D3476" s="7" t="n">
        <v>0</v>
      </c>
    </row>
    <row r="3477" spans="1:15">
      <c r="A3477" t="s">
        <v>4</v>
      </c>
      <c r="B3477" s="4" t="s">
        <v>5</v>
      </c>
      <c r="C3477" s="4" t="s">
        <v>12</v>
      </c>
      <c r="D3477" s="4" t="s">
        <v>10</v>
      </c>
      <c r="E3477" s="4" t="s">
        <v>6</v>
      </c>
    </row>
    <row r="3478" spans="1:15">
      <c r="A3478" t="n">
        <v>33728</v>
      </c>
      <c r="B3478" s="63" t="n">
        <v>51</v>
      </c>
      <c r="C3478" s="7" t="n">
        <v>4</v>
      </c>
      <c r="D3478" s="7" t="n">
        <v>0</v>
      </c>
      <c r="E3478" s="7" t="s">
        <v>135</v>
      </c>
    </row>
    <row r="3479" spans="1:15">
      <c r="A3479" t="s">
        <v>4</v>
      </c>
      <c r="B3479" s="4" t="s">
        <v>5</v>
      </c>
      <c r="C3479" s="4" t="s">
        <v>10</v>
      </c>
    </row>
    <row r="3480" spans="1:15">
      <c r="A3480" t="n">
        <v>33742</v>
      </c>
      <c r="B3480" s="31" t="n">
        <v>16</v>
      </c>
      <c r="C3480" s="7" t="n">
        <v>0</v>
      </c>
    </row>
    <row r="3481" spans="1:15">
      <c r="A3481" t="s">
        <v>4</v>
      </c>
      <c r="B3481" s="4" t="s">
        <v>5</v>
      </c>
      <c r="C3481" s="4" t="s">
        <v>10</v>
      </c>
      <c r="D3481" s="4" t="s">
        <v>67</v>
      </c>
      <c r="E3481" s="4" t="s">
        <v>12</v>
      </c>
      <c r="F3481" s="4" t="s">
        <v>12</v>
      </c>
    </row>
    <row r="3482" spans="1:15">
      <c r="A3482" t="n">
        <v>33745</v>
      </c>
      <c r="B3482" s="64" t="n">
        <v>26</v>
      </c>
      <c r="C3482" s="7" t="n">
        <v>0</v>
      </c>
      <c r="D3482" s="7" t="s">
        <v>378</v>
      </c>
      <c r="E3482" s="7" t="n">
        <v>2</v>
      </c>
      <c r="F3482" s="7" t="n">
        <v>0</v>
      </c>
    </row>
    <row r="3483" spans="1:15">
      <c r="A3483" t="s">
        <v>4</v>
      </c>
      <c r="B3483" s="4" t="s">
        <v>5</v>
      </c>
    </row>
    <row r="3484" spans="1:15">
      <c r="A3484" t="n">
        <v>33768</v>
      </c>
      <c r="B3484" s="34" t="n">
        <v>28</v>
      </c>
    </row>
    <row r="3485" spans="1:15">
      <c r="A3485" t="s">
        <v>4</v>
      </c>
      <c r="B3485" s="4" t="s">
        <v>5</v>
      </c>
      <c r="C3485" s="4" t="s">
        <v>12</v>
      </c>
      <c r="D3485" s="4" t="s">
        <v>10</v>
      </c>
      <c r="E3485" s="4" t="s">
        <v>6</v>
      </c>
    </row>
    <row r="3486" spans="1:15">
      <c r="A3486" t="n">
        <v>33769</v>
      </c>
      <c r="B3486" s="63" t="n">
        <v>51</v>
      </c>
      <c r="C3486" s="7" t="n">
        <v>4</v>
      </c>
      <c r="D3486" s="7" t="n">
        <v>5713</v>
      </c>
      <c r="E3486" s="7" t="s">
        <v>355</v>
      </c>
    </row>
    <row r="3487" spans="1:15">
      <c r="A3487" t="s">
        <v>4</v>
      </c>
      <c r="B3487" s="4" t="s">
        <v>5</v>
      </c>
      <c r="C3487" s="4" t="s">
        <v>10</v>
      </c>
    </row>
    <row r="3488" spans="1:15">
      <c r="A3488" t="n">
        <v>33783</v>
      </c>
      <c r="B3488" s="31" t="n">
        <v>16</v>
      </c>
      <c r="C3488" s="7" t="n">
        <v>0</v>
      </c>
    </row>
    <row r="3489" spans="1:6">
      <c r="A3489" t="s">
        <v>4</v>
      </c>
      <c r="B3489" s="4" t="s">
        <v>5</v>
      </c>
      <c r="C3489" s="4" t="s">
        <v>10</v>
      </c>
      <c r="D3489" s="4" t="s">
        <v>67</v>
      </c>
      <c r="E3489" s="4" t="s">
        <v>12</v>
      </c>
      <c r="F3489" s="4" t="s">
        <v>12</v>
      </c>
      <c r="G3489" s="4" t="s">
        <v>67</v>
      </c>
      <c r="H3489" s="4" t="s">
        <v>12</v>
      </c>
      <c r="I3489" s="4" t="s">
        <v>12</v>
      </c>
      <c r="J3489" s="4" t="s">
        <v>67</v>
      </c>
      <c r="K3489" s="4" t="s">
        <v>12</v>
      </c>
      <c r="L3489" s="4" t="s">
        <v>12</v>
      </c>
    </row>
    <row r="3490" spans="1:6">
      <c r="A3490" t="n">
        <v>33786</v>
      </c>
      <c r="B3490" s="64" t="n">
        <v>26</v>
      </c>
      <c r="C3490" s="7" t="n">
        <v>5713</v>
      </c>
      <c r="D3490" s="7" t="s">
        <v>379</v>
      </c>
      <c r="E3490" s="7" t="n">
        <v>2</v>
      </c>
      <c r="F3490" s="7" t="n">
        <v>3</v>
      </c>
      <c r="G3490" s="7" t="s">
        <v>380</v>
      </c>
      <c r="H3490" s="7" t="n">
        <v>2</v>
      </c>
      <c r="I3490" s="7" t="n">
        <v>3</v>
      </c>
      <c r="J3490" s="7" t="s">
        <v>381</v>
      </c>
      <c r="K3490" s="7" t="n">
        <v>2</v>
      </c>
      <c r="L3490" s="7" t="n">
        <v>0</v>
      </c>
    </row>
    <row r="3491" spans="1:6">
      <c r="A3491" t="s">
        <v>4</v>
      </c>
      <c r="B3491" s="4" t="s">
        <v>5</v>
      </c>
    </row>
    <row r="3492" spans="1:6">
      <c r="A3492" t="n">
        <v>34016</v>
      </c>
      <c r="B3492" s="34" t="n">
        <v>28</v>
      </c>
    </row>
    <row r="3493" spans="1:6">
      <c r="A3493" t="s">
        <v>4</v>
      </c>
      <c r="B3493" s="4" t="s">
        <v>5</v>
      </c>
      <c r="C3493" s="4" t="s">
        <v>12</v>
      </c>
      <c r="D3493" s="4" t="s">
        <v>10</v>
      </c>
      <c r="E3493" s="4" t="s">
        <v>6</v>
      </c>
    </row>
    <row r="3494" spans="1:6">
      <c r="A3494" t="n">
        <v>34017</v>
      </c>
      <c r="B3494" s="63" t="n">
        <v>51</v>
      </c>
      <c r="C3494" s="7" t="n">
        <v>4</v>
      </c>
      <c r="D3494" s="7" t="n">
        <v>0</v>
      </c>
      <c r="E3494" s="7" t="s">
        <v>382</v>
      </c>
    </row>
    <row r="3495" spans="1:6">
      <c r="A3495" t="s">
        <v>4</v>
      </c>
      <c r="B3495" s="4" t="s">
        <v>5</v>
      </c>
      <c r="C3495" s="4" t="s">
        <v>10</v>
      </c>
    </row>
    <row r="3496" spans="1:6">
      <c r="A3496" t="n">
        <v>34031</v>
      </c>
      <c r="B3496" s="31" t="n">
        <v>16</v>
      </c>
      <c r="C3496" s="7" t="n">
        <v>0</v>
      </c>
    </row>
    <row r="3497" spans="1:6">
      <c r="A3497" t="s">
        <v>4</v>
      </c>
      <c r="B3497" s="4" t="s">
        <v>5</v>
      </c>
      <c r="C3497" s="4" t="s">
        <v>10</v>
      </c>
      <c r="D3497" s="4" t="s">
        <v>67</v>
      </c>
      <c r="E3497" s="4" t="s">
        <v>12</v>
      </c>
      <c r="F3497" s="4" t="s">
        <v>12</v>
      </c>
    </row>
    <row r="3498" spans="1:6">
      <c r="A3498" t="n">
        <v>34034</v>
      </c>
      <c r="B3498" s="64" t="n">
        <v>26</v>
      </c>
      <c r="C3498" s="7" t="n">
        <v>0</v>
      </c>
      <c r="D3498" s="7" t="s">
        <v>383</v>
      </c>
      <c r="E3498" s="7" t="n">
        <v>2</v>
      </c>
      <c r="F3498" s="7" t="n">
        <v>0</v>
      </c>
    </row>
    <row r="3499" spans="1:6">
      <c r="A3499" t="s">
        <v>4</v>
      </c>
      <c r="B3499" s="4" t="s">
        <v>5</v>
      </c>
    </row>
    <row r="3500" spans="1:6">
      <c r="A3500" t="n">
        <v>34104</v>
      </c>
      <c r="B3500" s="34" t="n">
        <v>28</v>
      </c>
    </row>
    <row r="3501" spans="1:6">
      <c r="A3501" t="s">
        <v>4</v>
      </c>
      <c r="B3501" s="4" t="s">
        <v>5</v>
      </c>
      <c r="C3501" s="4" t="s">
        <v>12</v>
      </c>
      <c r="D3501" s="4" t="s">
        <v>10</v>
      </c>
      <c r="E3501" s="4" t="s">
        <v>6</v>
      </c>
    </row>
    <row r="3502" spans="1:6">
      <c r="A3502" t="n">
        <v>34105</v>
      </c>
      <c r="B3502" s="63" t="n">
        <v>51</v>
      </c>
      <c r="C3502" s="7" t="n">
        <v>4</v>
      </c>
      <c r="D3502" s="7" t="n">
        <v>5713</v>
      </c>
      <c r="E3502" s="7" t="s">
        <v>113</v>
      </c>
    </row>
    <row r="3503" spans="1:6">
      <c r="A3503" t="s">
        <v>4</v>
      </c>
      <c r="B3503" s="4" t="s">
        <v>5</v>
      </c>
      <c r="C3503" s="4" t="s">
        <v>10</v>
      </c>
    </row>
    <row r="3504" spans="1:6">
      <c r="A3504" t="n">
        <v>34119</v>
      </c>
      <c r="B3504" s="31" t="n">
        <v>16</v>
      </c>
      <c r="C3504" s="7" t="n">
        <v>0</v>
      </c>
    </row>
    <row r="3505" spans="1:12">
      <c r="A3505" t="s">
        <v>4</v>
      </c>
      <c r="B3505" s="4" t="s">
        <v>5</v>
      </c>
      <c r="C3505" s="4" t="s">
        <v>10</v>
      </c>
      <c r="D3505" s="4" t="s">
        <v>67</v>
      </c>
      <c r="E3505" s="4" t="s">
        <v>12</v>
      </c>
      <c r="F3505" s="4" t="s">
        <v>12</v>
      </c>
      <c r="G3505" s="4" t="s">
        <v>67</v>
      </c>
      <c r="H3505" s="4" t="s">
        <v>12</v>
      </c>
      <c r="I3505" s="4" t="s">
        <v>12</v>
      </c>
      <c r="J3505" s="4" t="s">
        <v>67</v>
      </c>
      <c r="K3505" s="4" t="s">
        <v>12</v>
      </c>
      <c r="L3505" s="4" t="s">
        <v>12</v>
      </c>
    </row>
    <row r="3506" spans="1:12">
      <c r="A3506" t="n">
        <v>34122</v>
      </c>
      <c r="B3506" s="64" t="n">
        <v>26</v>
      </c>
      <c r="C3506" s="7" t="n">
        <v>5713</v>
      </c>
      <c r="D3506" s="7" t="s">
        <v>384</v>
      </c>
      <c r="E3506" s="7" t="n">
        <v>2</v>
      </c>
      <c r="F3506" s="7" t="n">
        <v>3</v>
      </c>
      <c r="G3506" s="7" t="s">
        <v>385</v>
      </c>
      <c r="H3506" s="7" t="n">
        <v>2</v>
      </c>
      <c r="I3506" s="7" t="n">
        <v>3</v>
      </c>
      <c r="J3506" s="7" t="s">
        <v>386</v>
      </c>
      <c r="K3506" s="7" t="n">
        <v>2</v>
      </c>
      <c r="L3506" s="7" t="n">
        <v>0</v>
      </c>
    </row>
    <row r="3507" spans="1:12">
      <c r="A3507" t="s">
        <v>4</v>
      </c>
      <c r="B3507" s="4" t="s">
        <v>5</v>
      </c>
    </row>
    <row r="3508" spans="1:12">
      <c r="A3508" t="n">
        <v>34534</v>
      </c>
      <c r="B3508" s="34" t="n">
        <v>28</v>
      </c>
    </row>
    <row r="3509" spans="1:12">
      <c r="A3509" t="s">
        <v>4</v>
      </c>
      <c r="B3509" s="4" t="s">
        <v>5</v>
      </c>
      <c r="C3509" s="4" t="s">
        <v>12</v>
      </c>
      <c r="D3509" s="4" t="s">
        <v>10</v>
      </c>
      <c r="E3509" s="4" t="s">
        <v>6</v>
      </c>
    </row>
    <row r="3510" spans="1:12">
      <c r="A3510" t="n">
        <v>34535</v>
      </c>
      <c r="B3510" s="63" t="n">
        <v>51</v>
      </c>
      <c r="C3510" s="7" t="n">
        <v>4</v>
      </c>
      <c r="D3510" s="7" t="n">
        <v>0</v>
      </c>
      <c r="E3510" s="7" t="s">
        <v>382</v>
      </c>
    </row>
    <row r="3511" spans="1:12">
      <c r="A3511" t="s">
        <v>4</v>
      </c>
      <c r="B3511" s="4" t="s">
        <v>5</v>
      </c>
      <c r="C3511" s="4" t="s">
        <v>10</v>
      </c>
    </row>
    <row r="3512" spans="1:12">
      <c r="A3512" t="n">
        <v>34549</v>
      </c>
      <c r="B3512" s="31" t="n">
        <v>16</v>
      </c>
      <c r="C3512" s="7" t="n">
        <v>0</v>
      </c>
    </row>
    <row r="3513" spans="1:12">
      <c r="A3513" t="s">
        <v>4</v>
      </c>
      <c r="B3513" s="4" t="s">
        <v>5</v>
      </c>
      <c r="C3513" s="4" t="s">
        <v>10</v>
      </c>
      <c r="D3513" s="4" t="s">
        <v>67</v>
      </c>
      <c r="E3513" s="4" t="s">
        <v>12</v>
      </c>
      <c r="F3513" s="4" t="s">
        <v>12</v>
      </c>
    </row>
    <row r="3514" spans="1:12">
      <c r="A3514" t="n">
        <v>34552</v>
      </c>
      <c r="B3514" s="64" t="n">
        <v>26</v>
      </c>
      <c r="C3514" s="7" t="n">
        <v>0</v>
      </c>
      <c r="D3514" s="7" t="s">
        <v>387</v>
      </c>
      <c r="E3514" s="7" t="n">
        <v>2</v>
      </c>
      <c r="F3514" s="7" t="n">
        <v>0</v>
      </c>
    </row>
    <row r="3515" spans="1:12">
      <c r="A3515" t="s">
        <v>4</v>
      </c>
      <c r="B3515" s="4" t="s">
        <v>5</v>
      </c>
    </row>
    <row r="3516" spans="1:12">
      <c r="A3516" t="n">
        <v>34617</v>
      </c>
      <c r="B3516" s="34" t="n">
        <v>28</v>
      </c>
    </row>
    <row r="3517" spans="1:12">
      <c r="A3517" t="s">
        <v>4</v>
      </c>
      <c r="B3517" s="4" t="s">
        <v>5</v>
      </c>
      <c r="C3517" s="4" t="s">
        <v>10</v>
      </c>
      <c r="D3517" s="4" t="s">
        <v>12</v>
      </c>
    </row>
    <row r="3518" spans="1:12">
      <c r="A3518" t="n">
        <v>34618</v>
      </c>
      <c r="B3518" s="71" t="n">
        <v>89</v>
      </c>
      <c r="C3518" s="7" t="n">
        <v>65533</v>
      </c>
      <c r="D3518" s="7" t="n">
        <v>1</v>
      </c>
    </row>
    <row r="3519" spans="1:12">
      <c r="A3519" t="s">
        <v>4</v>
      </c>
      <c r="B3519" s="4" t="s">
        <v>5</v>
      </c>
      <c r="C3519" s="4" t="s">
        <v>12</v>
      </c>
      <c r="D3519" s="4" t="s">
        <v>10</v>
      </c>
      <c r="E3519" s="4" t="s">
        <v>10</v>
      </c>
      <c r="F3519" s="4" t="s">
        <v>12</v>
      </c>
    </row>
    <row r="3520" spans="1:12">
      <c r="A3520" t="n">
        <v>34622</v>
      </c>
      <c r="B3520" s="32" t="n">
        <v>25</v>
      </c>
      <c r="C3520" s="7" t="n">
        <v>1</v>
      </c>
      <c r="D3520" s="7" t="n">
        <v>65535</v>
      </c>
      <c r="E3520" s="7" t="n">
        <v>65535</v>
      </c>
      <c r="F3520" s="7" t="n">
        <v>0</v>
      </c>
    </row>
    <row r="3521" spans="1:12">
      <c r="A3521" t="s">
        <v>4</v>
      </c>
      <c r="B3521" s="4" t="s">
        <v>5</v>
      </c>
      <c r="C3521" s="4" t="s">
        <v>12</v>
      </c>
      <c r="D3521" s="4" t="s">
        <v>10</v>
      </c>
      <c r="E3521" s="4" t="s">
        <v>26</v>
      </c>
    </row>
    <row r="3522" spans="1:12">
      <c r="A3522" t="n">
        <v>34629</v>
      </c>
      <c r="B3522" s="39" t="n">
        <v>58</v>
      </c>
      <c r="C3522" s="7" t="n">
        <v>0</v>
      </c>
      <c r="D3522" s="7" t="n">
        <v>2000</v>
      </c>
      <c r="E3522" s="7" t="n">
        <v>1</v>
      </c>
    </row>
    <row r="3523" spans="1:12">
      <c r="A3523" t="s">
        <v>4</v>
      </c>
      <c r="B3523" s="4" t="s">
        <v>5</v>
      </c>
      <c r="C3523" s="4" t="s">
        <v>12</v>
      </c>
      <c r="D3523" s="4" t="s">
        <v>10</v>
      </c>
    </row>
    <row r="3524" spans="1:12">
      <c r="A3524" t="n">
        <v>34637</v>
      </c>
      <c r="B3524" s="39" t="n">
        <v>58</v>
      </c>
      <c r="C3524" s="7" t="n">
        <v>255</v>
      </c>
      <c r="D3524" s="7" t="n">
        <v>0</v>
      </c>
    </row>
    <row r="3525" spans="1:12">
      <c r="A3525" t="s">
        <v>4</v>
      </c>
      <c r="B3525" s="4" t="s">
        <v>5</v>
      </c>
      <c r="C3525" s="4" t="s">
        <v>10</v>
      </c>
    </row>
    <row r="3526" spans="1:12">
      <c r="A3526" t="n">
        <v>34641</v>
      </c>
      <c r="B3526" s="19" t="n">
        <v>12</v>
      </c>
      <c r="C3526" s="7" t="n">
        <v>10903</v>
      </c>
    </row>
    <row r="3527" spans="1:12">
      <c r="A3527" t="s">
        <v>4</v>
      </c>
      <c r="B3527" s="4" t="s">
        <v>5</v>
      </c>
      <c r="C3527" s="4" t="s">
        <v>12</v>
      </c>
      <c r="D3527" s="4" t="s">
        <v>10</v>
      </c>
      <c r="E3527" s="4" t="s">
        <v>12</v>
      </c>
      <c r="F3527" s="4" t="s">
        <v>10</v>
      </c>
      <c r="G3527" s="4" t="s">
        <v>12</v>
      </c>
      <c r="H3527" s="4" t="s">
        <v>12</v>
      </c>
      <c r="I3527" s="4" t="s">
        <v>10</v>
      </c>
      <c r="J3527" s="4" t="s">
        <v>12</v>
      </c>
      <c r="K3527" s="4" t="s">
        <v>12</v>
      </c>
      <c r="L3527" s="4" t="s">
        <v>10</v>
      </c>
      <c r="M3527" s="4" t="s">
        <v>12</v>
      </c>
      <c r="N3527" s="4" t="s">
        <v>12</v>
      </c>
      <c r="O3527" s="4" t="s">
        <v>10</v>
      </c>
      <c r="P3527" s="4" t="s">
        <v>12</v>
      </c>
      <c r="Q3527" s="4" t="s">
        <v>12</v>
      </c>
      <c r="R3527" s="4" t="s">
        <v>10</v>
      </c>
      <c r="S3527" s="4" t="s">
        <v>12</v>
      </c>
      <c r="T3527" s="4" t="s">
        <v>12</v>
      </c>
      <c r="U3527" s="4" t="s">
        <v>10</v>
      </c>
      <c r="V3527" s="4" t="s">
        <v>12</v>
      </c>
      <c r="W3527" s="4" t="s">
        <v>12</v>
      </c>
      <c r="X3527" s="4" t="s">
        <v>43</v>
      </c>
    </row>
    <row r="3528" spans="1:12">
      <c r="A3528" t="n">
        <v>34644</v>
      </c>
      <c r="B3528" s="15" t="n">
        <v>5</v>
      </c>
      <c r="C3528" s="7" t="n">
        <v>30</v>
      </c>
      <c r="D3528" s="7" t="n">
        <v>8196</v>
      </c>
      <c r="E3528" s="7" t="n">
        <v>30</v>
      </c>
      <c r="F3528" s="7" t="n">
        <v>8197</v>
      </c>
      <c r="G3528" s="7" t="n">
        <v>9</v>
      </c>
      <c r="H3528" s="7" t="n">
        <v>30</v>
      </c>
      <c r="I3528" s="7" t="n">
        <v>8198</v>
      </c>
      <c r="J3528" s="7" t="n">
        <v>9</v>
      </c>
      <c r="K3528" s="7" t="n">
        <v>30</v>
      </c>
      <c r="L3528" s="7" t="n">
        <v>8199</v>
      </c>
      <c r="M3528" s="7" t="n">
        <v>9</v>
      </c>
      <c r="N3528" s="7" t="n">
        <v>30</v>
      </c>
      <c r="O3528" s="7" t="n">
        <v>8200</v>
      </c>
      <c r="P3528" s="7" t="n">
        <v>9</v>
      </c>
      <c r="Q3528" s="7" t="n">
        <v>30</v>
      </c>
      <c r="R3528" s="7" t="n">
        <v>10880</v>
      </c>
      <c r="S3528" s="7" t="n">
        <v>9</v>
      </c>
      <c r="T3528" s="7" t="n">
        <v>30</v>
      </c>
      <c r="U3528" s="7" t="n">
        <v>10903</v>
      </c>
      <c r="V3528" s="7" t="n">
        <v>9</v>
      </c>
      <c r="W3528" s="7" t="n">
        <v>1</v>
      </c>
      <c r="X3528" s="16" t="n">
        <f t="normal" ca="1">A3536</f>
        <v>0</v>
      </c>
    </row>
    <row r="3529" spans="1:12">
      <c r="A3529" t="s">
        <v>4</v>
      </c>
      <c r="B3529" s="4" t="s">
        <v>5</v>
      </c>
      <c r="C3529" s="4" t="s">
        <v>10</v>
      </c>
    </row>
    <row r="3530" spans="1:12">
      <c r="A3530" t="n">
        <v>34677</v>
      </c>
      <c r="B3530" s="19" t="n">
        <v>12</v>
      </c>
      <c r="C3530" s="7" t="n">
        <v>8207</v>
      </c>
    </row>
    <row r="3531" spans="1:12">
      <c r="A3531" t="s">
        <v>4</v>
      </c>
      <c r="B3531" s="4" t="s">
        <v>5</v>
      </c>
      <c r="C3531" s="4" t="s">
        <v>10</v>
      </c>
      <c r="D3531" s="4" t="s">
        <v>12</v>
      </c>
      <c r="E3531" s="4" t="s">
        <v>10</v>
      </c>
    </row>
    <row r="3532" spans="1:12">
      <c r="A3532" t="n">
        <v>34680</v>
      </c>
      <c r="B3532" s="65" t="n">
        <v>104</v>
      </c>
      <c r="C3532" s="7" t="n">
        <v>101</v>
      </c>
      <c r="D3532" s="7" t="n">
        <v>1</v>
      </c>
      <c r="E3532" s="7" t="n">
        <v>6</v>
      </c>
    </row>
    <row r="3533" spans="1:12">
      <c r="A3533" t="s">
        <v>4</v>
      </c>
      <c r="B3533" s="4" t="s">
        <v>5</v>
      </c>
    </row>
    <row r="3534" spans="1:12">
      <c r="A3534" t="n">
        <v>34686</v>
      </c>
      <c r="B3534" s="5" t="n">
        <v>1</v>
      </c>
    </row>
    <row r="3535" spans="1:12">
      <c r="A3535" t="s">
        <v>4</v>
      </c>
      <c r="B3535" s="4" t="s">
        <v>5</v>
      </c>
      <c r="C3535" s="4" t="s">
        <v>10</v>
      </c>
      <c r="D3535" s="4" t="s">
        <v>26</v>
      </c>
      <c r="E3535" s="4" t="s">
        <v>26</v>
      </c>
      <c r="F3535" s="4" t="s">
        <v>26</v>
      </c>
      <c r="G3535" s="4" t="s">
        <v>26</v>
      </c>
    </row>
    <row r="3536" spans="1:12">
      <c r="A3536" t="n">
        <v>34687</v>
      </c>
      <c r="B3536" s="52" t="n">
        <v>46</v>
      </c>
      <c r="C3536" s="7" t="n">
        <v>61456</v>
      </c>
      <c r="D3536" s="7" t="n">
        <v>-6.67000007629395</v>
      </c>
      <c r="E3536" s="7" t="n">
        <v>0</v>
      </c>
      <c r="F3536" s="7" t="n">
        <v>9.84000015258789</v>
      </c>
      <c r="G3536" s="7" t="n">
        <v>311.700012207031</v>
      </c>
    </row>
    <row r="3537" spans="1:24">
      <c r="A3537" t="s">
        <v>4</v>
      </c>
      <c r="B3537" s="4" t="s">
        <v>5</v>
      </c>
      <c r="C3537" s="4" t="s">
        <v>12</v>
      </c>
      <c r="D3537" s="4" t="s">
        <v>12</v>
      </c>
      <c r="E3537" s="4" t="s">
        <v>26</v>
      </c>
      <c r="F3537" s="4" t="s">
        <v>26</v>
      </c>
      <c r="G3537" s="4" t="s">
        <v>26</v>
      </c>
      <c r="H3537" s="4" t="s">
        <v>10</v>
      </c>
      <c r="I3537" s="4" t="s">
        <v>12</v>
      </c>
    </row>
    <row r="3538" spans="1:24">
      <c r="A3538" t="n">
        <v>34706</v>
      </c>
      <c r="B3538" s="45" t="n">
        <v>45</v>
      </c>
      <c r="C3538" s="7" t="n">
        <v>4</v>
      </c>
      <c r="D3538" s="7" t="n">
        <v>3</v>
      </c>
      <c r="E3538" s="7" t="n">
        <v>7.01000022888184</v>
      </c>
      <c r="F3538" s="7" t="n">
        <v>23.7099990844727</v>
      </c>
      <c r="G3538" s="7" t="n">
        <v>0</v>
      </c>
      <c r="H3538" s="7" t="n">
        <v>0</v>
      </c>
      <c r="I3538" s="7" t="n">
        <v>0</v>
      </c>
    </row>
    <row r="3539" spans="1:24">
      <c r="A3539" t="s">
        <v>4</v>
      </c>
      <c r="B3539" s="4" t="s">
        <v>5</v>
      </c>
      <c r="C3539" s="4" t="s">
        <v>10</v>
      </c>
    </row>
    <row r="3540" spans="1:24">
      <c r="A3540" t="n">
        <v>34724</v>
      </c>
      <c r="B3540" s="19" t="n">
        <v>12</v>
      </c>
      <c r="C3540" s="7" t="n">
        <v>10903</v>
      </c>
    </row>
    <row r="3541" spans="1:24">
      <c r="A3541" t="s">
        <v>4</v>
      </c>
      <c r="B3541" s="4" t="s">
        <v>5</v>
      </c>
      <c r="C3541" s="4" t="s">
        <v>12</v>
      </c>
      <c r="D3541" s="4" t="s">
        <v>6</v>
      </c>
    </row>
    <row r="3542" spans="1:24">
      <c r="A3542" t="n">
        <v>34727</v>
      </c>
      <c r="B3542" s="9" t="n">
        <v>2</v>
      </c>
      <c r="C3542" s="7" t="n">
        <v>10</v>
      </c>
      <c r="D3542" s="7" t="s">
        <v>121</v>
      </c>
    </row>
    <row r="3543" spans="1:24">
      <c r="A3543" t="s">
        <v>4</v>
      </c>
      <c r="B3543" s="4" t="s">
        <v>5</v>
      </c>
      <c r="C3543" s="4" t="s">
        <v>10</v>
      </c>
    </row>
    <row r="3544" spans="1:24">
      <c r="A3544" t="n">
        <v>34742</v>
      </c>
      <c r="B3544" s="31" t="n">
        <v>16</v>
      </c>
      <c r="C3544" s="7" t="n">
        <v>0</v>
      </c>
    </row>
    <row r="3545" spans="1:24">
      <c r="A3545" t="s">
        <v>4</v>
      </c>
      <c r="B3545" s="4" t="s">
        <v>5</v>
      </c>
      <c r="C3545" s="4" t="s">
        <v>12</v>
      </c>
      <c r="D3545" s="4" t="s">
        <v>10</v>
      </c>
    </row>
    <row r="3546" spans="1:24">
      <c r="A3546" t="n">
        <v>34745</v>
      </c>
      <c r="B3546" s="39" t="n">
        <v>58</v>
      </c>
      <c r="C3546" s="7" t="n">
        <v>105</v>
      </c>
      <c r="D3546" s="7" t="n">
        <v>300</v>
      </c>
    </row>
    <row r="3547" spans="1:24">
      <c r="A3547" t="s">
        <v>4</v>
      </c>
      <c r="B3547" s="4" t="s">
        <v>5</v>
      </c>
      <c r="C3547" s="4" t="s">
        <v>26</v>
      </c>
      <c r="D3547" s="4" t="s">
        <v>10</v>
      </c>
    </row>
    <row r="3548" spans="1:24">
      <c r="A3548" t="n">
        <v>34749</v>
      </c>
      <c r="B3548" s="57" t="n">
        <v>103</v>
      </c>
      <c r="C3548" s="7" t="n">
        <v>1</v>
      </c>
      <c r="D3548" s="7" t="n">
        <v>300</v>
      </c>
    </row>
    <row r="3549" spans="1:24">
      <c r="A3549" t="s">
        <v>4</v>
      </c>
      <c r="B3549" s="4" t="s">
        <v>5</v>
      </c>
      <c r="C3549" s="4" t="s">
        <v>12</v>
      </c>
      <c r="D3549" s="4" t="s">
        <v>10</v>
      </c>
    </row>
    <row r="3550" spans="1:24">
      <c r="A3550" t="n">
        <v>34756</v>
      </c>
      <c r="B3550" s="58" t="n">
        <v>72</v>
      </c>
      <c r="C3550" s="7" t="n">
        <v>4</v>
      </c>
      <c r="D3550" s="7" t="n">
        <v>0</v>
      </c>
    </row>
    <row r="3551" spans="1:24">
      <c r="A3551" t="s">
        <v>4</v>
      </c>
      <c r="B3551" s="4" t="s">
        <v>5</v>
      </c>
      <c r="C3551" s="4" t="s">
        <v>9</v>
      </c>
    </row>
    <row r="3552" spans="1:24">
      <c r="A3552" t="n">
        <v>34760</v>
      </c>
      <c r="B3552" s="66" t="n">
        <v>15</v>
      </c>
      <c r="C3552" s="7" t="n">
        <v>1073741824</v>
      </c>
    </row>
    <row r="3553" spans="1:9">
      <c r="A3553" t="s">
        <v>4</v>
      </c>
      <c r="B3553" s="4" t="s">
        <v>5</v>
      </c>
      <c r="C3553" s="4" t="s">
        <v>12</v>
      </c>
    </row>
    <row r="3554" spans="1:9">
      <c r="A3554" t="n">
        <v>34765</v>
      </c>
      <c r="B3554" s="40" t="n">
        <v>64</v>
      </c>
      <c r="C3554" s="7" t="n">
        <v>3</v>
      </c>
    </row>
    <row r="3555" spans="1:9">
      <c r="A3555" t="s">
        <v>4</v>
      </c>
      <c r="B3555" s="4" t="s">
        <v>5</v>
      </c>
      <c r="C3555" s="4" t="s">
        <v>12</v>
      </c>
    </row>
    <row r="3556" spans="1:9">
      <c r="A3556" t="n">
        <v>34767</v>
      </c>
      <c r="B3556" s="12" t="n">
        <v>74</v>
      </c>
      <c r="C3556" s="7" t="n">
        <v>67</v>
      </c>
    </row>
    <row r="3557" spans="1:9">
      <c r="A3557" t="s">
        <v>4</v>
      </c>
      <c r="B3557" s="4" t="s">
        <v>5</v>
      </c>
      <c r="C3557" s="4" t="s">
        <v>12</v>
      </c>
      <c r="D3557" s="4" t="s">
        <v>12</v>
      </c>
      <c r="E3557" s="4" t="s">
        <v>10</v>
      </c>
    </row>
    <row r="3558" spans="1:9">
      <c r="A3558" t="n">
        <v>34769</v>
      </c>
      <c r="B3558" s="45" t="n">
        <v>45</v>
      </c>
      <c r="C3558" s="7" t="n">
        <v>8</v>
      </c>
      <c r="D3558" s="7" t="n">
        <v>1</v>
      </c>
      <c r="E3558" s="7" t="n">
        <v>0</v>
      </c>
    </row>
    <row r="3559" spans="1:9">
      <c r="A3559" t="s">
        <v>4</v>
      </c>
      <c r="B3559" s="4" t="s">
        <v>5</v>
      </c>
      <c r="C3559" s="4" t="s">
        <v>10</v>
      </c>
    </row>
    <row r="3560" spans="1:9">
      <c r="A3560" t="n">
        <v>34774</v>
      </c>
      <c r="B3560" s="21" t="n">
        <v>13</v>
      </c>
      <c r="C3560" s="7" t="n">
        <v>6409</v>
      </c>
    </row>
    <row r="3561" spans="1:9">
      <c r="A3561" t="s">
        <v>4</v>
      </c>
      <c r="B3561" s="4" t="s">
        <v>5</v>
      </c>
      <c r="C3561" s="4" t="s">
        <v>10</v>
      </c>
    </row>
    <row r="3562" spans="1:9">
      <c r="A3562" t="n">
        <v>34777</v>
      </c>
      <c r="B3562" s="21" t="n">
        <v>13</v>
      </c>
      <c r="C3562" s="7" t="n">
        <v>6408</v>
      </c>
    </row>
    <row r="3563" spans="1:9">
      <c r="A3563" t="s">
        <v>4</v>
      </c>
      <c r="B3563" s="4" t="s">
        <v>5</v>
      </c>
      <c r="C3563" s="4" t="s">
        <v>10</v>
      </c>
    </row>
    <row r="3564" spans="1:9">
      <c r="A3564" t="n">
        <v>34780</v>
      </c>
      <c r="B3564" s="19" t="n">
        <v>12</v>
      </c>
      <c r="C3564" s="7" t="n">
        <v>6464</v>
      </c>
    </row>
    <row r="3565" spans="1:9">
      <c r="A3565" t="s">
        <v>4</v>
      </c>
      <c r="B3565" s="4" t="s">
        <v>5</v>
      </c>
      <c r="C3565" s="4" t="s">
        <v>10</v>
      </c>
    </row>
    <row r="3566" spans="1:9">
      <c r="A3566" t="n">
        <v>34783</v>
      </c>
      <c r="B3566" s="21" t="n">
        <v>13</v>
      </c>
      <c r="C3566" s="7" t="n">
        <v>6465</v>
      </c>
    </row>
    <row r="3567" spans="1:9">
      <c r="A3567" t="s">
        <v>4</v>
      </c>
      <c r="B3567" s="4" t="s">
        <v>5</v>
      </c>
      <c r="C3567" s="4" t="s">
        <v>10</v>
      </c>
    </row>
    <row r="3568" spans="1:9">
      <c r="A3568" t="n">
        <v>34786</v>
      </c>
      <c r="B3568" s="21" t="n">
        <v>13</v>
      </c>
      <c r="C3568" s="7" t="n">
        <v>6466</v>
      </c>
    </row>
    <row r="3569" spans="1:5">
      <c r="A3569" t="s">
        <v>4</v>
      </c>
      <c r="B3569" s="4" t="s">
        <v>5</v>
      </c>
      <c r="C3569" s="4" t="s">
        <v>10</v>
      </c>
    </row>
    <row r="3570" spans="1:5">
      <c r="A3570" t="n">
        <v>34789</v>
      </c>
      <c r="B3570" s="21" t="n">
        <v>13</v>
      </c>
      <c r="C3570" s="7" t="n">
        <v>6467</v>
      </c>
    </row>
    <row r="3571" spans="1:5">
      <c r="A3571" t="s">
        <v>4</v>
      </c>
      <c r="B3571" s="4" t="s">
        <v>5</v>
      </c>
      <c r="C3571" s="4" t="s">
        <v>10</v>
      </c>
    </row>
    <row r="3572" spans="1:5">
      <c r="A3572" t="n">
        <v>34792</v>
      </c>
      <c r="B3572" s="21" t="n">
        <v>13</v>
      </c>
      <c r="C3572" s="7" t="n">
        <v>6468</v>
      </c>
    </row>
    <row r="3573" spans="1:5">
      <c r="A3573" t="s">
        <v>4</v>
      </c>
      <c r="B3573" s="4" t="s">
        <v>5</v>
      </c>
      <c r="C3573" s="4" t="s">
        <v>10</v>
      </c>
    </row>
    <row r="3574" spans="1:5">
      <c r="A3574" t="n">
        <v>34795</v>
      </c>
      <c r="B3574" s="21" t="n">
        <v>13</v>
      </c>
      <c r="C3574" s="7" t="n">
        <v>6469</v>
      </c>
    </row>
    <row r="3575" spans="1:5">
      <c r="A3575" t="s">
        <v>4</v>
      </c>
      <c r="B3575" s="4" t="s">
        <v>5</v>
      </c>
      <c r="C3575" s="4" t="s">
        <v>10</v>
      </c>
    </row>
    <row r="3576" spans="1:5">
      <c r="A3576" t="n">
        <v>34798</v>
      </c>
      <c r="B3576" s="21" t="n">
        <v>13</v>
      </c>
      <c r="C3576" s="7" t="n">
        <v>6470</v>
      </c>
    </row>
    <row r="3577" spans="1:5">
      <c r="A3577" t="s">
        <v>4</v>
      </c>
      <c r="B3577" s="4" t="s">
        <v>5</v>
      </c>
      <c r="C3577" s="4" t="s">
        <v>10</v>
      </c>
    </row>
    <row r="3578" spans="1:5">
      <c r="A3578" t="n">
        <v>34801</v>
      </c>
      <c r="B3578" s="21" t="n">
        <v>13</v>
      </c>
      <c r="C3578" s="7" t="n">
        <v>6471</v>
      </c>
    </row>
    <row r="3579" spans="1:5">
      <c r="A3579" t="s">
        <v>4</v>
      </c>
      <c r="B3579" s="4" t="s">
        <v>5</v>
      </c>
      <c r="C3579" s="4" t="s">
        <v>12</v>
      </c>
    </row>
    <row r="3580" spans="1:5">
      <c r="A3580" t="n">
        <v>34804</v>
      </c>
      <c r="B3580" s="12" t="n">
        <v>74</v>
      </c>
      <c r="C3580" s="7" t="n">
        <v>18</v>
      </c>
    </row>
    <row r="3581" spans="1:5">
      <c r="A3581" t="s">
        <v>4</v>
      </c>
      <c r="B3581" s="4" t="s">
        <v>5</v>
      </c>
      <c r="C3581" s="4" t="s">
        <v>12</v>
      </c>
    </row>
    <row r="3582" spans="1:5">
      <c r="A3582" t="n">
        <v>34806</v>
      </c>
      <c r="B3582" s="12" t="n">
        <v>74</v>
      </c>
      <c r="C3582" s="7" t="n">
        <v>45</v>
      </c>
    </row>
    <row r="3583" spans="1:5">
      <c r="A3583" t="s">
        <v>4</v>
      </c>
      <c r="B3583" s="4" t="s">
        <v>5</v>
      </c>
      <c r="C3583" s="4" t="s">
        <v>10</v>
      </c>
    </row>
    <row r="3584" spans="1:5">
      <c r="A3584" t="n">
        <v>34808</v>
      </c>
      <c r="B3584" s="31" t="n">
        <v>16</v>
      </c>
      <c r="C3584" s="7" t="n">
        <v>0</v>
      </c>
    </row>
    <row r="3585" spans="1:3">
      <c r="A3585" t="s">
        <v>4</v>
      </c>
      <c r="B3585" s="4" t="s">
        <v>5</v>
      </c>
      <c r="C3585" s="4" t="s">
        <v>12</v>
      </c>
      <c r="D3585" s="4" t="s">
        <v>12</v>
      </c>
      <c r="E3585" s="4" t="s">
        <v>12</v>
      </c>
      <c r="F3585" s="4" t="s">
        <v>12</v>
      </c>
    </row>
    <row r="3586" spans="1:3">
      <c r="A3586" t="n">
        <v>34811</v>
      </c>
      <c r="B3586" s="8" t="n">
        <v>14</v>
      </c>
      <c r="C3586" s="7" t="n">
        <v>0</v>
      </c>
      <c r="D3586" s="7" t="n">
        <v>8</v>
      </c>
      <c r="E3586" s="7" t="n">
        <v>0</v>
      </c>
      <c r="F3586" s="7" t="n">
        <v>0</v>
      </c>
    </row>
    <row r="3587" spans="1:3">
      <c r="A3587" t="s">
        <v>4</v>
      </c>
      <c r="B3587" s="4" t="s">
        <v>5</v>
      </c>
      <c r="C3587" s="4" t="s">
        <v>12</v>
      </c>
      <c r="D3587" s="4" t="s">
        <v>6</v>
      </c>
    </row>
    <row r="3588" spans="1:3">
      <c r="A3588" t="n">
        <v>34816</v>
      </c>
      <c r="B3588" s="9" t="n">
        <v>2</v>
      </c>
      <c r="C3588" s="7" t="n">
        <v>11</v>
      </c>
      <c r="D3588" s="7" t="s">
        <v>47</v>
      </c>
    </row>
    <row r="3589" spans="1:3">
      <c r="A3589" t="s">
        <v>4</v>
      </c>
      <c r="B3589" s="4" t="s">
        <v>5</v>
      </c>
      <c r="C3589" s="4" t="s">
        <v>10</v>
      </c>
    </row>
    <row r="3590" spans="1:3">
      <c r="A3590" t="n">
        <v>34830</v>
      </c>
      <c r="B3590" s="31" t="n">
        <v>16</v>
      </c>
      <c r="C3590" s="7" t="n">
        <v>0</v>
      </c>
    </row>
    <row r="3591" spans="1:3">
      <c r="A3591" t="s">
        <v>4</v>
      </c>
      <c r="B3591" s="4" t="s">
        <v>5</v>
      </c>
      <c r="C3591" s="4" t="s">
        <v>12</v>
      </c>
      <c r="D3591" s="4" t="s">
        <v>6</v>
      </c>
    </row>
    <row r="3592" spans="1:3">
      <c r="A3592" t="n">
        <v>34833</v>
      </c>
      <c r="B3592" s="9" t="n">
        <v>2</v>
      </c>
      <c r="C3592" s="7" t="n">
        <v>11</v>
      </c>
      <c r="D3592" s="7" t="s">
        <v>122</v>
      </c>
    </row>
    <row r="3593" spans="1:3">
      <c r="A3593" t="s">
        <v>4</v>
      </c>
      <c r="B3593" s="4" t="s">
        <v>5</v>
      </c>
      <c r="C3593" s="4" t="s">
        <v>10</v>
      </c>
    </row>
    <row r="3594" spans="1:3">
      <c r="A3594" t="n">
        <v>34842</v>
      </c>
      <c r="B3594" s="31" t="n">
        <v>16</v>
      </c>
      <c r="C3594" s="7" t="n">
        <v>0</v>
      </c>
    </row>
    <row r="3595" spans="1:3">
      <c r="A3595" t="s">
        <v>4</v>
      </c>
      <c r="B3595" s="4" t="s">
        <v>5</v>
      </c>
      <c r="C3595" s="4" t="s">
        <v>9</v>
      </c>
    </row>
    <row r="3596" spans="1:3">
      <c r="A3596" t="n">
        <v>34845</v>
      </c>
      <c r="B3596" s="66" t="n">
        <v>15</v>
      </c>
      <c r="C3596" s="7" t="n">
        <v>2048</v>
      </c>
    </row>
    <row r="3597" spans="1:3">
      <c r="A3597" t="s">
        <v>4</v>
      </c>
      <c r="B3597" s="4" t="s">
        <v>5</v>
      </c>
      <c r="C3597" s="4" t="s">
        <v>12</v>
      </c>
      <c r="D3597" s="4" t="s">
        <v>6</v>
      </c>
    </row>
    <row r="3598" spans="1:3">
      <c r="A3598" t="n">
        <v>34850</v>
      </c>
      <c r="B3598" s="9" t="n">
        <v>2</v>
      </c>
      <c r="C3598" s="7" t="n">
        <v>10</v>
      </c>
      <c r="D3598" s="7" t="s">
        <v>70</v>
      </c>
    </row>
    <row r="3599" spans="1:3">
      <c r="A3599" t="s">
        <v>4</v>
      </c>
      <c r="B3599" s="4" t="s">
        <v>5</v>
      </c>
      <c r="C3599" s="4" t="s">
        <v>10</v>
      </c>
    </row>
    <row r="3600" spans="1:3">
      <c r="A3600" t="n">
        <v>34868</v>
      </c>
      <c r="B3600" s="31" t="n">
        <v>16</v>
      </c>
      <c r="C3600" s="7" t="n">
        <v>0</v>
      </c>
    </row>
    <row r="3601" spans="1:6">
      <c r="A3601" t="s">
        <v>4</v>
      </c>
      <c r="B3601" s="4" t="s">
        <v>5</v>
      </c>
      <c r="C3601" s="4" t="s">
        <v>12</v>
      </c>
      <c r="D3601" s="4" t="s">
        <v>6</v>
      </c>
    </row>
    <row r="3602" spans="1:6">
      <c r="A3602" t="n">
        <v>34871</v>
      </c>
      <c r="B3602" s="9" t="n">
        <v>2</v>
      </c>
      <c r="C3602" s="7" t="n">
        <v>10</v>
      </c>
      <c r="D3602" s="7" t="s">
        <v>71</v>
      </c>
    </row>
    <row r="3603" spans="1:6">
      <c r="A3603" t="s">
        <v>4</v>
      </c>
      <c r="B3603" s="4" t="s">
        <v>5</v>
      </c>
      <c r="C3603" s="4" t="s">
        <v>10</v>
      </c>
    </row>
    <row r="3604" spans="1:6">
      <c r="A3604" t="n">
        <v>34890</v>
      </c>
      <c r="B3604" s="31" t="n">
        <v>16</v>
      </c>
      <c r="C3604" s="7" t="n">
        <v>0</v>
      </c>
    </row>
    <row r="3605" spans="1:6">
      <c r="A3605" t="s">
        <v>4</v>
      </c>
      <c r="B3605" s="4" t="s">
        <v>5</v>
      </c>
      <c r="C3605" s="4" t="s">
        <v>12</v>
      </c>
      <c r="D3605" s="4" t="s">
        <v>10</v>
      </c>
      <c r="E3605" s="4" t="s">
        <v>26</v>
      </c>
    </row>
    <row r="3606" spans="1:6">
      <c r="A3606" t="n">
        <v>34893</v>
      </c>
      <c r="B3606" s="39" t="n">
        <v>58</v>
      </c>
      <c r="C3606" s="7" t="n">
        <v>100</v>
      </c>
      <c r="D3606" s="7" t="n">
        <v>1000</v>
      </c>
      <c r="E3606" s="7" t="n">
        <v>1</v>
      </c>
    </row>
    <row r="3607" spans="1:6">
      <c r="A3607" t="s">
        <v>4</v>
      </c>
      <c r="B3607" s="4" t="s">
        <v>5</v>
      </c>
      <c r="C3607" s="4" t="s">
        <v>12</v>
      </c>
      <c r="D3607" s="4" t="s">
        <v>10</v>
      </c>
    </row>
    <row r="3608" spans="1:6">
      <c r="A3608" t="n">
        <v>34901</v>
      </c>
      <c r="B3608" s="39" t="n">
        <v>58</v>
      </c>
      <c r="C3608" s="7" t="n">
        <v>255</v>
      </c>
      <c r="D3608" s="7" t="n">
        <v>0</v>
      </c>
    </row>
    <row r="3609" spans="1:6">
      <c r="A3609" t="s">
        <v>4</v>
      </c>
      <c r="B3609" s="4" t="s">
        <v>5</v>
      </c>
      <c r="C3609" s="4" t="s">
        <v>12</v>
      </c>
      <c r="D3609" s="4" t="s">
        <v>10</v>
      </c>
      <c r="E3609" s="4" t="s">
        <v>12</v>
      </c>
      <c r="F3609" s="4" t="s">
        <v>12</v>
      </c>
      <c r="G3609" s="4" t="s">
        <v>43</v>
      </c>
    </row>
    <row r="3610" spans="1:6">
      <c r="A3610" t="n">
        <v>34905</v>
      </c>
      <c r="B3610" s="15" t="n">
        <v>5</v>
      </c>
      <c r="C3610" s="7" t="n">
        <v>30</v>
      </c>
      <c r="D3610" s="7" t="n">
        <v>6502</v>
      </c>
      <c r="E3610" s="7" t="n">
        <v>8</v>
      </c>
      <c r="F3610" s="7" t="n">
        <v>1</v>
      </c>
      <c r="G3610" s="16" t="n">
        <f t="normal" ca="1">A3668</f>
        <v>0</v>
      </c>
    </row>
    <row r="3611" spans="1:6">
      <c r="A3611" t="s">
        <v>4</v>
      </c>
      <c r="B3611" s="4" t="s">
        <v>5</v>
      </c>
      <c r="C3611" s="4" t="s">
        <v>12</v>
      </c>
      <c r="D3611" s="4" t="s">
        <v>10</v>
      </c>
      <c r="E3611" s="4" t="s">
        <v>26</v>
      </c>
    </row>
    <row r="3612" spans="1:6">
      <c r="A3612" t="n">
        <v>34915</v>
      </c>
      <c r="B3612" s="39" t="n">
        <v>58</v>
      </c>
      <c r="C3612" s="7" t="n">
        <v>0</v>
      </c>
      <c r="D3612" s="7" t="n">
        <v>300</v>
      </c>
      <c r="E3612" s="7" t="n">
        <v>0.300000011920929</v>
      </c>
    </row>
    <row r="3613" spans="1:6">
      <c r="A3613" t="s">
        <v>4</v>
      </c>
      <c r="B3613" s="4" t="s">
        <v>5</v>
      </c>
      <c r="C3613" s="4" t="s">
        <v>12</v>
      </c>
      <c r="D3613" s="4" t="s">
        <v>10</v>
      </c>
    </row>
    <row r="3614" spans="1:6">
      <c r="A3614" t="n">
        <v>34923</v>
      </c>
      <c r="B3614" s="39" t="n">
        <v>58</v>
      </c>
      <c r="C3614" s="7" t="n">
        <v>255</v>
      </c>
      <c r="D3614" s="7" t="n">
        <v>0</v>
      </c>
    </row>
    <row r="3615" spans="1:6">
      <c r="A3615" t="s">
        <v>4</v>
      </c>
      <c r="B3615" s="4" t="s">
        <v>5</v>
      </c>
      <c r="C3615" s="4" t="s">
        <v>10</v>
      </c>
    </row>
    <row r="3616" spans="1:6">
      <c r="A3616" t="n">
        <v>34927</v>
      </c>
      <c r="B3616" s="31" t="n">
        <v>16</v>
      </c>
      <c r="C3616" s="7" t="n">
        <v>300</v>
      </c>
    </row>
    <row r="3617" spans="1:7">
      <c r="A3617" t="s">
        <v>4</v>
      </c>
      <c r="B3617" s="4" t="s">
        <v>5</v>
      </c>
      <c r="C3617" s="4" t="s">
        <v>12</v>
      </c>
      <c r="D3617" s="4" t="s">
        <v>10</v>
      </c>
      <c r="E3617" s="4" t="s">
        <v>26</v>
      </c>
      <c r="F3617" s="4" t="s">
        <v>10</v>
      </c>
      <c r="G3617" s="4" t="s">
        <v>9</v>
      </c>
      <c r="H3617" s="4" t="s">
        <v>9</v>
      </c>
      <c r="I3617" s="4" t="s">
        <v>10</v>
      </c>
      <c r="J3617" s="4" t="s">
        <v>10</v>
      </c>
      <c r="K3617" s="4" t="s">
        <v>9</v>
      </c>
      <c r="L3617" s="4" t="s">
        <v>9</v>
      </c>
      <c r="M3617" s="4" t="s">
        <v>9</v>
      </c>
      <c r="N3617" s="4" t="s">
        <v>9</v>
      </c>
      <c r="O3617" s="4" t="s">
        <v>6</v>
      </c>
    </row>
    <row r="3618" spans="1:7">
      <c r="A3618" t="n">
        <v>34930</v>
      </c>
      <c r="B3618" s="13" t="n">
        <v>50</v>
      </c>
      <c r="C3618" s="7" t="n">
        <v>0</v>
      </c>
      <c r="D3618" s="7" t="n">
        <v>12105</v>
      </c>
      <c r="E3618" s="7" t="n">
        <v>1</v>
      </c>
      <c r="F3618" s="7" t="n">
        <v>0</v>
      </c>
      <c r="G3618" s="7" t="n">
        <v>0</v>
      </c>
      <c r="H3618" s="7" t="n">
        <v>0</v>
      </c>
      <c r="I3618" s="7" t="n">
        <v>0</v>
      </c>
      <c r="J3618" s="7" t="n">
        <v>65533</v>
      </c>
      <c r="K3618" s="7" t="n">
        <v>0</v>
      </c>
      <c r="L3618" s="7" t="n">
        <v>0</v>
      </c>
      <c r="M3618" s="7" t="n">
        <v>0</v>
      </c>
      <c r="N3618" s="7" t="n">
        <v>0</v>
      </c>
      <c r="O3618" s="7" t="s">
        <v>21</v>
      </c>
    </row>
    <row r="3619" spans="1:7">
      <c r="A3619" t="s">
        <v>4</v>
      </c>
      <c r="B3619" s="4" t="s">
        <v>5</v>
      </c>
      <c r="C3619" s="4" t="s">
        <v>12</v>
      </c>
      <c r="D3619" s="4" t="s">
        <v>10</v>
      </c>
      <c r="E3619" s="4" t="s">
        <v>10</v>
      </c>
      <c r="F3619" s="4" t="s">
        <v>10</v>
      </c>
      <c r="G3619" s="4" t="s">
        <v>10</v>
      </c>
      <c r="H3619" s="4" t="s">
        <v>12</v>
      </c>
    </row>
    <row r="3620" spans="1:7">
      <c r="A3620" t="n">
        <v>34969</v>
      </c>
      <c r="B3620" s="32" t="n">
        <v>25</v>
      </c>
      <c r="C3620" s="7" t="n">
        <v>5</v>
      </c>
      <c r="D3620" s="7" t="n">
        <v>65535</v>
      </c>
      <c r="E3620" s="7" t="n">
        <v>65535</v>
      </c>
      <c r="F3620" s="7" t="n">
        <v>65535</v>
      </c>
      <c r="G3620" s="7" t="n">
        <v>65535</v>
      </c>
      <c r="H3620" s="7" t="n">
        <v>0</v>
      </c>
    </row>
    <row r="3621" spans="1:7">
      <c r="A3621" t="s">
        <v>4</v>
      </c>
      <c r="B3621" s="4" t="s">
        <v>5</v>
      </c>
      <c r="C3621" s="4" t="s">
        <v>10</v>
      </c>
      <c r="D3621" s="4" t="s">
        <v>12</v>
      </c>
      <c r="E3621" s="4" t="s">
        <v>67</v>
      </c>
      <c r="F3621" s="4" t="s">
        <v>12</v>
      </c>
      <c r="G3621" s="4" t="s">
        <v>12</v>
      </c>
    </row>
    <row r="3622" spans="1:7">
      <c r="A3622" t="n">
        <v>34980</v>
      </c>
      <c r="B3622" s="33" t="n">
        <v>24</v>
      </c>
      <c r="C3622" s="7" t="n">
        <v>65533</v>
      </c>
      <c r="D3622" s="7" t="n">
        <v>11</v>
      </c>
      <c r="E3622" s="7" t="s">
        <v>388</v>
      </c>
      <c r="F3622" s="7" t="n">
        <v>2</v>
      </c>
      <c r="G3622" s="7" t="n">
        <v>0</v>
      </c>
    </row>
    <row r="3623" spans="1:7">
      <c r="A3623" t="s">
        <v>4</v>
      </c>
      <c r="B3623" s="4" t="s">
        <v>5</v>
      </c>
    </row>
    <row r="3624" spans="1:7">
      <c r="A3624" t="n">
        <v>35019</v>
      </c>
      <c r="B3624" s="34" t="n">
        <v>28</v>
      </c>
    </row>
    <row r="3625" spans="1:7">
      <c r="A3625" t="s">
        <v>4</v>
      </c>
      <c r="B3625" s="4" t="s">
        <v>5</v>
      </c>
      <c r="C3625" s="4" t="s">
        <v>12</v>
      </c>
    </row>
    <row r="3626" spans="1:7">
      <c r="A3626" t="n">
        <v>35020</v>
      </c>
      <c r="B3626" s="35" t="n">
        <v>27</v>
      </c>
      <c r="C3626" s="7" t="n">
        <v>0</v>
      </c>
    </row>
    <row r="3627" spans="1:7">
      <c r="A3627" t="s">
        <v>4</v>
      </c>
      <c r="B3627" s="4" t="s">
        <v>5</v>
      </c>
      <c r="C3627" s="4" t="s">
        <v>12</v>
      </c>
    </row>
    <row r="3628" spans="1:7">
      <c r="A3628" t="n">
        <v>35022</v>
      </c>
      <c r="B3628" s="35" t="n">
        <v>27</v>
      </c>
      <c r="C3628" s="7" t="n">
        <v>1</v>
      </c>
    </row>
    <row r="3629" spans="1:7">
      <c r="A3629" t="s">
        <v>4</v>
      </c>
      <c r="B3629" s="4" t="s">
        <v>5</v>
      </c>
      <c r="C3629" s="4" t="s">
        <v>12</v>
      </c>
      <c r="D3629" s="4" t="s">
        <v>10</v>
      </c>
      <c r="E3629" s="4" t="s">
        <v>10</v>
      </c>
      <c r="F3629" s="4" t="s">
        <v>10</v>
      </c>
      <c r="G3629" s="4" t="s">
        <v>10</v>
      </c>
      <c r="H3629" s="4" t="s">
        <v>12</v>
      </c>
    </row>
    <row r="3630" spans="1:7">
      <c r="A3630" t="n">
        <v>35024</v>
      </c>
      <c r="B3630" s="32" t="n">
        <v>25</v>
      </c>
      <c r="C3630" s="7" t="n">
        <v>5</v>
      </c>
      <c r="D3630" s="7" t="n">
        <v>65535</v>
      </c>
      <c r="E3630" s="7" t="n">
        <v>500</v>
      </c>
      <c r="F3630" s="7" t="n">
        <v>800</v>
      </c>
      <c r="G3630" s="7" t="n">
        <v>140</v>
      </c>
      <c r="H3630" s="7" t="n">
        <v>0</v>
      </c>
    </row>
    <row r="3631" spans="1:7">
      <c r="A3631" t="s">
        <v>4</v>
      </c>
      <c r="B3631" s="4" t="s">
        <v>5</v>
      </c>
      <c r="C3631" s="4" t="s">
        <v>10</v>
      </c>
      <c r="D3631" s="4" t="s">
        <v>12</v>
      </c>
      <c r="E3631" s="4" t="s">
        <v>67</v>
      </c>
      <c r="F3631" s="4" t="s">
        <v>12</v>
      </c>
      <c r="G3631" s="4" t="s">
        <v>12</v>
      </c>
    </row>
    <row r="3632" spans="1:7">
      <c r="A3632" t="n">
        <v>35035</v>
      </c>
      <c r="B3632" s="33" t="n">
        <v>24</v>
      </c>
      <c r="C3632" s="7" t="n">
        <v>65533</v>
      </c>
      <c r="D3632" s="7" t="n">
        <v>11</v>
      </c>
      <c r="E3632" s="7" t="s">
        <v>389</v>
      </c>
      <c r="F3632" s="7" t="n">
        <v>2</v>
      </c>
      <c r="G3632" s="7" t="n">
        <v>0</v>
      </c>
    </row>
    <row r="3633" spans="1:15">
      <c r="A3633" t="s">
        <v>4</v>
      </c>
      <c r="B3633" s="4" t="s">
        <v>5</v>
      </c>
    </row>
    <row r="3634" spans="1:15">
      <c r="A3634" t="n">
        <v>35173</v>
      </c>
      <c r="B3634" s="34" t="n">
        <v>28</v>
      </c>
    </row>
    <row r="3635" spans="1:15">
      <c r="A3635" t="s">
        <v>4</v>
      </c>
      <c r="B3635" s="4" t="s">
        <v>5</v>
      </c>
      <c r="C3635" s="4" t="s">
        <v>10</v>
      </c>
      <c r="D3635" s="4" t="s">
        <v>12</v>
      </c>
      <c r="E3635" s="4" t="s">
        <v>67</v>
      </c>
      <c r="F3635" s="4" t="s">
        <v>12</v>
      </c>
      <c r="G3635" s="4" t="s">
        <v>12</v>
      </c>
    </row>
    <row r="3636" spans="1:15">
      <c r="A3636" t="n">
        <v>35174</v>
      </c>
      <c r="B3636" s="33" t="n">
        <v>24</v>
      </c>
      <c r="C3636" s="7" t="n">
        <v>65533</v>
      </c>
      <c r="D3636" s="7" t="n">
        <v>11</v>
      </c>
      <c r="E3636" s="7" t="s">
        <v>390</v>
      </c>
      <c r="F3636" s="7" t="n">
        <v>2</v>
      </c>
      <c r="G3636" s="7" t="n">
        <v>0</v>
      </c>
    </row>
    <row r="3637" spans="1:15">
      <c r="A3637" t="s">
        <v>4</v>
      </c>
      <c r="B3637" s="4" t="s">
        <v>5</v>
      </c>
    </row>
    <row r="3638" spans="1:15">
      <c r="A3638" t="n">
        <v>35274</v>
      </c>
      <c r="B3638" s="34" t="n">
        <v>28</v>
      </c>
    </row>
    <row r="3639" spans="1:15">
      <c r="A3639" t="s">
        <v>4</v>
      </c>
      <c r="B3639" s="4" t="s">
        <v>5</v>
      </c>
      <c r="C3639" s="4" t="s">
        <v>12</v>
      </c>
    </row>
    <row r="3640" spans="1:15">
      <c r="A3640" t="n">
        <v>35275</v>
      </c>
      <c r="B3640" s="35" t="n">
        <v>27</v>
      </c>
      <c r="C3640" s="7" t="n">
        <v>0</v>
      </c>
    </row>
    <row r="3641" spans="1:15">
      <c r="A3641" t="s">
        <v>4</v>
      </c>
      <c r="B3641" s="4" t="s">
        <v>5</v>
      </c>
      <c r="C3641" s="4" t="s">
        <v>12</v>
      </c>
    </row>
    <row r="3642" spans="1:15">
      <c r="A3642" t="n">
        <v>35277</v>
      </c>
      <c r="B3642" s="35" t="n">
        <v>27</v>
      </c>
      <c r="C3642" s="7" t="n">
        <v>1</v>
      </c>
    </row>
    <row r="3643" spans="1:15">
      <c r="A3643" t="s">
        <v>4</v>
      </c>
      <c r="B3643" s="4" t="s">
        <v>5</v>
      </c>
      <c r="C3643" s="4" t="s">
        <v>12</v>
      </c>
      <c r="D3643" s="4" t="s">
        <v>10</v>
      </c>
      <c r="E3643" s="4" t="s">
        <v>10</v>
      </c>
      <c r="F3643" s="4" t="s">
        <v>10</v>
      </c>
      <c r="G3643" s="4" t="s">
        <v>10</v>
      </c>
      <c r="H3643" s="4" t="s">
        <v>12</v>
      </c>
    </row>
    <row r="3644" spans="1:15">
      <c r="A3644" t="n">
        <v>35279</v>
      </c>
      <c r="B3644" s="32" t="n">
        <v>25</v>
      </c>
      <c r="C3644" s="7" t="n">
        <v>5</v>
      </c>
      <c r="D3644" s="7" t="n">
        <v>65535</v>
      </c>
      <c r="E3644" s="7" t="n">
        <v>65535</v>
      </c>
      <c r="F3644" s="7" t="n">
        <v>65535</v>
      </c>
      <c r="G3644" s="7" t="n">
        <v>65535</v>
      </c>
      <c r="H3644" s="7" t="n">
        <v>0</v>
      </c>
    </row>
    <row r="3645" spans="1:15">
      <c r="A3645" t="s">
        <v>4</v>
      </c>
      <c r="B3645" s="4" t="s">
        <v>5</v>
      </c>
      <c r="C3645" s="4" t="s">
        <v>10</v>
      </c>
    </row>
    <row r="3646" spans="1:15">
      <c r="A3646" t="n">
        <v>35290</v>
      </c>
      <c r="B3646" s="31" t="n">
        <v>16</v>
      </c>
      <c r="C3646" s="7" t="n">
        <v>300</v>
      </c>
    </row>
    <row r="3647" spans="1:15">
      <c r="A3647" t="s">
        <v>4</v>
      </c>
      <c r="B3647" s="4" t="s">
        <v>5</v>
      </c>
      <c r="C3647" s="4" t="s">
        <v>12</v>
      </c>
      <c r="D3647" s="4" t="s">
        <v>10</v>
      </c>
      <c r="E3647" s="4" t="s">
        <v>12</v>
      </c>
      <c r="F3647" s="4" t="s">
        <v>12</v>
      </c>
      <c r="G3647" s="4" t="s">
        <v>43</v>
      </c>
    </row>
    <row r="3648" spans="1:15">
      <c r="A3648" t="n">
        <v>35293</v>
      </c>
      <c r="B3648" s="15" t="n">
        <v>5</v>
      </c>
      <c r="C3648" s="7" t="n">
        <v>30</v>
      </c>
      <c r="D3648" s="7" t="n">
        <v>6403</v>
      </c>
      <c r="E3648" s="7" t="n">
        <v>8</v>
      </c>
      <c r="F3648" s="7" t="n">
        <v>1</v>
      </c>
      <c r="G3648" s="16" t="n">
        <f t="normal" ca="1">A3664</f>
        <v>0</v>
      </c>
    </row>
    <row r="3649" spans="1:8">
      <c r="A3649" t="s">
        <v>4</v>
      </c>
      <c r="B3649" s="4" t="s">
        <v>5</v>
      </c>
      <c r="C3649" s="4" t="s">
        <v>12</v>
      </c>
      <c r="D3649" s="4" t="s">
        <v>10</v>
      </c>
      <c r="E3649" s="4" t="s">
        <v>26</v>
      </c>
      <c r="F3649" s="4" t="s">
        <v>10</v>
      </c>
      <c r="G3649" s="4" t="s">
        <v>9</v>
      </c>
      <c r="H3649" s="4" t="s">
        <v>9</v>
      </c>
      <c r="I3649" s="4" t="s">
        <v>10</v>
      </c>
      <c r="J3649" s="4" t="s">
        <v>10</v>
      </c>
      <c r="K3649" s="4" t="s">
        <v>9</v>
      </c>
      <c r="L3649" s="4" t="s">
        <v>9</v>
      </c>
      <c r="M3649" s="4" t="s">
        <v>9</v>
      </c>
      <c r="N3649" s="4" t="s">
        <v>9</v>
      </c>
      <c r="O3649" s="4" t="s">
        <v>6</v>
      </c>
    </row>
    <row r="3650" spans="1:8">
      <c r="A3650" t="n">
        <v>35303</v>
      </c>
      <c r="B3650" s="13" t="n">
        <v>50</v>
      </c>
      <c r="C3650" s="7" t="n">
        <v>0</v>
      </c>
      <c r="D3650" s="7" t="n">
        <v>12105</v>
      </c>
      <c r="E3650" s="7" t="n">
        <v>1</v>
      </c>
      <c r="F3650" s="7" t="n">
        <v>0</v>
      </c>
      <c r="G3650" s="7" t="n">
        <v>0</v>
      </c>
      <c r="H3650" s="7" t="n">
        <v>0</v>
      </c>
      <c r="I3650" s="7" t="n">
        <v>0</v>
      </c>
      <c r="J3650" s="7" t="n">
        <v>65533</v>
      </c>
      <c r="K3650" s="7" t="n">
        <v>0</v>
      </c>
      <c r="L3650" s="7" t="n">
        <v>0</v>
      </c>
      <c r="M3650" s="7" t="n">
        <v>0</v>
      </c>
      <c r="N3650" s="7" t="n">
        <v>0</v>
      </c>
      <c r="O3650" s="7" t="s">
        <v>21</v>
      </c>
    </row>
    <row r="3651" spans="1:8">
      <c r="A3651" t="s">
        <v>4</v>
      </c>
      <c r="B3651" s="4" t="s">
        <v>5</v>
      </c>
      <c r="C3651" s="4" t="s">
        <v>12</v>
      </c>
      <c r="D3651" s="4" t="s">
        <v>12</v>
      </c>
      <c r="E3651" s="4" t="s">
        <v>12</v>
      </c>
      <c r="F3651" s="4" t="s">
        <v>26</v>
      </c>
      <c r="G3651" s="4" t="s">
        <v>26</v>
      </c>
      <c r="H3651" s="4" t="s">
        <v>26</v>
      </c>
      <c r="I3651" s="4" t="s">
        <v>26</v>
      </c>
      <c r="J3651" s="4" t="s">
        <v>26</v>
      </c>
    </row>
    <row r="3652" spans="1:8">
      <c r="A3652" t="n">
        <v>35342</v>
      </c>
      <c r="B3652" s="68" t="n">
        <v>76</v>
      </c>
      <c r="C3652" s="7" t="n">
        <v>0</v>
      </c>
      <c r="D3652" s="7" t="n">
        <v>3</v>
      </c>
      <c r="E3652" s="7" t="n">
        <v>0</v>
      </c>
      <c r="F3652" s="7" t="n">
        <v>1</v>
      </c>
      <c r="G3652" s="7" t="n">
        <v>1</v>
      </c>
      <c r="H3652" s="7" t="n">
        <v>1</v>
      </c>
      <c r="I3652" s="7" t="n">
        <v>1</v>
      </c>
      <c r="J3652" s="7" t="n">
        <v>1000</v>
      </c>
    </row>
    <row r="3653" spans="1:8">
      <c r="A3653" t="s">
        <v>4</v>
      </c>
      <c r="B3653" s="4" t="s">
        <v>5</v>
      </c>
      <c r="C3653" s="4" t="s">
        <v>12</v>
      </c>
      <c r="D3653" s="4" t="s">
        <v>12</v>
      </c>
    </row>
    <row r="3654" spans="1:8">
      <c r="A3654" t="n">
        <v>35366</v>
      </c>
      <c r="B3654" s="70" t="n">
        <v>77</v>
      </c>
      <c r="C3654" s="7" t="n">
        <v>0</v>
      </c>
      <c r="D3654" s="7" t="n">
        <v>3</v>
      </c>
    </row>
    <row r="3655" spans="1:8">
      <c r="A3655" t="s">
        <v>4</v>
      </c>
      <c r="B3655" s="4" t="s">
        <v>5</v>
      </c>
    </row>
    <row r="3656" spans="1:8">
      <c r="A3656" t="n">
        <v>35369</v>
      </c>
      <c r="B3656" s="83" t="n">
        <v>88</v>
      </c>
    </row>
    <row r="3657" spans="1:8">
      <c r="A3657" t="s">
        <v>4</v>
      </c>
      <c r="B3657" s="4" t="s">
        <v>5</v>
      </c>
      <c r="C3657" s="4" t="s">
        <v>12</v>
      </c>
      <c r="D3657" s="4" t="s">
        <v>12</v>
      </c>
      <c r="E3657" s="4" t="s">
        <v>12</v>
      </c>
      <c r="F3657" s="4" t="s">
        <v>26</v>
      </c>
      <c r="G3657" s="4" t="s">
        <v>26</v>
      </c>
      <c r="H3657" s="4" t="s">
        <v>26</v>
      </c>
      <c r="I3657" s="4" t="s">
        <v>26</v>
      </c>
      <c r="J3657" s="4" t="s">
        <v>26</v>
      </c>
    </row>
    <row r="3658" spans="1:8">
      <c r="A3658" t="n">
        <v>35370</v>
      </c>
      <c r="B3658" s="68" t="n">
        <v>76</v>
      </c>
      <c r="C3658" s="7" t="n">
        <v>0</v>
      </c>
      <c r="D3658" s="7" t="n">
        <v>3</v>
      </c>
      <c r="E3658" s="7" t="n">
        <v>0</v>
      </c>
      <c r="F3658" s="7" t="n">
        <v>1</v>
      </c>
      <c r="G3658" s="7" t="n">
        <v>1</v>
      </c>
      <c r="H3658" s="7" t="n">
        <v>1</v>
      </c>
      <c r="I3658" s="7" t="n">
        <v>0</v>
      </c>
      <c r="J3658" s="7" t="n">
        <v>1000</v>
      </c>
    </row>
    <row r="3659" spans="1:8">
      <c r="A3659" t="s">
        <v>4</v>
      </c>
      <c r="B3659" s="4" t="s">
        <v>5</v>
      </c>
      <c r="C3659" s="4" t="s">
        <v>12</v>
      </c>
      <c r="D3659" s="4" t="s">
        <v>12</v>
      </c>
    </row>
    <row r="3660" spans="1:8">
      <c r="A3660" t="n">
        <v>35394</v>
      </c>
      <c r="B3660" s="70" t="n">
        <v>77</v>
      </c>
      <c r="C3660" s="7" t="n">
        <v>0</v>
      </c>
      <c r="D3660" s="7" t="n">
        <v>3</v>
      </c>
    </row>
    <row r="3661" spans="1:8">
      <c r="A3661" t="s">
        <v>4</v>
      </c>
      <c r="B3661" s="4" t="s">
        <v>5</v>
      </c>
      <c r="C3661" s="4" t="s">
        <v>10</v>
      </c>
    </row>
    <row r="3662" spans="1:8">
      <c r="A3662" t="n">
        <v>35397</v>
      </c>
      <c r="B3662" s="31" t="n">
        <v>16</v>
      </c>
      <c r="C3662" s="7" t="n">
        <v>500</v>
      </c>
    </row>
    <row r="3663" spans="1:8">
      <c r="A3663" t="s">
        <v>4</v>
      </c>
      <c r="B3663" s="4" t="s">
        <v>5</v>
      </c>
      <c r="C3663" s="4" t="s">
        <v>12</v>
      </c>
      <c r="D3663" s="4" t="s">
        <v>10</v>
      </c>
      <c r="E3663" s="4" t="s">
        <v>26</v>
      </c>
    </row>
    <row r="3664" spans="1:8">
      <c r="A3664" t="n">
        <v>35400</v>
      </c>
      <c r="B3664" s="39" t="n">
        <v>58</v>
      </c>
      <c r="C3664" s="7" t="n">
        <v>100</v>
      </c>
      <c r="D3664" s="7" t="n">
        <v>300</v>
      </c>
      <c r="E3664" s="7" t="n">
        <v>0.300000011920929</v>
      </c>
    </row>
    <row r="3665" spans="1:15">
      <c r="A3665" t="s">
        <v>4</v>
      </c>
      <c r="B3665" s="4" t="s">
        <v>5</v>
      </c>
      <c r="C3665" s="4" t="s">
        <v>12</v>
      </c>
      <c r="D3665" s="4" t="s">
        <v>10</v>
      </c>
    </row>
    <row r="3666" spans="1:15">
      <c r="A3666" t="n">
        <v>35408</v>
      </c>
      <c r="B3666" s="39" t="n">
        <v>58</v>
      </c>
      <c r="C3666" s="7" t="n">
        <v>255</v>
      </c>
      <c r="D3666" s="7" t="n">
        <v>0</v>
      </c>
    </row>
    <row r="3667" spans="1:15">
      <c r="A3667" t="s">
        <v>4</v>
      </c>
      <c r="B3667" s="4" t="s">
        <v>5</v>
      </c>
      <c r="C3667" s="4" t="s">
        <v>12</v>
      </c>
    </row>
    <row r="3668" spans="1:15">
      <c r="A3668" t="n">
        <v>35412</v>
      </c>
      <c r="B3668" s="72" t="n">
        <v>78</v>
      </c>
      <c r="C3668" s="7" t="n">
        <v>255</v>
      </c>
    </row>
    <row r="3669" spans="1:15">
      <c r="A3669" t="s">
        <v>4</v>
      </c>
      <c r="B3669" s="4" t="s">
        <v>5</v>
      </c>
      <c r="C3669" s="4" t="s">
        <v>12</v>
      </c>
    </row>
    <row r="3670" spans="1:15">
      <c r="A3670" t="n">
        <v>35414</v>
      </c>
      <c r="B3670" s="36" t="n">
        <v>23</v>
      </c>
      <c r="C3670" s="7" t="n">
        <v>0</v>
      </c>
    </row>
    <row r="3671" spans="1:15">
      <c r="A3671" t="s">
        <v>4</v>
      </c>
      <c r="B3671" s="4" t="s">
        <v>5</v>
      </c>
    </row>
    <row r="3672" spans="1:15">
      <c r="A3672" t="n">
        <v>35416</v>
      </c>
      <c r="B3672" s="5" t="n">
        <v>1</v>
      </c>
    </row>
    <row r="3673" spans="1:15" s="3" customFormat="1" customHeight="0">
      <c r="A3673" s="3" t="s">
        <v>2</v>
      </c>
      <c r="B3673" s="3" t="s">
        <v>391</v>
      </c>
    </row>
    <row r="3674" spans="1:15">
      <c r="A3674" t="s">
        <v>4</v>
      </c>
      <c r="B3674" s="4" t="s">
        <v>5</v>
      </c>
      <c r="C3674" s="4" t="s">
        <v>12</v>
      </c>
      <c r="D3674" s="4" t="s">
        <v>10</v>
      </c>
    </row>
    <row r="3675" spans="1:15">
      <c r="A3675" t="n">
        <v>35420</v>
      </c>
      <c r="B3675" s="29" t="n">
        <v>22</v>
      </c>
      <c r="C3675" s="7" t="n">
        <v>0</v>
      </c>
      <c r="D3675" s="7" t="n">
        <v>0</v>
      </c>
    </row>
    <row r="3676" spans="1:15">
      <c r="A3676" t="s">
        <v>4</v>
      </c>
      <c r="B3676" s="4" t="s">
        <v>5</v>
      </c>
      <c r="C3676" s="4" t="s">
        <v>12</v>
      </c>
      <c r="D3676" s="4" t="s">
        <v>10</v>
      </c>
      <c r="E3676" s="4" t="s">
        <v>26</v>
      </c>
    </row>
    <row r="3677" spans="1:15">
      <c r="A3677" t="n">
        <v>35424</v>
      </c>
      <c r="B3677" s="39" t="n">
        <v>58</v>
      </c>
      <c r="C3677" s="7" t="n">
        <v>0</v>
      </c>
      <c r="D3677" s="7" t="n">
        <v>300</v>
      </c>
      <c r="E3677" s="7" t="n">
        <v>1</v>
      </c>
    </row>
    <row r="3678" spans="1:15">
      <c r="A3678" t="s">
        <v>4</v>
      </c>
      <c r="B3678" s="4" t="s">
        <v>5</v>
      </c>
      <c r="C3678" s="4" t="s">
        <v>12</v>
      </c>
      <c r="D3678" s="4" t="s">
        <v>10</v>
      </c>
    </row>
    <row r="3679" spans="1:15">
      <c r="A3679" t="n">
        <v>35432</v>
      </c>
      <c r="B3679" s="39" t="n">
        <v>58</v>
      </c>
      <c r="C3679" s="7" t="n">
        <v>255</v>
      </c>
      <c r="D3679" s="7" t="n">
        <v>0</v>
      </c>
    </row>
    <row r="3680" spans="1:15">
      <c r="A3680" t="s">
        <v>4</v>
      </c>
      <c r="B3680" s="4" t="s">
        <v>5</v>
      </c>
      <c r="C3680" s="4" t="s">
        <v>12</v>
      </c>
      <c r="D3680" s="4" t="s">
        <v>10</v>
      </c>
    </row>
    <row r="3681" spans="1:5">
      <c r="A3681" t="n">
        <v>35436</v>
      </c>
      <c r="B3681" s="39" t="n">
        <v>58</v>
      </c>
      <c r="C3681" s="7" t="n">
        <v>5</v>
      </c>
      <c r="D3681" s="7" t="n">
        <v>300</v>
      </c>
    </row>
    <row r="3682" spans="1:5">
      <c r="A3682" t="s">
        <v>4</v>
      </c>
      <c r="B3682" s="4" t="s">
        <v>5</v>
      </c>
      <c r="C3682" s="4" t="s">
        <v>26</v>
      </c>
      <c r="D3682" s="4" t="s">
        <v>10</v>
      </c>
    </row>
    <row r="3683" spans="1:5">
      <c r="A3683" t="n">
        <v>35440</v>
      </c>
      <c r="B3683" s="57" t="n">
        <v>103</v>
      </c>
      <c r="C3683" s="7" t="n">
        <v>0</v>
      </c>
      <c r="D3683" s="7" t="n">
        <v>300</v>
      </c>
    </row>
    <row r="3684" spans="1:5">
      <c r="A3684" t="s">
        <v>4</v>
      </c>
      <c r="B3684" s="4" t="s">
        <v>5</v>
      </c>
      <c r="C3684" s="4" t="s">
        <v>12</v>
      </c>
    </row>
    <row r="3685" spans="1:5">
      <c r="A3685" t="n">
        <v>35447</v>
      </c>
      <c r="B3685" s="40" t="n">
        <v>64</v>
      </c>
      <c r="C3685" s="7" t="n">
        <v>7</v>
      </c>
    </row>
    <row r="3686" spans="1:5">
      <c r="A3686" t="s">
        <v>4</v>
      </c>
      <c r="B3686" s="4" t="s">
        <v>5</v>
      </c>
      <c r="C3686" s="4" t="s">
        <v>12</v>
      </c>
      <c r="D3686" s="4" t="s">
        <v>10</v>
      </c>
    </row>
    <row r="3687" spans="1:5">
      <c r="A3687" t="n">
        <v>35449</v>
      </c>
      <c r="B3687" s="58" t="n">
        <v>72</v>
      </c>
      <c r="C3687" s="7" t="n">
        <v>5</v>
      </c>
      <c r="D3687" s="7" t="n">
        <v>0</v>
      </c>
    </row>
    <row r="3688" spans="1:5">
      <c r="A3688" t="s">
        <v>4</v>
      </c>
      <c r="B3688" s="4" t="s">
        <v>5</v>
      </c>
      <c r="C3688" s="4" t="s">
        <v>12</v>
      </c>
      <c r="D3688" s="4" t="s">
        <v>6</v>
      </c>
    </row>
    <row r="3689" spans="1:5">
      <c r="A3689" t="n">
        <v>35453</v>
      </c>
      <c r="B3689" s="9" t="n">
        <v>2</v>
      </c>
      <c r="C3689" s="7" t="n">
        <v>10</v>
      </c>
      <c r="D3689" s="7" t="s">
        <v>79</v>
      </c>
    </row>
    <row r="3690" spans="1:5">
      <c r="A3690" t="s">
        <v>4</v>
      </c>
      <c r="B3690" s="4" t="s">
        <v>5</v>
      </c>
      <c r="C3690" s="4" t="s">
        <v>10</v>
      </c>
      <c r="D3690" s="4" t="s">
        <v>9</v>
      </c>
    </row>
    <row r="3691" spans="1:5">
      <c r="A3691" t="n">
        <v>35474</v>
      </c>
      <c r="B3691" s="56" t="n">
        <v>43</v>
      </c>
      <c r="C3691" s="7" t="n">
        <v>61456</v>
      </c>
      <c r="D3691" s="7" t="n">
        <v>1</v>
      </c>
    </row>
    <row r="3692" spans="1:5">
      <c r="A3692" t="s">
        <v>4</v>
      </c>
      <c r="B3692" s="4" t="s">
        <v>5</v>
      </c>
      <c r="C3692" s="4" t="s">
        <v>10</v>
      </c>
      <c r="D3692" s="4" t="s">
        <v>12</v>
      </c>
      <c r="E3692" s="4" t="s">
        <v>12</v>
      </c>
      <c r="F3692" s="4" t="s">
        <v>6</v>
      </c>
    </row>
    <row r="3693" spans="1:5">
      <c r="A3693" t="n">
        <v>35481</v>
      </c>
      <c r="B3693" s="22" t="n">
        <v>20</v>
      </c>
      <c r="C3693" s="7" t="n">
        <v>0</v>
      </c>
      <c r="D3693" s="7" t="n">
        <v>3</v>
      </c>
      <c r="E3693" s="7" t="n">
        <v>10</v>
      </c>
      <c r="F3693" s="7" t="s">
        <v>102</v>
      </c>
    </row>
    <row r="3694" spans="1:5">
      <c r="A3694" t="s">
        <v>4</v>
      </c>
      <c r="B3694" s="4" t="s">
        <v>5</v>
      </c>
      <c r="C3694" s="4" t="s">
        <v>10</v>
      </c>
    </row>
    <row r="3695" spans="1:5">
      <c r="A3695" t="n">
        <v>35499</v>
      </c>
      <c r="B3695" s="31" t="n">
        <v>16</v>
      </c>
      <c r="C3695" s="7" t="n">
        <v>0</v>
      </c>
    </row>
    <row r="3696" spans="1:5">
      <c r="A3696" t="s">
        <v>4</v>
      </c>
      <c r="B3696" s="4" t="s">
        <v>5</v>
      </c>
      <c r="C3696" s="4" t="s">
        <v>10</v>
      </c>
      <c r="D3696" s="4" t="s">
        <v>12</v>
      </c>
      <c r="E3696" s="4" t="s">
        <v>12</v>
      </c>
      <c r="F3696" s="4" t="s">
        <v>6</v>
      </c>
    </row>
    <row r="3697" spans="1:6">
      <c r="A3697" t="n">
        <v>35502</v>
      </c>
      <c r="B3697" s="22" t="n">
        <v>20</v>
      </c>
      <c r="C3697" s="7" t="n">
        <v>5713</v>
      </c>
      <c r="D3697" s="7" t="n">
        <v>3</v>
      </c>
      <c r="E3697" s="7" t="n">
        <v>10</v>
      </c>
      <c r="F3697" s="7" t="s">
        <v>102</v>
      </c>
    </row>
    <row r="3698" spans="1:6">
      <c r="A3698" t="s">
        <v>4</v>
      </c>
      <c r="B3698" s="4" t="s">
        <v>5</v>
      </c>
      <c r="C3698" s="4" t="s">
        <v>10</v>
      </c>
    </row>
    <row r="3699" spans="1:6">
      <c r="A3699" t="n">
        <v>35520</v>
      </c>
      <c r="B3699" s="31" t="n">
        <v>16</v>
      </c>
      <c r="C3699" s="7" t="n">
        <v>0</v>
      </c>
    </row>
    <row r="3700" spans="1:6">
      <c r="A3700" t="s">
        <v>4</v>
      </c>
      <c r="B3700" s="4" t="s">
        <v>5</v>
      </c>
      <c r="C3700" s="4" t="s">
        <v>10</v>
      </c>
      <c r="D3700" s="4" t="s">
        <v>26</v>
      </c>
      <c r="E3700" s="4" t="s">
        <v>26</v>
      </c>
      <c r="F3700" s="4" t="s">
        <v>26</v>
      </c>
      <c r="G3700" s="4" t="s">
        <v>26</v>
      </c>
    </row>
    <row r="3701" spans="1:6">
      <c r="A3701" t="n">
        <v>35523</v>
      </c>
      <c r="B3701" s="52" t="n">
        <v>46</v>
      </c>
      <c r="C3701" s="7" t="n">
        <v>0</v>
      </c>
      <c r="D3701" s="7" t="n">
        <v>-5.8899998664856</v>
      </c>
      <c r="E3701" s="7" t="n">
        <v>0</v>
      </c>
      <c r="F3701" s="7" t="n">
        <v>5.67999982833862</v>
      </c>
      <c r="G3701" s="7" t="n">
        <v>190.699996948242</v>
      </c>
    </row>
    <row r="3702" spans="1:6">
      <c r="A3702" t="s">
        <v>4</v>
      </c>
      <c r="B3702" s="4" t="s">
        <v>5</v>
      </c>
      <c r="C3702" s="4" t="s">
        <v>12</v>
      </c>
    </row>
    <row r="3703" spans="1:6">
      <c r="A3703" t="n">
        <v>35542</v>
      </c>
      <c r="B3703" s="12" t="n">
        <v>74</v>
      </c>
      <c r="C3703" s="7" t="n">
        <v>18</v>
      </c>
    </row>
    <row r="3704" spans="1:6">
      <c r="A3704" t="s">
        <v>4</v>
      </c>
      <c r="B3704" s="4" t="s">
        <v>5</v>
      </c>
      <c r="C3704" s="4" t="s">
        <v>10</v>
      </c>
    </row>
    <row r="3705" spans="1:6">
      <c r="A3705" t="n">
        <v>35544</v>
      </c>
      <c r="B3705" s="31" t="n">
        <v>16</v>
      </c>
      <c r="C3705" s="7" t="n">
        <v>800</v>
      </c>
    </row>
    <row r="3706" spans="1:6">
      <c r="A3706" t="s">
        <v>4</v>
      </c>
      <c r="B3706" s="4" t="s">
        <v>5</v>
      </c>
      <c r="C3706" s="4" t="s">
        <v>12</v>
      </c>
      <c r="D3706" s="4" t="s">
        <v>12</v>
      </c>
      <c r="E3706" s="4" t="s">
        <v>26</v>
      </c>
      <c r="F3706" s="4" t="s">
        <v>26</v>
      </c>
      <c r="G3706" s="4" t="s">
        <v>26</v>
      </c>
      <c r="H3706" s="4" t="s">
        <v>10</v>
      </c>
    </row>
    <row r="3707" spans="1:6">
      <c r="A3707" t="n">
        <v>35547</v>
      </c>
      <c r="B3707" s="45" t="n">
        <v>45</v>
      </c>
      <c r="C3707" s="7" t="n">
        <v>2</v>
      </c>
      <c r="D3707" s="7" t="n">
        <v>3</v>
      </c>
      <c r="E3707" s="7" t="n">
        <v>-5.84999990463257</v>
      </c>
      <c r="F3707" s="7" t="n">
        <v>1.37999999523163</v>
      </c>
      <c r="G3707" s="7" t="n">
        <v>4.59999990463257</v>
      </c>
      <c r="H3707" s="7" t="n">
        <v>0</v>
      </c>
    </row>
    <row r="3708" spans="1:6">
      <c r="A3708" t="s">
        <v>4</v>
      </c>
      <c r="B3708" s="4" t="s">
        <v>5</v>
      </c>
      <c r="C3708" s="4" t="s">
        <v>12</v>
      </c>
      <c r="D3708" s="4" t="s">
        <v>12</v>
      </c>
      <c r="E3708" s="4" t="s">
        <v>26</v>
      </c>
      <c r="F3708" s="4" t="s">
        <v>26</v>
      </c>
      <c r="G3708" s="4" t="s">
        <v>26</v>
      </c>
      <c r="H3708" s="4" t="s">
        <v>10</v>
      </c>
      <c r="I3708" s="4" t="s">
        <v>12</v>
      </c>
    </row>
    <row r="3709" spans="1:6">
      <c r="A3709" t="n">
        <v>35564</v>
      </c>
      <c r="B3709" s="45" t="n">
        <v>45</v>
      </c>
      <c r="C3709" s="7" t="n">
        <v>4</v>
      </c>
      <c r="D3709" s="7" t="n">
        <v>3</v>
      </c>
      <c r="E3709" s="7" t="n">
        <v>5.73999977111816</v>
      </c>
      <c r="F3709" s="7" t="n">
        <v>292.850006103516</v>
      </c>
      <c r="G3709" s="7" t="n">
        <v>0</v>
      </c>
      <c r="H3709" s="7" t="n">
        <v>0</v>
      </c>
      <c r="I3709" s="7" t="n">
        <v>0</v>
      </c>
    </row>
    <row r="3710" spans="1:6">
      <c r="A3710" t="s">
        <v>4</v>
      </c>
      <c r="B3710" s="4" t="s">
        <v>5</v>
      </c>
      <c r="C3710" s="4" t="s">
        <v>12</v>
      </c>
      <c r="D3710" s="4" t="s">
        <v>12</v>
      </c>
      <c r="E3710" s="4" t="s">
        <v>26</v>
      </c>
      <c r="F3710" s="4" t="s">
        <v>10</v>
      </c>
    </row>
    <row r="3711" spans="1:6">
      <c r="A3711" t="n">
        <v>35582</v>
      </c>
      <c r="B3711" s="45" t="n">
        <v>45</v>
      </c>
      <c r="C3711" s="7" t="n">
        <v>5</v>
      </c>
      <c r="D3711" s="7" t="n">
        <v>3</v>
      </c>
      <c r="E3711" s="7" t="n">
        <v>1.79999995231628</v>
      </c>
      <c r="F3711" s="7" t="n">
        <v>0</v>
      </c>
    </row>
    <row r="3712" spans="1:6">
      <c r="A3712" t="s">
        <v>4</v>
      </c>
      <c r="B3712" s="4" t="s">
        <v>5</v>
      </c>
      <c r="C3712" s="4" t="s">
        <v>12</v>
      </c>
      <c r="D3712" s="4" t="s">
        <v>12</v>
      </c>
      <c r="E3712" s="4" t="s">
        <v>26</v>
      </c>
      <c r="F3712" s="4" t="s">
        <v>10</v>
      </c>
    </row>
    <row r="3713" spans="1:9">
      <c r="A3713" t="n">
        <v>35591</v>
      </c>
      <c r="B3713" s="45" t="n">
        <v>45</v>
      </c>
      <c r="C3713" s="7" t="n">
        <v>5</v>
      </c>
      <c r="D3713" s="7" t="n">
        <v>3</v>
      </c>
      <c r="E3713" s="7" t="n">
        <v>1.60000002384186</v>
      </c>
      <c r="F3713" s="7" t="n">
        <v>2000</v>
      </c>
    </row>
    <row r="3714" spans="1:9">
      <c r="A3714" t="s">
        <v>4</v>
      </c>
      <c r="B3714" s="4" t="s">
        <v>5</v>
      </c>
      <c r="C3714" s="4" t="s">
        <v>12</v>
      </c>
      <c r="D3714" s="4" t="s">
        <v>12</v>
      </c>
      <c r="E3714" s="4" t="s">
        <v>26</v>
      </c>
      <c r="F3714" s="4" t="s">
        <v>10</v>
      </c>
    </row>
    <row r="3715" spans="1:9">
      <c r="A3715" t="n">
        <v>35600</v>
      </c>
      <c r="B3715" s="45" t="n">
        <v>45</v>
      </c>
      <c r="C3715" s="7" t="n">
        <v>11</v>
      </c>
      <c r="D3715" s="7" t="n">
        <v>3</v>
      </c>
      <c r="E3715" s="7" t="n">
        <v>37.0999984741211</v>
      </c>
      <c r="F3715" s="7" t="n">
        <v>0</v>
      </c>
    </row>
    <row r="3716" spans="1:9">
      <c r="A3716" t="s">
        <v>4</v>
      </c>
      <c r="B3716" s="4" t="s">
        <v>5</v>
      </c>
      <c r="C3716" s="4" t="s">
        <v>12</v>
      </c>
      <c r="D3716" s="4" t="s">
        <v>10</v>
      </c>
      <c r="E3716" s="4" t="s">
        <v>26</v>
      </c>
    </row>
    <row r="3717" spans="1:9">
      <c r="A3717" t="n">
        <v>35609</v>
      </c>
      <c r="B3717" s="39" t="n">
        <v>58</v>
      </c>
      <c r="C3717" s="7" t="n">
        <v>100</v>
      </c>
      <c r="D3717" s="7" t="n">
        <v>1000</v>
      </c>
      <c r="E3717" s="7" t="n">
        <v>1</v>
      </c>
    </row>
    <row r="3718" spans="1:9">
      <c r="A3718" t="s">
        <v>4</v>
      </c>
      <c r="B3718" s="4" t="s">
        <v>5</v>
      </c>
      <c r="C3718" s="4" t="s">
        <v>12</v>
      </c>
      <c r="D3718" s="4" t="s">
        <v>10</v>
      </c>
    </row>
    <row r="3719" spans="1:9">
      <c r="A3719" t="n">
        <v>35617</v>
      </c>
      <c r="B3719" s="45" t="n">
        <v>45</v>
      </c>
      <c r="C3719" s="7" t="n">
        <v>7</v>
      </c>
      <c r="D3719" s="7" t="n">
        <v>255</v>
      </c>
    </row>
    <row r="3720" spans="1:9">
      <c r="A3720" t="s">
        <v>4</v>
      </c>
      <c r="B3720" s="4" t="s">
        <v>5</v>
      </c>
      <c r="C3720" s="4" t="s">
        <v>12</v>
      </c>
      <c r="D3720" s="4" t="s">
        <v>10</v>
      </c>
      <c r="E3720" s="4" t="s">
        <v>6</v>
      </c>
    </row>
    <row r="3721" spans="1:9">
      <c r="A3721" t="n">
        <v>35621</v>
      </c>
      <c r="B3721" s="63" t="n">
        <v>51</v>
      </c>
      <c r="C3721" s="7" t="n">
        <v>4</v>
      </c>
      <c r="D3721" s="7" t="n">
        <v>5713</v>
      </c>
      <c r="E3721" s="7" t="s">
        <v>307</v>
      </c>
    </row>
    <row r="3722" spans="1:9">
      <c r="A3722" t="s">
        <v>4</v>
      </c>
      <c r="B3722" s="4" t="s">
        <v>5</v>
      </c>
      <c r="C3722" s="4" t="s">
        <v>10</v>
      </c>
    </row>
    <row r="3723" spans="1:9">
      <c r="A3723" t="n">
        <v>35635</v>
      </c>
      <c r="B3723" s="31" t="n">
        <v>16</v>
      </c>
      <c r="C3723" s="7" t="n">
        <v>0</v>
      </c>
    </row>
    <row r="3724" spans="1:9">
      <c r="A3724" t="s">
        <v>4</v>
      </c>
      <c r="B3724" s="4" t="s">
        <v>5</v>
      </c>
      <c r="C3724" s="4" t="s">
        <v>10</v>
      </c>
      <c r="D3724" s="4" t="s">
        <v>67</v>
      </c>
      <c r="E3724" s="4" t="s">
        <v>12</v>
      </c>
      <c r="F3724" s="4" t="s">
        <v>12</v>
      </c>
      <c r="G3724" s="4" t="s">
        <v>67</v>
      </c>
      <c r="H3724" s="4" t="s">
        <v>12</v>
      </c>
      <c r="I3724" s="4" t="s">
        <v>12</v>
      </c>
    </row>
    <row r="3725" spans="1:9">
      <c r="A3725" t="n">
        <v>35638</v>
      </c>
      <c r="B3725" s="64" t="n">
        <v>26</v>
      </c>
      <c r="C3725" s="7" t="n">
        <v>5713</v>
      </c>
      <c r="D3725" s="7" t="s">
        <v>392</v>
      </c>
      <c r="E3725" s="7" t="n">
        <v>2</v>
      </c>
      <c r="F3725" s="7" t="n">
        <v>3</v>
      </c>
      <c r="G3725" s="7" t="s">
        <v>393</v>
      </c>
      <c r="H3725" s="7" t="n">
        <v>2</v>
      </c>
      <c r="I3725" s="7" t="n">
        <v>0</v>
      </c>
    </row>
    <row r="3726" spans="1:9">
      <c r="A3726" t="s">
        <v>4</v>
      </c>
      <c r="B3726" s="4" t="s">
        <v>5</v>
      </c>
    </row>
    <row r="3727" spans="1:9">
      <c r="A3727" t="n">
        <v>35764</v>
      </c>
      <c r="B3727" s="34" t="n">
        <v>28</v>
      </c>
    </row>
    <row r="3728" spans="1:9">
      <c r="A3728" t="s">
        <v>4</v>
      </c>
      <c r="B3728" s="4" t="s">
        <v>5</v>
      </c>
      <c r="C3728" s="4" t="s">
        <v>12</v>
      </c>
      <c r="D3728" s="4" t="s">
        <v>12</v>
      </c>
      <c r="E3728" s="4" t="s">
        <v>26</v>
      </c>
      <c r="F3728" s="4" t="s">
        <v>26</v>
      </c>
      <c r="G3728" s="4" t="s">
        <v>26</v>
      </c>
      <c r="H3728" s="4" t="s">
        <v>10</v>
      </c>
    </row>
    <row r="3729" spans="1:9">
      <c r="A3729" t="n">
        <v>35765</v>
      </c>
      <c r="B3729" s="45" t="n">
        <v>45</v>
      </c>
      <c r="C3729" s="7" t="n">
        <v>2</v>
      </c>
      <c r="D3729" s="7" t="n">
        <v>3</v>
      </c>
      <c r="E3729" s="7" t="n">
        <v>-6.17999982833862</v>
      </c>
      <c r="F3729" s="7" t="n">
        <v>1.37999999523163</v>
      </c>
      <c r="G3729" s="7" t="n">
        <v>5.17000007629395</v>
      </c>
      <c r="H3729" s="7" t="n">
        <v>2500</v>
      </c>
    </row>
    <row r="3730" spans="1:9">
      <c r="A3730" t="s">
        <v>4</v>
      </c>
      <c r="B3730" s="4" t="s">
        <v>5</v>
      </c>
      <c r="C3730" s="4" t="s">
        <v>12</v>
      </c>
      <c r="D3730" s="4" t="s">
        <v>12</v>
      </c>
      <c r="E3730" s="4" t="s">
        <v>26</v>
      </c>
      <c r="F3730" s="4" t="s">
        <v>26</v>
      </c>
      <c r="G3730" s="4" t="s">
        <v>26</v>
      </c>
      <c r="H3730" s="4" t="s">
        <v>10</v>
      </c>
      <c r="I3730" s="4" t="s">
        <v>12</v>
      </c>
    </row>
    <row r="3731" spans="1:9">
      <c r="A3731" t="n">
        <v>35782</v>
      </c>
      <c r="B3731" s="45" t="n">
        <v>45</v>
      </c>
      <c r="C3731" s="7" t="n">
        <v>4</v>
      </c>
      <c r="D3731" s="7" t="n">
        <v>3</v>
      </c>
      <c r="E3731" s="7" t="n">
        <v>5.73999977111816</v>
      </c>
      <c r="F3731" s="7" t="n">
        <v>273.5</v>
      </c>
      <c r="G3731" s="7" t="n">
        <v>0</v>
      </c>
      <c r="H3731" s="7" t="n">
        <v>2500</v>
      </c>
      <c r="I3731" s="7" t="n">
        <v>0</v>
      </c>
    </row>
    <row r="3732" spans="1:9">
      <c r="A3732" t="s">
        <v>4</v>
      </c>
      <c r="B3732" s="4" t="s">
        <v>5</v>
      </c>
      <c r="C3732" s="4" t="s">
        <v>12</v>
      </c>
      <c r="D3732" s="4" t="s">
        <v>12</v>
      </c>
      <c r="E3732" s="4" t="s">
        <v>26</v>
      </c>
      <c r="F3732" s="4" t="s">
        <v>10</v>
      </c>
    </row>
    <row r="3733" spans="1:9">
      <c r="A3733" t="n">
        <v>35800</v>
      </c>
      <c r="B3733" s="45" t="n">
        <v>45</v>
      </c>
      <c r="C3733" s="7" t="n">
        <v>5</v>
      </c>
      <c r="D3733" s="7" t="n">
        <v>3</v>
      </c>
      <c r="E3733" s="7" t="n">
        <v>1.79999995231628</v>
      </c>
      <c r="F3733" s="7" t="n">
        <v>2500</v>
      </c>
    </row>
    <row r="3734" spans="1:9">
      <c r="A3734" t="s">
        <v>4</v>
      </c>
      <c r="B3734" s="4" t="s">
        <v>5</v>
      </c>
      <c r="C3734" s="4" t="s">
        <v>12</v>
      </c>
      <c r="D3734" s="4" t="s">
        <v>12</v>
      </c>
      <c r="E3734" s="4" t="s">
        <v>26</v>
      </c>
      <c r="F3734" s="4" t="s">
        <v>10</v>
      </c>
    </row>
    <row r="3735" spans="1:9">
      <c r="A3735" t="n">
        <v>35809</v>
      </c>
      <c r="B3735" s="45" t="n">
        <v>45</v>
      </c>
      <c r="C3735" s="7" t="n">
        <v>11</v>
      </c>
      <c r="D3735" s="7" t="n">
        <v>3</v>
      </c>
      <c r="E3735" s="7" t="n">
        <v>37.0999984741211</v>
      </c>
      <c r="F3735" s="7" t="n">
        <v>2500</v>
      </c>
    </row>
    <row r="3736" spans="1:9">
      <c r="A3736" t="s">
        <v>4</v>
      </c>
      <c r="B3736" s="4" t="s">
        <v>5</v>
      </c>
      <c r="C3736" s="4" t="s">
        <v>10</v>
      </c>
    </row>
    <row r="3737" spans="1:9">
      <c r="A3737" t="n">
        <v>35818</v>
      </c>
      <c r="B3737" s="31" t="n">
        <v>16</v>
      </c>
      <c r="C3737" s="7" t="n">
        <v>2500</v>
      </c>
    </row>
    <row r="3738" spans="1:9">
      <c r="A3738" t="s">
        <v>4</v>
      </c>
      <c r="B3738" s="4" t="s">
        <v>5</v>
      </c>
      <c r="C3738" s="4" t="s">
        <v>12</v>
      </c>
      <c r="D3738" s="4" t="s">
        <v>10</v>
      </c>
      <c r="E3738" s="4" t="s">
        <v>6</v>
      </c>
    </row>
    <row r="3739" spans="1:9">
      <c r="A3739" t="n">
        <v>35821</v>
      </c>
      <c r="B3739" s="63" t="n">
        <v>51</v>
      </c>
      <c r="C3739" s="7" t="n">
        <v>4</v>
      </c>
      <c r="D3739" s="7" t="n">
        <v>0</v>
      </c>
      <c r="E3739" s="7" t="s">
        <v>135</v>
      </c>
    </row>
    <row r="3740" spans="1:9">
      <c r="A3740" t="s">
        <v>4</v>
      </c>
      <c r="B3740" s="4" t="s">
        <v>5</v>
      </c>
      <c r="C3740" s="4" t="s">
        <v>10</v>
      </c>
    </row>
    <row r="3741" spans="1:9">
      <c r="A3741" t="n">
        <v>35835</v>
      </c>
      <c r="B3741" s="31" t="n">
        <v>16</v>
      </c>
      <c r="C3741" s="7" t="n">
        <v>0</v>
      </c>
    </row>
    <row r="3742" spans="1:9">
      <c r="A3742" t="s">
        <v>4</v>
      </c>
      <c r="B3742" s="4" t="s">
        <v>5</v>
      </c>
      <c r="C3742" s="4" t="s">
        <v>10</v>
      </c>
      <c r="D3742" s="4" t="s">
        <v>67</v>
      </c>
      <c r="E3742" s="4" t="s">
        <v>12</v>
      </c>
      <c r="F3742" s="4" t="s">
        <v>12</v>
      </c>
    </row>
    <row r="3743" spans="1:9">
      <c r="A3743" t="n">
        <v>35838</v>
      </c>
      <c r="B3743" s="64" t="n">
        <v>26</v>
      </c>
      <c r="C3743" s="7" t="n">
        <v>0</v>
      </c>
      <c r="D3743" s="7" t="s">
        <v>394</v>
      </c>
      <c r="E3743" s="7" t="n">
        <v>2</v>
      </c>
      <c r="F3743" s="7" t="n">
        <v>0</v>
      </c>
    </row>
    <row r="3744" spans="1:9">
      <c r="A3744" t="s">
        <v>4</v>
      </c>
      <c r="B3744" s="4" t="s">
        <v>5</v>
      </c>
    </row>
    <row r="3745" spans="1:9">
      <c r="A3745" t="n">
        <v>35915</v>
      </c>
      <c r="B3745" s="34" t="n">
        <v>28</v>
      </c>
    </row>
    <row r="3746" spans="1:9">
      <c r="A3746" t="s">
        <v>4</v>
      </c>
      <c r="B3746" s="4" t="s">
        <v>5</v>
      </c>
      <c r="C3746" s="4" t="s">
        <v>12</v>
      </c>
      <c r="D3746" s="4" t="s">
        <v>10</v>
      </c>
      <c r="E3746" s="4" t="s">
        <v>6</v>
      </c>
      <c r="F3746" s="4" t="s">
        <v>6</v>
      </c>
      <c r="G3746" s="4" t="s">
        <v>6</v>
      </c>
      <c r="H3746" s="4" t="s">
        <v>6</v>
      </c>
    </row>
    <row r="3747" spans="1:9">
      <c r="A3747" t="n">
        <v>35916</v>
      </c>
      <c r="B3747" s="63" t="n">
        <v>51</v>
      </c>
      <c r="C3747" s="7" t="n">
        <v>3</v>
      </c>
      <c r="D3747" s="7" t="n">
        <v>5713</v>
      </c>
      <c r="E3747" s="7" t="s">
        <v>318</v>
      </c>
      <c r="F3747" s="7" t="s">
        <v>132</v>
      </c>
      <c r="G3747" s="7" t="s">
        <v>131</v>
      </c>
      <c r="H3747" s="7" t="s">
        <v>132</v>
      </c>
    </row>
    <row r="3748" spans="1:9">
      <c r="A3748" t="s">
        <v>4</v>
      </c>
      <c r="B3748" s="4" t="s">
        <v>5</v>
      </c>
      <c r="C3748" s="4" t="s">
        <v>10</v>
      </c>
      <c r="D3748" s="4" t="s">
        <v>12</v>
      </c>
      <c r="E3748" s="4" t="s">
        <v>26</v>
      </c>
      <c r="F3748" s="4" t="s">
        <v>10</v>
      </c>
    </row>
    <row r="3749" spans="1:9">
      <c r="A3749" t="n">
        <v>35929</v>
      </c>
      <c r="B3749" s="75" t="n">
        <v>59</v>
      </c>
      <c r="C3749" s="7" t="n">
        <v>5713</v>
      </c>
      <c r="D3749" s="7" t="n">
        <v>13</v>
      </c>
      <c r="E3749" s="7" t="n">
        <v>0.150000005960464</v>
      </c>
      <c r="F3749" s="7" t="n">
        <v>0</v>
      </c>
    </row>
    <row r="3750" spans="1:9">
      <c r="A3750" t="s">
        <v>4</v>
      </c>
      <c r="B3750" s="4" t="s">
        <v>5</v>
      </c>
      <c r="C3750" s="4" t="s">
        <v>10</v>
      </c>
    </row>
    <row r="3751" spans="1:9">
      <c r="A3751" t="n">
        <v>35939</v>
      </c>
      <c r="B3751" s="31" t="n">
        <v>16</v>
      </c>
      <c r="C3751" s="7" t="n">
        <v>1000</v>
      </c>
    </row>
    <row r="3752" spans="1:9">
      <c r="A3752" t="s">
        <v>4</v>
      </c>
      <c r="B3752" s="4" t="s">
        <v>5</v>
      </c>
      <c r="C3752" s="4" t="s">
        <v>10</v>
      </c>
      <c r="D3752" s="4" t="s">
        <v>10</v>
      </c>
      <c r="E3752" s="4" t="s">
        <v>10</v>
      </c>
    </row>
    <row r="3753" spans="1:9">
      <c r="A3753" t="n">
        <v>35942</v>
      </c>
      <c r="B3753" s="42" t="n">
        <v>61</v>
      </c>
      <c r="C3753" s="7" t="n">
        <v>5713</v>
      </c>
      <c r="D3753" s="7" t="n">
        <v>0</v>
      </c>
      <c r="E3753" s="7" t="n">
        <v>1000</v>
      </c>
    </row>
    <row r="3754" spans="1:9">
      <c r="A3754" t="s">
        <v>4</v>
      </c>
      <c r="B3754" s="4" t="s">
        <v>5</v>
      </c>
      <c r="C3754" s="4" t="s">
        <v>12</v>
      </c>
      <c r="D3754" s="4" t="s">
        <v>10</v>
      </c>
      <c r="E3754" s="4" t="s">
        <v>6</v>
      </c>
    </row>
    <row r="3755" spans="1:9">
      <c r="A3755" t="n">
        <v>35949</v>
      </c>
      <c r="B3755" s="63" t="n">
        <v>51</v>
      </c>
      <c r="C3755" s="7" t="n">
        <v>4</v>
      </c>
      <c r="D3755" s="7" t="n">
        <v>5713</v>
      </c>
      <c r="E3755" s="7" t="s">
        <v>327</v>
      </c>
    </row>
    <row r="3756" spans="1:9">
      <c r="A3756" t="s">
        <v>4</v>
      </c>
      <c r="B3756" s="4" t="s">
        <v>5</v>
      </c>
      <c r="C3756" s="4" t="s">
        <v>10</v>
      </c>
    </row>
    <row r="3757" spans="1:9">
      <c r="A3757" t="n">
        <v>35963</v>
      </c>
      <c r="B3757" s="31" t="n">
        <v>16</v>
      </c>
      <c r="C3757" s="7" t="n">
        <v>0</v>
      </c>
    </row>
    <row r="3758" spans="1:9">
      <c r="A3758" t="s">
        <v>4</v>
      </c>
      <c r="B3758" s="4" t="s">
        <v>5</v>
      </c>
      <c r="C3758" s="4" t="s">
        <v>10</v>
      </c>
      <c r="D3758" s="4" t="s">
        <v>67</v>
      </c>
      <c r="E3758" s="4" t="s">
        <v>12</v>
      </c>
      <c r="F3758" s="4" t="s">
        <v>12</v>
      </c>
      <c r="G3758" s="4" t="s">
        <v>67</v>
      </c>
      <c r="H3758" s="4" t="s">
        <v>12</v>
      </c>
      <c r="I3758" s="4" t="s">
        <v>12</v>
      </c>
    </row>
    <row r="3759" spans="1:9">
      <c r="A3759" t="n">
        <v>35966</v>
      </c>
      <c r="B3759" s="64" t="n">
        <v>26</v>
      </c>
      <c r="C3759" s="7" t="n">
        <v>5713</v>
      </c>
      <c r="D3759" s="7" t="s">
        <v>395</v>
      </c>
      <c r="E3759" s="7" t="n">
        <v>2</v>
      </c>
      <c r="F3759" s="7" t="n">
        <v>3</v>
      </c>
      <c r="G3759" s="7" t="s">
        <v>396</v>
      </c>
      <c r="H3759" s="7" t="n">
        <v>2</v>
      </c>
      <c r="I3759" s="7" t="n">
        <v>0</v>
      </c>
    </row>
    <row r="3760" spans="1:9">
      <c r="A3760" t="s">
        <v>4</v>
      </c>
      <c r="B3760" s="4" t="s">
        <v>5</v>
      </c>
    </row>
    <row r="3761" spans="1:9">
      <c r="A3761" t="n">
        <v>36092</v>
      </c>
      <c r="B3761" s="34" t="n">
        <v>28</v>
      </c>
    </row>
    <row r="3762" spans="1:9">
      <c r="A3762" t="s">
        <v>4</v>
      </c>
      <c r="B3762" s="4" t="s">
        <v>5</v>
      </c>
      <c r="C3762" s="4" t="s">
        <v>10</v>
      </c>
      <c r="D3762" s="4" t="s">
        <v>12</v>
      </c>
      <c r="E3762" s="4" t="s">
        <v>26</v>
      </c>
      <c r="F3762" s="4" t="s">
        <v>10</v>
      </c>
    </row>
    <row r="3763" spans="1:9">
      <c r="A3763" t="n">
        <v>36093</v>
      </c>
      <c r="B3763" s="75" t="n">
        <v>59</v>
      </c>
      <c r="C3763" s="7" t="n">
        <v>0</v>
      </c>
      <c r="D3763" s="7" t="n">
        <v>1</v>
      </c>
      <c r="E3763" s="7" t="n">
        <v>0.150000005960464</v>
      </c>
      <c r="F3763" s="7" t="n">
        <v>0</v>
      </c>
    </row>
    <row r="3764" spans="1:9">
      <c r="A3764" t="s">
        <v>4</v>
      </c>
      <c r="B3764" s="4" t="s">
        <v>5</v>
      </c>
      <c r="C3764" s="4" t="s">
        <v>10</v>
      </c>
    </row>
    <row r="3765" spans="1:9">
      <c r="A3765" t="n">
        <v>36103</v>
      </c>
      <c r="B3765" s="31" t="n">
        <v>16</v>
      </c>
      <c r="C3765" s="7" t="n">
        <v>1000</v>
      </c>
    </row>
    <row r="3766" spans="1:9">
      <c r="A3766" t="s">
        <v>4</v>
      </c>
      <c r="B3766" s="4" t="s">
        <v>5</v>
      </c>
      <c r="C3766" s="4" t="s">
        <v>12</v>
      </c>
      <c r="D3766" s="4" t="s">
        <v>10</v>
      </c>
      <c r="E3766" s="4" t="s">
        <v>6</v>
      </c>
    </row>
    <row r="3767" spans="1:9">
      <c r="A3767" t="n">
        <v>36106</v>
      </c>
      <c r="B3767" s="63" t="n">
        <v>51</v>
      </c>
      <c r="C3767" s="7" t="n">
        <v>4</v>
      </c>
      <c r="D3767" s="7" t="n">
        <v>0</v>
      </c>
      <c r="E3767" s="7" t="s">
        <v>178</v>
      </c>
    </row>
    <row r="3768" spans="1:9">
      <c r="A3768" t="s">
        <v>4</v>
      </c>
      <c r="B3768" s="4" t="s">
        <v>5</v>
      </c>
      <c r="C3768" s="4" t="s">
        <v>10</v>
      </c>
    </row>
    <row r="3769" spans="1:9">
      <c r="A3769" t="n">
        <v>36119</v>
      </c>
      <c r="B3769" s="31" t="n">
        <v>16</v>
      </c>
      <c r="C3769" s="7" t="n">
        <v>0</v>
      </c>
    </row>
    <row r="3770" spans="1:9">
      <c r="A3770" t="s">
        <v>4</v>
      </c>
      <c r="B3770" s="4" t="s">
        <v>5</v>
      </c>
      <c r="C3770" s="4" t="s">
        <v>10</v>
      </c>
      <c r="D3770" s="4" t="s">
        <v>67</v>
      </c>
      <c r="E3770" s="4" t="s">
        <v>12</v>
      </c>
      <c r="F3770" s="4" t="s">
        <v>12</v>
      </c>
    </row>
    <row r="3771" spans="1:9">
      <c r="A3771" t="n">
        <v>36122</v>
      </c>
      <c r="B3771" s="64" t="n">
        <v>26</v>
      </c>
      <c r="C3771" s="7" t="n">
        <v>0</v>
      </c>
      <c r="D3771" s="7" t="s">
        <v>397</v>
      </c>
      <c r="E3771" s="7" t="n">
        <v>2</v>
      </c>
      <c r="F3771" s="7" t="n">
        <v>0</v>
      </c>
    </row>
    <row r="3772" spans="1:9">
      <c r="A3772" t="s">
        <v>4</v>
      </c>
      <c r="B3772" s="4" t="s">
        <v>5</v>
      </c>
    </row>
    <row r="3773" spans="1:9">
      <c r="A3773" t="n">
        <v>36198</v>
      </c>
      <c r="B3773" s="34" t="n">
        <v>28</v>
      </c>
    </row>
    <row r="3774" spans="1:9">
      <c r="A3774" t="s">
        <v>4</v>
      </c>
      <c r="B3774" s="4" t="s">
        <v>5</v>
      </c>
      <c r="C3774" s="4" t="s">
        <v>12</v>
      </c>
      <c r="D3774" s="4" t="s">
        <v>10</v>
      </c>
      <c r="E3774" s="4" t="s">
        <v>6</v>
      </c>
    </row>
    <row r="3775" spans="1:9">
      <c r="A3775" t="n">
        <v>36199</v>
      </c>
      <c r="B3775" s="63" t="n">
        <v>51</v>
      </c>
      <c r="C3775" s="7" t="n">
        <v>4</v>
      </c>
      <c r="D3775" s="7" t="n">
        <v>5713</v>
      </c>
      <c r="E3775" s="7" t="s">
        <v>178</v>
      </c>
    </row>
    <row r="3776" spans="1:9">
      <c r="A3776" t="s">
        <v>4</v>
      </c>
      <c r="B3776" s="4" t="s">
        <v>5</v>
      </c>
      <c r="C3776" s="4" t="s">
        <v>10</v>
      </c>
    </row>
    <row r="3777" spans="1:6">
      <c r="A3777" t="n">
        <v>36212</v>
      </c>
      <c r="B3777" s="31" t="n">
        <v>16</v>
      </c>
      <c r="C3777" s="7" t="n">
        <v>0</v>
      </c>
    </row>
    <row r="3778" spans="1:6">
      <c r="A3778" t="s">
        <v>4</v>
      </c>
      <c r="B3778" s="4" t="s">
        <v>5</v>
      </c>
      <c r="C3778" s="4" t="s">
        <v>10</v>
      </c>
      <c r="D3778" s="4" t="s">
        <v>67</v>
      </c>
      <c r="E3778" s="4" t="s">
        <v>12</v>
      </c>
      <c r="F3778" s="4" t="s">
        <v>12</v>
      </c>
    </row>
    <row r="3779" spans="1:6">
      <c r="A3779" t="n">
        <v>36215</v>
      </c>
      <c r="B3779" s="64" t="n">
        <v>26</v>
      </c>
      <c r="C3779" s="7" t="n">
        <v>5713</v>
      </c>
      <c r="D3779" s="7" t="s">
        <v>398</v>
      </c>
      <c r="E3779" s="7" t="n">
        <v>2</v>
      </c>
      <c r="F3779" s="7" t="n">
        <v>0</v>
      </c>
    </row>
    <row r="3780" spans="1:6">
      <c r="A3780" t="s">
        <v>4</v>
      </c>
      <c r="B3780" s="4" t="s">
        <v>5</v>
      </c>
    </row>
    <row r="3781" spans="1:6">
      <c r="A3781" t="n">
        <v>36303</v>
      </c>
      <c r="B3781" s="34" t="n">
        <v>28</v>
      </c>
    </row>
    <row r="3782" spans="1:6">
      <c r="A3782" t="s">
        <v>4</v>
      </c>
      <c r="B3782" s="4" t="s">
        <v>5</v>
      </c>
      <c r="C3782" s="4" t="s">
        <v>10</v>
      </c>
      <c r="D3782" s="4" t="s">
        <v>12</v>
      </c>
      <c r="E3782" s="4" t="s">
        <v>12</v>
      </c>
      <c r="F3782" s="4" t="s">
        <v>6</v>
      </c>
    </row>
    <row r="3783" spans="1:6">
      <c r="A3783" t="n">
        <v>36304</v>
      </c>
      <c r="B3783" s="22" t="n">
        <v>20</v>
      </c>
      <c r="C3783" s="7" t="n">
        <v>0</v>
      </c>
      <c r="D3783" s="7" t="n">
        <v>2</v>
      </c>
      <c r="E3783" s="7" t="n">
        <v>10</v>
      </c>
      <c r="F3783" s="7" t="s">
        <v>343</v>
      </c>
    </row>
    <row r="3784" spans="1:6">
      <c r="A3784" t="s">
        <v>4</v>
      </c>
      <c r="B3784" s="4" t="s">
        <v>5</v>
      </c>
      <c r="C3784" s="4" t="s">
        <v>12</v>
      </c>
      <c r="D3784" s="4" t="s">
        <v>10</v>
      </c>
      <c r="E3784" s="4" t="s">
        <v>6</v>
      </c>
    </row>
    <row r="3785" spans="1:6">
      <c r="A3785" t="n">
        <v>36325</v>
      </c>
      <c r="B3785" s="63" t="n">
        <v>51</v>
      </c>
      <c r="C3785" s="7" t="n">
        <v>4</v>
      </c>
      <c r="D3785" s="7" t="n">
        <v>0</v>
      </c>
      <c r="E3785" s="7" t="s">
        <v>113</v>
      </c>
    </row>
    <row r="3786" spans="1:6">
      <c r="A3786" t="s">
        <v>4</v>
      </c>
      <c r="B3786" s="4" t="s">
        <v>5</v>
      </c>
      <c r="C3786" s="4" t="s">
        <v>10</v>
      </c>
    </row>
    <row r="3787" spans="1:6">
      <c r="A3787" t="n">
        <v>36339</v>
      </c>
      <c r="B3787" s="31" t="n">
        <v>16</v>
      </c>
      <c r="C3787" s="7" t="n">
        <v>0</v>
      </c>
    </row>
    <row r="3788" spans="1:6">
      <c r="A3788" t="s">
        <v>4</v>
      </c>
      <c r="B3788" s="4" t="s">
        <v>5</v>
      </c>
      <c r="C3788" s="4" t="s">
        <v>10</v>
      </c>
      <c r="D3788" s="4" t="s">
        <v>67</v>
      </c>
      <c r="E3788" s="4" t="s">
        <v>12</v>
      </c>
      <c r="F3788" s="4" t="s">
        <v>12</v>
      </c>
      <c r="G3788" s="4" t="s">
        <v>67</v>
      </c>
      <c r="H3788" s="4" t="s">
        <v>12</v>
      </c>
      <c r="I3788" s="4" t="s">
        <v>12</v>
      </c>
    </row>
    <row r="3789" spans="1:6">
      <c r="A3789" t="n">
        <v>36342</v>
      </c>
      <c r="B3789" s="64" t="n">
        <v>26</v>
      </c>
      <c r="C3789" s="7" t="n">
        <v>0</v>
      </c>
      <c r="D3789" s="7" t="s">
        <v>399</v>
      </c>
      <c r="E3789" s="7" t="n">
        <v>2</v>
      </c>
      <c r="F3789" s="7" t="n">
        <v>3</v>
      </c>
      <c r="G3789" s="7" t="s">
        <v>400</v>
      </c>
      <c r="H3789" s="7" t="n">
        <v>2</v>
      </c>
      <c r="I3789" s="7" t="n">
        <v>0</v>
      </c>
    </row>
    <row r="3790" spans="1:6">
      <c r="A3790" t="s">
        <v>4</v>
      </c>
      <c r="B3790" s="4" t="s">
        <v>5</v>
      </c>
    </row>
    <row r="3791" spans="1:6">
      <c r="A3791" t="n">
        <v>36454</v>
      </c>
      <c r="B3791" s="34" t="n">
        <v>28</v>
      </c>
    </row>
    <row r="3792" spans="1:6">
      <c r="A3792" t="s">
        <v>4</v>
      </c>
      <c r="B3792" s="4" t="s">
        <v>5</v>
      </c>
      <c r="C3792" s="4" t="s">
        <v>12</v>
      </c>
      <c r="D3792" s="4" t="s">
        <v>10</v>
      </c>
      <c r="E3792" s="4" t="s">
        <v>6</v>
      </c>
    </row>
    <row r="3793" spans="1:9">
      <c r="A3793" t="n">
        <v>36455</v>
      </c>
      <c r="B3793" s="63" t="n">
        <v>51</v>
      </c>
      <c r="C3793" s="7" t="n">
        <v>4</v>
      </c>
      <c r="D3793" s="7" t="n">
        <v>5713</v>
      </c>
      <c r="E3793" s="7" t="s">
        <v>113</v>
      </c>
    </row>
    <row r="3794" spans="1:9">
      <c r="A3794" t="s">
        <v>4</v>
      </c>
      <c r="B3794" s="4" t="s">
        <v>5</v>
      </c>
      <c r="C3794" s="4" t="s">
        <v>10</v>
      </c>
    </row>
    <row r="3795" spans="1:9">
      <c r="A3795" t="n">
        <v>36469</v>
      </c>
      <c r="B3795" s="31" t="n">
        <v>16</v>
      </c>
      <c r="C3795" s="7" t="n">
        <v>0</v>
      </c>
    </row>
    <row r="3796" spans="1:9">
      <c r="A3796" t="s">
        <v>4</v>
      </c>
      <c r="B3796" s="4" t="s">
        <v>5</v>
      </c>
      <c r="C3796" s="4" t="s">
        <v>10</v>
      </c>
      <c r="D3796" s="4" t="s">
        <v>67</v>
      </c>
      <c r="E3796" s="4" t="s">
        <v>12</v>
      </c>
      <c r="F3796" s="4" t="s">
        <v>12</v>
      </c>
      <c r="G3796" s="4" t="s">
        <v>67</v>
      </c>
      <c r="H3796" s="4" t="s">
        <v>12</v>
      </c>
      <c r="I3796" s="4" t="s">
        <v>12</v>
      </c>
      <c r="J3796" s="4" t="s">
        <v>67</v>
      </c>
      <c r="K3796" s="4" t="s">
        <v>12</v>
      </c>
      <c r="L3796" s="4" t="s">
        <v>12</v>
      </c>
    </row>
    <row r="3797" spans="1:9">
      <c r="A3797" t="n">
        <v>36472</v>
      </c>
      <c r="B3797" s="64" t="n">
        <v>26</v>
      </c>
      <c r="C3797" s="7" t="n">
        <v>5713</v>
      </c>
      <c r="D3797" s="7" t="s">
        <v>401</v>
      </c>
      <c r="E3797" s="7" t="n">
        <v>2</v>
      </c>
      <c r="F3797" s="7" t="n">
        <v>3</v>
      </c>
      <c r="G3797" s="7" t="s">
        <v>402</v>
      </c>
      <c r="H3797" s="7" t="n">
        <v>2</v>
      </c>
      <c r="I3797" s="7" t="n">
        <v>3</v>
      </c>
      <c r="J3797" s="7" t="s">
        <v>403</v>
      </c>
      <c r="K3797" s="7" t="n">
        <v>2</v>
      </c>
      <c r="L3797" s="7" t="n">
        <v>0</v>
      </c>
    </row>
    <row r="3798" spans="1:9">
      <c r="A3798" t="s">
        <v>4</v>
      </c>
      <c r="B3798" s="4" t="s">
        <v>5</v>
      </c>
    </row>
    <row r="3799" spans="1:9">
      <c r="A3799" t="n">
        <v>36692</v>
      </c>
      <c r="B3799" s="34" t="n">
        <v>28</v>
      </c>
    </row>
    <row r="3800" spans="1:9">
      <c r="A3800" t="s">
        <v>4</v>
      </c>
      <c r="B3800" s="4" t="s">
        <v>5</v>
      </c>
      <c r="C3800" s="4" t="s">
        <v>12</v>
      </c>
      <c r="D3800" s="4" t="s">
        <v>10</v>
      </c>
      <c r="E3800" s="4" t="s">
        <v>6</v>
      </c>
    </row>
    <row r="3801" spans="1:9">
      <c r="A3801" t="n">
        <v>36693</v>
      </c>
      <c r="B3801" s="63" t="n">
        <v>51</v>
      </c>
      <c r="C3801" s="7" t="n">
        <v>4</v>
      </c>
      <c r="D3801" s="7" t="n">
        <v>0</v>
      </c>
      <c r="E3801" s="7" t="s">
        <v>135</v>
      </c>
    </row>
    <row r="3802" spans="1:9">
      <c r="A3802" t="s">
        <v>4</v>
      </c>
      <c r="B3802" s="4" t="s">
        <v>5</v>
      </c>
      <c r="C3802" s="4" t="s">
        <v>10</v>
      </c>
    </row>
    <row r="3803" spans="1:9">
      <c r="A3803" t="n">
        <v>36707</v>
      </c>
      <c r="B3803" s="31" t="n">
        <v>16</v>
      </c>
      <c r="C3803" s="7" t="n">
        <v>0</v>
      </c>
    </row>
    <row r="3804" spans="1:9">
      <c r="A3804" t="s">
        <v>4</v>
      </c>
      <c r="B3804" s="4" t="s">
        <v>5</v>
      </c>
      <c r="C3804" s="4" t="s">
        <v>10</v>
      </c>
      <c r="D3804" s="4" t="s">
        <v>67</v>
      </c>
      <c r="E3804" s="4" t="s">
        <v>12</v>
      </c>
      <c r="F3804" s="4" t="s">
        <v>12</v>
      </c>
    </row>
    <row r="3805" spans="1:9">
      <c r="A3805" t="n">
        <v>36710</v>
      </c>
      <c r="B3805" s="64" t="n">
        <v>26</v>
      </c>
      <c r="C3805" s="7" t="n">
        <v>0</v>
      </c>
      <c r="D3805" s="7" t="s">
        <v>404</v>
      </c>
      <c r="E3805" s="7" t="n">
        <v>2</v>
      </c>
      <c r="F3805" s="7" t="n">
        <v>0</v>
      </c>
    </row>
    <row r="3806" spans="1:9">
      <c r="A3806" t="s">
        <v>4</v>
      </c>
      <c r="B3806" s="4" t="s">
        <v>5</v>
      </c>
    </row>
    <row r="3807" spans="1:9">
      <c r="A3807" t="n">
        <v>36742</v>
      </c>
      <c r="B3807" s="34" t="n">
        <v>28</v>
      </c>
    </row>
    <row r="3808" spans="1:9">
      <c r="A3808" t="s">
        <v>4</v>
      </c>
      <c r="B3808" s="4" t="s">
        <v>5</v>
      </c>
      <c r="C3808" s="4" t="s">
        <v>10</v>
      </c>
      <c r="D3808" s="4" t="s">
        <v>12</v>
      </c>
      <c r="E3808" s="4" t="s">
        <v>26</v>
      </c>
      <c r="F3808" s="4" t="s">
        <v>10</v>
      </c>
    </row>
    <row r="3809" spans="1:12">
      <c r="A3809" t="n">
        <v>36743</v>
      </c>
      <c r="B3809" s="75" t="n">
        <v>59</v>
      </c>
      <c r="C3809" s="7" t="n">
        <v>5713</v>
      </c>
      <c r="D3809" s="7" t="n">
        <v>12</v>
      </c>
      <c r="E3809" s="7" t="n">
        <v>0.150000005960464</v>
      </c>
      <c r="F3809" s="7" t="n">
        <v>0</v>
      </c>
    </row>
    <row r="3810" spans="1:12">
      <c r="A3810" t="s">
        <v>4</v>
      </c>
      <c r="B3810" s="4" t="s">
        <v>5</v>
      </c>
      <c r="C3810" s="4" t="s">
        <v>12</v>
      </c>
      <c r="D3810" s="4" t="s">
        <v>10</v>
      </c>
      <c r="E3810" s="4" t="s">
        <v>6</v>
      </c>
    </row>
    <row r="3811" spans="1:12">
      <c r="A3811" t="n">
        <v>36753</v>
      </c>
      <c r="B3811" s="63" t="n">
        <v>51</v>
      </c>
      <c r="C3811" s="7" t="n">
        <v>4</v>
      </c>
      <c r="D3811" s="7" t="n">
        <v>5713</v>
      </c>
      <c r="E3811" s="7" t="s">
        <v>355</v>
      </c>
    </row>
    <row r="3812" spans="1:12">
      <c r="A3812" t="s">
        <v>4</v>
      </c>
      <c r="B3812" s="4" t="s">
        <v>5</v>
      </c>
      <c r="C3812" s="4" t="s">
        <v>10</v>
      </c>
    </row>
    <row r="3813" spans="1:12">
      <c r="A3813" t="n">
        <v>36767</v>
      </c>
      <c r="B3813" s="31" t="n">
        <v>16</v>
      </c>
      <c r="C3813" s="7" t="n">
        <v>0</v>
      </c>
    </row>
    <row r="3814" spans="1:12">
      <c r="A3814" t="s">
        <v>4</v>
      </c>
      <c r="B3814" s="4" t="s">
        <v>5</v>
      </c>
      <c r="C3814" s="4" t="s">
        <v>10</v>
      </c>
      <c r="D3814" s="4" t="s">
        <v>67</v>
      </c>
      <c r="E3814" s="4" t="s">
        <v>12</v>
      </c>
      <c r="F3814" s="4" t="s">
        <v>12</v>
      </c>
      <c r="G3814" s="4" t="s">
        <v>67</v>
      </c>
      <c r="H3814" s="4" t="s">
        <v>12</v>
      </c>
      <c r="I3814" s="4" t="s">
        <v>12</v>
      </c>
      <c r="J3814" s="4" t="s">
        <v>67</v>
      </c>
      <c r="K3814" s="4" t="s">
        <v>12</v>
      </c>
      <c r="L3814" s="4" t="s">
        <v>12</v>
      </c>
    </row>
    <row r="3815" spans="1:12">
      <c r="A3815" t="n">
        <v>36770</v>
      </c>
      <c r="B3815" s="64" t="n">
        <v>26</v>
      </c>
      <c r="C3815" s="7" t="n">
        <v>5713</v>
      </c>
      <c r="D3815" s="7" t="s">
        <v>405</v>
      </c>
      <c r="E3815" s="7" t="n">
        <v>2</v>
      </c>
      <c r="F3815" s="7" t="n">
        <v>3</v>
      </c>
      <c r="G3815" s="7" t="s">
        <v>406</v>
      </c>
      <c r="H3815" s="7" t="n">
        <v>2</v>
      </c>
      <c r="I3815" s="7" t="n">
        <v>3</v>
      </c>
      <c r="J3815" s="7" t="s">
        <v>407</v>
      </c>
      <c r="K3815" s="7" t="n">
        <v>2</v>
      </c>
      <c r="L3815" s="7" t="n">
        <v>0</v>
      </c>
    </row>
    <row r="3816" spans="1:12">
      <c r="A3816" t="s">
        <v>4</v>
      </c>
      <c r="B3816" s="4" t="s">
        <v>5</v>
      </c>
    </row>
    <row r="3817" spans="1:12">
      <c r="A3817" t="n">
        <v>37057</v>
      </c>
      <c r="B3817" s="34" t="n">
        <v>28</v>
      </c>
    </row>
    <row r="3818" spans="1:12">
      <c r="A3818" t="s">
        <v>4</v>
      </c>
      <c r="B3818" s="4" t="s">
        <v>5</v>
      </c>
      <c r="C3818" s="4" t="s">
        <v>10</v>
      </c>
      <c r="D3818" s="4" t="s">
        <v>12</v>
      </c>
      <c r="E3818" s="4" t="s">
        <v>26</v>
      </c>
      <c r="F3818" s="4" t="s">
        <v>10</v>
      </c>
    </row>
    <row r="3819" spans="1:12">
      <c r="A3819" t="n">
        <v>37058</v>
      </c>
      <c r="B3819" s="75" t="n">
        <v>59</v>
      </c>
      <c r="C3819" s="7" t="n">
        <v>5713</v>
      </c>
      <c r="D3819" s="7" t="n">
        <v>9</v>
      </c>
      <c r="E3819" s="7" t="n">
        <v>0.150000005960464</v>
      </c>
      <c r="F3819" s="7" t="n">
        <v>0</v>
      </c>
    </row>
    <row r="3820" spans="1:12">
      <c r="A3820" t="s">
        <v>4</v>
      </c>
      <c r="B3820" s="4" t="s">
        <v>5</v>
      </c>
      <c r="C3820" s="4" t="s">
        <v>10</v>
      </c>
    </row>
    <row r="3821" spans="1:12">
      <c r="A3821" t="n">
        <v>37068</v>
      </c>
      <c r="B3821" s="31" t="n">
        <v>16</v>
      </c>
      <c r="C3821" s="7" t="n">
        <v>1500</v>
      </c>
    </row>
    <row r="3822" spans="1:12">
      <c r="A3822" t="s">
        <v>4</v>
      </c>
      <c r="B3822" s="4" t="s">
        <v>5</v>
      </c>
      <c r="C3822" s="4" t="s">
        <v>12</v>
      </c>
      <c r="D3822" s="46" t="s">
        <v>80</v>
      </c>
      <c r="E3822" s="4" t="s">
        <v>5</v>
      </c>
      <c r="F3822" s="4" t="s">
        <v>12</v>
      </c>
      <c r="G3822" s="46" t="s">
        <v>81</v>
      </c>
      <c r="H3822" s="4" t="s">
        <v>12</v>
      </c>
      <c r="I3822" s="4" t="s">
        <v>9</v>
      </c>
      <c r="J3822" s="4" t="s">
        <v>12</v>
      </c>
      <c r="K3822" s="4" t="s">
        <v>12</v>
      </c>
      <c r="L3822" s="4" t="s">
        <v>43</v>
      </c>
    </row>
    <row r="3823" spans="1:12">
      <c r="A3823" t="n">
        <v>37071</v>
      </c>
      <c r="B3823" s="15" t="n">
        <v>5</v>
      </c>
      <c r="C3823" s="7" t="n">
        <v>28</v>
      </c>
      <c r="D3823" s="46" t="s">
        <v>3</v>
      </c>
      <c r="E3823" s="47" t="n">
        <v>159</v>
      </c>
      <c r="F3823" s="7" t="n">
        <v>2</v>
      </c>
      <c r="G3823" s="46" t="s">
        <v>3</v>
      </c>
      <c r="H3823" s="7" t="n">
        <v>0</v>
      </c>
      <c r="I3823" s="7" t="n">
        <v>23</v>
      </c>
      <c r="J3823" s="7" t="n">
        <v>7</v>
      </c>
      <c r="K3823" s="7" t="n">
        <v>1</v>
      </c>
      <c r="L3823" s="16" t="n">
        <f t="normal" ca="1">A3847</f>
        <v>0</v>
      </c>
    </row>
    <row r="3824" spans="1:12">
      <c r="A3824" t="s">
        <v>4</v>
      </c>
      <c r="B3824" s="4" t="s">
        <v>5</v>
      </c>
      <c r="C3824" s="4" t="s">
        <v>12</v>
      </c>
      <c r="D3824" s="4" t="s">
        <v>10</v>
      </c>
      <c r="E3824" s="4" t="s">
        <v>6</v>
      </c>
    </row>
    <row r="3825" spans="1:12">
      <c r="A3825" t="n">
        <v>37086</v>
      </c>
      <c r="B3825" s="63" t="n">
        <v>51</v>
      </c>
      <c r="C3825" s="7" t="n">
        <v>4</v>
      </c>
      <c r="D3825" s="7" t="n">
        <v>5713</v>
      </c>
      <c r="E3825" s="7" t="s">
        <v>146</v>
      </c>
    </row>
    <row r="3826" spans="1:12">
      <c r="A3826" t="s">
        <v>4</v>
      </c>
      <c r="B3826" s="4" t="s">
        <v>5</v>
      </c>
      <c r="C3826" s="4" t="s">
        <v>10</v>
      </c>
    </row>
    <row r="3827" spans="1:12">
      <c r="A3827" t="n">
        <v>37100</v>
      </c>
      <c r="B3827" s="31" t="n">
        <v>16</v>
      </c>
      <c r="C3827" s="7" t="n">
        <v>0</v>
      </c>
    </row>
    <row r="3828" spans="1:12">
      <c r="A3828" t="s">
        <v>4</v>
      </c>
      <c r="B3828" s="4" t="s">
        <v>5</v>
      </c>
      <c r="C3828" s="4" t="s">
        <v>10</v>
      </c>
      <c r="D3828" s="4" t="s">
        <v>67</v>
      </c>
      <c r="E3828" s="4" t="s">
        <v>12</v>
      </c>
      <c r="F3828" s="4" t="s">
        <v>12</v>
      </c>
      <c r="G3828" s="4" t="s">
        <v>67</v>
      </c>
      <c r="H3828" s="4" t="s">
        <v>12</v>
      </c>
      <c r="I3828" s="4" t="s">
        <v>12</v>
      </c>
    </row>
    <row r="3829" spans="1:12">
      <c r="A3829" t="n">
        <v>37103</v>
      </c>
      <c r="B3829" s="64" t="n">
        <v>26</v>
      </c>
      <c r="C3829" s="7" t="n">
        <v>5713</v>
      </c>
      <c r="D3829" s="7" t="s">
        <v>408</v>
      </c>
      <c r="E3829" s="7" t="n">
        <v>2</v>
      </c>
      <c r="F3829" s="7" t="n">
        <v>3</v>
      </c>
      <c r="G3829" s="7" t="s">
        <v>409</v>
      </c>
      <c r="H3829" s="7" t="n">
        <v>2</v>
      </c>
      <c r="I3829" s="7" t="n">
        <v>0</v>
      </c>
    </row>
    <row r="3830" spans="1:12">
      <c r="A3830" t="s">
        <v>4</v>
      </c>
      <c r="B3830" s="4" t="s">
        <v>5</v>
      </c>
    </row>
    <row r="3831" spans="1:12">
      <c r="A3831" t="n">
        <v>37216</v>
      </c>
      <c r="B3831" s="34" t="n">
        <v>28</v>
      </c>
    </row>
    <row r="3832" spans="1:12">
      <c r="A3832" t="s">
        <v>4</v>
      </c>
      <c r="B3832" s="4" t="s">
        <v>5</v>
      </c>
      <c r="C3832" s="4" t="s">
        <v>10</v>
      </c>
      <c r="D3832" s="4" t="s">
        <v>12</v>
      </c>
      <c r="E3832" s="4" t="s">
        <v>12</v>
      </c>
      <c r="F3832" s="4" t="s">
        <v>6</v>
      </c>
    </row>
    <row r="3833" spans="1:12">
      <c r="A3833" t="n">
        <v>37217</v>
      </c>
      <c r="B3833" s="22" t="n">
        <v>20</v>
      </c>
      <c r="C3833" s="7" t="n">
        <v>0</v>
      </c>
      <c r="D3833" s="7" t="n">
        <v>2</v>
      </c>
      <c r="E3833" s="7" t="n">
        <v>10</v>
      </c>
      <c r="F3833" s="7" t="s">
        <v>343</v>
      </c>
    </row>
    <row r="3834" spans="1:12">
      <c r="A3834" t="s">
        <v>4</v>
      </c>
      <c r="B3834" s="4" t="s">
        <v>5</v>
      </c>
      <c r="C3834" s="4" t="s">
        <v>12</v>
      </c>
      <c r="D3834" s="4" t="s">
        <v>10</v>
      </c>
      <c r="E3834" s="4" t="s">
        <v>6</v>
      </c>
    </row>
    <row r="3835" spans="1:12">
      <c r="A3835" t="n">
        <v>37238</v>
      </c>
      <c r="B3835" s="63" t="n">
        <v>51</v>
      </c>
      <c r="C3835" s="7" t="n">
        <v>4</v>
      </c>
      <c r="D3835" s="7" t="n">
        <v>0</v>
      </c>
      <c r="E3835" s="7" t="s">
        <v>371</v>
      </c>
    </row>
    <row r="3836" spans="1:12">
      <c r="A3836" t="s">
        <v>4</v>
      </c>
      <c r="B3836" s="4" t="s">
        <v>5</v>
      </c>
      <c r="C3836" s="4" t="s">
        <v>10</v>
      </c>
    </row>
    <row r="3837" spans="1:12">
      <c r="A3837" t="n">
        <v>37251</v>
      </c>
      <c r="B3837" s="31" t="n">
        <v>16</v>
      </c>
      <c r="C3837" s="7" t="n">
        <v>0</v>
      </c>
    </row>
    <row r="3838" spans="1:12">
      <c r="A3838" t="s">
        <v>4</v>
      </c>
      <c r="B3838" s="4" t="s">
        <v>5</v>
      </c>
      <c r="C3838" s="4" t="s">
        <v>10</v>
      </c>
      <c r="D3838" s="4" t="s">
        <v>67</v>
      </c>
      <c r="E3838" s="4" t="s">
        <v>12</v>
      </c>
      <c r="F3838" s="4" t="s">
        <v>12</v>
      </c>
    </row>
    <row r="3839" spans="1:12">
      <c r="A3839" t="n">
        <v>37254</v>
      </c>
      <c r="B3839" s="64" t="n">
        <v>26</v>
      </c>
      <c r="C3839" s="7" t="n">
        <v>0</v>
      </c>
      <c r="D3839" s="7" t="s">
        <v>410</v>
      </c>
      <c r="E3839" s="7" t="n">
        <v>2</v>
      </c>
      <c r="F3839" s="7" t="n">
        <v>0</v>
      </c>
    </row>
    <row r="3840" spans="1:12">
      <c r="A3840" t="s">
        <v>4</v>
      </c>
      <c r="B3840" s="4" t="s">
        <v>5</v>
      </c>
    </row>
    <row r="3841" spans="1:9">
      <c r="A3841" t="n">
        <v>37289</v>
      </c>
      <c r="B3841" s="34" t="n">
        <v>28</v>
      </c>
    </row>
    <row r="3842" spans="1:9">
      <c r="A3842" t="s">
        <v>4</v>
      </c>
      <c r="B3842" s="4" t="s">
        <v>5</v>
      </c>
      <c r="C3842" s="4" t="s">
        <v>10</v>
      </c>
    </row>
    <row r="3843" spans="1:9">
      <c r="A3843" t="n">
        <v>37290</v>
      </c>
      <c r="B3843" s="19" t="n">
        <v>12</v>
      </c>
      <c r="C3843" s="7" t="n">
        <v>10907</v>
      </c>
    </row>
    <row r="3844" spans="1:9">
      <c r="A3844" t="s">
        <v>4</v>
      </c>
      <c r="B3844" s="4" t="s">
        <v>5</v>
      </c>
      <c r="C3844" s="4" t="s">
        <v>43</v>
      </c>
    </row>
    <row r="3845" spans="1:9">
      <c r="A3845" t="n">
        <v>37293</v>
      </c>
      <c r="B3845" s="18" t="n">
        <v>3</v>
      </c>
      <c r="C3845" s="16" t="n">
        <f t="normal" ca="1">A3873</f>
        <v>0</v>
      </c>
    </row>
    <row r="3846" spans="1:9">
      <c r="A3846" t="s">
        <v>4</v>
      </c>
      <c r="B3846" s="4" t="s">
        <v>5</v>
      </c>
      <c r="C3846" s="4" t="s">
        <v>12</v>
      </c>
      <c r="D3846" s="4" t="s">
        <v>10</v>
      </c>
      <c r="E3846" s="4" t="s">
        <v>6</v>
      </c>
    </row>
    <row r="3847" spans="1:9">
      <c r="A3847" t="n">
        <v>37298</v>
      </c>
      <c r="B3847" s="63" t="n">
        <v>51</v>
      </c>
      <c r="C3847" s="7" t="n">
        <v>4</v>
      </c>
      <c r="D3847" s="7" t="n">
        <v>5713</v>
      </c>
      <c r="E3847" s="7" t="s">
        <v>146</v>
      </c>
    </row>
    <row r="3848" spans="1:9">
      <c r="A3848" t="s">
        <v>4</v>
      </c>
      <c r="B3848" s="4" t="s">
        <v>5</v>
      </c>
      <c r="C3848" s="4" t="s">
        <v>10</v>
      </c>
    </row>
    <row r="3849" spans="1:9">
      <c r="A3849" t="n">
        <v>37312</v>
      </c>
      <c r="B3849" s="31" t="n">
        <v>16</v>
      </c>
      <c r="C3849" s="7" t="n">
        <v>0</v>
      </c>
    </row>
    <row r="3850" spans="1:9">
      <c r="A3850" t="s">
        <v>4</v>
      </c>
      <c r="B3850" s="4" t="s">
        <v>5</v>
      </c>
      <c r="C3850" s="4" t="s">
        <v>10</v>
      </c>
      <c r="D3850" s="4" t="s">
        <v>67</v>
      </c>
      <c r="E3850" s="4" t="s">
        <v>12</v>
      </c>
      <c r="F3850" s="4" t="s">
        <v>12</v>
      </c>
      <c r="G3850" s="4" t="s">
        <v>67</v>
      </c>
      <c r="H3850" s="4" t="s">
        <v>12</v>
      </c>
      <c r="I3850" s="4" t="s">
        <v>12</v>
      </c>
    </row>
    <row r="3851" spans="1:9">
      <c r="A3851" t="n">
        <v>37315</v>
      </c>
      <c r="B3851" s="64" t="n">
        <v>26</v>
      </c>
      <c r="C3851" s="7" t="n">
        <v>5713</v>
      </c>
      <c r="D3851" s="7" t="s">
        <v>411</v>
      </c>
      <c r="E3851" s="7" t="n">
        <v>2</v>
      </c>
      <c r="F3851" s="7" t="n">
        <v>3</v>
      </c>
      <c r="G3851" s="7" t="s">
        <v>412</v>
      </c>
      <c r="H3851" s="7" t="n">
        <v>2</v>
      </c>
      <c r="I3851" s="7" t="n">
        <v>0</v>
      </c>
    </row>
    <row r="3852" spans="1:9">
      <c r="A3852" t="s">
        <v>4</v>
      </c>
      <c r="B3852" s="4" t="s">
        <v>5</v>
      </c>
    </row>
    <row r="3853" spans="1:9">
      <c r="A3853" t="n">
        <v>37513</v>
      </c>
      <c r="B3853" s="34" t="n">
        <v>28</v>
      </c>
    </row>
    <row r="3854" spans="1:9">
      <c r="A3854" t="s">
        <v>4</v>
      </c>
      <c r="B3854" s="4" t="s">
        <v>5</v>
      </c>
      <c r="C3854" s="4" t="s">
        <v>10</v>
      </c>
      <c r="D3854" s="4" t="s">
        <v>12</v>
      </c>
      <c r="E3854" s="4" t="s">
        <v>12</v>
      </c>
      <c r="F3854" s="4" t="s">
        <v>6</v>
      </c>
    </row>
    <row r="3855" spans="1:9">
      <c r="A3855" t="n">
        <v>37514</v>
      </c>
      <c r="B3855" s="22" t="n">
        <v>20</v>
      </c>
      <c r="C3855" s="7" t="n">
        <v>0</v>
      </c>
      <c r="D3855" s="7" t="n">
        <v>2</v>
      </c>
      <c r="E3855" s="7" t="n">
        <v>10</v>
      </c>
      <c r="F3855" s="7" t="s">
        <v>333</v>
      </c>
    </row>
    <row r="3856" spans="1:9">
      <c r="A3856" t="s">
        <v>4</v>
      </c>
      <c r="B3856" s="4" t="s">
        <v>5</v>
      </c>
      <c r="C3856" s="4" t="s">
        <v>12</v>
      </c>
      <c r="D3856" s="4" t="s">
        <v>10</v>
      </c>
      <c r="E3856" s="4" t="s">
        <v>6</v>
      </c>
    </row>
    <row r="3857" spans="1:9">
      <c r="A3857" t="n">
        <v>37534</v>
      </c>
      <c r="B3857" s="63" t="n">
        <v>51</v>
      </c>
      <c r="C3857" s="7" t="n">
        <v>4</v>
      </c>
      <c r="D3857" s="7" t="n">
        <v>0</v>
      </c>
      <c r="E3857" s="7" t="s">
        <v>116</v>
      </c>
    </row>
    <row r="3858" spans="1:9">
      <c r="A3858" t="s">
        <v>4</v>
      </c>
      <c r="B3858" s="4" t="s">
        <v>5</v>
      </c>
      <c r="C3858" s="4" t="s">
        <v>10</v>
      </c>
    </row>
    <row r="3859" spans="1:9">
      <c r="A3859" t="n">
        <v>37548</v>
      </c>
      <c r="B3859" s="31" t="n">
        <v>16</v>
      </c>
      <c r="C3859" s="7" t="n">
        <v>0</v>
      </c>
    </row>
    <row r="3860" spans="1:9">
      <c r="A3860" t="s">
        <v>4</v>
      </c>
      <c r="B3860" s="4" t="s">
        <v>5</v>
      </c>
      <c r="C3860" s="4" t="s">
        <v>10</v>
      </c>
      <c r="D3860" s="4" t="s">
        <v>67</v>
      </c>
      <c r="E3860" s="4" t="s">
        <v>12</v>
      </c>
      <c r="F3860" s="4" t="s">
        <v>12</v>
      </c>
      <c r="G3860" s="4" t="s">
        <v>67</v>
      </c>
      <c r="H3860" s="4" t="s">
        <v>12</v>
      </c>
      <c r="I3860" s="4" t="s">
        <v>12</v>
      </c>
    </row>
    <row r="3861" spans="1:9">
      <c r="A3861" t="n">
        <v>37551</v>
      </c>
      <c r="B3861" s="64" t="n">
        <v>26</v>
      </c>
      <c r="C3861" s="7" t="n">
        <v>0</v>
      </c>
      <c r="D3861" s="7" t="s">
        <v>413</v>
      </c>
      <c r="E3861" s="7" t="n">
        <v>2</v>
      </c>
      <c r="F3861" s="7" t="n">
        <v>3</v>
      </c>
      <c r="G3861" s="7" t="s">
        <v>414</v>
      </c>
      <c r="H3861" s="7" t="n">
        <v>2</v>
      </c>
      <c r="I3861" s="7" t="n">
        <v>0</v>
      </c>
    </row>
    <row r="3862" spans="1:9">
      <c r="A3862" t="s">
        <v>4</v>
      </c>
      <c r="B3862" s="4" t="s">
        <v>5</v>
      </c>
    </row>
    <row r="3863" spans="1:9">
      <c r="A3863" t="n">
        <v>37760</v>
      </c>
      <c r="B3863" s="34" t="n">
        <v>28</v>
      </c>
    </row>
    <row r="3864" spans="1:9">
      <c r="A3864" t="s">
        <v>4</v>
      </c>
      <c r="B3864" s="4" t="s">
        <v>5</v>
      </c>
      <c r="C3864" s="4" t="s">
        <v>12</v>
      </c>
      <c r="D3864" s="4" t="s">
        <v>10</v>
      </c>
      <c r="E3864" s="4" t="s">
        <v>6</v>
      </c>
    </row>
    <row r="3865" spans="1:9">
      <c r="A3865" t="n">
        <v>37761</v>
      </c>
      <c r="B3865" s="63" t="n">
        <v>51</v>
      </c>
      <c r="C3865" s="7" t="n">
        <v>4</v>
      </c>
      <c r="D3865" s="7" t="n">
        <v>5713</v>
      </c>
      <c r="E3865" s="7" t="s">
        <v>371</v>
      </c>
    </row>
    <row r="3866" spans="1:9">
      <c r="A3866" t="s">
        <v>4</v>
      </c>
      <c r="B3866" s="4" t="s">
        <v>5</v>
      </c>
      <c r="C3866" s="4" t="s">
        <v>10</v>
      </c>
    </row>
    <row r="3867" spans="1:9">
      <c r="A3867" t="n">
        <v>37774</v>
      </c>
      <c r="B3867" s="31" t="n">
        <v>16</v>
      </c>
      <c r="C3867" s="7" t="n">
        <v>0</v>
      </c>
    </row>
    <row r="3868" spans="1:9">
      <c r="A3868" t="s">
        <v>4</v>
      </c>
      <c r="B3868" s="4" t="s">
        <v>5</v>
      </c>
      <c r="C3868" s="4" t="s">
        <v>10</v>
      </c>
      <c r="D3868" s="4" t="s">
        <v>67</v>
      </c>
      <c r="E3868" s="4" t="s">
        <v>12</v>
      </c>
      <c r="F3868" s="4" t="s">
        <v>12</v>
      </c>
    </row>
    <row r="3869" spans="1:9">
      <c r="A3869" t="n">
        <v>37777</v>
      </c>
      <c r="B3869" s="64" t="n">
        <v>26</v>
      </c>
      <c r="C3869" s="7" t="n">
        <v>5713</v>
      </c>
      <c r="D3869" s="7" t="s">
        <v>415</v>
      </c>
      <c r="E3869" s="7" t="n">
        <v>2</v>
      </c>
      <c r="F3869" s="7" t="n">
        <v>0</v>
      </c>
    </row>
    <row r="3870" spans="1:9">
      <c r="A3870" t="s">
        <v>4</v>
      </c>
      <c r="B3870" s="4" t="s">
        <v>5</v>
      </c>
    </row>
    <row r="3871" spans="1:9">
      <c r="A3871" t="n">
        <v>37901</v>
      </c>
      <c r="B3871" s="34" t="n">
        <v>28</v>
      </c>
    </row>
    <row r="3872" spans="1:9">
      <c r="A3872" t="s">
        <v>4</v>
      </c>
      <c r="B3872" s="4" t="s">
        <v>5</v>
      </c>
      <c r="C3872" s="4" t="s">
        <v>10</v>
      </c>
      <c r="D3872" s="4" t="s">
        <v>12</v>
      </c>
    </row>
    <row r="3873" spans="1:9">
      <c r="A3873" t="n">
        <v>37902</v>
      </c>
      <c r="B3873" s="71" t="n">
        <v>89</v>
      </c>
      <c r="C3873" s="7" t="n">
        <v>65533</v>
      </c>
      <c r="D3873" s="7" t="n">
        <v>1</v>
      </c>
    </row>
    <row r="3874" spans="1:9">
      <c r="A3874" t="s">
        <v>4</v>
      </c>
      <c r="B3874" s="4" t="s">
        <v>5</v>
      </c>
      <c r="C3874" s="4" t="s">
        <v>12</v>
      </c>
      <c r="D3874" s="4" t="s">
        <v>10</v>
      </c>
      <c r="E3874" s="4" t="s">
        <v>10</v>
      </c>
      <c r="F3874" s="4" t="s">
        <v>12</v>
      </c>
    </row>
    <row r="3875" spans="1:9">
      <c r="A3875" t="n">
        <v>37906</v>
      </c>
      <c r="B3875" s="32" t="n">
        <v>25</v>
      </c>
      <c r="C3875" s="7" t="n">
        <v>1</v>
      </c>
      <c r="D3875" s="7" t="n">
        <v>65535</v>
      </c>
      <c r="E3875" s="7" t="n">
        <v>65535</v>
      </c>
      <c r="F3875" s="7" t="n">
        <v>0</v>
      </c>
    </row>
    <row r="3876" spans="1:9">
      <c r="A3876" t="s">
        <v>4</v>
      </c>
      <c r="B3876" s="4" t="s">
        <v>5</v>
      </c>
      <c r="C3876" s="4" t="s">
        <v>12</v>
      </c>
      <c r="D3876" s="4" t="s">
        <v>10</v>
      </c>
      <c r="E3876" s="4" t="s">
        <v>26</v>
      </c>
    </row>
    <row r="3877" spans="1:9">
      <c r="A3877" t="n">
        <v>37913</v>
      </c>
      <c r="B3877" s="39" t="n">
        <v>58</v>
      </c>
      <c r="C3877" s="7" t="n">
        <v>0</v>
      </c>
      <c r="D3877" s="7" t="n">
        <v>1000</v>
      </c>
      <c r="E3877" s="7" t="n">
        <v>1</v>
      </c>
    </row>
    <row r="3878" spans="1:9">
      <c r="A3878" t="s">
        <v>4</v>
      </c>
      <c r="B3878" s="4" t="s">
        <v>5</v>
      </c>
      <c r="C3878" s="4" t="s">
        <v>12</v>
      </c>
      <c r="D3878" s="4" t="s">
        <v>10</v>
      </c>
    </row>
    <row r="3879" spans="1:9">
      <c r="A3879" t="n">
        <v>37921</v>
      </c>
      <c r="B3879" s="39" t="n">
        <v>58</v>
      </c>
      <c r="C3879" s="7" t="n">
        <v>255</v>
      </c>
      <c r="D3879" s="7" t="n">
        <v>0</v>
      </c>
    </row>
    <row r="3880" spans="1:9">
      <c r="A3880" t="s">
        <v>4</v>
      </c>
      <c r="B3880" s="4" t="s">
        <v>5</v>
      </c>
      <c r="C3880" s="4" t="s">
        <v>10</v>
      </c>
    </row>
    <row r="3881" spans="1:9">
      <c r="A3881" t="n">
        <v>37925</v>
      </c>
      <c r="B3881" s="19" t="n">
        <v>12</v>
      </c>
      <c r="C3881" s="7" t="n">
        <v>11003</v>
      </c>
    </row>
    <row r="3882" spans="1:9">
      <c r="A3882" t="s">
        <v>4</v>
      </c>
      <c r="B3882" s="4" t="s">
        <v>5</v>
      </c>
      <c r="C3882" s="4" t="s">
        <v>10</v>
      </c>
      <c r="D3882" s="4" t="s">
        <v>26</v>
      </c>
      <c r="E3882" s="4" t="s">
        <v>26</v>
      </c>
      <c r="F3882" s="4" t="s">
        <v>26</v>
      </c>
      <c r="G3882" s="4" t="s">
        <v>26</v>
      </c>
    </row>
    <row r="3883" spans="1:9">
      <c r="A3883" t="n">
        <v>37928</v>
      </c>
      <c r="B3883" s="52" t="n">
        <v>46</v>
      </c>
      <c r="C3883" s="7" t="n">
        <v>61456</v>
      </c>
      <c r="D3883" s="7" t="n">
        <v>-6.07999992370605</v>
      </c>
      <c r="E3883" s="7" t="n">
        <v>0</v>
      </c>
      <c r="F3883" s="7" t="n">
        <v>5.82999992370605</v>
      </c>
      <c r="G3883" s="7" t="n">
        <v>44.9000015258789</v>
      </c>
    </row>
    <row r="3884" spans="1:9">
      <c r="A3884" t="s">
        <v>4</v>
      </c>
      <c r="B3884" s="4" t="s">
        <v>5</v>
      </c>
      <c r="C3884" s="4" t="s">
        <v>12</v>
      </c>
      <c r="D3884" s="4" t="s">
        <v>12</v>
      </c>
      <c r="E3884" s="4" t="s">
        <v>26</v>
      </c>
      <c r="F3884" s="4" t="s">
        <v>26</v>
      </c>
      <c r="G3884" s="4" t="s">
        <v>26</v>
      </c>
      <c r="H3884" s="4" t="s">
        <v>10</v>
      </c>
      <c r="I3884" s="4" t="s">
        <v>12</v>
      </c>
    </row>
    <row r="3885" spans="1:9">
      <c r="A3885" t="n">
        <v>37947</v>
      </c>
      <c r="B3885" s="45" t="n">
        <v>45</v>
      </c>
      <c r="C3885" s="7" t="n">
        <v>4</v>
      </c>
      <c r="D3885" s="7" t="n">
        <v>3</v>
      </c>
      <c r="E3885" s="7" t="n">
        <v>7.03999996185303</v>
      </c>
      <c r="F3885" s="7" t="n">
        <v>43.5299987792969</v>
      </c>
      <c r="G3885" s="7" t="n">
        <v>0</v>
      </c>
      <c r="H3885" s="7" t="n">
        <v>0</v>
      </c>
      <c r="I3885" s="7" t="n">
        <v>0</v>
      </c>
    </row>
    <row r="3886" spans="1:9">
      <c r="A3886" t="s">
        <v>4</v>
      </c>
      <c r="B3886" s="4" t="s">
        <v>5</v>
      </c>
      <c r="C3886" s="4" t="s">
        <v>12</v>
      </c>
      <c r="D3886" s="4" t="s">
        <v>6</v>
      </c>
    </row>
    <row r="3887" spans="1:9">
      <c r="A3887" t="n">
        <v>37965</v>
      </c>
      <c r="B3887" s="9" t="n">
        <v>2</v>
      </c>
      <c r="C3887" s="7" t="n">
        <v>10</v>
      </c>
      <c r="D3887" s="7" t="s">
        <v>121</v>
      </c>
    </row>
    <row r="3888" spans="1:9">
      <c r="A3888" t="s">
        <v>4</v>
      </c>
      <c r="B3888" s="4" t="s">
        <v>5</v>
      </c>
      <c r="C3888" s="4" t="s">
        <v>10</v>
      </c>
    </row>
    <row r="3889" spans="1:9">
      <c r="A3889" t="n">
        <v>37980</v>
      </c>
      <c r="B3889" s="31" t="n">
        <v>16</v>
      </c>
      <c r="C3889" s="7" t="n">
        <v>0</v>
      </c>
    </row>
    <row r="3890" spans="1:9">
      <c r="A3890" t="s">
        <v>4</v>
      </c>
      <c r="B3890" s="4" t="s">
        <v>5</v>
      </c>
      <c r="C3890" s="4" t="s">
        <v>12</v>
      </c>
      <c r="D3890" s="4" t="s">
        <v>10</v>
      </c>
    </row>
    <row r="3891" spans="1:9">
      <c r="A3891" t="n">
        <v>37983</v>
      </c>
      <c r="B3891" s="39" t="n">
        <v>58</v>
      </c>
      <c r="C3891" s="7" t="n">
        <v>105</v>
      </c>
      <c r="D3891" s="7" t="n">
        <v>300</v>
      </c>
    </row>
    <row r="3892" spans="1:9">
      <c r="A3892" t="s">
        <v>4</v>
      </c>
      <c r="B3892" s="4" t="s">
        <v>5</v>
      </c>
      <c r="C3892" s="4" t="s">
        <v>26</v>
      </c>
      <c r="D3892" s="4" t="s">
        <v>10</v>
      </c>
    </row>
    <row r="3893" spans="1:9">
      <c r="A3893" t="n">
        <v>37987</v>
      </c>
      <c r="B3893" s="57" t="n">
        <v>103</v>
      </c>
      <c r="C3893" s="7" t="n">
        <v>1</v>
      </c>
      <c r="D3893" s="7" t="n">
        <v>300</v>
      </c>
    </row>
    <row r="3894" spans="1:9">
      <c r="A3894" t="s">
        <v>4</v>
      </c>
      <c r="B3894" s="4" t="s">
        <v>5</v>
      </c>
      <c r="C3894" s="4" t="s">
        <v>12</v>
      </c>
      <c r="D3894" s="4" t="s">
        <v>10</v>
      </c>
    </row>
    <row r="3895" spans="1:9">
      <c r="A3895" t="n">
        <v>37994</v>
      </c>
      <c r="B3895" s="58" t="n">
        <v>72</v>
      </c>
      <c r="C3895" s="7" t="n">
        <v>4</v>
      </c>
      <c r="D3895" s="7" t="n">
        <v>0</v>
      </c>
    </row>
    <row r="3896" spans="1:9">
      <c r="A3896" t="s">
        <v>4</v>
      </c>
      <c r="B3896" s="4" t="s">
        <v>5</v>
      </c>
      <c r="C3896" s="4" t="s">
        <v>9</v>
      </c>
    </row>
    <row r="3897" spans="1:9">
      <c r="A3897" t="n">
        <v>37998</v>
      </c>
      <c r="B3897" s="66" t="n">
        <v>15</v>
      </c>
      <c r="C3897" s="7" t="n">
        <v>1073741824</v>
      </c>
    </row>
    <row r="3898" spans="1:9">
      <c r="A3898" t="s">
        <v>4</v>
      </c>
      <c r="B3898" s="4" t="s">
        <v>5</v>
      </c>
      <c r="C3898" s="4" t="s">
        <v>12</v>
      </c>
    </row>
    <row r="3899" spans="1:9">
      <c r="A3899" t="n">
        <v>38003</v>
      </c>
      <c r="B3899" s="40" t="n">
        <v>64</v>
      </c>
      <c r="C3899" s="7" t="n">
        <v>3</v>
      </c>
    </row>
    <row r="3900" spans="1:9">
      <c r="A3900" t="s">
        <v>4</v>
      </c>
      <c r="B3900" s="4" t="s">
        <v>5</v>
      </c>
      <c r="C3900" s="4" t="s">
        <v>12</v>
      </c>
    </row>
    <row r="3901" spans="1:9">
      <c r="A3901" t="n">
        <v>38005</v>
      </c>
      <c r="B3901" s="12" t="n">
        <v>74</v>
      </c>
      <c r="C3901" s="7" t="n">
        <v>67</v>
      </c>
    </row>
    <row r="3902" spans="1:9">
      <c r="A3902" t="s">
        <v>4</v>
      </c>
      <c r="B3902" s="4" t="s">
        <v>5</v>
      </c>
      <c r="C3902" s="4" t="s">
        <v>12</v>
      </c>
      <c r="D3902" s="4" t="s">
        <v>12</v>
      </c>
      <c r="E3902" s="4" t="s">
        <v>10</v>
      </c>
    </row>
    <row r="3903" spans="1:9">
      <c r="A3903" t="n">
        <v>38007</v>
      </c>
      <c r="B3903" s="45" t="n">
        <v>45</v>
      </c>
      <c r="C3903" s="7" t="n">
        <v>8</v>
      </c>
      <c r="D3903" s="7" t="n">
        <v>1</v>
      </c>
      <c r="E3903" s="7" t="n">
        <v>0</v>
      </c>
    </row>
    <row r="3904" spans="1:9">
      <c r="A3904" t="s">
        <v>4</v>
      </c>
      <c r="B3904" s="4" t="s">
        <v>5</v>
      </c>
      <c r="C3904" s="4" t="s">
        <v>10</v>
      </c>
    </row>
    <row r="3905" spans="1:5">
      <c r="A3905" t="n">
        <v>38012</v>
      </c>
      <c r="B3905" s="21" t="n">
        <v>13</v>
      </c>
      <c r="C3905" s="7" t="n">
        <v>6409</v>
      </c>
    </row>
    <row r="3906" spans="1:5">
      <c r="A3906" t="s">
        <v>4</v>
      </c>
      <c r="B3906" s="4" t="s">
        <v>5</v>
      </c>
      <c r="C3906" s="4" t="s">
        <v>10</v>
      </c>
    </row>
    <row r="3907" spans="1:5">
      <c r="A3907" t="n">
        <v>38015</v>
      </c>
      <c r="B3907" s="21" t="n">
        <v>13</v>
      </c>
      <c r="C3907" s="7" t="n">
        <v>6408</v>
      </c>
    </row>
    <row r="3908" spans="1:5">
      <c r="A3908" t="s">
        <v>4</v>
      </c>
      <c r="B3908" s="4" t="s">
        <v>5</v>
      </c>
      <c r="C3908" s="4" t="s">
        <v>10</v>
      </c>
    </row>
    <row r="3909" spans="1:5">
      <c r="A3909" t="n">
        <v>38018</v>
      </c>
      <c r="B3909" s="19" t="n">
        <v>12</v>
      </c>
      <c r="C3909" s="7" t="n">
        <v>6464</v>
      </c>
    </row>
    <row r="3910" spans="1:5">
      <c r="A3910" t="s">
        <v>4</v>
      </c>
      <c r="B3910" s="4" t="s">
        <v>5</v>
      </c>
      <c r="C3910" s="4" t="s">
        <v>10</v>
      </c>
    </row>
    <row r="3911" spans="1:5">
      <c r="A3911" t="n">
        <v>38021</v>
      </c>
      <c r="B3911" s="21" t="n">
        <v>13</v>
      </c>
      <c r="C3911" s="7" t="n">
        <v>6465</v>
      </c>
    </row>
    <row r="3912" spans="1:5">
      <c r="A3912" t="s">
        <v>4</v>
      </c>
      <c r="B3912" s="4" t="s">
        <v>5</v>
      </c>
      <c r="C3912" s="4" t="s">
        <v>10</v>
      </c>
    </row>
    <row r="3913" spans="1:5">
      <c r="A3913" t="n">
        <v>38024</v>
      </c>
      <c r="B3913" s="21" t="n">
        <v>13</v>
      </c>
      <c r="C3913" s="7" t="n">
        <v>6466</v>
      </c>
    </row>
    <row r="3914" spans="1:5">
      <c r="A3914" t="s">
        <v>4</v>
      </c>
      <c r="B3914" s="4" t="s">
        <v>5</v>
      </c>
      <c r="C3914" s="4" t="s">
        <v>10</v>
      </c>
    </row>
    <row r="3915" spans="1:5">
      <c r="A3915" t="n">
        <v>38027</v>
      </c>
      <c r="B3915" s="21" t="n">
        <v>13</v>
      </c>
      <c r="C3915" s="7" t="n">
        <v>6467</v>
      </c>
    </row>
    <row r="3916" spans="1:5">
      <c r="A3916" t="s">
        <v>4</v>
      </c>
      <c r="B3916" s="4" t="s">
        <v>5</v>
      </c>
      <c r="C3916" s="4" t="s">
        <v>10</v>
      </c>
    </row>
    <row r="3917" spans="1:5">
      <c r="A3917" t="n">
        <v>38030</v>
      </c>
      <c r="B3917" s="21" t="n">
        <v>13</v>
      </c>
      <c r="C3917" s="7" t="n">
        <v>6468</v>
      </c>
    </row>
    <row r="3918" spans="1:5">
      <c r="A3918" t="s">
        <v>4</v>
      </c>
      <c r="B3918" s="4" t="s">
        <v>5</v>
      </c>
      <c r="C3918" s="4" t="s">
        <v>10</v>
      </c>
    </row>
    <row r="3919" spans="1:5">
      <c r="A3919" t="n">
        <v>38033</v>
      </c>
      <c r="B3919" s="21" t="n">
        <v>13</v>
      </c>
      <c r="C3919" s="7" t="n">
        <v>6469</v>
      </c>
    </row>
    <row r="3920" spans="1:5">
      <c r="A3920" t="s">
        <v>4</v>
      </c>
      <c r="B3920" s="4" t="s">
        <v>5</v>
      </c>
      <c r="C3920" s="4" t="s">
        <v>10</v>
      </c>
    </row>
    <row r="3921" spans="1:3">
      <c r="A3921" t="n">
        <v>38036</v>
      </c>
      <c r="B3921" s="21" t="n">
        <v>13</v>
      </c>
      <c r="C3921" s="7" t="n">
        <v>6470</v>
      </c>
    </row>
    <row r="3922" spans="1:3">
      <c r="A3922" t="s">
        <v>4</v>
      </c>
      <c r="B3922" s="4" t="s">
        <v>5</v>
      </c>
      <c r="C3922" s="4" t="s">
        <v>10</v>
      </c>
    </row>
    <row r="3923" spans="1:3">
      <c r="A3923" t="n">
        <v>38039</v>
      </c>
      <c r="B3923" s="21" t="n">
        <v>13</v>
      </c>
      <c r="C3923" s="7" t="n">
        <v>6471</v>
      </c>
    </row>
    <row r="3924" spans="1:3">
      <c r="A3924" t="s">
        <v>4</v>
      </c>
      <c r="B3924" s="4" t="s">
        <v>5</v>
      </c>
      <c r="C3924" s="4" t="s">
        <v>12</v>
      </c>
    </row>
    <row r="3925" spans="1:3">
      <c r="A3925" t="n">
        <v>38042</v>
      </c>
      <c r="B3925" s="12" t="n">
        <v>74</v>
      </c>
      <c r="C3925" s="7" t="n">
        <v>18</v>
      </c>
    </row>
    <row r="3926" spans="1:3">
      <c r="A3926" t="s">
        <v>4</v>
      </c>
      <c r="B3926" s="4" t="s">
        <v>5</v>
      </c>
      <c r="C3926" s="4" t="s">
        <v>12</v>
      </c>
    </row>
    <row r="3927" spans="1:3">
      <c r="A3927" t="n">
        <v>38044</v>
      </c>
      <c r="B3927" s="12" t="n">
        <v>74</v>
      </c>
      <c r="C3927" s="7" t="n">
        <v>45</v>
      </c>
    </row>
    <row r="3928" spans="1:3">
      <c r="A3928" t="s">
        <v>4</v>
      </c>
      <c r="B3928" s="4" t="s">
        <v>5</v>
      </c>
      <c r="C3928" s="4" t="s">
        <v>10</v>
      </c>
    </row>
    <row r="3929" spans="1:3">
      <c r="A3929" t="n">
        <v>38046</v>
      </c>
      <c r="B3929" s="31" t="n">
        <v>16</v>
      </c>
      <c r="C3929" s="7" t="n">
        <v>0</v>
      </c>
    </row>
    <row r="3930" spans="1:3">
      <c r="A3930" t="s">
        <v>4</v>
      </c>
      <c r="B3930" s="4" t="s">
        <v>5</v>
      </c>
      <c r="C3930" s="4" t="s">
        <v>12</v>
      </c>
      <c r="D3930" s="4" t="s">
        <v>12</v>
      </c>
      <c r="E3930" s="4" t="s">
        <v>12</v>
      </c>
      <c r="F3930" s="4" t="s">
        <v>12</v>
      </c>
    </row>
    <row r="3931" spans="1:3">
      <c r="A3931" t="n">
        <v>38049</v>
      </c>
      <c r="B3931" s="8" t="n">
        <v>14</v>
      </c>
      <c r="C3931" s="7" t="n">
        <v>0</v>
      </c>
      <c r="D3931" s="7" t="n">
        <v>8</v>
      </c>
      <c r="E3931" s="7" t="n">
        <v>0</v>
      </c>
      <c r="F3931" s="7" t="n">
        <v>0</v>
      </c>
    </row>
    <row r="3932" spans="1:3">
      <c r="A3932" t="s">
        <v>4</v>
      </c>
      <c r="B3932" s="4" t="s">
        <v>5</v>
      </c>
      <c r="C3932" s="4" t="s">
        <v>12</v>
      </c>
      <c r="D3932" s="4" t="s">
        <v>6</v>
      </c>
    </row>
    <row r="3933" spans="1:3">
      <c r="A3933" t="n">
        <v>38054</v>
      </c>
      <c r="B3933" s="9" t="n">
        <v>2</v>
      </c>
      <c r="C3933" s="7" t="n">
        <v>11</v>
      </c>
      <c r="D3933" s="7" t="s">
        <v>47</v>
      </c>
    </row>
    <row r="3934" spans="1:3">
      <c r="A3934" t="s">
        <v>4</v>
      </c>
      <c r="B3934" s="4" t="s">
        <v>5</v>
      </c>
      <c r="C3934" s="4" t="s">
        <v>10</v>
      </c>
    </row>
    <row r="3935" spans="1:3">
      <c r="A3935" t="n">
        <v>38068</v>
      </c>
      <c r="B3935" s="31" t="n">
        <v>16</v>
      </c>
      <c r="C3935" s="7" t="n">
        <v>0</v>
      </c>
    </row>
    <row r="3936" spans="1:3">
      <c r="A3936" t="s">
        <v>4</v>
      </c>
      <c r="B3936" s="4" t="s">
        <v>5</v>
      </c>
      <c r="C3936" s="4" t="s">
        <v>12</v>
      </c>
      <c r="D3936" s="4" t="s">
        <v>6</v>
      </c>
    </row>
    <row r="3937" spans="1:6">
      <c r="A3937" t="n">
        <v>38071</v>
      </c>
      <c r="B3937" s="9" t="n">
        <v>2</v>
      </c>
      <c r="C3937" s="7" t="n">
        <v>11</v>
      </c>
      <c r="D3937" s="7" t="s">
        <v>122</v>
      </c>
    </row>
    <row r="3938" spans="1:6">
      <c r="A3938" t="s">
        <v>4</v>
      </c>
      <c r="B3938" s="4" t="s">
        <v>5</v>
      </c>
      <c r="C3938" s="4" t="s">
        <v>10</v>
      </c>
    </row>
    <row r="3939" spans="1:6">
      <c r="A3939" t="n">
        <v>38080</v>
      </c>
      <c r="B3939" s="31" t="n">
        <v>16</v>
      </c>
      <c r="C3939" s="7" t="n">
        <v>0</v>
      </c>
    </row>
    <row r="3940" spans="1:6">
      <c r="A3940" t="s">
        <v>4</v>
      </c>
      <c r="B3940" s="4" t="s">
        <v>5</v>
      </c>
      <c r="C3940" s="4" t="s">
        <v>9</v>
      </c>
    </row>
    <row r="3941" spans="1:6">
      <c r="A3941" t="n">
        <v>38083</v>
      </c>
      <c r="B3941" s="66" t="n">
        <v>15</v>
      </c>
      <c r="C3941" s="7" t="n">
        <v>2048</v>
      </c>
    </row>
    <row r="3942" spans="1:6">
      <c r="A3942" t="s">
        <v>4</v>
      </c>
      <c r="B3942" s="4" t="s">
        <v>5</v>
      </c>
      <c r="C3942" s="4" t="s">
        <v>12</v>
      </c>
      <c r="D3942" s="4" t="s">
        <v>6</v>
      </c>
    </row>
    <row r="3943" spans="1:6">
      <c r="A3943" t="n">
        <v>38088</v>
      </c>
      <c r="B3943" s="9" t="n">
        <v>2</v>
      </c>
      <c r="C3943" s="7" t="n">
        <v>10</v>
      </c>
      <c r="D3943" s="7" t="s">
        <v>70</v>
      </c>
    </row>
    <row r="3944" spans="1:6">
      <c r="A3944" t="s">
        <v>4</v>
      </c>
      <c r="B3944" s="4" t="s">
        <v>5</v>
      </c>
      <c r="C3944" s="4" t="s">
        <v>10</v>
      </c>
    </row>
    <row r="3945" spans="1:6">
      <c r="A3945" t="n">
        <v>38106</v>
      </c>
      <c r="B3945" s="31" t="n">
        <v>16</v>
      </c>
      <c r="C3945" s="7" t="n">
        <v>0</v>
      </c>
    </row>
    <row r="3946" spans="1:6">
      <c r="A3946" t="s">
        <v>4</v>
      </c>
      <c r="B3946" s="4" t="s">
        <v>5</v>
      </c>
      <c r="C3946" s="4" t="s">
        <v>12</v>
      </c>
      <c r="D3946" s="4" t="s">
        <v>6</v>
      </c>
    </row>
    <row r="3947" spans="1:6">
      <c r="A3947" t="n">
        <v>38109</v>
      </c>
      <c r="B3947" s="9" t="n">
        <v>2</v>
      </c>
      <c r="C3947" s="7" t="n">
        <v>10</v>
      </c>
      <c r="D3947" s="7" t="s">
        <v>71</v>
      </c>
    </row>
    <row r="3948" spans="1:6">
      <c r="A3948" t="s">
        <v>4</v>
      </c>
      <c r="B3948" s="4" t="s">
        <v>5</v>
      </c>
      <c r="C3948" s="4" t="s">
        <v>10</v>
      </c>
    </row>
    <row r="3949" spans="1:6">
      <c r="A3949" t="n">
        <v>38128</v>
      </c>
      <c r="B3949" s="31" t="n">
        <v>16</v>
      </c>
      <c r="C3949" s="7" t="n">
        <v>0</v>
      </c>
    </row>
    <row r="3950" spans="1:6">
      <c r="A3950" t="s">
        <v>4</v>
      </c>
      <c r="B3950" s="4" t="s">
        <v>5</v>
      </c>
      <c r="C3950" s="4" t="s">
        <v>12</v>
      </c>
      <c r="D3950" s="4" t="s">
        <v>10</v>
      </c>
      <c r="E3950" s="4" t="s">
        <v>26</v>
      </c>
    </row>
    <row r="3951" spans="1:6">
      <c r="A3951" t="n">
        <v>38131</v>
      </c>
      <c r="B3951" s="39" t="n">
        <v>58</v>
      </c>
      <c r="C3951" s="7" t="n">
        <v>100</v>
      </c>
      <c r="D3951" s="7" t="n">
        <v>300</v>
      </c>
      <c r="E3951" s="7" t="n">
        <v>1</v>
      </c>
    </row>
    <row r="3952" spans="1:6">
      <c r="A3952" t="s">
        <v>4</v>
      </c>
      <c r="B3952" s="4" t="s">
        <v>5</v>
      </c>
      <c r="C3952" s="4" t="s">
        <v>12</v>
      </c>
      <c r="D3952" s="4" t="s">
        <v>10</v>
      </c>
    </row>
    <row r="3953" spans="1:5">
      <c r="A3953" t="n">
        <v>38139</v>
      </c>
      <c r="B3953" s="39" t="n">
        <v>58</v>
      </c>
      <c r="C3953" s="7" t="n">
        <v>255</v>
      </c>
      <c r="D3953" s="7" t="n">
        <v>0</v>
      </c>
    </row>
    <row r="3954" spans="1:5">
      <c r="A3954" t="s">
        <v>4</v>
      </c>
      <c r="B3954" s="4" t="s">
        <v>5</v>
      </c>
      <c r="C3954" s="4" t="s">
        <v>12</v>
      </c>
    </row>
    <row r="3955" spans="1:5">
      <c r="A3955" t="n">
        <v>38143</v>
      </c>
      <c r="B3955" s="36" t="n">
        <v>23</v>
      </c>
      <c r="C3955" s="7" t="n">
        <v>0</v>
      </c>
    </row>
    <row r="3956" spans="1:5">
      <c r="A3956" t="s">
        <v>4</v>
      </c>
      <c r="B3956" s="4" t="s">
        <v>5</v>
      </c>
    </row>
    <row r="3957" spans="1:5">
      <c r="A3957" t="n">
        <v>38145</v>
      </c>
      <c r="B3957" s="5" t="n">
        <v>1</v>
      </c>
    </row>
    <row r="3958" spans="1:5" s="3" customFormat="1" customHeight="0">
      <c r="A3958" s="3" t="s">
        <v>2</v>
      </c>
      <c r="B3958" s="3" t="s">
        <v>416</v>
      </c>
    </row>
    <row r="3959" spans="1:5">
      <c r="A3959" t="s">
        <v>4</v>
      </c>
      <c r="B3959" s="4" t="s">
        <v>5</v>
      </c>
      <c r="C3959" s="4" t="s">
        <v>12</v>
      </c>
      <c r="D3959" s="4" t="s">
        <v>10</v>
      </c>
    </row>
    <row r="3960" spans="1:5">
      <c r="A3960" t="n">
        <v>38148</v>
      </c>
      <c r="B3960" s="29" t="n">
        <v>22</v>
      </c>
      <c r="C3960" s="7" t="n">
        <v>0</v>
      </c>
      <c r="D3960" s="7" t="n">
        <v>0</v>
      </c>
    </row>
    <row r="3961" spans="1:5">
      <c r="A3961" t="s">
        <v>4</v>
      </c>
      <c r="B3961" s="4" t="s">
        <v>5</v>
      </c>
      <c r="C3961" s="4" t="s">
        <v>12</v>
      </c>
      <c r="D3961" s="4" t="s">
        <v>10</v>
      </c>
      <c r="E3961" s="4" t="s">
        <v>26</v>
      </c>
    </row>
    <row r="3962" spans="1:5">
      <c r="A3962" t="n">
        <v>38152</v>
      </c>
      <c r="B3962" s="39" t="n">
        <v>58</v>
      </c>
      <c r="C3962" s="7" t="n">
        <v>0</v>
      </c>
      <c r="D3962" s="7" t="n">
        <v>0</v>
      </c>
      <c r="E3962" s="7" t="n">
        <v>1</v>
      </c>
    </row>
    <row r="3963" spans="1:5">
      <c r="A3963" t="s">
        <v>4</v>
      </c>
      <c r="B3963" s="4" t="s">
        <v>5</v>
      </c>
      <c r="C3963" s="4" t="s">
        <v>12</v>
      </c>
      <c r="D3963" s="4" t="s">
        <v>10</v>
      </c>
    </row>
    <row r="3964" spans="1:5">
      <c r="A3964" t="n">
        <v>38160</v>
      </c>
      <c r="B3964" s="39" t="n">
        <v>58</v>
      </c>
      <c r="C3964" s="7" t="n">
        <v>255</v>
      </c>
      <c r="D3964" s="7" t="n">
        <v>0</v>
      </c>
    </row>
    <row r="3965" spans="1:5">
      <c r="A3965" t="s">
        <v>4</v>
      </c>
      <c r="B3965" s="4" t="s">
        <v>5</v>
      </c>
      <c r="C3965" s="4" t="s">
        <v>12</v>
      </c>
      <c r="D3965" s="4" t="s">
        <v>10</v>
      </c>
    </row>
    <row r="3966" spans="1:5">
      <c r="A3966" t="n">
        <v>38164</v>
      </c>
      <c r="B3966" s="39" t="n">
        <v>58</v>
      </c>
      <c r="C3966" s="7" t="n">
        <v>5</v>
      </c>
      <c r="D3966" s="7" t="n">
        <v>300</v>
      </c>
    </row>
    <row r="3967" spans="1:5">
      <c r="A3967" t="s">
        <v>4</v>
      </c>
      <c r="B3967" s="4" t="s">
        <v>5</v>
      </c>
      <c r="C3967" s="4" t="s">
        <v>26</v>
      </c>
      <c r="D3967" s="4" t="s">
        <v>10</v>
      </c>
    </row>
    <row r="3968" spans="1:5">
      <c r="A3968" t="n">
        <v>38168</v>
      </c>
      <c r="B3968" s="57" t="n">
        <v>103</v>
      </c>
      <c r="C3968" s="7" t="n">
        <v>0</v>
      </c>
      <c r="D3968" s="7" t="n">
        <v>300</v>
      </c>
    </row>
    <row r="3969" spans="1:5">
      <c r="A3969" t="s">
        <v>4</v>
      </c>
      <c r="B3969" s="4" t="s">
        <v>5</v>
      </c>
      <c r="C3969" s="4" t="s">
        <v>12</v>
      </c>
    </row>
    <row r="3970" spans="1:5">
      <c r="A3970" t="n">
        <v>38175</v>
      </c>
      <c r="B3970" s="40" t="n">
        <v>64</v>
      </c>
      <c r="C3970" s="7" t="n">
        <v>7</v>
      </c>
    </row>
    <row r="3971" spans="1:5">
      <c r="A3971" t="s">
        <v>4</v>
      </c>
      <c r="B3971" s="4" t="s">
        <v>5</v>
      </c>
      <c r="C3971" s="4" t="s">
        <v>12</v>
      </c>
      <c r="D3971" s="4" t="s">
        <v>10</v>
      </c>
    </row>
    <row r="3972" spans="1:5">
      <c r="A3972" t="n">
        <v>38177</v>
      </c>
      <c r="B3972" s="58" t="n">
        <v>72</v>
      </c>
      <c r="C3972" s="7" t="n">
        <v>5</v>
      </c>
      <c r="D3972" s="7" t="n">
        <v>0</v>
      </c>
    </row>
    <row r="3973" spans="1:5">
      <c r="A3973" t="s">
        <v>4</v>
      </c>
      <c r="B3973" s="4" t="s">
        <v>5</v>
      </c>
      <c r="C3973" s="4" t="s">
        <v>12</v>
      </c>
      <c r="D3973" s="4" t="s">
        <v>6</v>
      </c>
    </row>
    <row r="3974" spans="1:5">
      <c r="A3974" t="n">
        <v>38181</v>
      </c>
      <c r="B3974" s="9" t="n">
        <v>2</v>
      </c>
      <c r="C3974" s="7" t="n">
        <v>10</v>
      </c>
      <c r="D3974" s="7" t="s">
        <v>79</v>
      </c>
    </row>
    <row r="3975" spans="1:5">
      <c r="A3975" t="s">
        <v>4</v>
      </c>
      <c r="B3975" s="4" t="s">
        <v>5</v>
      </c>
      <c r="C3975" s="4" t="s">
        <v>10</v>
      </c>
      <c r="D3975" s="4" t="s">
        <v>9</v>
      </c>
    </row>
    <row r="3976" spans="1:5">
      <c r="A3976" t="n">
        <v>38202</v>
      </c>
      <c r="B3976" s="56" t="n">
        <v>43</v>
      </c>
      <c r="C3976" s="7" t="n">
        <v>61456</v>
      </c>
      <c r="D3976" s="7" t="n">
        <v>1</v>
      </c>
    </row>
    <row r="3977" spans="1:5">
      <c r="A3977" t="s">
        <v>4</v>
      </c>
      <c r="B3977" s="4" t="s">
        <v>5</v>
      </c>
      <c r="C3977" s="4" t="s">
        <v>10</v>
      </c>
      <c r="D3977" s="4" t="s">
        <v>9</v>
      </c>
    </row>
    <row r="3978" spans="1:5">
      <c r="A3978" t="n">
        <v>38209</v>
      </c>
      <c r="B3978" s="73" t="n">
        <v>44</v>
      </c>
      <c r="C3978" s="7" t="n">
        <v>0</v>
      </c>
      <c r="D3978" s="7" t="n">
        <v>1</v>
      </c>
    </row>
    <row r="3979" spans="1:5">
      <c r="A3979" t="s">
        <v>4</v>
      </c>
      <c r="B3979" s="4" t="s">
        <v>5</v>
      </c>
      <c r="C3979" s="4" t="s">
        <v>10</v>
      </c>
      <c r="D3979" s="4" t="s">
        <v>12</v>
      </c>
      <c r="E3979" s="4" t="s">
        <v>12</v>
      </c>
      <c r="F3979" s="4" t="s">
        <v>6</v>
      </c>
    </row>
    <row r="3980" spans="1:5">
      <c r="A3980" t="n">
        <v>38216</v>
      </c>
      <c r="B3980" s="22" t="n">
        <v>20</v>
      </c>
      <c r="C3980" s="7" t="n">
        <v>0</v>
      </c>
      <c r="D3980" s="7" t="n">
        <v>3</v>
      </c>
      <c r="E3980" s="7" t="n">
        <v>10</v>
      </c>
      <c r="F3980" s="7" t="s">
        <v>102</v>
      </c>
    </row>
    <row r="3981" spans="1:5">
      <c r="A3981" t="s">
        <v>4</v>
      </c>
      <c r="B3981" s="4" t="s">
        <v>5</v>
      </c>
      <c r="C3981" s="4" t="s">
        <v>10</v>
      </c>
    </row>
    <row r="3982" spans="1:5">
      <c r="A3982" t="n">
        <v>38234</v>
      </c>
      <c r="B3982" s="31" t="n">
        <v>16</v>
      </c>
      <c r="C3982" s="7" t="n">
        <v>0</v>
      </c>
    </row>
    <row r="3983" spans="1:5">
      <c r="A3983" t="s">
        <v>4</v>
      </c>
      <c r="B3983" s="4" t="s">
        <v>5</v>
      </c>
      <c r="C3983" s="4" t="s">
        <v>10</v>
      </c>
      <c r="D3983" s="4" t="s">
        <v>12</v>
      </c>
      <c r="E3983" s="4" t="s">
        <v>12</v>
      </c>
      <c r="F3983" s="4" t="s">
        <v>6</v>
      </c>
    </row>
    <row r="3984" spans="1:5">
      <c r="A3984" t="n">
        <v>38237</v>
      </c>
      <c r="B3984" s="22" t="n">
        <v>20</v>
      </c>
      <c r="C3984" s="7" t="n">
        <v>5713</v>
      </c>
      <c r="D3984" s="7" t="n">
        <v>3</v>
      </c>
      <c r="E3984" s="7" t="n">
        <v>10</v>
      </c>
      <c r="F3984" s="7" t="s">
        <v>102</v>
      </c>
    </row>
    <row r="3985" spans="1:6">
      <c r="A3985" t="s">
        <v>4</v>
      </c>
      <c r="B3985" s="4" t="s">
        <v>5</v>
      </c>
      <c r="C3985" s="4" t="s">
        <v>10</v>
      </c>
    </row>
    <row r="3986" spans="1:6">
      <c r="A3986" t="n">
        <v>38255</v>
      </c>
      <c r="B3986" s="31" t="n">
        <v>16</v>
      </c>
      <c r="C3986" s="7" t="n">
        <v>0</v>
      </c>
    </row>
    <row r="3987" spans="1:6">
      <c r="A3987" t="s">
        <v>4</v>
      </c>
      <c r="B3987" s="4" t="s">
        <v>5</v>
      </c>
      <c r="C3987" s="4" t="s">
        <v>10</v>
      </c>
      <c r="D3987" s="4" t="s">
        <v>26</v>
      </c>
      <c r="E3987" s="4" t="s">
        <v>26</v>
      </c>
      <c r="F3987" s="4" t="s">
        <v>26</v>
      </c>
      <c r="G3987" s="4" t="s">
        <v>26</v>
      </c>
    </row>
    <row r="3988" spans="1:6">
      <c r="A3988" t="n">
        <v>38258</v>
      </c>
      <c r="B3988" s="52" t="n">
        <v>46</v>
      </c>
      <c r="C3988" s="7" t="n">
        <v>0</v>
      </c>
      <c r="D3988" s="7" t="n">
        <v>-6.23000001907349</v>
      </c>
      <c r="E3988" s="7" t="n">
        <v>0</v>
      </c>
      <c r="F3988" s="7" t="n">
        <v>5.82000017166138</v>
      </c>
      <c r="G3988" s="7" t="n">
        <v>170.600006103516</v>
      </c>
    </row>
    <row r="3989" spans="1:6">
      <c r="A3989" t="s">
        <v>4</v>
      </c>
      <c r="B3989" s="4" t="s">
        <v>5</v>
      </c>
      <c r="C3989" s="4" t="s">
        <v>10</v>
      </c>
      <c r="D3989" s="4" t="s">
        <v>26</v>
      </c>
      <c r="E3989" s="4" t="s">
        <v>26</v>
      </c>
      <c r="F3989" s="4" t="s">
        <v>26</v>
      </c>
      <c r="G3989" s="4" t="s">
        <v>26</v>
      </c>
    </row>
    <row r="3990" spans="1:6">
      <c r="A3990" t="n">
        <v>38277</v>
      </c>
      <c r="B3990" s="52" t="n">
        <v>46</v>
      </c>
      <c r="C3990" s="7" t="n">
        <v>5713</v>
      </c>
      <c r="D3990" s="7" t="n">
        <v>-5.80999994277954</v>
      </c>
      <c r="E3990" s="7" t="n">
        <v>0</v>
      </c>
      <c r="F3990" s="7" t="n">
        <v>4.59999990463257</v>
      </c>
      <c r="G3990" s="7" t="n">
        <v>354.399993896484</v>
      </c>
    </row>
    <row r="3991" spans="1:6">
      <c r="A3991" t="s">
        <v>4</v>
      </c>
      <c r="B3991" s="4" t="s">
        <v>5</v>
      </c>
      <c r="C3991" s="4" t="s">
        <v>12</v>
      </c>
      <c r="D3991" s="4" t="s">
        <v>10</v>
      </c>
      <c r="E3991" s="4" t="s">
        <v>12</v>
      </c>
      <c r="F3991" s="4" t="s">
        <v>6</v>
      </c>
      <c r="G3991" s="4" t="s">
        <v>6</v>
      </c>
      <c r="H3991" s="4" t="s">
        <v>6</v>
      </c>
      <c r="I3991" s="4" t="s">
        <v>6</v>
      </c>
      <c r="J3991" s="4" t="s">
        <v>6</v>
      </c>
      <c r="K3991" s="4" t="s">
        <v>6</v>
      </c>
      <c r="L3991" s="4" t="s">
        <v>6</v>
      </c>
      <c r="M3991" s="4" t="s">
        <v>6</v>
      </c>
      <c r="N3991" s="4" t="s">
        <v>6</v>
      </c>
      <c r="O3991" s="4" t="s">
        <v>6</v>
      </c>
      <c r="P3991" s="4" t="s">
        <v>6</v>
      </c>
      <c r="Q3991" s="4" t="s">
        <v>6</v>
      </c>
      <c r="R3991" s="4" t="s">
        <v>6</v>
      </c>
      <c r="S3991" s="4" t="s">
        <v>6</v>
      </c>
      <c r="T3991" s="4" t="s">
        <v>6</v>
      </c>
      <c r="U3991" s="4" t="s">
        <v>6</v>
      </c>
    </row>
    <row r="3992" spans="1:6">
      <c r="A3992" t="n">
        <v>38296</v>
      </c>
      <c r="B3992" s="53" t="n">
        <v>36</v>
      </c>
      <c r="C3992" s="7" t="n">
        <v>8</v>
      </c>
      <c r="D3992" s="7" t="n">
        <v>0</v>
      </c>
      <c r="E3992" s="7" t="n">
        <v>0</v>
      </c>
      <c r="F3992" s="7" t="s">
        <v>417</v>
      </c>
      <c r="G3992" s="7" t="s">
        <v>21</v>
      </c>
      <c r="H3992" s="7" t="s">
        <v>21</v>
      </c>
      <c r="I3992" s="7" t="s">
        <v>21</v>
      </c>
      <c r="J3992" s="7" t="s">
        <v>21</v>
      </c>
      <c r="K3992" s="7" t="s">
        <v>21</v>
      </c>
      <c r="L3992" s="7" t="s">
        <v>21</v>
      </c>
      <c r="M3992" s="7" t="s">
        <v>21</v>
      </c>
      <c r="N3992" s="7" t="s">
        <v>21</v>
      </c>
      <c r="O3992" s="7" t="s">
        <v>21</v>
      </c>
      <c r="P3992" s="7" t="s">
        <v>21</v>
      </c>
      <c r="Q3992" s="7" t="s">
        <v>21</v>
      </c>
      <c r="R3992" s="7" t="s">
        <v>21</v>
      </c>
      <c r="S3992" s="7" t="s">
        <v>21</v>
      </c>
      <c r="T3992" s="7" t="s">
        <v>21</v>
      </c>
      <c r="U3992" s="7" t="s">
        <v>21</v>
      </c>
    </row>
    <row r="3993" spans="1:6">
      <c r="A3993" t="s">
        <v>4</v>
      </c>
      <c r="B3993" s="4" t="s">
        <v>5</v>
      </c>
      <c r="C3993" s="4" t="s">
        <v>12</v>
      </c>
      <c r="D3993" s="4" t="s">
        <v>10</v>
      </c>
      <c r="E3993" s="4" t="s">
        <v>12</v>
      </c>
      <c r="F3993" s="4" t="s">
        <v>6</v>
      </c>
      <c r="G3993" s="4" t="s">
        <v>6</v>
      </c>
      <c r="H3993" s="4" t="s">
        <v>6</v>
      </c>
      <c r="I3993" s="4" t="s">
        <v>6</v>
      </c>
      <c r="J3993" s="4" t="s">
        <v>6</v>
      </c>
      <c r="K3993" s="4" t="s">
        <v>6</v>
      </c>
      <c r="L3993" s="4" t="s">
        <v>6</v>
      </c>
      <c r="M3993" s="4" t="s">
        <v>6</v>
      </c>
      <c r="N3993" s="4" t="s">
        <v>6</v>
      </c>
      <c r="O3993" s="4" t="s">
        <v>6</v>
      </c>
      <c r="P3993" s="4" t="s">
        <v>6</v>
      </c>
      <c r="Q3993" s="4" t="s">
        <v>6</v>
      </c>
      <c r="R3993" s="4" t="s">
        <v>6</v>
      </c>
      <c r="S3993" s="4" t="s">
        <v>6</v>
      </c>
      <c r="T3993" s="4" t="s">
        <v>6</v>
      </c>
      <c r="U3993" s="4" t="s">
        <v>6</v>
      </c>
    </row>
    <row r="3994" spans="1:6">
      <c r="A3994" t="n">
        <v>38329</v>
      </c>
      <c r="B3994" s="53" t="n">
        <v>36</v>
      </c>
      <c r="C3994" s="7" t="n">
        <v>8</v>
      </c>
      <c r="D3994" s="7" t="n">
        <v>5713</v>
      </c>
      <c r="E3994" s="7" t="n">
        <v>0</v>
      </c>
      <c r="F3994" s="7" t="s">
        <v>126</v>
      </c>
      <c r="G3994" s="7" t="s">
        <v>418</v>
      </c>
      <c r="H3994" s="7" t="s">
        <v>21</v>
      </c>
      <c r="I3994" s="7" t="s">
        <v>21</v>
      </c>
      <c r="J3994" s="7" t="s">
        <v>21</v>
      </c>
      <c r="K3994" s="7" t="s">
        <v>21</v>
      </c>
      <c r="L3994" s="7" t="s">
        <v>21</v>
      </c>
      <c r="M3994" s="7" t="s">
        <v>21</v>
      </c>
      <c r="N3994" s="7" t="s">
        <v>21</v>
      </c>
      <c r="O3994" s="7" t="s">
        <v>21</v>
      </c>
      <c r="P3994" s="7" t="s">
        <v>21</v>
      </c>
      <c r="Q3994" s="7" t="s">
        <v>21</v>
      </c>
      <c r="R3994" s="7" t="s">
        <v>21</v>
      </c>
      <c r="S3994" s="7" t="s">
        <v>21</v>
      </c>
      <c r="T3994" s="7" t="s">
        <v>21</v>
      </c>
      <c r="U3994" s="7" t="s">
        <v>21</v>
      </c>
    </row>
    <row r="3995" spans="1:6">
      <c r="A3995" t="s">
        <v>4</v>
      </c>
      <c r="B3995" s="4" t="s">
        <v>5</v>
      </c>
      <c r="C3995" s="4" t="s">
        <v>10</v>
      </c>
    </row>
    <row r="3996" spans="1:6">
      <c r="A3996" t="n">
        <v>38369</v>
      </c>
      <c r="B3996" s="31" t="n">
        <v>16</v>
      </c>
      <c r="C3996" s="7" t="n">
        <v>0</v>
      </c>
    </row>
    <row r="3997" spans="1:6">
      <c r="A3997" t="s">
        <v>4</v>
      </c>
      <c r="B3997" s="4" t="s">
        <v>5</v>
      </c>
      <c r="C3997" s="4" t="s">
        <v>10</v>
      </c>
      <c r="D3997" s="4" t="s">
        <v>10</v>
      </c>
      <c r="E3997" s="4" t="s">
        <v>10</v>
      </c>
    </row>
    <row r="3998" spans="1:6">
      <c r="A3998" t="n">
        <v>38372</v>
      </c>
      <c r="B3998" s="42" t="n">
        <v>61</v>
      </c>
      <c r="C3998" s="7" t="n">
        <v>5713</v>
      </c>
      <c r="D3998" s="7" t="n">
        <v>0</v>
      </c>
      <c r="E3998" s="7" t="n">
        <v>0</v>
      </c>
    </row>
    <row r="3999" spans="1:6">
      <c r="A3999" t="s">
        <v>4</v>
      </c>
      <c r="B3999" s="4" t="s">
        <v>5</v>
      </c>
      <c r="C3999" s="4" t="s">
        <v>10</v>
      </c>
      <c r="D3999" s="4" t="s">
        <v>10</v>
      </c>
      <c r="E3999" s="4" t="s">
        <v>10</v>
      </c>
    </row>
    <row r="4000" spans="1:6">
      <c r="A4000" t="n">
        <v>38379</v>
      </c>
      <c r="B4000" s="42" t="n">
        <v>61</v>
      </c>
      <c r="C4000" s="7" t="n">
        <v>0</v>
      </c>
      <c r="D4000" s="7" t="n">
        <v>5713</v>
      </c>
      <c r="E4000" s="7" t="n">
        <v>0</v>
      </c>
    </row>
    <row r="4001" spans="1:21">
      <c r="A4001" t="s">
        <v>4</v>
      </c>
      <c r="B4001" s="4" t="s">
        <v>5</v>
      </c>
      <c r="C4001" s="4" t="s">
        <v>12</v>
      </c>
    </row>
    <row r="4002" spans="1:21">
      <c r="A4002" t="n">
        <v>38386</v>
      </c>
      <c r="B4002" s="12" t="n">
        <v>74</v>
      </c>
      <c r="C4002" s="7" t="n">
        <v>18</v>
      </c>
    </row>
    <row r="4003" spans="1:21">
      <c r="A4003" t="s">
        <v>4</v>
      </c>
      <c r="B4003" s="4" t="s">
        <v>5</v>
      </c>
      <c r="C4003" s="4" t="s">
        <v>12</v>
      </c>
      <c r="D4003" s="4" t="s">
        <v>10</v>
      </c>
      <c r="E4003" s="4" t="s">
        <v>10</v>
      </c>
      <c r="F4003" s="4" t="s">
        <v>12</v>
      </c>
    </row>
    <row r="4004" spans="1:21">
      <c r="A4004" t="n">
        <v>38388</v>
      </c>
      <c r="B4004" s="32" t="n">
        <v>25</v>
      </c>
      <c r="C4004" s="7" t="n">
        <v>1</v>
      </c>
      <c r="D4004" s="7" t="n">
        <v>65535</v>
      </c>
      <c r="E4004" s="7" t="n">
        <v>220</v>
      </c>
      <c r="F4004" s="7" t="n">
        <v>5</v>
      </c>
    </row>
    <row r="4005" spans="1:21">
      <c r="A4005" t="s">
        <v>4</v>
      </c>
      <c r="B4005" s="4" t="s">
        <v>5</v>
      </c>
      <c r="C4005" s="4" t="s">
        <v>12</v>
      </c>
      <c r="D4005" s="4" t="s">
        <v>10</v>
      </c>
      <c r="E4005" s="4" t="s">
        <v>6</v>
      </c>
    </row>
    <row r="4006" spans="1:21">
      <c r="A4006" t="n">
        <v>38395</v>
      </c>
      <c r="B4006" s="63" t="n">
        <v>51</v>
      </c>
      <c r="C4006" s="7" t="n">
        <v>4</v>
      </c>
      <c r="D4006" s="7" t="n">
        <v>0</v>
      </c>
      <c r="E4006" s="7" t="s">
        <v>371</v>
      </c>
    </row>
    <row r="4007" spans="1:21">
      <c r="A4007" t="s">
        <v>4</v>
      </c>
      <c r="B4007" s="4" t="s">
        <v>5</v>
      </c>
      <c r="C4007" s="4" t="s">
        <v>10</v>
      </c>
    </row>
    <row r="4008" spans="1:21">
      <c r="A4008" t="n">
        <v>38408</v>
      </c>
      <c r="B4008" s="31" t="n">
        <v>16</v>
      </c>
      <c r="C4008" s="7" t="n">
        <v>0</v>
      </c>
    </row>
    <row r="4009" spans="1:21">
      <c r="A4009" t="s">
        <v>4</v>
      </c>
      <c r="B4009" s="4" t="s">
        <v>5</v>
      </c>
      <c r="C4009" s="4" t="s">
        <v>10</v>
      </c>
      <c r="D4009" s="4" t="s">
        <v>67</v>
      </c>
      <c r="E4009" s="4" t="s">
        <v>12</v>
      </c>
      <c r="F4009" s="4" t="s">
        <v>12</v>
      </c>
    </row>
    <row r="4010" spans="1:21">
      <c r="A4010" t="n">
        <v>38411</v>
      </c>
      <c r="B4010" s="64" t="n">
        <v>26</v>
      </c>
      <c r="C4010" s="7" t="n">
        <v>0</v>
      </c>
      <c r="D4010" s="7" t="s">
        <v>419</v>
      </c>
      <c r="E4010" s="7" t="n">
        <v>2</v>
      </c>
      <c r="F4010" s="7" t="n">
        <v>0</v>
      </c>
    </row>
    <row r="4011" spans="1:21">
      <c r="A4011" t="s">
        <v>4</v>
      </c>
      <c r="B4011" s="4" t="s">
        <v>5</v>
      </c>
    </row>
    <row r="4012" spans="1:21">
      <c r="A4012" t="n">
        <v>38433</v>
      </c>
      <c r="B4012" s="34" t="n">
        <v>28</v>
      </c>
    </row>
    <row r="4013" spans="1:21">
      <c r="A4013" t="s">
        <v>4</v>
      </c>
      <c r="B4013" s="4" t="s">
        <v>5</v>
      </c>
      <c r="C4013" s="4" t="s">
        <v>10</v>
      </c>
      <c r="D4013" s="4" t="s">
        <v>12</v>
      </c>
      <c r="E4013" s="4" t="s">
        <v>6</v>
      </c>
      <c r="F4013" s="4" t="s">
        <v>26</v>
      </c>
      <c r="G4013" s="4" t="s">
        <v>26</v>
      </c>
      <c r="H4013" s="4" t="s">
        <v>26</v>
      </c>
    </row>
    <row r="4014" spans="1:21">
      <c r="A4014" t="n">
        <v>38434</v>
      </c>
      <c r="B4014" s="55" t="n">
        <v>48</v>
      </c>
      <c r="C4014" s="7" t="n">
        <v>5713</v>
      </c>
      <c r="D4014" s="7" t="n">
        <v>0</v>
      </c>
      <c r="E4014" s="7" t="s">
        <v>420</v>
      </c>
      <c r="F4014" s="7" t="n">
        <v>-1</v>
      </c>
      <c r="G4014" s="7" t="n">
        <v>1</v>
      </c>
      <c r="H4014" s="7" t="n">
        <v>0</v>
      </c>
    </row>
    <row r="4015" spans="1:21">
      <c r="A4015" t="s">
        <v>4</v>
      </c>
      <c r="B4015" s="4" t="s">
        <v>5</v>
      </c>
      <c r="C4015" s="4" t="s">
        <v>10</v>
      </c>
      <c r="D4015" s="4" t="s">
        <v>12</v>
      </c>
      <c r="E4015" s="4" t="s">
        <v>6</v>
      </c>
      <c r="F4015" s="4" t="s">
        <v>26</v>
      </c>
      <c r="G4015" s="4" t="s">
        <v>26</v>
      </c>
      <c r="H4015" s="4" t="s">
        <v>26</v>
      </c>
    </row>
    <row r="4016" spans="1:21">
      <c r="A4016" t="n">
        <v>38463</v>
      </c>
      <c r="B4016" s="55" t="n">
        <v>48</v>
      </c>
      <c r="C4016" s="7" t="n">
        <v>5713</v>
      </c>
      <c r="D4016" s="7" t="n">
        <v>0</v>
      </c>
      <c r="E4016" s="7" t="s">
        <v>98</v>
      </c>
      <c r="F4016" s="7" t="n">
        <v>-1</v>
      </c>
      <c r="G4016" s="7" t="n">
        <v>1</v>
      </c>
      <c r="H4016" s="7" t="n">
        <v>0</v>
      </c>
    </row>
    <row r="4017" spans="1:8">
      <c r="A4017" t="s">
        <v>4</v>
      </c>
      <c r="B4017" s="4" t="s">
        <v>5</v>
      </c>
      <c r="C4017" s="4" t="s">
        <v>10</v>
      </c>
      <c r="D4017" s="4" t="s">
        <v>12</v>
      </c>
      <c r="E4017" s="4" t="s">
        <v>6</v>
      </c>
      <c r="F4017" s="4" t="s">
        <v>26</v>
      </c>
      <c r="G4017" s="4" t="s">
        <v>26</v>
      </c>
      <c r="H4017" s="4" t="s">
        <v>26</v>
      </c>
    </row>
    <row r="4018" spans="1:8">
      <c r="A4018" t="n">
        <v>38487</v>
      </c>
      <c r="B4018" s="55" t="n">
        <v>48</v>
      </c>
      <c r="C4018" s="7" t="n">
        <v>0</v>
      </c>
      <c r="D4018" s="7" t="n">
        <v>0</v>
      </c>
      <c r="E4018" s="7" t="s">
        <v>421</v>
      </c>
      <c r="F4018" s="7" t="n">
        <v>-1</v>
      </c>
      <c r="G4018" s="7" t="n">
        <v>1</v>
      </c>
      <c r="H4018" s="7" t="n">
        <v>0</v>
      </c>
    </row>
    <row r="4019" spans="1:8">
      <c r="A4019" t="s">
        <v>4</v>
      </c>
      <c r="B4019" s="4" t="s">
        <v>5</v>
      </c>
      <c r="C4019" s="4" t="s">
        <v>12</v>
      </c>
      <c r="D4019" s="4" t="s">
        <v>10</v>
      </c>
      <c r="E4019" s="4" t="s">
        <v>10</v>
      </c>
      <c r="F4019" s="4" t="s">
        <v>12</v>
      </c>
    </row>
    <row r="4020" spans="1:8">
      <c r="A4020" t="n">
        <v>38512</v>
      </c>
      <c r="B4020" s="32" t="n">
        <v>25</v>
      </c>
      <c r="C4020" s="7" t="n">
        <v>1</v>
      </c>
      <c r="D4020" s="7" t="n">
        <v>65535</v>
      </c>
      <c r="E4020" s="7" t="n">
        <v>420</v>
      </c>
      <c r="F4020" s="7" t="n">
        <v>6</v>
      </c>
    </row>
    <row r="4021" spans="1:8">
      <c r="A4021" t="s">
        <v>4</v>
      </c>
      <c r="B4021" s="4" t="s">
        <v>5</v>
      </c>
      <c r="C4021" s="4" t="s">
        <v>12</v>
      </c>
      <c r="D4021" s="4" t="s">
        <v>10</v>
      </c>
      <c r="E4021" s="4" t="s">
        <v>6</v>
      </c>
    </row>
    <row r="4022" spans="1:8">
      <c r="A4022" t="n">
        <v>38519</v>
      </c>
      <c r="B4022" s="63" t="n">
        <v>51</v>
      </c>
      <c r="C4022" s="7" t="n">
        <v>4</v>
      </c>
      <c r="D4022" s="7" t="n">
        <v>5713</v>
      </c>
      <c r="E4022" s="7" t="s">
        <v>221</v>
      </c>
    </row>
    <row r="4023" spans="1:8">
      <c r="A4023" t="s">
        <v>4</v>
      </c>
      <c r="B4023" s="4" t="s">
        <v>5</v>
      </c>
      <c r="C4023" s="4" t="s">
        <v>10</v>
      </c>
    </row>
    <row r="4024" spans="1:8">
      <c r="A4024" t="n">
        <v>38533</v>
      </c>
      <c r="B4024" s="31" t="n">
        <v>16</v>
      </c>
      <c r="C4024" s="7" t="n">
        <v>0</v>
      </c>
    </row>
    <row r="4025" spans="1:8">
      <c r="A4025" t="s">
        <v>4</v>
      </c>
      <c r="B4025" s="4" t="s">
        <v>5</v>
      </c>
      <c r="C4025" s="4" t="s">
        <v>10</v>
      </c>
      <c r="D4025" s="4" t="s">
        <v>67</v>
      </c>
      <c r="E4025" s="4" t="s">
        <v>12</v>
      </c>
      <c r="F4025" s="4" t="s">
        <v>12</v>
      </c>
    </row>
    <row r="4026" spans="1:8">
      <c r="A4026" t="n">
        <v>38536</v>
      </c>
      <c r="B4026" s="64" t="n">
        <v>26</v>
      </c>
      <c r="C4026" s="7" t="n">
        <v>5713</v>
      </c>
      <c r="D4026" s="7" t="s">
        <v>422</v>
      </c>
      <c r="E4026" s="7" t="n">
        <v>2</v>
      </c>
      <c r="F4026" s="7" t="n">
        <v>0</v>
      </c>
    </row>
    <row r="4027" spans="1:8">
      <c r="A4027" t="s">
        <v>4</v>
      </c>
      <c r="B4027" s="4" t="s">
        <v>5</v>
      </c>
    </row>
    <row r="4028" spans="1:8">
      <c r="A4028" t="n">
        <v>38582</v>
      </c>
      <c r="B4028" s="34" t="n">
        <v>28</v>
      </c>
    </row>
    <row r="4029" spans="1:8">
      <c r="A4029" t="s">
        <v>4</v>
      </c>
      <c r="B4029" s="4" t="s">
        <v>5</v>
      </c>
      <c r="C4029" s="4" t="s">
        <v>10</v>
      </c>
      <c r="D4029" s="4" t="s">
        <v>12</v>
      </c>
    </row>
    <row r="4030" spans="1:8">
      <c r="A4030" t="n">
        <v>38583</v>
      </c>
      <c r="B4030" s="71" t="n">
        <v>89</v>
      </c>
      <c r="C4030" s="7" t="n">
        <v>65533</v>
      </c>
      <c r="D4030" s="7" t="n">
        <v>1</v>
      </c>
    </row>
    <row r="4031" spans="1:8">
      <c r="A4031" t="s">
        <v>4</v>
      </c>
      <c r="B4031" s="4" t="s">
        <v>5</v>
      </c>
      <c r="C4031" s="4" t="s">
        <v>12</v>
      </c>
      <c r="D4031" s="4" t="s">
        <v>10</v>
      </c>
      <c r="E4031" s="4" t="s">
        <v>10</v>
      </c>
      <c r="F4031" s="4" t="s">
        <v>12</v>
      </c>
    </row>
    <row r="4032" spans="1:8">
      <c r="A4032" t="n">
        <v>38587</v>
      </c>
      <c r="B4032" s="32" t="n">
        <v>25</v>
      </c>
      <c r="C4032" s="7" t="n">
        <v>1</v>
      </c>
      <c r="D4032" s="7" t="n">
        <v>65535</v>
      </c>
      <c r="E4032" s="7" t="n">
        <v>65535</v>
      </c>
      <c r="F4032" s="7" t="n">
        <v>0</v>
      </c>
    </row>
    <row r="4033" spans="1:8">
      <c r="A4033" t="s">
        <v>4</v>
      </c>
      <c r="B4033" s="4" t="s">
        <v>5</v>
      </c>
      <c r="C4033" s="4" t="s">
        <v>12</v>
      </c>
      <c r="D4033" s="4" t="s">
        <v>10</v>
      </c>
      <c r="E4033" s="4" t="s">
        <v>6</v>
      </c>
      <c r="F4033" s="4" t="s">
        <v>6</v>
      </c>
      <c r="G4033" s="4" t="s">
        <v>6</v>
      </c>
      <c r="H4033" s="4" t="s">
        <v>6</v>
      </c>
    </row>
    <row r="4034" spans="1:8">
      <c r="A4034" t="n">
        <v>38594</v>
      </c>
      <c r="B4034" s="63" t="n">
        <v>51</v>
      </c>
      <c r="C4034" s="7" t="n">
        <v>3</v>
      </c>
      <c r="D4034" s="7" t="n">
        <v>5713</v>
      </c>
      <c r="E4034" s="7" t="s">
        <v>423</v>
      </c>
      <c r="F4034" s="7" t="s">
        <v>214</v>
      </c>
      <c r="G4034" s="7" t="s">
        <v>131</v>
      </c>
      <c r="H4034" s="7" t="s">
        <v>132</v>
      </c>
    </row>
    <row r="4035" spans="1:8">
      <c r="A4035" t="s">
        <v>4</v>
      </c>
      <c r="B4035" s="4" t="s">
        <v>5</v>
      </c>
      <c r="C4035" s="4" t="s">
        <v>12</v>
      </c>
      <c r="D4035" s="4" t="s">
        <v>12</v>
      </c>
      <c r="E4035" s="4" t="s">
        <v>26</v>
      </c>
      <c r="F4035" s="4" t="s">
        <v>26</v>
      </c>
      <c r="G4035" s="4" t="s">
        <v>26</v>
      </c>
      <c r="H4035" s="4" t="s">
        <v>10</v>
      </c>
    </row>
    <row r="4036" spans="1:8">
      <c r="A4036" t="n">
        <v>38623</v>
      </c>
      <c r="B4036" s="45" t="n">
        <v>45</v>
      </c>
      <c r="C4036" s="7" t="n">
        <v>2</v>
      </c>
      <c r="D4036" s="7" t="n">
        <v>3</v>
      </c>
      <c r="E4036" s="7" t="n">
        <v>-5.90999984741211</v>
      </c>
      <c r="F4036" s="7" t="n">
        <v>1.41999995708466</v>
      </c>
      <c r="G4036" s="7" t="n">
        <v>5.42999982833862</v>
      </c>
      <c r="H4036" s="7" t="n">
        <v>0</v>
      </c>
    </row>
    <row r="4037" spans="1:8">
      <c r="A4037" t="s">
        <v>4</v>
      </c>
      <c r="B4037" s="4" t="s">
        <v>5</v>
      </c>
      <c r="C4037" s="4" t="s">
        <v>12</v>
      </c>
      <c r="D4037" s="4" t="s">
        <v>12</v>
      </c>
      <c r="E4037" s="4" t="s">
        <v>26</v>
      </c>
      <c r="F4037" s="4" t="s">
        <v>26</v>
      </c>
      <c r="G4037" s="4" t="s">
        <v>26</v>
      </c>
      <c r="H4037" s="4" t="s">
        <v>10</v>
      </c>
      <c r="I4037" s="4" t="s">
        <v>12</v>
      </c>
    </row>
    <row r="4038" spans="1:8">
      <c r="A4038" t="n">
        <v>38640</v>
      </c>
      <c r="B4038" s="45" t="n">
        <v>45</v>
      </c>
      <c r="C4038" s="7" t="n">
        <v>4</v>
      </c>
      <c r="D4038" s="7" t="n">
        <v>3</v>
      </c>
      <c r="E4038" s="7" t="n">
        <v>5.75</v>
      </c>
      <c r="F4038" s="7" t="n">
        <v>21.9799995422363</v>
      </c>
      <c r="G4038" s="7" t="n">
        <v>0</v>
      </c>
      <c r="H4038" s="7" t="n">
        <v>0</v>
      </c>
      <c r="I4038" s="7" t="n">
        <v>0</v>
      </c>
    </row>
    <row r="4039" spans="1:8">
      <c r="A4039" t="s">
        <v>4</v>
      </c>
      <c r="B4039" s="4" t="s">
        <v>5</v>
      </c>
      <c r="C4039" s="4" t="s">
        <v>12</v>
      </c>
      <c r="D4039" s="4" t="s">
        <v>12</v>
      </c>
      <c r="E4039" s="4" t="s">
        <v>26</v>
      </c>
      <c r="F4039" s="4" t="s">
        <v>10</v>
      </c>
    </row>
    <row r="4040" spans="1:8">
      <c r="A4040" t="n">
        <v>38658</v>
      </c>
      <c r="B4040" s="45" t="n">
        <v>45</v>
      </c>
      <c r="C4040" s="7" t="n">
        <v>5</v>
      </c>
      <c r="D4040" s="7" t="n">
        <v>3</v>
      </c>
      <c r="E4040" s="7" t="n">
        <v>2.29999995231628</v>
      </c>
      <c r="F4040" s="7" t="n">
        <v>0</v>
      </c>
    </row>
    <row r="4041" spans="1:8">
      <c r="A4041" t="s">
        <v>4</v>
      </c>
      <c r="B4041" s="4" t="s">
        <v>5</v>
      </c>
      <c r="C4041" s="4" t="s">
        <v>12</v>
      </c>
      <c r="D4041" s="4" t="s">
        <v>12</v>
      </c>
      <c r="E4041" s="4" t="s">
        <v>26</v>
      </c>
      <c r="F4041" s="4" t="s">
        <v>10</v>
      </c>
    </row>
    <row r="4042" spans="1:8">
      <c r="A4042" t="n">
        <v>38667</v>
      </c>
      <c r="B4042" s="45" t="n">
        <v>45</v>
      </c>
      <c r="C4042" s="7" t="n">
        <v>11</v>
      </c>
      <c r="D4042" s="7" t="n">
        <v>3</v>
      </c>
      <c r="E4042" s="7" t="n">
        <v>40</v>
      </c>
      <c r="F4042" s="7" t="n">
        <v>0</v>
      </c>
    </row>
    <row r="4043" spans="1:8">
      <c r="A4043" t="s">
        <v>4</v>
      </c>
      <c r="B4043" s="4" t="s">
        <v>5</v>
      </c>
      <c r="C4043" s="4" t="s">
        <v>12</v>
      </c>
      <c r="D4043" s="4" t="s">
        <v>12</v>
      </c>
      <c r="E4043" s="4" t="s">
        <v>26</v>
      </c>
      <c r="F4043" s="4" t="s">
        <v>10</v>
      </c>
    </row>
    <row r="4044" spans="1:8">
      <c r="A4044" t="n">
        <v>38676</v>
      </c>
      <c r="B4044" s="45" t="n">
        <v>45</v>
      </c>
      <c r="C4044" s="7" t="n">
        <v>5</v>
      </c>
      <c r="D4044" s="7" t="n">
        <v>3</v>
      </c>
      <c r="E4044" s="7" t="n">
        <v>1.89999997615814</v>
      </c>
      <c r="F4044" s="7" t="n">
        <v>2000</v>
      </c>
    </row>
    <row r="4045" spans="1:8">
      <c r="A4045" t="s">
        <v>4</v>
      </c>
      <c r="B4045" s="4" t="s">
        <v>5</v>
      </c>
      <c r="C4045" s="4" t="s">
        <v>12</v>
      </c>
      <c r="D4045" s="4" t="s">
        <v>10</v>
      </c>
      <c r="E4045" s="4" t="s">
        <v>26</v>
      </c>
    </row>
    <row r="4046" spans="1:8">
      <c r="A4046" t="n">
        <v>38685</v>
      </c>
      <c r="B4046" s="39" t="n">
        <v>58</v>
      </c>
      <c r="C4046" s="7" t="n">
        <v>100</v>
      </c>
      <c r="D4046" s="7" t="n">
        <v>1000</v>
      </c>
      <c r="E4046" s="7" t="n">
        <v>1</v>
      </c>
    </row>
    <row r="4047" spans="1:8">
      <c r="A4047" t="s">
        <v>4</v>
      </c>
      <c r="B4047" s="4" t="s">
        <v>5</v>
      </c>
      <c r="C4047" s="4" t="s">
        <v>12</v>
      </c>
      <c r="D4047" s="4" t="s">
        <v>10</v>
      </c>
    </row>
    <row r="4048" spans="1:8">
      <c r="A4048" t="n">
        <v>38693</v>
      </c>
      <c r="B4048" s="39" t="n">
        <v>58</v>
      </c>
      <c r="C4048" s="7" t="n">
        <v>255</v>
      </c>
      <c r="D4048" s="7" t="n">
        <v>0</v>
      </c>
    </row>
    <row r="4049" spans="1:9">
      <c r="A4049" t="s">
        <v>4</v>
      </c>
      <c r="B4049" s="4" t="s">
        <v>5</v>
      </c>
      <c r="C4049" s="4" t="s">
        <v>12</v>
      </c>
      <c r="D4049" s="4" t="s">
        <v>10</v>
      </c>
    </row>
    <row r="4050" spans="1:9">
      <c r="A4050" t="n">
        <v>38697</v>
      </c>
      <c r="B4050" s="45" t="n">
        <v>45</v>
      </c>
      <c r="C4050" s="7" t="n">
        <v>7</v>
      </c>
      <c r="D4050" s="7" t="n">
        <v>255</v>
      </c>
    </row>
    <row r="4051" spans="1:9">
      <c r="A4051" t="s">
        <v>4</v>
      </c>
      <c r="B4051" s="4" t="s">
        <v>5</v>
      </c>
      <c r="C4051" s="4" t="s">
        <v>12</v>
      </c>
      <c r="D4051" s="4" t="s">
        <v>10</v>
      </c>
      <c r="E4051" s="4" t="s">
        <v>6</v>
      </c>
    </row>
    <row r="4052" spans="1:9">
      <c r="A4052" t="n">
        <v>38701</v>
      </c>
      <c r="B4052" s="63" t="n">
        <v>51</v>
      </c>
      <c r="C4052" s="7" t="n">
        <v>4</v>
      </c>
      <c r="D4052" s="7" t="n">
        <v>0</v>
      </c>
      <c r="E4052" s="7" t="s">
        <v>424</v>
      </c>
    </row>
    <row r="4053" spans="1:9">
      <c r="A4053" t="s">
        <v>4</v>
      </c>
      <c r="B4053" s="4" t="s">
        <v>5</v>
      </c>
      <c r="C4053" s="4" t="s">
        <v>10</v>
      </c>
    </row>
    <row r="4054" spans="1:9">
      <c r="A4054" t="n">
        <v>38715</v>
      </c>
      <c r="B4054" s="31" t="n">
        <v>16</v>
      </c>
      <c r="C4054" s="7" t="n">
        <v>0</v>
      </c>
    </row>
    <row r="4055" spans="1:9">
      <c r="A4055" t="s">
        <v>4</v>
      </c>
      <c r="B4055" s="4" t="s">
        <v>5</v>
      </c>
      <c r="C4055" s="4" t="s">
        <v>10</v>
      </c>
      <c r="D4055" s="4" t="s">
        <v>67</v>
      </c>
      <c r="E4055" s="4" t="s">
        <v>12</v>
      </c>
      <c r="F4055" s="4" t="s">
        <v>12</v>
      </c>
      <c r="G4055" s="4" t="s">
        <v>67</v>
      </c>
      <c r="H4055" s="4" t="s">
        <v>12</v>
      </c>
      <c r="I4055" s="4" t="s">
        <v>12</v>
      </c>
    </row>
    <row r="4056" spans="1:9">
      <c r="A4056" t="n">
        <v>38718</v>
      </c>
      <c r="B4056" s="64" t="n">
        <v>26</v>
      </c>
      <c r="C4056" s="7" t="n">
        <v>0</v>
      </c>
      <c r="D4056" s="7" t="s">
        <v>425</v>
      </c>
      <c r="E4056" s="7" t="n">
        <v>2</v>
      </c>
      <c r="F4056" s="7" t="n">
        <v>3</v>
      </c>
      <c r="G4056" s="7" t="s">
        <v>426</v>
      </c>
      <c r="H4056" s="7" t="n">
        <v>2</v>
      </c>
      <c r="I4056" s="7" t="n">
        <v>0</v>
      </c>
    </row>
    <row r="4057" spans="1:9">
      <c r="A4057" t="s">
        <v>4</v>
      </c>
      <c r="B4057" s="4" t="s">
        <v>5</v>
      </c>
    </row>
    <row r="4058" spans="1:9">
      <c r="A4058" t="n">
        <v>38889</v>
      </c>
      <c r="B4058" s="34" t="n">
        <v>28</v>
      </c>
    </row>
    <row r="4059" spans="1:9">
      <c r="A4059" t="s">
        <v>4</v>
      </c>
      <c r="B4059" s="4" t="s">
        <v>5</v>
      </c>
      <c r="C4059" s="4" t="s">
        <v>12</v>
      </c>
      <c r="D4059" s="4" t="s">
        <v>10</v>
      </c>
      <c r="E4059" s="4" t="s">
        <v>6</v>
      </c>
    </row>
    <row r="4060" spans="1:9">
      <c r="A4060" t="n">
        <v>38890</v>
      </c>
      <c r="B4060" s="63" t="n">
        <v>51</v>
      </c>
      <c r="C4060" s="7" t="n">
        <v>4</v>
      </c>
      <c r="D4060" s="7" t="n">
        <v>5713</v>
      </c>
      <c r="E4060" s="7" t="s">
        <v>427</v>
      </c>
    </row>
    <row r="4061" spans="1:9">
      <c r="A4061" t="s">
        <v>4</v>
      </c>
      <c r="B4061" s="4" t="s">
        <v>5</v>
      </c>
      <c r="C4061" s="4" t="s">
        <v>10</v>
      </c>
    </row>
    <row r="4062" spans="1:9">
      <c r="A4062" t="n">
        <v>38903</v>
      </c>
      <c r="B4062" s="31" t="n">
        <v>16</v>
      </c>
      <c r="C4062" s="7" t="n">
        <v>0</v>
      </c>
    </row>
    <row r="4063" spans="1:9">
      <c r="A4063" t="s">
        <v>4</v>
      </c>
      <c r="B4063" s="4" t="s">
        <v>5</v>
      </c>
      <c r="C4063" s="4" t="s">
        <v>10</v>
      </c>
      <c r="D4063" s="4" t="s">
        <v>67</v>
      </c>
      <c r="E4063" s="4" t="s">
        <v>12</v>
      </c>
      <c r="F4063" s="4" t="s">
        <v>12</v>
      </c>
      <c r="G4063" s="4" t="s">
        <v>67</v>
      </c>
      <c r="H4063" s="4" t="s">
        <v>12</v>
      </c>
      <c r="I4063" s="4" t="s">
        <v>12</v>
      </c>
    </row>
    <row r="4064" spans="1:9">
      <c r="A4064" t="n">
        <v>38906</v>
      </c>
      <c r="B4064" s="64" t="n">
        <v>26</v>
      </c>
      <c r="C4064" s="7" t="n">
        <v>5713</v>
      </c>
      <c r="D4064" s="7" t="s">
        <v>428</v>
      </c>
      <c r="E4064" s="7" t="n">
        <v>2</v>
      </c>
      <c r="F4064" s="7" t="n">
        <v>3</v>
      </c>
      <c r="G4064" s="7" t="s">
        <v>429</v>
      </c>
      <c r="H4064" s="7" t="n">
        <v>2</v>
      </c>
      <c r="I4064" s="7" t="n">
        <v>0</v>
      </c>
    </row>
    <row r="4065" spans="1:9">
      <c r="A4065" t="s">
        <v>4</v>
      </c>
      <c r="B4065" s="4" t="s">
        <v>5</v>
      </c>
    </row>
    <row r="4066" spans="1:9">
      <c r="A4066" t="n">
        <v>39019</v>
      </c>
      <c r="B4066" s="34" t="n">
        <v>28</v>
      </c>
    </row>
    <row r="4067" spans="1:9">
      <c r="A4067" t="s">
        <v>4</v>
      </c>
      <c r="B4067" s="4" t="s">
        <v>5</v>
      </c>
      <c r="C4067" s="4" t="s">
        <v>12</v>
      </c>
      <c r="D4067" s="4" t="s">
        <v>10</v>
      </c>
      <c r="E4067" s="4" t="s">
        <v>6</v>
      </c>
    </row>
    <row r="4068" spans="1:9">
      <c r="A4068" t="n">
        <v>39020</v>
      </c>
      <c r="B4068" s="63" t="n">
        <v>51</v>
      </c>
      <c r="C4068" s="7" t="n">
        <v>4</v>
      </c>
      <c r="D4068" s="7" t="n">
        <v>0</v>
      </c>
      <c r="E4068" s="7" t="s">
        <v>113</v>
      </c>
    </row>
    <row r="4069" spans="1:9">
      <c r="A4069" t="s">
        <v>4</v>
      </c>
      <c r="B4069" s="4" t="s">
        <v>5</v>
      </c>
      <c r="C4069" s="4" t="s">
        <v>10</v>
      </c>
    </row>
    <row r="4070" spans="1:9">
      <c r="A4070" t="n">
        <v>39034</v>
      </c>
      <c r="B4070" s="31" t="n">
        <v>16</v>
      </c>
      <c r="C4070" s="7" t="n">
        <v>0</v>
      </c>
    </row>
    <row r="4071" spans="1:9">
      <c r="A4071" t="s">
        <v>4</v>
      </c>
      <c r="B4071" s="4" t="s">
        <v>5</v>
      </c>
      <c r="C4071" s="4" t="s">
        <v>10</v>
      </c>
      <c r="D4071" s="4" t="s">
        <v>67</v>
      </c>
      <c r="E4071" s="4" t="s">
        <v>12</v>
      </c>
      <c r="F4071" s="4" t="s">
        <v>12</v>
      </c>
      <c r="G4071" s="4" t="s">
        <v>67</v>
      </c>
      <c r="H4071" s="4" t="s">
        <v>12</v>
      </c>
      <c r="I4071" s="4" t="s">
        <v>12</v>
      </c>
    </row>
    <row r="4072" spans="1:9">
      <c r="A4072" t="n">
        <v>39037</v>
      </c>
      <c r="B4072" s="64" t="n">
        <v>26</v>
      </c>
      <c r="C4072" s="7" t="n">
        <v>0</v>
      </c>
      <c r="D4072" s="7" t="s">
        <v>430</v>
      </c>
      <c r="E4072" s="7" t="n">
        <v>2</v>
      </c>
      <c r="F4072" s="7" t="n">
        <v>3</v>
      </c>
      <c r="G4072" s="7" t="s">
        <v>431</v>
      </c>
      <c r="H4072" s="7" t="n">
        <v>2</v>
      </c>
      <c r="I4072" s="7" t="n">
        <v>0</v>
      </c>
    </row>
    <row r="4073" spans="1:9">
      <c r="A4073" t="s">
        <v>4</v>
      </c>
      <c r="B4073" s="4" t="s">
        <v>5</v>
      </c>
    </row>
    <row r="4074" spans="1:9">
      <c r="A4074" t="n">
        <v>39176</v>
      </c>
      <c r="B4074" s="34" t="n">
        <v>28</v>
      </c>
    </row>
    <row r="4075" spans="1:9">
      <c r="A4075" t="s">
        <v>4</v>
      </c>
      <c r="B4075" s="4" t="s">
        <v>5</v>
      </c>
      <c r="C4075" s="4" t="s">
        <v>10</v>
      </c>
      <c r="D4075" s="4" t="s">
        <v>12</v>
      </c>
      <c r="E4075" s="4" t="s">
        <v>12</v>
      </c>
      <c r="F4075" s="4" t="s">
        <v>6</v>
      </c>
    </row>
    <row r="4076" spans="1:9">
      <c r="A4076" t="n">
        <v>39177</v>
      </c>
      <c r="B4076" s="22" t="n">
        <v>20</v>
      </c>
      <c r="C4076" s="7" t="n">
        <v>5713</v>
      </c>
      <c r="D4076" s="7" t="n">
        <v>2</v>
      </c>
      <c r="E4076" s="7" t="n">
        <v>10</v>
      </c>
      <c r="F4076" s="7" t="s">
        <v>333</v>
      </c>
    </row>
    <row r="4077" spans="1:9">
      <c r="A4077" t="s">
        <v>4</v>
      </c>
      <c r="B4077" s="4" t="s">
        <v>5</v>
      </c>
      <c r="C4077" s="4" t="s">
        <v>12</v>
      </c>
      <c r="D4077" s="4" t="s">
        <v>10</v>
      </c>
      <c r="E4077" s="4" t="s">
        <v>6</v>
      </c>
    </row>
    <row r="4078" spans="1:9">
      <c r="A4078" t="n">
        <v>39197</v>
      </c>
      <c r="B4078" s="63" t="n">
        <v>51</v>
      </c>
      <c r="C4078" s="7" t="n">
        <v>4</v>
      </c>
      <c r="D4078" s="7" t="n">
        <v>5713</v>
      </c>
      <c r="E4078" s="7" t="s">
        <v>116</v>
      </c>
    </row>
    <row r="4079" spans="1:9">
      <c r="A4079" t="s">
        <v>4</v>
      </c>
      <c r="B4079" s="4" t="s">
        <v>5</v>
      </c>
      <c r="C4079" s="4" t="s">
        <v>10</v>
      </c>
    </row>
    <row r="4080" spans="1:9">
      <c r="A4080" t="n">
        <v>39211</v>
      </c>
      <c r="B4080" s="31" t="n">
        <v>16</v>
      </c>
      <c r="C4080" s="7" t="n">
        <v>0</v>
      </c>
    </row>
    <row r="4081" spans="1:9">
      <c r="A4081" t="s">
        <v>4</v>
      </c>
      <c r="B4081" s="4" t="s">
        <v>5</v>
      </c>
      <c r="C4081" s="4" t="s">
        <v>10</v>
      </c>
      <c r="D4081" s="4" t="s">
        <v>67</v>
      </c>
      <c r="E4081" s="4" t="s">
        <v>12</v>
      </c>
      <c r="F4081" s="4" t="s">
        <v>12</v>
      </c>
      <c r="G4081" s="4" t="s">
        <v>67</v>
      </c>
      <c r="H4081" s="4" t="s">
        <v>12</v>
      </c>
      <c r="I4081" s="4" t="s">
        <v>12</v>
      </c>
      <c r="J4081" s="4" t="s">
        <v>67</v>
      </c>
      <c r="K4081" s="4" t="s">
        <v>12</v>
      </c>
      <c r="L4081" s="4" t="s">
        <v>12</v>
      </c>
    </row>
    <row r="4082" spans="1:9">
      <c r="A4082" t="n">
        <v>39214</v>
      </c>
      <c r="B4082" s="64" t="n">
        <v>26</v>
      </c>
      <c r="C4082" s="7" t="n">
        <v>5713</v>
      </c>
      <c r="D4082" s="7" t="s">
        <v>432</v>
      </c>
      <c r="E4082" s="7" t="n">
        <v>2</v>
      </c>
      <c r="F4082" s="7" t="n">
        <v>3</v>
      </c>
      <c r="G4082" s="7" t="s">
        <v>433</v>
      </c>
      <c r="H4082" s="7" t="n">
        <v>2</v>
      </c>
      <c r="I4082" s="7" t="n">
        <v>3</v>
      </c>
      <c r="J4082" s="7" t="s">
        <v>434</v>
      </c>
      <c r="K4082" s="7" t="n">
        <v>2</v>
      </c>
      <c r="L4082" s="7" t="n">
        <v>0</v>
      </c>
    </row>
    <row r="4083" spans="1:9">
      <c r="A4083" t="s">
        <v>4</v>
      </c>
      <c r="B4083" s="4" t="s">
        <v>5</v>
      </c>
    </row>
    <row r="4084" spans="1:9">
      <c r="A4084" t="n">
        <v>39416</v>
      </c>
      <c r="B4084" s="34" t="n">
        <v>28</v>
      </c>
    </row>
    <row r="4085" spans="1:9">
      <c r="A4085" t="s">
        <v>4</v>
      </c>
      <c r="B4085" s="4" t="s">
        <v>5</v>
      </c>
      <c r="C4085" s="4" t="s">
        <v>12</v>
      </c>
      <c r="D4085" s="4" t="s">
        <v>10</v>
      </c>
      <c r="E4085" s="4" t="s">
        <v>6</v>
      </c>
    </row>
    <row r="4086" spans="1:9">
      <c r="A4086" t="n">
        <v>39417</v>
      </c>
      <c r="B4086" s="63" t="n">
        <v>51</v>
      </c>
      <c r="C4086" s="7" t="n">
        <v>4</v>
      </c>
      <c r="D4086" s="7" t="n">
        <v>0</v>
      </c>
      <c r="E4086" s="7" t="s">
        <v>307</v>
      </c>
    </row>
    <row r="4087" spans="1:9">
      <c r="A4087" t="s">
        <v>4</v>
      </c>
      <c r="B4087" s="4" t="s">
        <v>5</v>
      </c>
      <c r="C4087" s="4" t="s">
        <v>10</v>
      </c>
    </row>
    <row r="4088" spans="1:9">
      <c r="A4088" t="n">
        <v>39431</v>
      </c>
      <c r="B4088" s="31" t="n">
        <v>16</v>
      </c>
      <c r="C4088" s="7" t="n">
        <v>0</v>
      </c>
    </row>
    <row r="4089" spans="1:9">
      <c r="A4089" t="s">
        <v>4</v>
      </c>
      <c r="B4089" s="4" t="s">
        <v>5</v>
      </c>
      <c r="C4089" s="4" t="s">
        <v>10</v>
      </c>
      <c r="D4089" s="4" t="s">
        <v>67</v>
      </c>
      <c r="E4089" s="4" t="s">
        <v>12</v>
      </c>
      <c r="F4089" s="4" t="s">
        <v>12</v>
      </c>
    </row>
    <row r="4090" spans="1:9">
      <c r="A4090" t="n">
        <v>39434</v>
      </c>
      <c r="B4090" s="64" t="n">
        <v>26</v>
      </c>
      <c r="C4090" s="7" t="n">
        <v>0</v>
      </c>
      <c r="D4090" s="7" t="s">
        <v>435</v>
      </c>
      <c r="E4090" s="7" t="n">
        <v>2</v>
      </c>
      <c r="F4090" s="7" t="n">
        <v>0</v>
      </c>
    </row>
    <row r="4091" spans="1:9">
      <c r="A4091" t="s">
        <v>4</v>
      </c>
      <c r="B4091" s="4" t="s">
        <v>5</v>
      </c>
    </row>
    <row r="4092" spans="1:9">
      <c r="A4092" t="n">
        <v>39457</v>
      </c>
      <c r="B4092" s="34" t="n">
        <v>28</v>
      </c>
    </row>
    <row r="4093" spans="1:9">
      <c r="A4093" t="s">
        <v>4</v>
      </c>
      <c r="B4093" s="4" t="s">
        <v>5</v>
      </c>
      <c r="C4093" s="4" t="s">
        <v>10</v>
      </c>
      <c r="D4093" s="4" t="s">
        <v>12</v>
      </c>
      <c r="E4093" s="4" t="s">
        <v>6</v>
      </c>
      <c r="F4093" s="4" t="s">
        <v>26</v>
      </c>
      <c r="G4093" s="4" t="s">
        <v>26</v>
      </c>
      <c r="H4093" s="4" t="s">
        <v>26</v>
      </c>
    </row>
    <row r="4094" spans="1:9">
      <c r="A4094" t="n">
        <v>39458</v>
      </c>
      <c r="B4094" s="55" t="n">
        <v>48</v>
      </c>
      <c r="C4094" s="7" t="n">
        <v>5713</v>
      </c>
      <c r="D4094" s="7" t="n">
        <v>0</v>
      </c>
      <c r="E4094" s="7" t="s">
        <v>126</v>
      </c>
      <c r="F4094" s="7" t="n">
        <v>-1</v>
      </c>
      <c r="G4094" s="7" t="n">
        <v>1</v>
      </c>
      <c r="H4094" s="7" t="n">
        <v>0</v>
      </c>
    </row>
    <row r="4095" spans="1:9">
      <c r="A4095" t="s">
        <v>4</v>
      </c>
      <c r="B4095" s="4" t="s">
        <v>5</v>
      </c>
      <c r="C4095" s="4" t="s">
        <v>10</v>
      </c>
    </row>
    <row r="4096" spans="1:9">
      <c r="A4096" t="n">
        <v>39484</v>
      </c>
      <c r="B4096" s="31" t="n">
        <v>16</v>
      </c>
      <c r="C4096" s="7" t="n">
        <v>300</v>
      </c>
    </row>
    <row r="4097" spans="1:12">
      <c r="A4097" t="s">
        <v>4</v>
      </c>
      <c r="B4097" s="4" t="s">
        <v>5</v>
      </c>
      <c r="C4097" s="4" t="s">
        <v>12</v>
      </c>
      <c r="D4097" s="4" t="s">
        <v>10</v>
      </c>
      <c r="E4097" s="4" t="s">
        <v>6</v>
      </c>
    </row>
    <row r="4098" spans="1:12">
      <c r="A4098" t="n">
        <v>39487</v>
      </c>
      <c r="B4098" s="63" t="n">
        <v>51</v>
      </c>
      <c r="C4098" s="7" t="n">
        <v>4</v>
      </c>
      <c r="D4098" s="7" t="n">
        <v>5713</v>
      </c>
      <c r="E4098" s="7" t="s">
        <v>436</v>
      </c>
    </row>
    <row r="4099" spans="1:12">
      <c r="A4099" t="s">
        <v>4</v>
      </c>
      <c r="B4099" s="4" t="s">
        <v>5</v>
      </c>
      <c r="C4099" s="4" t="s">
        <v>10</v>
      </c>
    </row>
    <row r="4100" spans="1:12">
      <c r="A4100" t="n">
        <v>39502</v>
      </c>
      <c r="B4100" s="31" t="n">
        <v>16</v>
      </c>
      <c r="C4100" s="7" t="n">
        <v>0</v>
      </c>
    </row>
    <row r="4101" spans="1:12">
      <c r="A4101" t="s">
        <v>4</v>
      </c>
      <c r="B4101" s="4" t="s">
        <v>5</v>
      </c>
      <c r="C4101" s="4" t="s">
        <v>10</v>
      </c>
      <c r="D4101" s="4" t="s">
        <v>67</v>
      </c>
      <c r="E4101" s="4" t="s">
        <v>12</v>
      </c>
      <c r="F4101" s="4" t="s">
        <v>12</v>
      </c>
    </row>
    <row r="4102" spans="1:12">
      <c r="A4102" t="n">
        <v>39505</v>
      </c>
      <c r="B4102" s="64" t="n">
        <v>26</v>
      </c>
      <c r="C4102" s="7" t="n">
        <v>5713</v>
      </c>
      <c r="D4102" s="7" t="s">
        <v>437</v>
      </c>
      <c r="E4102" s="7" t="n">
        <v>2</v>
      </c>
      <c r="F4102" s="7" t="n">
        <v>0</v>
      </c>
    </row>
    <row r="4103" spans="1:12">
      <c r="A4103" t="s">
        <v>4</v>
      </c>
      <c r="B4103" s="4" t="s">
        <v>5</v>
      </c>
    </row>
    <row r="4104" spans="1:12">
      <c r="A4104" t="n">
        <v>39565</v>
      </c>
      <c r="B4104" s="34" t="n">
        <v>28</v>
      </c>
    </row>
    <row r="4105" spans="1:12">
      <c r="A4105" t="s">
        <v>4</v>
      </c>
      <c r="B4105" s="4" t="s">
        <v>5</v>
      </c>
      <c r="C4105" s="4" t="s">
        <v>10</v>
      </c>
      <c r="D4105" s="4" t="s">
        <v>12</v>
      </c>
      <c r="E4105" s="4" t="s">
        <v>26</v>
      </c>
      <c r="F4105" s="4" t="s">
        <v>10</v>
      </c>
    </row>
    <row r="4106" spans="1:12">
      <c r="A4106" t="n">
        <v>39566</v>
      </c>
      <c r="B4106" s="75" t="n">
        <v>59</v>
      </c>
      <c r="C4106" s="7" t="n">
        <v>0</v>
      </c>
      <c r="D4106" s="7" t="n">
        <v>13</v>
      </c>
      <c r="E4106" s="7" t="n">
        <v>0.150000005960464</v>
      </c>
      <c r="F4106" s="7" t="n">
        <v>0</v>
      </c>
    </row>
    <row r="4107" spans="1:12">
      <c r="A4107" t="s">
        <v>4</v>
      </c>
      <c r="B4107" s="4" t="s">
        <v>5</v>
      </c>
      <c r="C4107" s="4" t="s">
        <v>10</v>
      </c>
    </row>
    <row r="4108" spans="1:12">
      <c r="A4108" t="n">
        <v>39576</v>
      </c>
      <c r="B4108" s="31" t="n">
        <v>16</v>
      </c>
      <c r="C4108" s="7" t="n">
        <v>1000</v>
      </c>
    </row>
    <row r="4109" spans="1:12">
      <c r="A4109" t="s">
        <v>4</v>
      </c>
      <c r="B4109" s="4" t="s">
        <v>5</v>
      </c>
      <c r="C4109" s="4" t="s">
        <v>12</v>
      </c>
      <c r="D4109" s="4" t="s">
        <v>10</v>
      </c>
      <c r="E4109" s="4" t="s">
        <v>6</v>
      </c>
    </row>
    <row r="4110" spans="1:12">
      <c r="A4110" t="n">
        <v>39579</v>
      </c>
      <c r="B4110" s="63" t="n">
        <v>51</v>
      </c>
      <c r="C4110" s="7" t="n">
        <v>4</v>
      </c>
      <c r="D4110" s="7" t="n">
        <v>0</v>
      </c>
      <c r="E4110" s="7" t="s">
        <v>438</v>
      </c>
    </row>
    <row r="4111" spans="1:12">
      <c r="A4111" t="s">
        <v>4</v>
      </c>
      <c r="B4111" s="4" t="s">
        <v>5</v>
      </c>
      <c r="C4111" s="4" t="s">
        <v>10</v>
      </c>
    </row>
    <row r="4112" spans="1:12">
      <c r="A4112" t="n">
        <v>39593</v>
      </c>
      <c r="B4112" s="31" t="n">
        <v>16</v>
      </c>
      <c r="C4112" s="7" t="n">
        <v>0</v>
      </c>
    </row>
    <row r="4113" spans="1:6">
      <c r="A4113" t="s">
        <v>4</v>
      </c>
      <c r="B4113" s="4" t="s">
        <v>5</v>
      </c>
      <c r="C4113" s="4" t="s">
        <v>10</v>
      </c>
      <c r="D4113" s="4" t="s">
        <v>67</v>
      </c>
      <c r="E4113" s="4" t="s">
        <v>12</v>
      </c>
      <c r="F4113" s="4" t="s">
        <v>12</v>
      </c>
    </row>
    <row r="4114" spans="1:6">
      <c r="A4114" t="n">
        <v>39596</v>
      </c>
      <c r="B4114" s="64" t="n">
        <v>26</v>
      </c>
      <c r="C4114" s="7" t="n">
        <v>0</v>
      </c>
      <c r="D4114" s="7" t="s">
        <v>439</v>
      </c>
      <c r="E4114" s="7" t="n">
        <v>2</v>
      </c>
      <c r="F4114" s="7" t="n">
        <v>0</v>
      </c>
    </row>
    <row r="4115" spans="1:6">
      <c r="A4115" t="s">
        <v>4</v>
      </c>
      <c r="B4115" s="4" t="s">
        <v>5</v>
      </c>
    </row>
    <row r="4116" spans="1:6">
      <c r="A4116" t="n">
        <v>39620</v>
      </c>
      <c r="B4116" s="34" t="n">
        <v>28</v>
      </c>
    </row>
    <row r="4117" spans="1:6">
      <c r="A4117" t="s">
        <v>4</v>
      </c>
      <c r="B4117" s="4" t="s">
        <v>5</v>
      </c>
      <c r="C4117" s="4" t="s">
        <v>10</v>
      </c>
    </row>
    <row r="4118" spans="1:6">
      <c r="A4118" t="n">
        <v>39621</v>
      </c>
      <c r="B4118" s="31" t="n">
        <v>16</v>
      </c>
      <c r="C4118" s="7" t="n">
        <v>300</v>
      </c>
    </row>
    <row r="4119" spans="1:6">
      <c r="A4119" t="s">
        <v>4</v>
      </c>
      <c r="B4119" s="4" t="s">
        <v>5</v>
      </c>
      <c r="C4119" s="4" t="s">
        <v>12</v>
      </c>
      <c r="D4119" s="4" t="s">
        <v>10</v>
      </c>
      <c r="E4119" s="4" t="s">
        <v>6</v>
      </c>
      <c r="F4119" s="4" t="s">
        <v>6</v>
      </c>
      <c r="G4119" s="4" t="s">
        <v>6</v>
      </c>
      <c r="H4119" s="4" t="s">
        <v>6</v>
      </c>
    </row>
    <row r="4120" spans="1:6">
      <c r="A4120" t="n">
        <v>39624</v>
      </c>
      <c r="B4120" s="63" t="n">
        <v>51</v>
      </c>
      <c r="C4120" s="7" t="n">
        <v>3</v>
      </c>
      <c r="D4120" s="7" t="n">
        <v>5713</v>
      </c>
      <c r="E4120" s="7" t="s">
        <v>440</v>
      </c>
      <c r="F4120" s="7" t="s">
        <v>214</v>
      </c>
      <c r="G4120" s="7" t="s">
        <v>131</v>
      </c>
      <c r="H4120" s="7" t="s">
        <v>132</v>
      </c>
    </row>
    <row r="4121" spans="1:6">
      <c r="A4121" t="s">
        <v>4</v>
      </c>
      <c r="B4121" s="4" t="s">
        <v>5</v>
      </c>
      <c r="C4121" s="4" t="s">
        <v>10</v>
      </c>
      <c r="D4121" s="4" t="s">
        <v>12</v>
      </c>
      <c r="E4121" s="4" t="s">
        <v>26</v>
      </c>
      <c r="F4121" s="4" t="s">
        <v>10</v>
      </c>
    </row>
    <row r="4122" spans="1:6">
      <c r="A4122" t="n">
        <v>39653</v>
      </c>
      <c r="B4122" s="75" t="n">
        <v>59</v>
      </c>
      <c r="C4122" s="7" t="n">
        <v>5713</v>
      </c>
      <c r="D4122" s="7" t="n">
        <v>14</v>
      </c>
      <c r="E4122" s="7" t="n">
        <v>0.150000005960464</v>
      </c>
      <c r="F4122" s="7" t="n">
        <v>0</v>
      </c>
    </row>
    <row r="4123" spans="1:6">
      <c r="A4123" t="s">
        <v>4</v>
      </c>
      <c r="B4123" s="4" t="s">
        <v>5</v>
      </c>
      <c r="C4123" s="4" t="s">
        <v>10</v>
      </c>
    </row>
    <row r="4124" spans="1:6">
      <c r="A4124" t="n">
        <v>39663</v>
      </c>
      <c r="B4124" s="31" t="n">
        <v>16</v>
      </c>
      <c r="C4124" s="7" t="n">
        <v>1200</v>
      </c>
    </row>
    <row r="4125" spans="1:6">
      <c r="A4125" t="s">
        <v>4</v>
      </c>
      <c r="B4125" s="4" t="s">
        <v>5</v>
      </c>
      <c r="C4125" s="4" t="s">
        <v>10</v>
      </c>
      <c r="D4125" s="4" t="s">
        <v>12</v>
      </c>
      <c r="E4125" s="4" t="s">
        <v>6</v>
      </c>
      <c r="F4125" s="4" t="s">
        <v>26</v>
      </c>
      <c r="G4125" s="4" t="s">
        <v>26</v>
      </c>
      <c r="H4125" s="4" t="s">
        <v>26</v>
      </c>
    </row>
    <row r="4126" spans="1:6">
      <c r="A4126" t="n">
        <v>39666</v>
      </c>
      <c r="B4126" s="55" t="n">
        <v>48</v>
      </c>
      <c r="C4126" s="7" t="n">
        <v>5713</v>
      </c>
      <c r="D4126" s="7" t="n">
        <v>0</v>
      </c>
      <c r="E4126" s="7" t="s">
        <v>418</v>
      </c>
      <c r="F4126" s="7" t="n">
        <v>-1</v>
      </c>
      <c r="G4126" s="7" t="n">
        <v>1</v>
      </c>
      <c r="H4126" s="7" t="n">
        <v>0</v>
      </c>
    </row>
    <row r="4127" spans="1:6">
      <c r="A4127" t="s">
        <v>4</v>
      </c>
      <c r="B4127" s="4" t="s">
        <v>5</v>
      </c>
      <c r="C4127" s="4" t="s">
        <v>12</v>
      </c>
      <c r="D4127" s="4" t="s">
        <v>10</v>
      </c>
      <c r="E4127" s="4" t="s">
        <v>6</v>
      </c>
    </row>
    <row r="4128" spans="1:6">
      <c r="A4128" t="n">
        <v>39693</v>
      </c>
      <c r="B4128" s="63" t="n">
        <v>51</v>
      </c>
      <c r="C4128" s="7" t="n">
        <v>4</v>
      </c>
      <c r="D4128" s="7" t="n">
        <v>5713</v>
      </c>
      <c r="E4128" s="7" t="s">
        <v>441</v>
      </c>
    </row>
    <row r="4129" spans="1:8">
      <c r="A4129" t="s">
        <v>4</v>
      </c>
      <c r="B4129" s="4" t="s">
        <v>5</v>
      </c>
      <c r="C4129" s="4" t="s">
        <v>10</v>
      </c>
    </row>
    <row r="4130" spans="1:8">
      <c r="A4130" t="n">
        <v>39707</v>
      </c>
      <c r="B4130" s="31" t="n">
        <v>16</v>
      </c>
      <c r="C4130" s="7" t="n">
        <v>0</v>
      </c>
    </row>
    <row r="4131" spans="1:8">
      <c r="A4131" t="s">
        <v>4</v>
      </c>
      <c r="B4131" s="4" t="s">
        <v>5</v>
      </c>
      <c r="C4131" s="4" t="s">
        <v>10</v>
      </c>
      <c r="D4131" s="4" t="s">
        <v>67</v>
      </c>
      <c r="E4131" s="4" t="s">
        <v>12</v>
      </c>
      <c r="F4131" s="4" t="s">
        <v>12</v>
      </c>
    </row>
    <row r="4132" spans="1:8">
      <c r="A4132" t="n">
        <v>39710</v>
      </c>
      <c r="B4132" s="64" t="n">
        <v>26</v>
      </c>
      <c r="C4132" s="7" t="n">
        <v>5713</v>
      </c>
      <c r="D4132" s="7" t="s">
        <v>442</v>
      </c>
      <c r="E4132" s="7" t="n">
        <v>2</v>
      </c>
      <c r="F4132" s="7" t="n">
        <v>0</v>
      </c>
    </row>
    <row r="4133" spans="1:8">
      <c r="A4133" t="s">
        <v>4</v>
      </c>
      <c r="B4133" s="4" t="s">
        <v>5</v>
      </c>
    </row>
    <row r="4134" spans="1:8">
      <c r="A4134" t="n">
        <v>39741</v>
      </c>
      <c r="B4134" s="34" t="n">
        <v>28</v>
      </c>
    </row>
    <row r="4135" spans="1:8">
      <c r="A4135" t="s">
        <v>4</v>
      </c>
      <c r="B4135" s="4" t="s">
        <v>5</v>
      </c>
      <c r="C4135" s="4" t="s">
        <v>10</v>
      </c>
      <c r="D4135" s="4" t="s">
        <v>12</v>
      </c>
    </row>
    <row r="4136" spans="1:8">
      <c r="A4136" t="n">
        <v>39742</v>
      </c>
      <c r="B4136" s="71" t="n">
        <v>89</v>
      </c>
      <c r="C4136" s="7" t="n">
        <v>65533</v>
      </c>
      <c r="D4136" s="7" t="n">
        <v>1</v>
      </c>
    </row>
    <row r="4137" spans="1:8">
      <c r="A4137" t="s">
        <v>4</v>
      </c>
      <c r="B4137" s="4" t="s">
        <v>5</v>
      </c>
      <c r="C4137" s="4" t="s">
        <v>12</v>
      </c>
      <c r="D4137" s="4" t="s">
        <v>10</v>
      </c>
      <c r="E4137" s="4" t="s">
        <v>10</v>
      </c>
      <c r="F4137" s="4" t="s">
        <v>12</v>
      </c>
    </row>
    <row r="4138" spans="1:8">
      <c r="A4138" t="n">
        <v>39746</v>
      </c>
      <c r="B4138" s="32" t="n">
        <v>25</v>
      </c>
      <c r="C4138" s="7" t="n">
        <v>1</v>
      </c>
      <c r="D4138" s="7" t="n">
        <v>65535</v>
      </c>
      <c r="E4138" s="7" t="n">
        <v>65535</v>
      </c>
      <c r="F4138" s="7" t="n">
        <v>0</v>
      </c>
    </row>
    <row r="4139" spans="1:8">
      <c r="A4139" t="s">
        <v>4</v>
      </c>
      <c r="B4139" s="4" t="s">
        <v>5</v>
      </c>
      <c r="C4139" s="4" t="s">
        <v>12</v>
      </c>
      <c r="D4139" s="4" t="s">
        <v>10</v>
      </c>
      <c r="E4139" s="4" t="s">
        <v>26</v>
      </c>
    </row>
    <row r="4140" spans="1:8">
      <c r="A4140" t="n">
        <v>39753</v>
      </c>
      <c r="B4140" s="39" t="n">
        <v>58</v>
      </c>
      <c r="C4140" s="7" t="n">
        <v>0</v>
      </c>
      <c r="D4140" s="7" t="n">
        <v>1000</v>
      </c>
      <c r="E4140" s="7" t="n">
        <v>1</v>
      </c>
    </row>
    <row r="4141" spans="1:8">
      <c r="A4141" t="s">
        <v>4</v>
      </c>
      <c r="B4141" s="4" t="s">
        <v>5</v>
      </c>
      <c r="C4141" s="4" t="s">
        <v>12</v>
      </c>
      <c r="D4141" s="4" t="s">
        <v>10</v>
      </c>
    </row>
    <row r="4142" spans="1:8">
      <c r="A4142" t="n">
        <v>39761</v>
      </c>
      <c r="B4142" s="39" t="n">
        <v>58</v>
      </c>
      <c r="C4142" s="7" t="n">
        <v>255</v>
      </c>
      <c r="D4142" s="7" t="n">
        <v>0</v>
      </c>
    </row>
    <row r="4143" spans="1:8">
      <c r="A4143" t="s">
        <v>4</v>
      </c>
      <c r="B4143" s="4" t="s">
        <v>5</v>
      </c>
      <c r="C4143" s="4" t="s">
        <v>12</v>
      </c>
      <c r="D4143" s="4" t="s">
        <v>10</v>
      </c>
      <c r="E4143" s="4" t="s">
        <v>12</v>
      </c>
    </row>
    <row r="4144" spans="1:8">
      <c r="A4144" t="n">
        <v>39765</v>
      </c>
      <c r="B4144" s="53" t="n">
        <v>36</v>
      </c>
      <c r="C4144" s="7" t="n">
        <v>9</v>
      </c>
      <c r="D4144" s="7" t="n">
        <v>0</v>
      </c>
      <c r="E4144" s="7" t="n">
        <v>0</v>
      </c>
    </row>
    <row r="4145" spans="1:6">
      <c r="A4145" t="s">
        <v>4</v>
      </c>
      <c r="B4145" s="4" t="s">
        <v>5</v>
      </c>
      <c r="C4145" s="4" t="s">
        <v>12</v>
      </c>
      <c r="D4145" s="4" t="s">
        <v>10</v>
      </c>
      <c r="E4145" s="4" t="s">
        <v>12</v>
      </c>
    </row>
    <row r="4146" spans="1:6">
      <c r="A4146" t="n">
        <v>39770</v>
      </c>
      <c r="B4146" s="53" t="n">
        <v>36</v>
      </c>
      <c r="C4146" s="7" t="n">
        <v>9</v>
      </c>
      <c r="D4146" s="7" t="n">
        <v>5713</v>
      </c>
      <c r="E4146" s="7" t="n">
        <v>0</v>
      </c>
    </row>
    <row r="4147" spans="1:6">
      <c r="A4147" t="s">
        <v>4</v>
      </c>
      <c r="B4147" s="4" t="s">
        <v>5</v>
      </c>
      <c r="C4147" s="4" t="s">
        <v>10</v>
      </c>
    </row>
    <row r="4148" spans="1:6">
      <c r="A4148" t="n">
        <v>39775</v>
      </c>
      <c r="B4148" s="19" t="n">
        <v>12</v>
      </c>
      <c r="C4148" s="7" t="n">
        <v>10904</v>
      </c>
    </row>
    <row r="4149" spans="1:6">
      <c r="A4149" t="s">
        <v>4</v>
      </c>
      <c r="B4149" s="4" t="s">
        <v>5</v>
      </c>
      <c r="C4149" s="4" t="s">
        <v>10</v>
      </c>
    </row>
    <row r="4150" spans="1:6">
      <c r="A4150" t="n">
        <v>39778</v>
      </c>
      <c r="B4150" s="19" t="n">
        <v>12</v>
      </c>
      <c r="C4150" s="7" t="n">
        <v>10905</v>
      </c>
    </row>
    <row r="4151" spans="1:6">
      <c r="A4151" t="s">
        <v>4</v>
      </c>
      <c r="B4151" s="4" t="s">
        <v>5</v>
      </c>
      <c r="C4151" s="4" t="s">
        <v>10</v>
      </c>
    </row>
    <row r="4152" spans="1:6">
      <c r="A4152" t="n">
        <v>39781</v>
      </c>
      <c r="B4152" s="19" t="n">
        <v>12</v>
      </c>
      <c r="C4152" s="7" t="n">
        <v>10906</v>
      </c>
    </row>
    <row r="4153" spans="1:6">
      <c r="A4153" t="s">
        <v>4</v>
      </c>
      <c r="B4153" s="4" t="s">
        <v>5</v>
      </c>
      <c r="C4153" s="4" t="s">
        <v>12</v>
      </c>
      <c r="D4153" s="4" t="s">
        <v>12</v>
      </c>
      <c r="E4153" s="4" t="s">
        <v>9</v>
      </c>
      <c r="F4153" s="4" t="s">
        <v>12</v>
      </c>
      <c r="G4153" s="4" t="s">
        <v>12</v>
      </c>
    </row>
    <row r="4154" spans="1:6">
      <c r="A4154" t="n">
        <v>39784</v>
      </c>
      <c r="B4154" s="48" t="n">
        <v>18</v>
      </c>
      <c r="C4154" s="7" t="n">
        <v>22</v>
      </c>
      <c r="D4154" s="7" t="n">
        <v>0</v>
      </c>
      <c r="E4154" s="7" t="n">
        <v>3</v>
      </c>
      <c r="F4154" s="7" t="n">
        <v>19</v>
      </c>
      <c r="G4154" s="7" t="n">
        <v>1</v>
      </c>
    </row>
    <row r="4155" spans="1:6">
      <c r="A4155" t="s">
        <v>4</v>
      </c>
      <c r="B4155" s="4" t="s">
        <v>5</v>
      </c>
      <c r="C4155" s="4" t="s">
        <v>10</v>
      </c>
    </row>
    <row r="4156" spans="1:6">
      <c r="A4156" t="n">
        <v>39793</v>
      </c>
      <c r="B4156" s="21" t="n">
        <v>13</v>
      </c>
      <c r="C4156" s="7" t="n">
        <v>7247</v>
      </c>
    </row>
    <row r="4157" spans="1:6">
      <c r="A4157" t="s">
        <v>4</v>
      </c>
      <c r="B4157" s="4" t="s">
        <v>5</v>
      </c>
      <c r="C4157" s="4" t="s">
        <v>10</v>
      </c>
      <c r="D4157" s="4" t="s">
        <v>26</v>
      </c>
      <c r="E4157" s="4" t="s">
        <v>26</v>
      </c>
      <c r="F4157" s="4" t="s">
        <v>26</v>
      </c>
      <c r="G4157" s="4" t="s">
        <v>26</v>
      </c>
    </row>
    <row r="4158" spans="1:6">
      <c r="A4158" t="n">
        <v>39796</v>
      </c>
      <c r="B4158" s="52" t="n">
        <v>46</v>
      </c>
      <c r="C4158" s="7" t="n">
        <v>61456</v>
      </c>
      <c r="D4158" s="7" t="n">
        <v>-5.53000020980835</v>
      </c>
      <c r="E4158" s="7" t="n">
        <v>0</v>
      </c>
      <c r="F4158" s="7" t="n">
        <v>5.71000003814697</v>
      </c>
      <c r="G4158" s="7" t="n">
        <v>40.5999984741211</v>
      </c>
    </row>
    <row r="4159" spans="1:6">
      <c r="A4159" t="s">
        <v>4</v>
      </c>
      <c r="B4159" s="4" t="s">
        <v>5</v>
      </c>
      <c r="C4159" s="4" t="s">
        <v>12</v>
      </c>
      <c r="D4159" s="4" t="s">
        <v>12</v>
      </c>
      <c r="E4159" s="4" t="s">
        <v>26</v>
      </c>
      <c r="F4159" s="4" t="s">
        <v>26</v>
      </c>
      <c r="G4159" s="4" t="s">
        <v>26</v>
      </c>
      <c r="H4159" s="4" t="s">
        <v>10</v>
      </c>
      <c r="I4159" s="4" t="s">
        <v>12</v>
      </c>
    </row>
    <row r="4160" spans="1:6">
      <c r="A4160" t="n">
        <v>39815</v>
      </c>
      <c r="B4160" s="45" t="n">
        <v>45</v>
      </c>
      <c r="C4160" s="7" t="n">
        <v>4</v>
      </c>
      <c r="D4160" s="7" t="n">
        <v>3</v>
      </c>
      <c r="E4160" s="7" t="n">
        <v>7.73000001907349</v>
      </c>
      <c r="F4160" s="7" t="n">
        <v>40.6399993896484</v>
      </c>
      <c r="G4160" s="7" t="n">
        <v>0</v>
      </c>
      <c r="H4160" s="7" t="n">
        <v>0</v>
      </c>
      <c r="I4160" s="7" t="n">
        <v>0</v>
      </c>
    </row>
    <row r="4161" spans="1:9">
      <c r="A4161" t="s">
        <v>4</v>
      </c>
      <c r="B4161" s="4" t="s">
        <v>5</v>
      </c>
      <c r="C4161" s="4" t="s">
        <v>12</v>
      </c>
      <c r="D4161" s="4" t="s">
        <v>6</v>
      </c>
    </row>
    <row r="4162" spans="1:9">
      <c r="A4162" t="n">
        <v>39833</v>
      </c>
      <c r="B4162" s="9" t="n">
        <v>2</v>
      </c>
      <c r="C4162" s="7" t="n">
        <v>10</v>
      </c>
      <c r="D4162" s="7" t="s">
        <v>121</v>
      </c>
    </row>
    <row r="4163" spans="1:9">
      <c r="A4163" t="s">
        <v>4</v>
      </c>
      <c r="B4163" s="4" t="s">
        <v>5</v>
      </c>
      <c r="C4163" s="4" t="s">
        <v>10</v>
      </c>
    </row>
    <row r="4164" spans="1:9">
      <c r="A4164" t="n">
        <v>39848</v>
      </c>
      <c r="B4164" s="31" t="n">
        <v>16</v>
      </c>
      <c r="C4164" s="7" t="n">
        <v>0</v>
      </c>
    </row>
    <row r="4165" spans="1:9">
      <c r="A4165" t="s">
        <v>4</v>
      </c>
      <c r="B4165" s="4" t="s">
        <v>5</v>
      </c>
      <c r="C4165" s="4" t="s">
        <v>12</v>
      </c>
      <c r="D4165" s="4" t="s">
        <v>10</v>
      </c>
    </row>
    <row r="4166" spans="1:9">
      <c r="A4166" t="n">
        <v>39851</v>
      </c>
      <c r="B4166" s="39" t="n">
        <v>58</v>
      </c>
      <c r="C4166" s="7" t="n">
        <v>105</v>
      </c>
      <c r="D4166" s="7" t="n">
        <v>300</v>
      </c>
    </row>
    <row r="4167" spans="1:9">
      <c r="A4167" t="s">
        <v>4</v>
      </c>
      <c r="B4167" s="4" t="s">
        <v>5</v>
      </c>
      <c r="C4167" s="4" t="s">
        <v>26</v>
      </c>
      <c r="D4167" s="4" t="s">
        <v>10</v>
      </c>
    </row>
    <row r="4168" spans="1:9">
      <c r="A4168" t="n">
        <v>39855</v>
      </c>
      <c r="B4168" s="57" t="n">
        <v>103</v>
      </c>
      <c r="C4168" s="7" t="n">
        <v>1</v>
      </c>
      <c r="D4168" s="7" t="n">
        <v>300</v>
      </c>
    </row>
    <row r="4169" spans="1:9">
      <c r="A4169" t="s">
        <v>4</v>
      </c>
      <c r="B4169" s="4" t="s">
        <v>5</v>
      </c>
      <c r="C4169" s="4" t="s">
        <v>12</v>
      </c>
      <c r="D4169" s="4" t="s">
        <v>10</v>
      </c>
    </row>
    <row r="4170" spans="1:9">
      <c r="A4170" t="n">
        <v>39862</v>
      </c>
      <c r="B4170" s="58" t="n">
        <v>72</v>
      </c>
      <c r="C4170" s="7" t="n">
        <v>4</v>
      </c>
      <c r="D4170" s="7" t="n">
        <v>0</v>
      </c>
    </row>
    <row r="4171" spans="1:9">
      <c r="A4171" t="s">
        <v>4</v>
      </c>
      <c r="B4171" s="4" t="s">
        <v>5</v>
      </c>
      <c r="C4171" s="4" t="s">
        <v>9</v>
      </c>
    </row>
    <row r="4172" spans="1:9">
      <c r="A4172" t="n">
        <v>39866</v>
      </c>
      <c r="B4172" s="66" t="n">
        <v>15</v>
      </c>
      <c r="C4172" s="7" t="n">
        <v>1073741824</v>
      </c>
    </row>
    <row r="4173" spans="1:9">
      <c r="A4173" t="s">
        <v>4</v>
      </c>
      <c r="B4173" s="4" t="s">
        <v>5</v>
      </c>
      <c r="C4173" s="4" t="s">
        <v>12</v>
      </c>
    </row>
    <row r="4174" spans="1:9">
      <c r="A4174" t="n">
        <v>39871</v>
      </c>
      <c r="B4174" s="40" t="n">
        <v>64</v>
      </c>
      <c r="C4174" s="7" t="n">
        <v>3</v>
      </c>
    </row>
    <row r="4175" spans="1:9">
      <c r="A4175" t="s">
        <v>4</v>
      </c>
      <c r="B4175" s="4" t="s">
        <v>5</v>
      </c>
      <c r="C4175" s="4" t="s">
        <v>12</v>
      </c>
    </row>
    <row r="4176" spans="1:9">
      <c r="A4176" t="n">
        <v>39873</v>
      </c>
      <c r="B4176" s="12" t="n">
        <v>74</v>
      </c>
      <c r="C4176" s="7" t="n">
        <v>67</v>
      </c>
    </row>
    <row r="4177" spans="1:4">
      <c r="A4177" t="s">
        <v>4</v>
      </c>
      <c r="B4177" s="4" t="s">
        <v>5</v>
      </c>
      <c r="C4177" s="4" t="s">
        <v>12</v>
      </c>
      <c r="D4177" s="4" t="s">
        <v>12</v>
      </c>
      <c r="E4177" s="4" t="s">
        <v>10</v>
      </c>
    </row>
    <row r="4178" spans="1:4">
      <c r="A4178" t="n">
        <v>39875</v>
      </c>
      <c r="B4178" s="45" t="n">
        <v>45</v>
      </c>
      <c r="C4178" s="7" t="n">
        <v>8</v>
      </c>
      <c r="D4178" s="7" t="n">
        <v>1</v>
      </c>
      <c r="E4178" s="7" t="n">
        <v>0</v>
      </c>
    </row>
    <row r="4179" spans="1:4">
      <c r="A4179" t="s">
        <v>4</v>
      </c>
      <c r="B4179" s="4" t="s">
        <v>5</v>
      </c>
      <c r="C4179" s="4" t="s">
        <v>10</v>
      </c>
    </row>
    <row r="4180" spans="1:4">
      <c r="A4180" t="n">
        <v>39880</v>
      </c>
      <c r="B4180" s="21" t="n">
        <v>13</v>
      </c>
      <c r="C4180" s="7" t="n">
        <v>6409</v>
      </c>
    </row>
    <row r="4181" spans="1:4">
      <c r="A4181" t="s">
        <v>4</v>
      </c>
      <c r="B4181" s="4" t="s">
        <v>5</v>
      </c>
      <c r="C4181" s="4" t="s">
        <v>10</v>
      </c>
    </row>
    <row r="4182" spans="1:4">
      <c r="A4182" t="n">
        <v>39883</v>
      </c>
      <c r="B4182" s="21" t="n">
        <v>13</v>
      </c>
      <c r="C4182" s="7" t="n">
        <v>6408</v>
      </c>
    </row>
    <row r="4183" spans="1:4">
      <c r="A4183" t="s">
        <v>4</v>
      </c>
      <c r="B4183" s="4" t="s">
        <v>5</v>
      </c>
      <c r="C4183" s="4" t="s">
        <v>10</v>
      </c>
    </row>
    <row r="4184" spans="1:4">
      <c r="A4184" t="n">
        <v>39886</v>
      </c>
      <c r="B4184" s="19" t="n">
        <v>12</v>
      </c>
      <c r="C4184" s="7" t="n">
        <v>6464</v>
      </c>
    </row>
    <row r="4185" spans="1:4">
      <c r="A4185" t="s">
        <v>4</v>
      </c>
      <c r="B4185" s="4" t="s">
        <v>5</v>
      </c>
      <c r="C4185" s="4" t="s">
        <v>10</v>
      </c>
    </row>
    <row r="4186" spans="1:4">
      <c r="A4186" t="n">
        <v>39889</v>
      </c>
      <c r="B4186" s="21" t="n">
        <v>13</v>
      </c>
      <c r="C4186" s="7" t="n">
        <v>6465</v>
      </c>
    </row>
    <row r="4187" spans="1:4">
      <c r="A4187" t="s">
        <v>4</v>
      </c>
      <c r="B4187" s="4" t="s">
        <v>5</v>
      </c>
      <c r="C4187" s="4" t="s">
        <v>10</v>
      </c>
    </row>
    <row r="4188" spans="1:4">
      <c r="A4188" t="n">
        <v>39892</v>
      </c>
      <c r="B4188" s="21" t="n">
        <v>13</v>
      </c>
      <c r="C4188" s="7" t="n">
        <v>6466</v>
      </c>
    </row>
    <row r="4189" spans="1:4">
      <c r="A4189" t="s">
        <v>4</v>
      </c>
      <c r="B4189" s="4" t="s">
        <v>5</v>
      </c>
      <c r="C4189" s="4" t="s">
        <v>10</v>
      </c>
    </row>
    <row r="4190" spans="1:4">
      <c r="A4190" t="n">
        <v>39895</v>
      </c>
      <c r="B4190" s="21" t="n">
        <v>13</v>
      </c>
      <c r="C4190" s="7" t="n">
        <v>6467</v>
      </c>
    </row>
    <row r="4191" spans="1:4">
      <c r="A4191" t="s">
        <v>4</v>
      </c>
      <c r="B4191" s="4" t="s">
        <v>5</v>
      </c>
      <c r="C4191" s="4" t="s">
        <v>10</v>
      </c>
    </row>
    <row r="4192" spans="1:4">
      <c r="A4192" t="n">
        <v>39898</v>
      </c>
      <c r="B4192" s="21" t="n">
        <v>13</v>
      </c>
      <c r="C4192" s="7" t="n">
        <v>6468</v>
      </c>
    </row>
    <row r="4193" spans="1:5">
      <c r="A4193" t="s">
        <v>4</v>
      </c>
      <c r="B4193" s="4" t="s">
        <v>5</v>
      </c>
      <c r="C4193" s="4" t="s">
        <v>10</v>
      </c>
    </row>
    <row r="4194" spans="1:5">
      <c r="A4194" t="n">
        <v>39901</v>
      </c>
      <c r="B4194" s="21" t="n">
        <v>13</v>
      </c>
      <c r="C4194" s="7" t="n">
        <v>6469</v>
      </c>
    </row>
    <row r="4195" spans="1:5">
      <c r="A4195" t="s">
        <v>4</v>
      </c>
      <c r="B4195" s="4" t="s">
        <v>5</v>
      </c>
      <c r="C4195" s="4" t="s">
        <v>10</v>
      </c>
    </row>
    <row r="4196" spans="1:5">
      <c r="A4196" t="n">
        <v>39904</v>
      </c>
      <c r="B4196" s="21" t="n">
        <v>13</v>
      </c>
      <c r="C4196" s="7" t="n">
        <v>6470</v>
      </c>
    </row>
    <row r="4197" spans="1:5">
      <c r="A4197" t="s">
        <v>4</v>
      </c>
      <c r="B4197" s="4" t="s">
        <v>5</v>
      </c>
      <c r="C4197" s="4" t="s">
        <v>10</v>
      </c>
    </row>
    <row r="4198" spans="1:5">
      <c r="A4198" t="n">
        <v>39907</v>
      </c>
      <c r="B4198" s="21" t="n">
        <v>13</v>
      </c>
      <c r="C4198" s="7" t="n">
        <v>6471</v>
      </c>
    </row>
    <row r="4199" spans="1:5">
      <c r="A4199" t="s">
        <v>4</v>
      </c>
      <c r="B4199" s="4" t="s">
        <v>5</v>
      </c>
      <c r="C4199" s="4" t="s">
        <v>12</v>
      </c>
    </row>
    <row r="4200" spans="1:5">
      <c r="A4200" t="n">
        <v>39910</v>
      </c>
      <c r="B4200" s="12" t="n">
        <v>74</v>
      </c>
      <c r="C4200" s="7" t="n">
        <v>18</v>
      </c>
    </row>
    <row r="4201" spans="1:5">
      <c r="A4201" t="s">
        <v>4</v>
      </c>
      <c r="B4201" s="4" t="s">
        <v>5</v>
      </c>
      <c r="C4201" s="4" t="s">
        <v>12</v>
      </c>
    </row>
    <row r="4202" spans="1:5">
      <c r="A4202" t="n">
        <v>39912</v>
      </c>
      <c r="B4202" s="12" t="n">
        <v>74</v>
      </c>
      <c r="C4202" s="7" t="n">
        <v>45</v>
      </c>
    </row>
    <row r="4203" spans="1:5">
      <c r="A4203" t="s">
        <v>4</v>
      </c>
      <c r="B4203" s="4" t="s">
        <v>5</v>
      </c>
      <c r="C4203" s="4" t="s">
        <v>10</v>
      </c>
    </row>
    <row r="4204" spans="1:5">
      <c r="A4204" t="n">
        <v>39914</v>
      </c>
      <c r="B4204" s="31" t="n">
        <v>16</v>
      </c>
      <c r="C4204" s="7" t="n">
        <v>0</v>
      </c>
    </row>
    <row r="4205" spans="1:5">
      <c r="A4205" t="s">
        <v>4</v>
      </c>
      <c r="B4205" s="4" t="s">
        <v>5</v>
      </c>
      <c r="C4205" s="4" t="s">
        <v>12</v>
      </c>
      <c r="D4205" s="4" t="s">
        <v>12</v>
      </c>
      <c r="E4205" s="4" t="s">
        <v>12</v>
      </c>
      <c r="F4205" s="4" t="s">
        <v>12</v>
      </c>
    </row>
    <row r="4206" spans="1:5">
      <c r="A4206" t="n">
        <v>39917</v>
      </c>
      <c r="B4206" s="8" t="n">
        <v>14</v>
      </c>
      <c r="C4206" s="7" t="n">
        <v>0</v>
      </c>
      <c r="D4206" s="7" t="n">
        <v>8</v>
      </c>
      <c r="E4206" s="7" t="n">
        <v>0</v>
      </c>
      <c r="F4206" s="7" t="n">
        <v>0</v>
      </c>
    </row>
    <row r="4207" spans="1:5">
      <c r="A4207" t="s">
        <v>4</v>
      </c>
      <c r="B4207" s="4" t="s">
        <v>5</v>
      </c>
      <c r="C4207" s="4" t="s">
        <v>12</v>
      </c>
      <c r="D4207" s="4" t="s">
        <v>6</v>
      </c>
    </row>
    <row r="4208" spans="1:5">
      <c r="A4208" t="n">
        <v>39922</v>
      </c>
      <c r="B4208" s="9" t="n">
        <v>2</v>
      </c>
      <c r="C4208" s="7" t="n">
        <v>11</v>
      </c>
      <c r="D4208" s="7" t="s">
        <v>47</v>
      </c>
    </row>
    <row r="4209" spans="1:6">
      <c r="A4209" t="s">
        <v>4</v>
      </c>
      <c r="B4209" s="4" t="s">
        <v>5</v>
      </c>
      <c r="C4209" s="4" t="s">
        <v>10</v>
      </c>
    </row>
    <row r="4210" spans="1:6">
      <c r="A4210" t="n">
        <v>39936</v>
      </c>
      <c r="B4210" s="31" t="n">
        <v>16</v>
      </c>
      <c r="C4210" s="7" t="n">
        <v>0</v>
      </c>
    </row>
    <row r="4211" spans="1:6">
      <c r="A4211" t="s">
        <v>4</v>
      </c>
      <c r="B4211" s="4" t="s">
        <v>5</v>
      </c>
      <c r="C4211" s="4" t="s">
        <v>12</v>
      </c>
      <c r="D4211" s="4" t="s">
        <v>6</v>
      </c>
    </row>
    <row r="4212" spans="1:6">
      <c r="A4212" t="n">
        <v>39939</v>
      </c>
      <c r="B4212" s="9" t="n">
        <v>2</v>
      </c>
      <c r="C4212" s="7" t="n">
        <v>11</v>
      </c>
      <c r="D4212" s="7" t="s">
        <v>122</v>
      </c>
    </row>
    <row r="4213" spans="1:6">
      <c r="A4213" t="s">
        <v>4</v>
      </c>
      <c r="B4213" s="4" t="s">
        <v>5</v>
      </c>
      <c r="C4213" s="4" t="s">
        <v>10</v>
      </c>
    </row>
    <row r="4214" spans="1:6">
      <c r="A4214" t="n">
        <v>39948</v>
      </c>
      <c r="B4214" s="31" t="n">
        <v>16</v>
      </c>
      <c r="C4214" s="7" t="n">
        <v>0</v>
      </c>
    </row>
    <row r="4215" spans="1:6">
      <c r="A4215" t="s">
        <v>4</v>
      </c>
      <c r="B4215" s="4" t="s">
        <v>5</v>
      </c>
      <c r="C4215" s="4" t="s">
        <v>9</v>
      </c>
    </row>
    <row r="4216" spans="1:6">
      <c r="A4216" t="n">
        <v>39951</v>
      </c>
      <c r="B4216" s="66" t="n">
        <v>15</v>
      </c>
      <c r="C4216" s="7" t="n">
        <v>2048</v>
      </c>
    </row>
    <row r="4217" spans="1:6">
      <c r="A4217" t="s">
        <v>4</v>
      </c>
      <c r="B4217" s="4" t="s">
        <v>5</v>
      </c>
      <c r="C4217" s="4" t="s">
        <v>12</v>
      </c>
      <c r="D4217" s="4" t="s">
        <v>6</v>
      </c>
    </row>
    <row r="4218" spans="1:6">
      <c r="A4218" t="n">
        <v>39956</v>
      </c>
      <c r="B4218" s="9" t="n">
        <v>2</v>
      </c>
      <c r="C4218" s="7" t="n">
        <v>10</v>
      </c>
      <c r="D4218" s="7" t="s">
        <v>70</v>
      </c>
    </row>
    <row r="4219" spans="1:6">
      <c r="A4219" t="s">
        <v>4</v>
      </c>
      <c r="B4219" s="4" t="s">
        <v>5</v>
      </c>
      <c r="C4219" s="4" t="s">
        <v>10</v>
      </c>
    </row>
    <row r="4220" spans="1:6">
      <c r="A4220" t="n">
        <v>39974</v>
      </c>
      <c r="B4220" s="31" t="n">
        <v>16</v>
      </c>
      <c r="C4220" s="7" t="n">
        <v>0</v>
      </c>
    </row>
    <row r="4221" spans="1:6">
      <c r="A4221" t="s">
        <v>4</v>
      </c>
      <c r="B4221" s="4" t="s">
        <v>5</v>
      </c>
      <c r="C4221" s="4" t="s">
        <v>12</v>
      </c>
      <c r="D4221" s="4" t="s">
        <v>6</v>
      </c>
    </row>
    <row r="4222" spans="1:6">
      <c r="A4222" t="n">
        <v>39977</v>
      </c>
      <c r="B4222" s="9" t="n">
        <v>2</v>
      </c>
      <c r="C4222" s="7" t="n">
        <v>10</v>
      </c>
      <c r="D4222" s="7" t="s">
        <v>71</v>
      </c>
    </row>
    <row r="4223" spans="1:6">
      <c r="A4223" t="s">
        <v>4</v>
      </c>
      <c r="B4223" s="4" t="s">
        <v>5</v>
      </c>
      <c r="C4223" s="4" t="s">
        <v>10</v>
      </c>
    </row>
    <row r="4224" spans="1:6">
      <c r="A4224" t="n">
        <v>39996</v>
      </c>
      <c r="B4224" s="31" t="n">
        <v>16</v>
      </c>
      <c r="C4224" s="7" t="n">
        <v>0</v>
      </c>
    </row>
    <row r="4225" spans="1:4">
      <c r="A4225" t="s">
        <v>4</v>
      </c>
      <c r="B4225" s="4" t="s">
        <v>5</v>
      </c>
      <c r="C4225" s="4" t="s">
        <v>12</v>
      </c>
      <c r="D4225" s="4" t="s">
        <v>10</v>
      </c>
      <c r="E4225" s="4" t="s">
        <v>26</v>
      </c>
    </row>
    <row r="4226" spans="1:4">
      <c r="A4226" t="n">
        <v>39999</v>
      </c>
      <c r="B4226" s="39" t="n">
        <v>58</v>
      </c>
      <c r="C4226" s="7" t="n">
        <v>100</v>
      </c>
      <c r="D4226" s="7" t="n">
        <v>300</v>
      </c>
      <c r="E4226" s="7" t="n">
        <v>1</v>
      </c>
    </row>
    <row r="4227" spans="1:4">
      <c r="A4227" t="s">
        <v>4</v>
      </c>
      <c r="B4227" s="4" t="s">
        <v>5</v>
      </c>
      <c r="C4227" s="4" t="s">
        <v>12</v>
      </c>
      <c r="D4227" s="4" t="s">
        <v>10</v>
      </c>
    </row>
    <row r="4228" spans="1:4">
      <c r="A4228" t="n">
        <v>40007</v>
      </c>
      <c r="B4228" s="39" t="n">
        <v>58</v>
      </c>
      <c r="C4228" s="7" t="n">
        <v>255</v>
      </c>
      <c r="D4228" s="7" t="n">
        <v>0</v>
      </c>
    </row>
    <row r="4229" spans="1:4">
      <c r="A4229" t="s">
        <v>4</v>
      </c>
      <c r="B4229" s="4" t="s">
        <v>5</v>
      </c>
      <c r="C4229" s="4" t="s">
        <v>12</v>
      </c>
    </row>
    <row r="4230" spans="1:4">
      <c r="A4230" t="n">
        <v>40011</v>
      </c>
      <c r="B4230" s="36" t="n">
        <v>23</v>
      </c>
      <c r="C4230" s="7" t="n">
        <v>0</v>
      </c>
    </row>
    <row r="4231" spans="1:4">
      <c r="A4231" t="s">
        <v>4</v>
      </c>
      <c r="B4231" s="4" t="s">
        <v>5</v>
      </c>
    </row>
    <row r="4232" spans="1:4">
      <c r="A4232" t="n">
        <v>40013</v>
      </c>
      <c r="B4232" s="5" t="n">
        <v>1</v>
      </c>
    </row>
    <row r="4233" spans="1:4" s="3" customFormat="1" customHeight="0">
      <c r="A4233" s="3" t="s">
        <v>2</v>
      </c>
      <c r="B4233" s="3" t="s">
        <v>443</v>
      </c>
    </row>
    <row r="4234" spans="1:4">
      <c r="A4234" t="s">
        <v>4</v>
      </c>
      <c r="B4234" s="4" t="s">
        <v>5</v>
      </c>
      <c r="C4234" s="4" t="s">
        <v>12</v>
      </c>
      <c r="D4234" s="4" t="s">
        <v>12</v>
      </c>
      <c r="E4234" s="4" t="s">
        <v>12</v>
      </c>
      <c r="F4234" s="4" t="s">
        <v>12</v>
      </c>
    </row>
    <row r="4235" spans="1:4">
      <c r="A4235" t="n">
        <v>40016</v>
      </c>
      <c r="B4235" s="8" t="n">
        <v>14</v>
      </c>
      <c r="C4235" s="7" t="n">
        <v>2</v>
      </c>
      <c r="D4235" s="7" t="n">
        <v>0</v>
      </c>
      <c r="E4235" s="7" t="n">
        <v>0</v>
      </c>
      <c r="F4235" s="7" t="n">
        <v>0</v>
      </c>
    </row>
    <row r="4236" spans="1:4">
      <c r="A4236" t="s">
        <v>4</v>
      </c>
      <c r="B4236" s="4" t="s">
        <v>5</v>
      </c>
      <c r="C4236" s="4" t="s">
        <v>12</v>
      </c>
      <c r="D4236" s="46" t="s">
        <v>80</v>
      </c>
      <c r="E4236" s="4" t="s">
        <v>5</v>
      </c>
      <c r="F4236" s="4" t="s">
        <v>12</v>
      </c>
      <c r="G4236" s="4" t="s">
        <v>10</v>
      </c>
      <c r="H4236" s="46" t="s">
        <v>81</v>
      </c>
      <c r="I4236" s="4" t="s">
        <v>12</v>
      </c>
      <c r="J4236" s="4" t="s">
        <v>9</v>
      </c>
      <c r="K4236" s="4" t="s">
        <v>12</v>
      </c>
      <c r="L4236" s="4" t="s">
        <v>12</v>
      </c>
      <c r="M4236" s="46" t="s">
        <v>80</v>
      </c>
      <c r="N4236" s="4" t="s">
        <v>5</v>
      </c>
      <c r="O4236" s="4" t="s">
        <v>12</v>
      </c>
      <c r="P4236" s="4" t="s">
        <v>10</v>
      </c>
      <c r="Q4236" s="46" t="s">
        <v>81</v>
      </c>
      <c r="R4236" s="4" t="s">
        <v>12</v>
      </c>
      <c r="S4236" s="4" t="s">
        <v>9</v>
      </c>
      <c r="T4236" s="4" t="s">
        <v>12</v>
      </c>
      <c r="U4236" s="4" t="s">
        <v>12</v>
      </c>
      <c r="V4236" s="4" t="s">
        <v>12</v>
      </c>
      <c r="W4236" s="4" t="s">
        <v>43</v>
      </c>
    </row>
    <row r="4237" spans="1:4">
      <c r="A4237" t="n">
        <v>40021</v>
      </c>
      <c r="B4237" s="15" t="n">
        <v>5</v>
      </c>
      <c r="C4237" s="7" t="n">
        <v>28</v>
      </c>
      <c r="D4237" s="46" t="s">
        <v>3</v>
      </c>
      <c r="E4237" s="10" t="n">
        <v>162</v>
      </c>
      <c r="F4237" s="7" t="n">
        <v>3</v>
      </c>
      <c r="G4237" s="7" t="n">
        <v>33292</v>
      </c>
      <c r="H4237" s="46" t="s">
        <v>3</v>
      </c>
      <c r="I4237" s="7" t="n">
        <v>0</v>
      </c>
      <c r="J4237" s="7" t="n">
        <v>1</v>
      </c>
      <c r="K4237" s="7" t="n">
        <v>2</v>
      </c>
      <c r="L4237" s="7" t="n">
        <v>28</v>
      </c>
      <c r="M4237" s="46" t="s">
        <v>3</v>
      </c>
      <c r="N4237" s="10" t="n">
        <v>162</v>
      </c>
      <c r="O4237" s="7" t="n">
        <v>3</v>
      </c>
      <c r="P4237" s="7" t="n">
        <v>33292</v>
      </c>
      <c r="Q4237" s="46" t="s">
        <v>3</v>
      </c>
      <c r="R4237" s="7" t="n">
        <v>0</v>
      </c>
      <c r="S4237" s="7" t="n">
        <v>2</v>
      </c>
      <c r="T4237" s="7" t="n">
        <v>2</v>
      </c>
      <c r="U4237" s="7" t="n">
        <v>11</v>
      </c>
      <c r="V4237" s="7" t="n">
        <v>1</v>
      </c>
      <c r="W4237" s="16" t="n">
        <f t="normal" ca="1">A4241</f>
        <v>0</v>
      </c>
    </row>
    <row r="4238" spans="1:4">
      <c r="A4238" t="s">
        <v>4</v>
      </c>
      <c r="B4238" s="4" t="s">
        <v>5</v>
      </c>
      <c r="C4238" s="4" t="s">
        <v>12</v>
      </c>
      <c r="D4238" s="4" t="s">
        <v>10</v>
      </c>
      <c r="E4238" s="4" t="s">
        <v>26</v>
      </c>
    </row>
    <row r="4239" spans="1:4">
      <c r="A4239" t="n">
        <v>40050</v>
      </c>
      <c r="B4239" s="39" t="n">
        <v>58</v>
      </c>
      <c r="C4239" s="7" t="n">
        <v>0</v>
      </c>
      <c r="D4239" s="7" t="n">
        <v>0</v>
      </c>
      <c r="E4239" s="7" t="n">
        <v>1</v>
      </c>
    </row>
    <row r="4240" spans="1:4">
      <c r="A4240" t="s">
        <v>4</v>
      </c>
      <c r="B4240" s="4" t="s">
        <v>5</v>
      </c>
      <c r="C4240" s="4" t="s">
        <v>12</v>
      </c>
      <c r="D4240" s="46" t="s">
        <v>80</v>
      </c>
      <c r="E4240" s="4" t="s">
        <v>5</v>
      </c>
      <c r="F4240" s="4" t="s">
        <v>12</v>
      </c>
      <c r="G4240" s="4" t="s">
        <v>10</v>
      </c>
      <c r="H4240" s="46" t="s">
        <v>81</v>
      </c>
      <c r="I4240" s="4" t="s">
        <v>12</v>
      </c>
      <c r="J4240" s="4" t="s">
        <v>9</v>
      </c>
      <c r="K4240" s="4" t="s">
        <v>12</v>
      </c>
      <c r="L4240" s="4" t="s">
        <v>12</v>
      </c>
      <c r="M4240" s="46" t="s">
        <v>80</v>
      </c>
      <c r="N4240" s="4" t="s">
        <v>5</v>
      </c>
      <c r="O4240" s="4" t="s">
        <v>12</v>
      </c>
      <c r="P4240" s="4" t="s">
        <v>10</v>
      </c>
      <c r="Q4240" s="46" t="s">
        <v>81</v>
      </c>
      <c r="R4240" s="4" t="s">
        <v>12</v>
      </c>
      <c r="S4240" s="4" t="s">
        <v>9</v>
      </c>
      <c r="T4240" s="4" t="s">
        <v>12</v>
      </c>
      <c r="U4240" s="4" t="s">
        <v>12</v>
      </c>
      <c r="V4240" s="4" t="s">
        <v>12</v>
      </c>
      <c r="W4240" s="4" t="s">
        <v>43</v>
      </c>
    </row>
    <row r="4241" spans="1:23">
      <c r="A4241" t="n">
        <v>40058</v>
      </c>
      <c r="B4241" s="15" t="n">
        <v>5</v>
      </c>
      <c r="C4241" s="7" t="n">
        <v>28</v>
      </c>
      <c r="D4241" s="46" t="s">
        <v>3</v>
      </c>
      <c r="E4241" s="10" t="n">
        <v>162</v>
      </c>
      <c r="F4241" s="7" t="n">
        <v>3</v>
      </c>
      <c r="G4241" s="7" t="n">
        <v>33292</v>
      </c>
      <c r="H4241" s="46" t="s">
        <v>3</v>
      </c>
      <c r="I4241" s="7" t="n">
        <v>0</v>
      </c>
      <c r="J4241" s="7" t="n">
        <v>1</v>
      </c>
      <c r="K4241" s="7" t="n">
        <v>3</v>
      </c>
      <c r="L4241" s="7" t="n">
        <v>28</v>
      </c>
      <c r="M4241" s="46" t="s">
        <v>3</v>
      </c>
      <c r="N4241" s="10" t="n">
        <v>162</v>
      </c>
      <c r="O4241" s="7" t="n">
        <v>3</v>
      </c>
      <c r="P4241" s="7" t="n">
        <v>33292</v>
      </c>
      <c r="Q4241" s="46" t="s">
        <v>3</v>
      </c>
      <c r="R4241" s="7" t="n">
        <v>0</v>
      </c>
      <c r="S4241" s="7" t="n">
        <v>2</v>
      </c>
      <c r="T4241" s="7" t="n">
        <v>3</v>
      </c>
      <c r="U4241" s="7" t="n">
        <v>9</v>
      </c>
      <c r="V4241" s="7" t="n">
        <v>1</v>
      </c>
      <c r="W4241" s="16" t="n">
        <f t="normal" ca="1">A4251</f>
        <v>0</v>
      </c>
    </row>
    <row r="4242" spans="1:23">
      <c r="A4242" t="s">
        <v>4</v>
      </c>
      <c r="B4242" s="4" t="s">
        <v>5</v>
      </c>
      <c r="C4242" s="4" t="s">
        <v>12</v>
      </c>
      <c r="D4242" s="46" t="s">
        <v>80</v>
      </c>
      <c r="E4242" s="4" t="s">
        <v>5</v>
      </c>
      <c r="F4242" s="4" t="s">
        <v>10</v>
      </c>
      <c r="G4242" s="4" t="s">
        <v>12</v>
      </c>
      <c r="H4242" s="4" t="s">
        <v>12</v>
      </c>
      <c r="I4242" s="4" t="s">
        <v>6</v>
      </c>
      <c r="J4242" s="46" t="s">
        <v>81</v>
      </c>
      <c r="K4242" s="4" t="s">
        <v>12</v>
      </c>
      <c r="L4242" s="4" t="s">
        <v>12</v>
      </c>
      <c r="M4242" s="46" t="s">
        <v>80</v>
      </c>
      <c r="N4242" s="4" t="s">
        <v>5</v>
      </c>
      <c r="O4242" s="4" t="s">
        <v>12</v>
      </c>
      <c r="P4242" s="46" t="s">
        <v>81</v>
      </c>
      <c r="Q4242" s="4" t="s">
        <v>12</v>
      </c>
      <c r="R4242" s="4" t="s">
        <v>9</v>
      </c>
      <c r="S4242" s="4" t="s">
        <v>12</v>
      </c>
      <c r="T4242" s="4" t="s">
        <v>12</v>
      </c>
      <c r="U4242" s="4" t="s">
        <v>12</v>
      </c>
      <c r="V4242" s="46" t="s">
        <v>80</v>
      </c>
      <c r="W4242" s="4" t="s">
        <v>5</v>
      </c>
      <c r="X4242" s="4" t="s">
        <v>12</v>
      </c>
      <c r="Y4242" s="46" t="s">
        <v>81</v>
      </c>
      <c r="Z4242" s="4" t="s">
        <v>12</v>
      </c>
      <c r="AA4242" s="4" t="s">
        <v>9</v>
      </c>
      <c r="AB4242" s="4" t="s">
        <v>12</v>
      </c>
      <c r="AC4242" s="4" t="s">
        <v>12</v>
      </c>
      <c r="AD4242" s="4" t="s">
        <v>12</v>
      </c>
      <c r="AE4242" s="4" t="s">
        <v>43</v>
      </c>
    </row>
    <row r="4243" spans="1:23">
      <c r="A4243" t="n">
        <v>40087</v>
      </c>
      <c r="B4243" s="15" t="n">
        <v>5</v>
      </c>
      <c r="C4243" s="7" t="n">
        <v>28</v>
      </c>
      <c r="D4243" s="46" t="s">
        <v>3</v>
      </c>
      <c r="E4243" s="54" t="n">
        <v>47</v>
      </c>
      <c r="F4243" s="7" t="n">
        <v>61456</v>
      </c>
      <c r="G4243" s="7" t="n">
        <v>2</v>
      </c>
      <c r="H4243" s="7" t="n">
        <v>0</v>
      </c>
      <c r="I4243" s="7" t="s">
        <v>97</v>
      </c>
      <c r="J4243" s="46" t="s">
        <v>3</v>
      </c>
      <c r="K4243" s="7" t="n">
        <v>8</v>
      </c>
      <c r="L4243" s="7" t="n">
        <v>28</v>
      </c>
      <c r="M4243" s="46" t="s">
        <v>3</v>
      </c>
      <c r="N4243" s="12" t="n">
        <v>74</v>
      </c>
      <c r="O4243" s="7" t="n">
        <v>65</v>
      </c>
      <c r="P4243" s="46" t="s">
        <v>3</v>
      </c>
      <c r="Q4243" s="7" t="n">
        <v>0</v>
      </c>
      <c r="R4243" s="7" t="n">
        <v>1</v>
      </c>
      <c r="S4243" s="7" t="n">
        <v>3</v>
      </c>
      <c r="T4243" s="7" t="n">
        <v>9</v>
      </c>
      <c r="U4243" s="7" t="n">
        <v>28</v>
      </c>
      <c r="V4243" s="46" t="s">
        <v>3</v>
      </c>
      <c r="W4243" s="12" t="n">
        <v>74</v>
      </c>
      <c r="X4243" s="7" t="n">
        <v>65</v>
      </c>
      <c r="Y4243" s="46" t="s">
        <v>3</v>
      </c>
      <c r="Z4243" s="7" t="n">
        <v>0</v>
      </c>
      <c r="AA4243" s="7" t="n">
        <v>2</v>
      </c>
      <c r="AB4243" s="7" t="n">
        <v>3</v>
      </c>
      <c r="AC4243" s="7" t="n">
        <v>9</v>
      </c>
      <c r="AD4243" s="7" t="n">
        <v>1</v>
      </c>
      <c r="AE4243" s="16" t="n">
        <f t="normal" ca="1">A4247</f>
        <v>0</v>
      </c>
    </row>
    <row r="4244" spans="1:23">
      <c r="A4244" t="s">
        <v>4</v>
      </c>
      <c r="B4244" s="4" t="s">
        <v>5</v>
      </c>
      <c r="C4244" s="4" t="s">
        <v>10</v>
      </c>
      <c r="D4244" s="4" t="s">
        <v>12</v>
      </c>
      <c r="E4244" s="4" t="s">
        <v>12</v>
      </c>
      <c r="F4244" s="4" t="s">
        <v>6</v>
      </c>
    </row>
    <row r="4245" spans="1:23">
      <c r="A4245" t="n">
        <v>40135</v>
      </c>
      <c r="B4245" s="54" t="n">
        <v>47</v>
      </c>
      <c r="C4245" s="7" t="n">
        <v>61456</v>
      </c>
      <c r="D4245" s="7" t="n">
        <v>0</v>
      </c>
      <c r="E4245" s="7" t="n">
        <v>0</v>
      </c>
      <c r="F4245" s="7" t="s">
        <v>98</v>
      </c>
    </row>
    <row r="4246" spans="1:23">
      <c r="A4246" t="s">
        <v>4</v>
      </c>
      <c r="B4246" s="4" t="s">
        <v>5</v>
      </c>
      <c r="C4246" s="4" t="s">
        <v>12</v>
      </c>
      <c r="D4246" s="4" t="s">
        <v>10</v>
      </c>
      <c r="E4246" s="4" t="s">
        <v>26</v>
      </c>
    </row>
    <row r="4247" spans="1:23">
      <c r="A4247" t="n">
        <v>40148</v>
      </c>
      <c r="B4247" s="39" t="n">
        <v>58</v>
      </c>
      <c r="C4247" s="7" t="n">
        <v>0</v>
      </c>
      <c r="D4247" s="7" t="n">
        <v>300</v>
      </c>
      <c r="E4247" s="7" t="n">
        <v>1</v>
      </c>
    </row>
    <row r="4248" spans="1:23">
      <c r="A4248" t="s">
        <v>4</v>
      </c>
      <c r="B4248" s="4" t="s">
        <v>5</v>
      </c>
      <c r="C4248" s="4" t="s">
        <v>12</v>
      </c>
      <c r="D4248" s="4" t="s">
        <v>10</v>
      </c>
    </row>
    <row r="4249" spans="1:23">
      <c r="A4249" t="n">
        <v>40156</v>
      </c>
      <c r="B4249" s="39" t="n">
        <v>58</v>
      </c>
      <c r="C4249" s="7" t="n">
        <v>255</v>
      </c>
      <c r="D4249" s="7" t="n">
        <v>0</v>
      </c>
    </row>
    <row r="4250" spans="1:23">
      <c r="A4250" t="s">
        <v>4</v>
      </c>
      <c r="B4250" s="4" t="s">
        <v>5</v>
      </c>
      <c r="C4250" s="4" t="s">
        <v>12</v>
      </c>
      <c r="D4250" s="4" t="s">
        <v>12</v>
      </c>
      <c r="E4250" s="4" t="s">
        <v>12</v>
      </c>
      <c r="F4250" s="4" t="s">
        <v>12</v>
      </c>
    </row>
    <row r="4251" spans="1:23">
      <c r="A4251" t="n">
        <v>40160</v>
      </c>
      <c r="B4251" s="8" t="n">
        <v>14</v>
      </c>
      <c r="C4251" s="7" t="n">
        <v>0</v>
      </c>
      <c r="D4251" s="7" t="n">
        <v>0</v>
      </c>
      <c r="E4251" s="7" t="n">
        <v>0</v>
      </c>
      <c r="F4251" s="7" t="n">
        <v>64</v>
      </c>
    </row>
    <row r="4252" spans="1:23">
      <c r="A4252" t="s">
        <v>4</v>
      </c>
      <c r="B4252" s="4" t="s">
        <v>5</v>
      </c>
      <c r="C4252" s="4" t="s">
        <v>12</v>
      </c>
      <c r="D4252" s="4" t="s">
        <v>10</v>
      </c>
    </row>
    <row r="4253" spans="1:23">
      <c r="A4253" t="n">
        <v>40165</v>
      </c>
      <c r="B4253" s="29" t="n">
        <v>22</v>
      </c>
      <c r="C4253" s="7" t="n">
        <v>0</v>
      </c>
      <c r="D4253" s="7" t="n">
        <v>33292</v>
      </c>
    </row>
    <row r="4254" spans="1:23">
      <c r="A4254" t="s">
        <v>4</v>
      </c>
      <c r="B4254" s="4" t="s">
        <v>5</v>
      </c>
      <c r="C4254" s="4" t="s">
        <v>12</v>
      </c>
      <c r="D4254" s="4" t="s">
        <v>10</v>
      </c>
    </row>
    <row r="4255" spans="1:23">
      <c r="A4255" t="n">
        <v>40169</v>
      </c>
      <c r="B4255" s="39" t="n">
        <v>58</v>
      </c>
      <c r="C4255" s="7" t="n">
        <v>5</v>
      </c>
      <c r="D4255" s="7" t="n">
        <v>300</v>
      </c>
    </row>
    <row r="4256" spans="1:23">
      <c r="A4256" t="s">
        <v>4</v>
      </c>
      <c r="B4256" s="4" t="s">
        <v>5</v>
      </c>
      <c r="C4256" s="4" t="s">
        <v>26</v>
      </c>
      <c r="D4256" s="4" t="s">
        <v>10</v>
      </c>
    </row>
    <row r="4257" spans="1:31">
      <c r="A4257" t="n">
        <v>40173</v>
      </c>
      <c r="B4257" s="57" t="n">
        <v>103</v>
      </c>
      <c r="C4257" s="7" t="n">
        <v>0</v>
      </c>
      <c r="D4257" s="7" t="n">
        <v>300</v>
      </c>
    </row>
    <row r="4258" spans="1:31">
      <c r="A4258" t="s">
        <v>4</v>
      </c>
      <c r="B4258" s="4" t="s">
        <v>5</v>
      </c>
      <c r="C4258" s="4" t="s">
        <v>12</v>
      </c>
    </row>
    <row r="4259" spans="1:31">
      <c r="A4259" t="n">
        <v>40180</v>
      </c>
      <c r="B4259" s="40" t="n">
        <v>64</v>
      </c>
      <c r="C4259" s="7" t="n">
        <v>7</v>
      </c>
    </row>
    <row r="4260" spans="1:31">
      <c r="A4260" t="s">
        <v>4</v>
      </c>
      <c r="B4260" s="4" t="s">
        <v>5</v>
      </c>
      <c r="C4260" s="4" t="s">
        <v>12</v>
      </c>
      <c r="D4260" s="4" t="s">
        <v>10</v>
      </c>
    </row>
    <row r="4261" spans="1:31">
      <c r="A4261" t="n">
        <v>40182</v>
      </c>
      <c r="B4261" s="58" t="n">
        <v>72</v>
      </c>
      <c r="C4261" s="7" t="n">
        <v>5</v>
      </c>
      <c r="D4261" s="7" t="n">
        <v>0</v>
      </c>
    </row>
    <row r="4262" spans="1:31">
      <c r="A4262" t="s">
        <v>4</v>
      </c>
      <c r="B4262" s="4" t="s">
        <v>5</v>
      </c>
      <c r="C4262" s="4" t="s">
        <v>12</v>
      </c>
      <c r="D4262" s="46" t="s">
        <v>80</v>
      </c>
      <c r="E4262" s="4" t="s">
        <v>5</v>
      </c>
      <c r="F4262" s="4" t="s">
        <v>12</v>
      </c>
      <c r="G4262" s="4" t="s">
        <v>10</v>
      </c>
      <c r="H4262" s="46" t="s">
        <v>81</v>
      </c>
      <c r="I4262" s="4" t="s">
        <v>12</v>
      </c>
      <c r="J4262" s="4" t="s">
        <v>9</v>
      </c>
      <c r="K4262" s="4" t="s">
        <v>12</v>
      </c>
      <c r="L4262" s="4" t="s">
        <v>12</v>
      </c>
      <c r="M4262" s="4" t="s">
        <v>43</v>
      </c>
    </row>
    <row r="4263" spans="1:31">
      <c r="A4263" t="n">
        <v>40186</v>
      </c>
      <c r="B4263" s="15" t="n">
        <v>5</v>
      </c>
      <c r="C4263" s="7" t="n">
        <v>28</v>
      </c>
      <c r="D4263" s="46" t="s">
        <v>3</v>
      </c>
      <c r="E4263" s="10" t="n">
        <v>162</v>
      </c>
      <c r="F4263" s="7" t="n">
        <v>4</v>
      </c>
      <c r="G4263" s="7" t="n">
        <v>33292</v>
      </c>
      <c r="H4263" s="46" t="s">
        <v>3</v>
      </c>
      <c r="I4263" s="7" t="n">
        <v>0</v>
      </c>
      <c r="J4263" s="7" t="n">
        <v>1</v>
      </c>
      <c r="K4263" s="7" t="n">
        <v>2</v>
      </c>
      <c r="L4263" s="7" t="n">
        <v>1</v>
      </c>
      <c r="M4263" s="16" t="n">
        <f t="normal" ca="1">A4269</f>
        <v>0</v>
      </c>
    </row>
    <row r="4264" spans="1:31">
      <c r="A4264" t="s">
        <v>4</v>
      </c>
      <c r="B4264" s="4" t="s">
        <v>5</v>
      </c>
      <c r="C4264" s="4" t="s">
        <v>12</v>
      </c>
      <c r="D4264" s="4" t="s">
        <v>6</v>
      </c>
    </row>
    <row r="4265" spans="1:31">
      <c r="A4265" t="n">
        <v>40203</v>
      </c>
      <c r="B4265" s="9" t="n">
        <v>2</v>
      </c>
      <c r="C4265" s="7" t="n">
        <v>10</v>
      </c>
      <c r="D4265" s="7" t="s">
        <v>99</v>
      </c>
    </row>
    <row r="4266" spans="1:31">
      <c r="A4266" t="s">
        <v>4</v>
      </c>
      <c r="B4266" s="4" t="s">
        <v>5</v>
      </c>
      <c r="C4266" s="4" t="s">
        <v>10</v>
      </c>
    </row>
    <row r="4267" spans="1:31">
      <c r="A4267" t="n">
        <v>40220</v>
      </c>
      <c r="B4267" s="31" t="n">
        <v>16</v>
      </c>
      <c r="C4267" s="7" t="n">
        <v>0</v>
      </c>
    </row>
    <row r="4268" spans="1:31">
      <c r="A4268" t="s">
        <v>4</v>
      </c>
      <c r="B4268" s="4" t="s">
        <v>5</v>
      </c>
      <c r="C4268" s="4" t="s">
        <v>10</v>
      </c>
    </row>
    <row r="4269" spans="1:31">
      <c r="A4269" t="n">
        <v>40223</v>
      </c>
      <c r="B4269" s="82" t="n">
        <v>143</v>
      </c>
      <c r="C4269" s="7" t="n">
        <v>35</v>
      </c>
    </row>
    <row r="4270" spans="1:31">
      <c r="A4270" t="s">
        <v>4</v>
      </c>
      <c r="B4270" s="4" t="s">
        <v>5</v>
      </c>
      <c r="C4270" s="4" t="s">
        <v>12</v>
      </c>
      <c r="D4270" s="4" t="s">
        <v>10</v>
      </c>
      <c r="E4270" s="4" t="s">
        <v>10</v>
      </c>
      <c r="F4270" s="4" t="s">
        <v>10</v>
      </c>
      <c r="G4270" s="4" t="s">
        <v>10</v>
      </c>
      <c r="H4270" s="4" t="s">
        <v>10</v>
      </c>
      <c r="I4270" s="4" t="s">
        <v>10</v>
      </c>
      <c r="J4270" s="4" t="s">
        <v>10</v>
      </c>
      <c r="K4270" s="4" t="s">
        <v>10</v>
      </c>
      <c r="L4270" s="4" t="s">
        <v>10</v>
      </c>
      <c r="M4270" s="4" t="s">
        <v>10</v>
      </c>
      <c r="N4270" s="4" t="s">
        <v>9</v>
      </c>
      <c r="O4270" s="4" t="s">
        <v>9</v>
      </c>
      <c r="P4270" s="4" t="s">
        <v>9</v>
      </c>
      <c r="Q4270" s="4" t="s">
        <v>9</v>
      </c>
      <c r="R4270" s="4" t="s">
        <v>12</v>
      </c>
      <c r="S4270" s="4" t="s">
        <v>6</v>
      </c>
    </row>
    <row r="4271" spans="1:31">
      <c r="A4271" t="n">
        <v>40226</v>
      </c>
      <c r="B4271" s="67" t="n">
        <v>75</v>
      </c>
      <c r="C4271" s="7" t="n">
        <v>0</v>
      </c>
      <c r="D4271" s="7" t="n">
        <v>0</v>
      </c>
      <c r="E4271" s="7" t="n">
        <v>0</v>
      </c>
      <c r="F4271" s="7" t="n">
        <v>1024</v>
      </c>
      <c r="G4271" s="7" t="n">
        <v>720</v>
      </c>
      <c r="H4271" s="7" t="n">
        <v>226</v>
      </c>
      <c r="I4271" s="7" t="n">
        <v>40</v>
      </c>
      <c r="J4271" s="7" t="n">
        <v>0</v>
      </c>
      <c r="K4271" s="7" t="n">
        <v>0</v>
      </c>
      <c r="L4271" s="7" t="n">
        <v>1024</v>
      </c>
      <c r="M4271" s="7" t="n">
        <v>720</v>
      </c>
      <c r="N4271" s="7" t="n">
        <v>1065353216</v>
      </c>
      <c r="O4271" s="7" t="n">
        <v>1065353216</v>
      </c>
      <c r="P4271" s="7" t="n">
        <v>1065353216</v>
      </c>
      <c r="Q4271" s="7" t="n">
        <v>0</v>
      </c>
      <c r="R4271" s="7" t="n">
        <v>1</v>
      </c>
      <c r="S4271" s="7" t="s">
        <v>444</v>
      </c>
    </row>
    <row r="4272" spans="1:31">
      <c r="A4272" t="s">
        <v>4</v>
      </c>
      <c r="B4272" s="4" t="s">
        <v>5</v>
      </c>
      <c r="C4272" s="4" t="s">
        <v>10</v>
      </c>
    </row>
    <row r="4273" spans="1:19">
      <c r="A4273" t="n">
        <v>40280</v>
      </c>
      <c r="B4273" s="82" t="n">
        <v>143</v>
      </c>
      <c r="C4273" s="7" t="n">
        <v>9</v>
      </c>
    </row>
    <row r="4274" spans="1:19">
      <c r="A4274" t="s">
        <v>4</v>
      </c>
      <c r="B4274" s="4" t="s">
        <v>5</v>
      </c>
      <c r="C4274" s="4" t="s">
        <v>12</v>
      </c>
      <c r="D4274" s="4" t="s">
        <v>10</v>
      </c>
      <c r="E4274" s="4" t="s">
        <v>10</v>
      </c>
      <c r="F4274" s="4" t="s">
        <v>10</v>
      </c>
      <c r="G4274" s="4" t="s">
        <v>10</v>
      </c>
      <c r="H4274" s="4" t="s">
        <v>10</v>
      </c>
      <c r="I4274" s="4" t="s">
        <v>10</v>
      </c>
      <c r="J4274" s="4" t="s">
        <v>10</v>
      </c>
      <c r="K4274" s="4" t="s">
        <v>10</v>
      </c>
      <c r="L4274" s="4" t="s">
        <v>10</v>
      </c>
      <c r="M4274" s="4" t="s">
        <v>10</v>
      </c>
      <c r="N4274" s="4" t="s">
        <v>9</v>
      </c>
      <c r="O4274" s="4" t="s">
        <v>9</v>
      </c>
      <c r="P4274" s="4" t="s">
        <v>9</v>
      </c>
      <c r="Q4274" s="4" t="s">
        <v>9</v>
      </c>
      <c r="R4274" s="4" t="s">
        <v>12</v>
      </c>
      <c r="S4274" s="4" t="s">
        <v>6</v>
      </c>
    </row>
    <row r="4275" spans="1:19">
      <c r="A4275" t="n">
        <v>40283</v>
      </c>
      <c r="B4275" s="67" t="n">
        <v>75</v>
      </c>
      <c r="C4275" s="7" t="n">
        <v>1</v>
      </c>
      <c r="D4275" s="7" t="n">
        <v>0</v>
      </c>
      <c r="E4275" s="7" t="n">
        <v>0</v>
      </c>
      <c r="F4275" s="7" t="n">
        <v>1024</v>
      </c>
      <c r="G4275" s="7" t="n">
        <v>720</v>
      </c>
      <c r="H4275" s="7" t="n">
        <v>226</v>
      </c>
      <c r="I4275" s="7" t="n">
        <v>40</v>
      </c>
      <c r="J4275" s="7" t="n">
        <v>0</v>
      </c>
      <c r="K4275" s="7" t="n">
        <v>0</v>
      </c>
      <c r="L4275" s="7" t="n">
        <v>1024</v>
      </c>
      <c r="M4275" s="7" t="n">
        <v>720</v>
      </c>
      <c r="N4275" s="7" t="n">
        <v>1065353216</v>
      </c>
      <c r="O4275" s="7" t="n">
        <v>1065353216</v>
      </c>
      <c r="P4275" s="7" t="n">
        <v>1065353216</v>
      </c>
      <c r="Q4275" s="7" t="n">
        <v>0</v>
      </c>
      <c r="R4275" s="7" t="n">
        <v>1</v>
      </c>
      <c r="S4275" s="7" t="s">
        <v>445</v>
      </c>
    </row>
    <row r="4276" spans="1:19">
      <c r="A4276" t="s">
        <v>4</v>
      </c>
      <c r="B4276" s="4" t="s">
        <v>5</v>
      </c>
      <c r="C4276" s="4" t="s">
        <v>10</v>
      </c>
      <c r="D4276" s="4" t="s">
        <v>6</v>
      </c>
      <c r="E4276" s="4" t="s">
        <v>6</v>
      </c>
      <c r="F4276" s="4" t="s">
        <v>6</v>
      </c>
      <c r="G4276" s="4" t="s">
        <v>12</v>
      </c>
      <c r="H4276" s="4" t="s">
        <v>9</v>
      </c>
      <c r="I4276" s="4" t="s">
        <v>26</v>
      </c>
      <c r="J4276" s="4" t="s">
        <v>26</v>
      </c>
      <c r="K4276" s="4" t="s">
        <v>26</v>
      </c>
      <c r="L4276" s="4" t="s">
        <v>26</v>
      </c>
      <c r="M4276" s="4" t="s">
        <v>26</v>
      </c>
      <c r="N4276" s="4" t="s">
        <v>26</v>
      </c>
      <c r="O4276" s="4" t="s">
        <v>26</v>
      </c>
      <c r="P4276" s="4" t="s">
        <v>6</v>
      </c>
      <c r="Q4276" s="4" t="s">
        <v>6</v>
      </c>
      <c r="R4276" s="4" t="s">
        <v>9</v>
      </c>
      <c r="S4276" s="4" t="s">
        <v>12</v>
      </c>
      <c r="T4276" s="4" t="s">
        <v>9</v>
      </c>
      <c r="U4276" s="4" t="s">
        <v>9</v>
      </c>
      <c r="V4276" s="4" t="s">
        <v>10</v>
      </c>
    </row>
    <row r="4277" spans="1:19">
      <c r="A4277" t="n">
        <v>40337</v>
      </c>
      <c r="B4277" s="17" t="n">
        <v>19</v>
      </c>
      <c r="C4277" s="7" t="n">
        <v>7032</v>
      </c>
      <c r="D4277" s="7" t="s">
        <v>100</v>
      </c>
      <c r="E4277" s="7" t="s">
        <v>101</v>
      </c>
      <c r="F4277" s="7" t="s">
        <v>21</v>
      </c>
      <c r="G4277" s="7" t="n">
        <v>0</v>
      </c>
      <c r="H4277" s="7" t="n">
        <v>1</v>
      </c>
      <c r="I4277" s="7" t="n">
        <v>0</v>
      </c>
      <c r="J4277" s="7" t="n">
        <v>0</v>
      </c>
      <c r="K4277" s="7" t="n">
        <v>0</v>
      </c>
      <c r="L4277" s="7" t="n">
        <v>0</v>
      </c>
      <c r="M4277" s="7" t="n">
        <v>1</v>
      </c>
      <c r="N4277" s="7" t="n">
        <v>1.60000002384186</v>
      </c>
      <c r="O4277" s="7" t="n">
        <v>0.0900000035762787</v>
      </c>
      <c r="P4277" s="7" t="s">
        <v>21</v>
      </c>
      <c r="Q4277" s="7" t="s">
        <v>21</v>
      </c>
      <c r="R4277" s="7" t="n">
        <v>-1</v>
      </c>
      <c r="S4277" s="7" t="n">
        <v>0</v>
      </c>
      <c r="T4277" s="7" t="n">
        <v>0</v>
      </c>
      <c r="U4277" s="7" t="n">
        <v>0</v>
      </c>
      <c r="V4277" s="7" t="n">
        <v>0</v>
      </c>
    </row>
    <row r="4278" spans="1:19">
      <c r="A4278" t="s">
        <v>4</v>
      </c>
      <c r="B4278" s="4" t="s">
        <v>5</v>
      </c>
      <c r="C4278" s="4" t="s">
        <v>10</v>
      </c>
      <c r="D4278" s="4" t="s">
        <v>6</v>
      </c>
      <c r="E4278" s="4" t="s">
        <v>6</v>
      </c>
      <c r="F4278" s="4" t="s">
        <v>6</v>
      </c>
      <c r="G4278" s="4" t="s">
        <v>12</v>
      </c>
      <c r="H4278" s="4" t="s">
        <v>9</v>
      </c>
      <c r="I4278" s="4" t="s">
        <v>26</v>
      </c>
      <c r="J4278" s="4" t="s">
        <v>26</v>
      </c>
      <c r="K4278" s="4" t="s">
        <v>26</v>
      </c>
      <c r="L4278" s="4" t="s">
        <v>26</v>
      </c>
      <c r="M4278" s="4" t="s">
        <v>26</v>
      </c>
      <c r="N4278" s="4" t="s">
        <v>26</v>
      </c>
      <c r="O4278" s="4" t="s">
        <v>26</v>
      </c>
      <c r="P4278" s="4" t="s">
        <v>6</v>
      </c>
      <c r="Q4278" s="4" t="s">
        <v>6</v>
      </c>
      <c r="R4278" s="4" t="s">
        <v>9</v>
      </c>
      <c r="S4278" s="4" t="s">
        <v>12</v>
      </c>
      <c r="T4278" s="4" t="s">
        <v>9</v>
      </c>
      <c r="U4278" s="4" t="s">
        <v>9</v>
      </c>
      <c r="V4278" s="4" t="s">
        <v>10</v>
      </c>
    </row>
    <row r="4279" spans="1:19">
      <c r="A4279" t="n">
        <v>40407</v>
      </c>
      <c r="B4279" s="17" t="n">
        <v>19</v>
      </c>
      <c r="C4279" s="7" t="n">
        <v>2021</v>
      </c>
      <c r="D4279" s="7" t="s">
        <v>446</v>
      </c>
      <c r="E4279" s="7" t="s">
        <v>447</v>
      </c>
      <c r="F4279" s="7" t="s">
        <v>21</v>
      </c>
      <c r="G4279" s="7" t="n">
        <v>0</v>
      </c>
      <c r="H4279" s="7" t="n">
        <v>1</v>
      </c>
      <c r="I4279" s="7" t="n">
        <v>0</v>
      </c>
      <c r="J4279" s="7" t="n">
        <v>0</v>
      </c>
      <c r="K4279" s="7" t="n">
        <v>0</v>
      </c>
      <c r="L4279" s="7" t="n">
        <v>0</v>
      </c>
      <c r="M4279" s="7" t="n">
        <v>0.400000005960464</v>
      </c>
      <c r="N4279" s="7" t="n">
        <v>1.60000002384186</v>
      </c>
      <c r="O4279" s="7" t="n">
        <v>0.0900000035762787</v>
      </c>
      <c r="P4279" s="7" t="s">
        <v>448</v>
      </c>
      <c r="Q4279" s="7" t="s">
        <v>21</v>
      </c>
      <c r="R4279" s="7" t="n">
        <v>-1</v>
      </c>
      <c r="S4279" s="7" t="n">
        <v>0</v>
      </c>
      <c r="T4279" s="7" t="n">
        <v>0</v>
      </c>
      <c r="U4279" s="7" t="n">
        <v>0</v>
      </c>
      <c r="V4279" s="7" t="n">
        <v>0</v>
      </c>
    </row>
    <row r="4280" spans="1:19">
      <c r="A4280" t="s">
        <v>4</v>
      </c>
      <c r="B4280" s="4" t="s">
        <v>5</v>
      </c>
      <c r="C4280" s="4" t="s">
        <v>10</v>
      </c>
      <c r="D4280" s="4" t="s">
        <v>12</v>
      </c>
      <c r="E4280" s="4" t="s">
        <v>12</v>
      </c>
      <c r="F4280" s="4" t="s">
        <v>6</v>
      </c>
    </row>
    <row r="4281" spans="1:19">
      <c r="A4281" t="n">
        <v>40493</v>
      </c>
      <c r="B4281" s="22" t="n">
        <v>20</v>
      </c>
      <c r="C4281" s="7" t="n">
        <v>0</v>
      </c>
      <c r="D4281" s="7" t="n">
        <v>3</v>
      </c>
      <c r="E4281" s="7" t="n">
        <v>10</v>
      </c>
      <c r="F4281" s="7" t="s">
        <v>102</v>
      </c>
    </row>
    <row r="4282" spans="1:19">
      <c r="A4282" t="s">
        <v>4</v>
      </c>
      <c r="B4282" s="4" t="s">
        <v>5</v>
      </c>
      <c r="C4282" s="4" t="s">
        <v>10</v>
      </c>
    </row>
    <row r="4283" spans="1:19">
      <c r="A4283" t="n">
        <v>40511</v>
      </c>
      <c r="B4283" s="31" t="n">
        <v>16</v>
      </c>
      <c r="C4283" s="7" t="n">
        <v>0</v>
      </c>
    </row>
    <row r="4284" spans="1:19">
      <c r="A4284" t="s">
        <v>4</v>
      </c>
      <c r="B4284" s="4" t="s">
        <v>5</v>
      </c>
      <c r="C4284" s="4" t="s">
        <v>10</v>
      </c>
      <c r="D4284" s="4" t="s">
        <v>12</v>
      </c>
      <c r="E4284" s="4" t="s">
        <v>12</v>
      </c>
      <c r="F4284" s="4" t="s">
        <v>6</v>
      </c>
    </row>
    <row r="4285" spans="1:19">
      <c r="A4285" t="n">
        <v>40514</v>
      </c>
      <c r="B4285" s="22" t="n">
        <v>20</v>
      </c>
      <c r="C4285" s="7" t="n">
        <v>16</v>
      </c>
      <c r="D4285" s="7" t="n">
        <v>3</v>
      </c>
      <c r="E4285" s="7" t="n">
        <v>10</v>
      </c>
      <c r="F4285" s="7" t="s">
        <v>102</v>
      </c>
    </row>
    <row r="4286" spans="1:19">
      <c r="A4286" t="s">
        <v>4</v>
      </c>
      <c r="B4286" s="4" t="s">
        <v>5</v>
      </c>
      <c r="C4286" s="4" t="s">
        <v>10</v>
      </c>
    </row>
    <row r="4287" spans="1:19">
      <c r="A4287" t="n">
        <v>40532</v>
      </c>
      <c r="B4287" s="31" t="n">
        <v>16</v>
      </c>
      <c r="C4287" s="7" t="n">
        <v>0</v>
      </c>
    </row>
    <row r="4288" spans="1:19">
      <c r="A4288" t="s">
        <v>4</v>
      </c>
      <c r="B4288" s="4" t="s">
        <v>5</v>
      </c>
      <c r="C4288" s="4" t="s">
        <v>10</v>
      </c>
      <c r="D4288" s="4" t="s">
        <v>12</v>
      </c>
      <c r="E4288" s="4" t="s">
        <v>12</v>
      </c>
      <c r="F4288" s="4" t="s">
        <v>6</v>
      </c>
    </row>
    <row r="4289" spans="1:22">
      <c r="A4289" t="n">
        <v>40535</v>
      </c>
      <c r="B4289" s="22" t="n">
        <v>20</v>
      </c>
      <c r="C4289" s="7" t="n">
        <v>17</v>
      </c>
      <c r="D4289" s="7" t="n">
        <v>3</v>
      </c>
      <c r="E4289" s="7" t="n">
        <v>10</v>
      </c>
      <c r="F4289" s="7" t="s">
        <v>102</v>
      </c>
    </row>
    <row r="4290" spans="1:22">
      <c r="A4290" t="s">
        <v>4</v>
      </c>
      <c r="B4290" s="4" t="s">
        <v>5</v>
      </c>
      <c r="C4290" s="4" t="s">
        <v>10</v>
      </c>
    </row>
    <row r="4291" spans="1:22">
      <c r="A4291" t="n">
        <v>40553</v>
      </c>
      <c r="B4291" s="31" t="n">
        <v>16</v>
      </c>
      <c r="C4291" s="7" t="n">
        <v>0</v>
      </c>
    </row>
    <row r="4292" spans="1:22">
      <c r="A4292" t="s">
        <v>4</v>
      </c>
      <c r="B4292" s="4" t="s">
        <v>5</v>
      </c>
      <c r="C4292" s="4" t="s">
        <v>10</v>
      </c>
      <c r="D4292" s="4" t="s">
        <v>12</v>
      </c>
      <c r="E4292" s="4" t="s">
        <v>12</v>
      </c>
      <c r="F4292" s="4" t="s">
        <v>6</v>
      </c>
    </row>
    <row r="4293" spans="1:22">
      <c r="A4293" t="n">
        <v>40556</v>
      </c>
      <c r="B4293" s="22" t="n">
        <v>20</v>
      </c>
      <c r="C4293" s="7" t="n">
        <v>7032</v>
      </c>
      <c r="D4293" s="7" t="n">
        <v>3</v>
      </c>
      <c r="E4293" s="7" t="n">
        <v>10</v>
      </c>
      <c r="F4293" s="7" t="s">
        <v>102</v>
      </c>
    </row>
    <row r="4294" spans="1:22">
      <c r="A4294" t="s">
        <v>4</v>
      </c>
      <c r="B4294" s="4" t="s">
        <v>5</v>
      </c>
      <c r="C4294" s="4" t="s">
        <v>10</v>
      </c>
    </row>
    <row r="4295" spans="1:22">
      <c r="A4295" t="n">
        <v>40574</v>
      </c>
      <c r="B4295" s="31" t="n">
        <v>16</v>
      </c>
      <c r="C4295" s="7" t="n">
        <v>0</v>
      </c>
    </row>
    <row r="4296" spans="1:22">
      <c r="A4296" t="s">
        <v>4</v>
      </c>
      <c r="B4296" s="4" t="s">
        <v>5</v>
      </c>
      <c r="C4296" s="4" t="s">
        <v>10</v>
      </c>
      <c r="D4296" s="4" t="s">
        <v>12</v>
      </c>
      <c r="E4296" s="4" t="s">
        <v>12</v>
      </c>
      <c r="F4296" s="4" t="s">
        <v>6</v>
      </c>
    </row>
    <row r="4297" spans="1:22">
      <c r="A4297" t="n">
        <v>40577</v>
      </c>
      <c r="B4297" s="22" t="n">
        <v>20</v>
      </c>
      <c r="C4297" s="7" t="n">
        <v>2021</v>
      </c>
      <c r="D4297" s="7" t="n">
        <v>3</v>
      </c>
      <c r="E4297" s="7" t="n">
        <v>10</v>
      </c>
      <c r="F4297" s="7" t="s">
        <v>102</v>
      </c>
    </row>
    <row r="4298" spans="1:22">
      <c r="A4298" t="s">
        <v>4</v>
      </c>
      <c r="B4298" s="4" t="s">
        <v>5</v>
      </c>
      <c r="C4298" s="4" t="s">
        <v>10</v>
      </c>
    </row>
    <row r="4299" spans="1:22">
      <c r="A4299" t="n">
        <v>40595</v>
      </c>
      <c r="B4299" s="31" t="n">
        <v>16</v>
      </c>
      <c r="C4299" s="7" t="n">
        <v>0</v>
      </c>
    </row>
    <row r="4300" spans="1:22">
      <c r="A4300" t="s">
        <v>4</v>
      </c>
      <c r="B4300" s="4" t="s">
        <v>5</v>
      </c>
      <c r="C4300" s="4" t="s">
        <v>12</v>
      </c>
    </row>
    <row r="4301" spans="1:22">
      <c r="A4301" t="n">
        <v>40598</v>
      </c>
      <c r="B4301" s="59" t="n">
        <v>116</v>
      </c>
      <c r="C4301" s="7" t="n">
        <v>0</v>
      </c>
    </row>
    <row r="4302" spans="1:22">
      <c r="A4302" t="s">
        <v>4</v>
      </c>
      <c r="B4302" s="4" t="s">
        <v>5</v>
      </c>
      <c r="C4302" s="4" t="s">
        <v>12</v>
      </c>
      <c r="D4302" s="4" t="s">
        <v>10</v>
      </c>
    </row>
    <row r="4303" spans="1:22">
      <c r="A4303" t="n">
        <v>40600</v>
      </c>
      <c r="B4303" s="59" t="n">
        <v>116</v>
      </c>
      <c r="C4303" s="7" t="n">
        <v>2</v>
      </c>
      <c r="D4303" s="7" t="n">
        <v>1</v>
      </c>
    </row>
    <row r="4304" spans="1:22">
      <c r="A4304" t="s">
        <v>4</v>
      </c>
      <c r="B4304" s="4" t="s">
        <v>5</v>
      </c>
      <c r="C4304" s="4" t="s">
        <v>12</v>
      </c>
      <c r="D4304" s="4" t="s">
        <v>9</v>
      </c>
    </row>
    <row r="4305" spans="1:6">
      <c r="A4305" t="n">
        <v>40604</v>
      </c>
      <c r="B4305" s="59" t="n">
        <v>116</v>
      </c>
      <c r="C4305" s="7" t="n">
        <v>5</v>
      </c>
      <c r="D4305" s="7" t="n">
        <v>1120403456</v>
      </c>
    </row>
    <row r="4306" spans="1:6">
      <c r="A4306" t="s">
        <v>4</v>
      </c>
      <c r="B4306" s="4" t="s">
        <v>5</v>
      </c>
      <c r="C4306" s="4" t="s">
        <v>12</v>
      </c>
      <c r="D4306" s="4" t="s">
        <v>10</v>
      </c>
    </row>
    <row r="4307" spans="1:6">
      <c r="A4307" t="n">
        <v>40610</v>
      </c>
      <c r="B4307" s="59" t="n">
        <v>116</v>
      </c>
      <c r="C4307" s="7" t="n">
        <v>6</v>
      </c>
      <c r="D4307" s="7" t="n">
        <v>1</v>
      </c>
    </row>
    <row r="4308" spans="1:6">
      <c r="A4308" t="s">
        <v>4</v>
      </c>
      <c r="B4308" s="4" t="s">
        <v>5</v>
      </c>
      <c r="C4308" s="4" t="s">
        <v>10</v>
      </c>
      <c r="D4308" s="4" t="s">
        <v>26</v>
      </c>
      <c r="E4308" s="4" t="s">
        <v>26</v>
      </c>
      <c r="F4308" s="4" t="s">
        <v>26</v>
      </c>
      <c r="G4308" s="4" t="s">
        <v>26</v>
      </c>
    </row>
    <row r="4309" spans="1:6">
      <c r="A4309" t="n">
        <v>40614</v>
      </c>
      <c r="B4309" s="52" t="n">
        <v>46</v>
      </c>
      <c r="C4309" s="7" t="n">
        <v>0</v>
      </c>
      <c r="D4309" s="7" t="n">
        <v>3.20000004768372</v>
      </c>
      <c r="E4309" s="7" t="n">
        <v>0</v>
      </c>
      <c r="F4309" s="7" t="n">
        <v>14.0799999237061</v>
      </c>
      <c r="G4309" s="7" t="n">
        <v>180</v>
      </c>
    </row>
    <row r="4310" spans="1:6">
      <c r="A4310" t="s">
        <v>4</v>
      </c>
      <c r="B4310" s="4" t="s">
        <v>5</v>
      </c>
      <c r="C4310" s="4" t="s">
        <v>10</v>
      </c>
      <c r="D4310" s="4" t="s">
        <v>26</v>
      </c>
      <c r="E4310" s="4" t="s">
        <v>26</v>
      </c>
      <c r="F4310" s="4" t="s">
        <v>26</v>
      </c>
      <c r="G4310" s="4" t="s">
        <v>26</v>
      </c>
    </row>
    <row r="4311" spans="1:6">
      <c r="A4311" t="n">
        <v>40633</v>
      </c>
      <c r="B4311" s="52" t="n">
        <v>46</v>
      </c>
      <c r="C4311" s="7" t="n">
        <v>17</v>
      </c>
      <c r="D4311" s="7" t="n">
        <v>3.90000009536743</v>
      </c>
      <c r="E4311" s="7" t="n">
        <v>0</v>
      </c>
      <c r="F4311" s="7" t="n">
        <v>14.9200000762939</v>
      </c>
      <c r="G4311" s="7" t="n">
        <v>180</v>
      </c>
    </row>
    <row r="4312" spans="1:6">
      <c r="A4312" t="s">
        <v>4</v>
      </c>
      <c r="B4312" s="4" t="s">
        <v>5</v>
      </c>
      <c r="C4312" s="4" t="s">
        <v>10</v>
      </c>
      <c r="D4312" s="4" t="s">
        <v>26</v>
      </c>
      <c r="E4312" s="4" t="s">
        <v>26</v>
      </c>
      <c r="F4312" s="4" t="s">
        <v>26</v>
      </c>
      <c r="G4312" s="4" t="s">
        <v>26</v>
      </c>
    </row>
    <row r="4313" spans="1:6">
      <c r="A4313" t="n">
        <v>40652</v>
      </c>
      <c r="B4313" s="52" t="n">
        <v>46</v>
      </c>
      <c r="C4313" s="7" t="n">
        <v>16</v>
      </c>
      <c r="D4313" s="7" t="n">
        <v>4.44000005722046</v>
      </c>
      <c r="E4313" s="7" t="n">
        <v>0</v>
      </c>
      <c r="F4313" s="7" t="n">
        <v>14.039999961853</v>
      </c>
      <c r="G4313" s="7" t="n">
        <v>180</v>
      </c>
    </row>
    <row r="4314" spans="1:6">
      <c r="A4314" t="s">
        <v>4</v>
      </c>
      <c r="B4314" s="4" t="s">
        <v>5</v>
      </c>
      <c r="C4314" s="4" t="s">
        <v>10</v>
      </c>
      <c r="D4314" s="4" t="s">
        <v>26</v>
      </c>
      <c r="E4314" s="4" t="s">
        <v>26</v>
      </c>
      <c r="F4314" s="4" t="s">
        <v>26</v>
      </c>
      <c r="G4314" s="4" t="s">
        <v>26</v>
      </c>
    </row>
    <row r="4315" spans="1:6">
      <c r="A4315" t="n">
        <v>40671</v>
      </c>
      <c r="B4315" s="52" t="n">
        <v>46</v>
      </c>
      <c r="C4315" s="7" t="n">
        <v>7032</v>
      </c>
      <c r="D4315" s="7" t="n">
        <v>4.88000011444092</v>
      </c>
      <c r="E4315" s="7" t="n">
        <v>0</v>
      </c>
      <c r="F4315" s="7" t="n">
        <v>14.8800001144409</v>
      </c>
      <c r="G4315" s="7" t="n">
        <v>171.399993896484</v>
      </c>
    </row>
    <row r="4316" spans="1:6">
      <c r="A4316" t="s">
        <v>4</v>
      </c>
      <c r="B4316" s="4" t="s">
        <v>5</v>
      </c>
      <c r="C4316" s="4" t="s">
        <v>10</v>
      </c>
      <c r="D4316" s="4" t="s">
        <v>26</v>
      </c>
      <c r="E4316" s="4" t="s">
        <v>26</v>
      </c>
      <c r="F4316" s="4" t="s">
        <v>26</v>
      </c>
      <c r="G4316" s="4" t="s">
        <v>26</v>
      </c>
    </row>
    <row r="4317" spans="1:6">
      <c r="A4317" t="n">
        <v>40690</v>
      </c>
      <c r="B4317" s="52" t="n">
        <v>46</v>
      </c>
      <c r="C4317" s="7" t="n">
        <v>2021</v>
      </c>
      <c r="D4317" s="7" t="n">
        <v>3.50999999046326</v>
      </c>
      <c r="E4317" s="7" t="n">
        <v>0</v>
      </c>
      <c r="F4317" s="7" t="n">
        <v>4.11999988555908</v>
      </c>
      <c r="G4317" s="7" t="n">
        <v>359.700012207031</v>
      </c>
    </row>
    <row r="4318" spans="1:6">
      <c r="A4318" t="s">
        <v>4</v>
      </c>
      <c r="B4318" s="4" t="s">
        <v>5</v>
      </c>
      <c r="C4318" s="4" t="s">
        <v>10</v>
      </c>
      <c r="D4318" s="4" t="s">
        <v>12</v>
      </c>
      <c r="E4318" s="4" t="s">
        <v>12</v>
      </c>
      <c r="F4318" s="4" t="s">
        <v>6</v>
      </c>
    </row>
    <row r="4319" spans="1:6">
      <c r="A4319" t="n">
        <v>40709</v>
      </c>
      <c r="B4319" s="54" t="n">
        <v>47</v>
      </c>
      <c r="C4319" s="7" t="n">
        <v>2021</v>
      </c>
      <c r="D4319" s="7" t="n">
        <v>0</v>
      </c>
      <c r="E4319" s="7" t="n">
        <v>0</v>
      </c>
      <c r="F4319" s="7" t="s">
        <v>449</v>
      </c>
    </row>
    <row r="4320" spans="1:6">
      <c r="A4320" t="s">
        <v>4</v>
      </c>
      <c r="B4320" s="4" t="s">
        <v>5</v>
      </c>
      <c r="C4320" s="4" t="s">
        <v>12</v>
      </c>
      <c r="D4320" s="4" t="s">
        <v>12</v>
      </c>
      <c r="E4320" s="4" t="s">
        <v>26</v>
      </c>
      <c r="F4320" s="4" t="s">
        <v>26</v>
      </c>
      <c r="G4320" s="4" t="s">
        <v>26</v>
      </c>
      <c r="H4320" s="4" t="s">
        <v>10</v>
      </c>
    </row>
    <row r="4321" spans="1:8">
      <c r="A4321" t="n">
        <v>40725</v>
      </c>
      <c r="B4321" s="45" t="n">
        <v>45</v>
      </c>
      <c r="C4321" s="7" t="n">
        <v>2</v>
      </c>
      <c r="D4321" s="7" t="n">
        <v>3</v>
      </c>
      <c r="E4321" s="7" t="n">
        <v>3.75</v>
      </c>
      <c r="F4321" s="7" t="n">
        <v>0.879999995231628</v>
      </c>
      <c r="G4321" s="7" t="n">
        <v>4.80999994277954</v>
      </c>
      <c r="H4321" s="7" t="n">
        <v>0</v>
      </c>
    </row>
    <row r="4322" spans="1:8">
      <c r="A4322" t="s">
        <v>4</v>
      </c>
      <c r="B4322" s="4" t="s">
        <v>5</v>
      </c>
      <c r="C4322" s="4" t="s">
        <v>12</v>
      </c>
      <c r="D4322" s="4" t="s">
        <v>12</v>
      </c>
      <c r="E4322" s="4" t="s">
        <v>26</v>
      </c>
      <c r="F4322" s="4" t="s">
        <v>26</v>
      </c>
      <c r="G4322" s="4" t="s">
        <v>26</v>
      </c>
      <c r="H4322" s="4" t="s">
        <v>10</v>
      </c>
      <c r="I4322" s="4" t="s">
        <v>12</v>
      </c>
    </row>
    <row r="4323" spans="1:8">
      <c r="A4323" t="n">
        <v>40742</v>
      </c>
      <c r="B4323" s="45" t="n">
        <v>45</v>
      </c>
      <c r="C4323" s="7" t="n">
        <v>4</v>
      </c>
      <c r="D4323" s="7" t="n">
        <v>3</v>
      </c>
      <c r="E4323" s="7" t="n">
        <v>11.25</v>
      </c>
      <c r="F4323" s="7" t="n">
        <v>335.25</v>
      </c>
      <c r="G4323" s="7" t="n">
        <v>0</v>
      </c>
      <c r="H4323" s="7" t="n">
        <v>0</v>
      </c>
      <c r="I4323" s="7" t="n">
        <v>0</v>
      </c>
    </row>
    <row r="4324" spans="1:8">
      <c r="A4324" t="s">
        <v>4</v>
      </c>
      <c r="B4324" s="4" t="s">
        <v>5</v>
      </c>
      <c r="C4324" s="4" t="s">
        <v>12</v>
      </c>
      <c r="D4324" s="4" t="s">
        <v>12</v>
      </c>
      <c r="E4324" s="4" t="s">
        <v>26</v>
      </c>
      <c r="F4324" s="4" t="s">
        <v>10</v>
      </c>
    </row>
    <row r="4325" spans="1:8">
      <c r="A4325" t="n">
        <v>40760</v>
      </c>
      <c r="B4325" s="45" t="n">
        <v>45</v>
      </c>
      <c r="C4325" s="7" t="n">
        <v>5</v>
      </c>
      <c r="D4325" s="7" t="n">
        <v>3</v>
      </c>
      <c r="E4325" s="7" t="n">
        <v>4.69999980926514</v>
      </c>
      <c r="F4325" s="7" t="n">
        <v>0</v>
      </c>
    </row>
    <row r="4326" spans="1:8">
      <c r="A4326" t="s">
        <v>4</v>
      </c>
      <c r="B4326" s="4" t="s">
        <v>5</v>
      </c>
      <c r="C4326" s="4" t="s">
        <v>12</v>
      </c>
      <c r="D4326" s="4" t="s">
        <v>12</v>
      </c>
      <c r="E4326" s="4" t="s">
        <v>26</v>
      </c>
      <c r="F4326" s="4" t="s">
        <v>10</v>
      </c>
    </row>
    <row r="4327" spans="1:8">
      <c r="A4327" t="n">
        <v>40769</v>
      </c>
      <c r="B4327" s="45" t="n">
        <v>45</v>
      </c>
      <c r="C4327" s="7" t="n">
        <v>11</v>
      </c>
      <c r="D4327" s="7" t="n">
        <v>3</v>
      </c>
      <c r="E4327" s="7" t="n">
        <v>40</v>
      </c>
      <c r="F4327" s="7" t="n">
        <v>0</v>
      </c>
    </row>
    <row r="4328" spans="1:8">
      <c r="A4328" t="s">
        <v>4</v>
      </c>
      <c r="B4328" s="4" t="s">
        <v>5</v>
      </c>
      <c r="C4328" s="4" t="s">
        <v>12</v>
      </c>
      <c r="D4328" s="4" t="s">
        <v>12</v>
      </c>
      <c r="E4328" s="4" t="s">
        <v>26</v>
      </c>
      <c r="F4328" s="4" t="s">
        <v>10</v>
      </c>
    </row>
    <row r="4329" spans="1:8">
      <c r="A4329" t="n">
        <v>40778</v>
      </c>
      <c r="B4329" s="45" t="n">
        <v>45</v>
      </c>
      <c r="C4329" s="7" t="n">
        <v>5</v>
      </c>
      <c r="D4329" s="7" t="n">
        <v>3</v>
      </c>
      <c r="E4329" s="7" t="n">
        <v>4.40000009536743</v>
      </c>
      <c r="F4329" s="7" t="n">
        <v>2000</v>
      </c>
    </row>
    <row r="4330" spans="1:8">
      <c r="A4330" t="s">
        <v>4</v>
      </c>
      <c r="B4330" s="4" t="s">
        <v>5</v>
      </c>
      <c r="C4330" s="4" t="s">
        <v>12</v>
      </c>
      <c r="D4330" s="4" t="s">
        <v>10</v>
      </c>
      <c r="E4330" s="4" t="s">
        <v>26</v>
      </c>
    </row>
    <row r="4331" spans="1:8">
      <c r="A4331" t="n">
        <v>40787</v>
      </c>
      <c r="B4331" s="39" t="n">
        <v>58</v>
      </c>
      <c r="C4331" s="7" t="n">
        <v>100</v>
      </c>
      <c r="D4331" s="7" t="n">
        <v>1000</v>
      </c>
      <c r="E4331" s="7" t="n">
        <v>1</v>
      </c>
    </row>
    <row r="4332" spans="1:8">
      <c r="A4332" t="s">
        <v>4</v>
      </c>
      <c r="B4332" s="4" t="s">
        <v>5</v>
      </c>
      <c r="C4332" s="4" t="s">
        <v>12</v>
      </c>
      <c r="D4332" s="4" t="s">
        <v>10</v>
      </c>
    </row>
    <row r="4333" spans="1:8">
      <c r="A4333" t="n">
        <v>40795</v>
      </c>
      <c r="B4333" s="39" t="n">
        <v>58</v>
      </c>
      <c r="C4333" s="7" t="n">
        <v>255</v>
      </c>
      <c r="D4333" s="7" t="n">
        <v>0</v>
      </c>
    </row>
    <row r="4334" spans="1:8">
      <c r="A4334" t="s">
        <v>4</v>
      </c>
      <c r="B4334" s="4" t="s">
        <v>5</v>
      </c>
      <c r="C4334" s="4" t="s">
        <v>12</v>
      </c>
      <c r="D4334" s="4" t="s">
        <v>10</v>
      </c>
    </row>
    <row r="4335" spans="1:8">
      <c r="A4335" t="n">
        <v>40799</v>
      </c>
      <c r="B4335" s="45" t="n">
        <v>45</v>
      </c>
      <c r="C4335" s="7" t="n">
        <v>7</v>
      </c>
      <c r="D4335" s="7" t="n">
        <v>255</v>
      </c>
    </row>
    <row r="4336" spans="1:8">
      <c r="A4336" t="s">
        <v>4</v>
      </c>
      <c r="B4336" s="4" t="s">
        <v>5</v>
      </c>
      <c r="C4336" s="4" t="s">
        <v>12</v>
      </c>
      <c r="D4336" s="4" t="s">
        <v>10</v>
      </c>
      <c r="E4336" s="4" t="s">
        <v>26</v>
      </c>
    </row>
    <row r="4337" spans="1:9">
      <c r="A4337" t="n">
        <v>40803</v>
      </c>
      <c r="B4337" s="39" t="n">
        <v>58</v>
      </c>
      <c r="C4337" s="7" t="n">
        <v>101</v>
      </c>
      <c r="D4337" s="7" t="n">
        <v>500</v>
      </c>
      <c r="E4337" s="7" t="n">
        <v>1</v>
      </c>
    </row>
    <row r="4338" spans="1:9">
      <c r="A4338" t="s">
        <v>4</v>
      </c>
      <c r="B4338" s="4" t="s">
        <v>5</v>
      </c>
      <c r="C4338" s="4" t="s">
        <v>12</v>
      </c>
      <c r="D4338" s="4" t="s">
        <v>10</v>
      </c>
    </row>
    <row r="4339" spans="1:9">
      <c r="A4339" t="n">
        <v>40811</v>
      </c>
      <c r="B4339" s="39" t="n">
        <v>58</v>
      </c>
      <c r="C4339" s="7" t="n">
        <v>254</v>
      </c>
      <c r="D4339" s="7" t="n">
        <v>0</v>
      </c>
    </row>
    <row r="4340" spans="1:9">
      <c r="A4340" t="s">
        <v>4</v>
      </c>
      <c r="B4340" s="4" t="s">
        <v>5</v>
      </c>
      <c r="C4340" s="4" t="s">
        <v>12</v>
      </c>
      <c r="D4340" s="4" t="s">
        <v>12</v>
      </c>
      <c r="E4340" s="4" t="s">
        <v>26</v>
      </c>
      <c r="F4340" s="4" t="s">
        <v>26</v>
      </c>
      <c r="G4340" s="4" t="s">
        <v>26</v>
      </c>
      <c r="H4340" s="4" t="s">
        <v>10</v>
      </c>
    </row>
    <row r="4341" spans="1:9">
      <c r="A4341" t="n">
        <v>40815</v>
      </c>
      <c r="B4341" s="45" t="n">
        <v>45</v>
      </c>
      <c r="C4341" s="7" t="n">
        <v>2</v>
      </c>
      <c r="D4341" s="7" t="n">
        <v>3</v>
      </c>
      <c r="E4341" s="7" t="n">
        <v>3.34999990463257</v>
      </c>
      <c r="F4341" s="7" t="n">
        <v>1.29999995231628</v>
      </c>
      <c r="G4341" s="7" t="n">
        <v>13.2399997711182</v>
      </c>
      <c r="H4341" s="7" t="n">
        <v>0</v>
      </c>
    </row>
    <row r="4342" spans="1:9">
      <c r="A4342" t="s">
        <v>4</v>
      </c>
      <c r="B4342" s="4" t="s">
        <v>5</v>
      </c>
      <c r="C4342" s="4" t="s">
        <v>12</v>
      </c>
      <c r="D4342" s="4" t="s">
        <v>12</v>
      </c>
      <c r="E4342" s="4" t="s">
        <v>26</v>
      </c>
      <c r="F4342" s="4" t="s">
        <v>26</v>
      </c>
      <c r="G4342" s="4" t="s">
        <v>26</v>
      </c>
      <c r="H4342" s="4" t="s">
        <v>10</v>
      </c>
      <c r="I4342" s="4" t="s">
        <v>12</v>
      </c>
    </row>
    <row r="4343" spans="1:9">
      <c r="A4343" t="n">
        <v>40832</v>
      </c>
      <c r="B4343" s="45" t="n">
        <v>45</v>
      </c>
      <c r="C4343" s="7" t="n">
        <v>4</v>
      </c>
      <c r="D4343" s="7" t="n">
        <v>3</v>
      </c>
      <c r="E4343" s="7" t="n">
        <v>3.5</v>
      </c>
      <c r="F4343" s="7" t="n">
        <v>329.309997558594</v>
      </c>
      <c r="G4343" s="7" t="n">
        <v>0</v>
      </c>
      <c r="H4343" s="7" t="n">
        <v>0</v>
      </c>
      <c r="I4343" s="7" t="n">
        <v>0</v>
      </c>
    </row>
    <row r="4344" spans="1:9">
      <c r="A4344" t="s">
        <v>4</v>
      </c>
      <c r="B4344" s="4" t="s">
        <v>5</v>
      </c>
      <c r="C4344" s="4" t="s">
        <v>12</v>
      </c>
      <c r="D4344" s="4" t="s">
        <v>12</v>
      </c>
      <c r="E4344" s="4" t="s">
        <v>26</v>
      </c>
      <c r="F4344" s="4" t="s">
        <v>10</v>
      </c>
    </row>
    <row r="4345" spans="1:9">
      <c r="A4345" t="n">
        <v>40850</v>
      </c>
      <c r="B4345" s="45" t="n">
        <v>45</v>
      </c>
      <c r="C4345" s="7" t="n">
        <v>5</v>
      </c>
      <c r="D4345" s="7" t="n">
        <v>3</v>
      </c>
      <c r="E4345" s="7" t="n">
        <v>4.40000009536743</v>
      </c>
      <c r="F4345" s="7" t="n">
        <v>0</v>
      </c>
    </row>
    <row r="4346" spans="1:9">
      <c r="A4346" t="s">
        <v>4</v>
      </c>
      <c r="B4346" s="4" t="s">
        <v>5</v>
      </c>
      <c r="C4346" s="4" t="s">
        <v>12</v>
      </c>
      <c r="D4346" s="4" t="s">
        <v>12</v>
      </c>
      <c r="E4346" s="4" t="s">
        <v>26</v>
      </c>
      <c r="F4346" s="4" t="s">
        <v>10</v>
      </c>
    </row>
    <row r="4347" spans="1:9">
      <c r="A4347" t="n">
        <v>40859</v>
      </c>
      <c r="B4347" s="45" t="n">
        <v>45</v>
      </c>
      <c r="C4347" s="7" t="n">
        <v>11</v>
      </c>
      <c r="D4347" s="7" t="n">
        <v>3</v>
      </c>
      <c r="E4347" s="7" t="n">
        <v>40</v>
      </c>
      <c r="F4347" s="7" t="n">
        <v>0</v>
      </c>
    </row>
    <row r="4348" spans="1:9">
      <c r="A4348" t="s">
        <v>4</v>
      </c>
      <c r="B4348" s="4" t="s">
        <v>5</v>
      </c>
      <c r="C4348" s="4" t="s">
        <v>12</v>
      </c>
      <c r="D4348" s="4" t="s">
        <v>10</v>
      </c>
    </row>
    <row r="4349" spans="1:9">
      <c r="A4349" t="n">
        <v>40868</v>
      </c>
      <c r="B4349" s="39" t="n">
        <v>58</v>
      </c>
      <c r="C4349" s="7" t="n">
        <v>255</v>
      </c>
      <c r="D4349" s="7" t="n">
        <v>0</v>
      </c>
    </row>
    <row r="4350" spans="1:9">
      <c r="A4350" t="s">
        <v>4</v>
      </c>
      <c r="B4350" s="4" t="s">
        <v>5</v>
      </c>
      <c r="C4350" s="4" t="s">
        <v>12</v>
      </c>
      <c r="D4350" s="4" t="s">
        <v>10</v>
      </c>
      <c r="E4350" s="4" t="s">
        <v>6</v>
      </c>
    </row>
    <row r="4351" spans="1:9">
      <c r="A4351" t="n">
        <v>40872</v>
      </c>
      <c r="B4351" s="63" t="n">
        <v>51</v>
      </c>
      <c r="C4351" s="7" t="n">
        <v>4</v>
      </c>
      <c r="D4351" s="7" t="n">
        <v>16</v>
      </c>
      <c r="E4351" s="7" t="s">
        <v>107</v>
      </c>
    </row>
    <row r="4352" spans="1:9">
      <c r="A4352" t="s">
        <v>4</v>
      </c>
      <c r="B4352" s="4" t="s">
        <v>5</v>
      </c>
      <c r="C4352" s="4" t="s">
        <v>10</v>
      </c>
    </row>
    <row r="4353" spans="1:9">
      <c r="A4353" t="n">
        <v>40885</v>
      </c>
      <c r="B4353" s="31" t="n">
        <v>16</v>
      </c>
      <c r="C4353" s="7" t="n">
        <v>0</v>
      </c>
    </row>
    <row r="4354" spans="1:9">
      <c r="A4354" t="s">
        <v>4</v>
      </c>
      <c r="B4354" s="4" t="s">
        <v>5</v>
      </c>
      <c r="C4354" s="4" t="s">
        <v>10</v>
      </c>
      <c r="D4354" s="4" t="s">
        <v>67</v>
      </c>
      <c r="E4354" s="4" t="s">
        <v>12</v>
      </c>
      <c r="F4354" s="4" t="s">
        <v>12</v>
      </c>
    </row>
    <row r="4355" spans="1:9">
      <c r="A4355" t="n">
        <v>40888</v>
      </c>
      <c r="B4355" s="64" t="n">
        <v>26</v>
      </c>
      <c r="C4355" s="7" t="n">
        <v>16</v>
      </c>
      <c r="D4355" s="7" t="s">
        <v>450</v>
      </c>
      <c r="E4355" s="7" t="n">
        <v>2</v>
      </c>
      <c r="F4355" s="7" t="n">
        <v>0</v>
      </c>
    </row>
    <row r="4356" spans="1:9">
      <c r="A4356" t="s">
        <v>4</v>
      </c>
      <c r="B4356" s="4" t="s">
        <v>5</v>
      </c>
    </row>
    <row r="4357" spans="1:9">
      <c r="A4357" t="n">
        <v>40982</v>
      </c>
      <c r="B4357" s="34" t="n">
        <v>28</v>
      </c>
    </row>
    <row r="4358" spans="1:9">
      <c r="A4358" t="s">
        <v>4</v>
      </c>
      <c r="B4358" s="4" t="s">
        <v>5</v>
      </c>
      <c r="C4358" s="4" t="s">
        <v>12</v>
      </c>
      <c r="D4358" s="4" t="s">
        <v>10</v>
      </c>
      <c r="E4358" s="4" t="s">
        <v>6</v>
      </c>
    </row>
    <row r="4359" spans="1:9">
      <c r="A4359" t="n">
        <v>40983</v>
      </c>
      <c r="B4359" s="63" t="n">
        <v>51</v>
      </c>
      <c r="C4359" s="7" t="n">
        <v>4</v>
      </c>
      <c r="D4359" s="7" t="n">
        <v>17</v>
      </c>
      <c r="E4359" s="7" t="s">
        <v>104</v>
      </c>
    </row>
    <row r="4360" spans="1:9">
      <c r="A4360" t="s">
        <v>4</v>
      </c>
      <c r="B4360" s="4" t="s">
        <v>5</v>
      </c>
      <c r="C4360" s="4" t="s">
        <v>10</v>
      </c>
    </row>
    <row r="4361" spans="1:9">
      <c r="A4361" t="n">
        <v>40997</v>
      </c>
      <c r="B4361" s="31" t="n">
        <v>16</v>
      </c>
      <c r="C4361" s="7" t="n">
        <v>0</v>
      </c>
    </row>
    <row r="4362" spans="1:9">
      <c r="A4362" t="s">
        <v>4</v>
      </c>
      <c r="B4362" s="4" t="s">
        <v>5</v>
      </c>
      <c r="C4362" s="4" t="s">
        <v>10</v>
      </c>
      <c r="D4362" s="4" t="s">
        <v>67</v>
      </c>
      <c r="E4362" s="4" t="s">
        <v>12</v>
      </c>
      <c r="F4362" s="4" t="s">
        <v>12</v>
      </c>
    </row>
    <row r="4363" spans="1:9">
      <c r="A4363" t="n">
        <v>41000</v>
      </c>
      <c r="B4363" s="64" t="n">
        <v>26</v>
      </c>
      <c r="C4363" s="7" t="n">
        <v>17</v>
      </c>
      <c r="D4363" s="7" t="s">
        <v>451</v>
      </c>
      <c r="E4363" s="7" t="n">
        <v>2</v>
      </c>
      <c r="F4363" s="7" t="n">
        <v>0</v>
      </c>
    </row>
    <row r="4364" spans="1:9">
      <c r="A4364" t="s">
        <v>4</v>
      </c>
      <c r="B4364" s="4" t="s">
        <v>5</v>
      </c>
    </row>
    <row r="4365" spans="1:9">
      <c r="A4365" t="n">
        <v>41108</v>
      </c>
      <c r="B4365" s="34" t="n">
        <v>28</v>
      </c>
    </row>
    <row r="4366" spans="1:9">
      <c r="A4366" t="s">
        <v>4</v>
      </c>
      <c r="B4366" s="4" t="s">
        <v>5</v>
      </c>
      <c r="C4366" s="4" t="s">
        <v>10</v>
      </c>
      <c r="D4366" s="4" t="s">
        <v>10</v>
      </c>
      <c r="E4366" s="4" t="s">
        <v>10</v>
      </c>
    </row>
    <row r="4367" spans="1:9">
      <c r="A4367" t="n">
        <v>41109</v>
      </c>
      <c r="B4367" s="42" t="n">
        <v>61</v>
      </c>
      <c r="C4367" s="7" t="n">
        <v>0</v>
      </c>
      <c r="D4367" s="7" t="n">
        <v>17</v>
      </c>
      <c r="E4367" s="7" t="n">
        <v>1000</v>
      </c>
    </row>
    <row r="4368" spans="1:9">
      <c r="A4368" t="s">
        <v>4</v>
      </c>
      <c r="B4368" s="4" t="s">
        <v>5</v>
      </c>
      <c r="C4368" s="4" t="s">
        <v>12</v>
      </c>
      <c r="D4368" s="4" t="s">
        <v>10</v>
      </c>
      <c r="E4368" s="4" t="s">
        <v>6</v>
      </c>
    </row>
    <row r="4369" spans="1:6">
      <c r="A4369" t="n">
        <v>41116</v>
      </c>
      <c r="B4369" s="63" t="n">
        <v>51</v>
      </c>
      <c r="C4369" s="7" t="n">
        <v>4</v>
      </c>
      <c r="D4369" s="7" t="n">
        <v>0</v>
      </c>
      <c r="E4369" s="7" t="s">
        <v>452</v>
      </c>
    </row>
    <row r="4370" spans="1:6">
      <c r="A4370" t="s">
        <v>4</v>
      </c>
      <c r="B4370" s="4" t="s">
        <v>5</v>
      </c>
      <c r="C4370" s="4" t="s">
        <v>10</v>
      </c>
    </row>
    <row r="4371" spans="1:6">
      <c r="A4371" t="n">
        <v>41129</v>
      </c>
      <c r="B4371" s="31" t="n">
        <v>16</v>
      </c>
      <c r="C4371" s="7" t="n">
        <v>0</v>
      </c>
    </row>
    <row r="4372" spans="1:6">
      <c r="A4372" t="s">
        <v>4</v>
      </c>
      <c r="B4372" s="4" t="s">
        <v>5</v>
      </c>
      <c r="C4372" s="4" t="s">
        <v>10</v>
      </c>
      <c r="D4372" s="4" t="s">
        <v>67</v>
      </c>
      <c r="E4372" s="4" t="s">
        <v>12</v>
      </c>
      <c r="F4372" s="4" t="s">
        <v>12</v>
      </c>
    </row>
    <row r="4373" spans="1:6">
      <c r="A4373" t="n">
        <v>41132</v>
      </c>
      <c r="B4373" s="64" t="n">
        <v>26</v>
      </c>
      <c r="C4373" s="7" t="n">
        <v>0</v>
      </c>
      <c r="D4373" s="7" t="s">
        <v>453</v>
      </c>
      <c r="E4373" s="7" t="n">
        <v>2</v>
      </c>
      <c r="F4373" s="7" t="n">
        <v>0</v>
      </c>
    </row>
    <row r="4374" spans="1:6">
      <c r="A4374" t="s">
        <v>4</v>
      </c>
      <c r="B4374" s="4" t="s">
        <v>5</v>
      </c>
    </row>
    <row r="4375" spans="1:6">
      <c r="A4375" t="n">
        <v>41158</v>
      </c>
      <c r="B4375" s="34" t="n">
        <v>28</v>
      </c>
    </row>
    <row r="4376" spans="1:6">
      <c r="A4376" t="s">
        <v>4</v>
      </c>
      <c r="B4376" s="4" t="s">
        <v>5</v>
      </c>
      <c r="C4376" s="4" t="s">
        <v>12</v>
      </c>
      <c r="D4376" s="4" t="s">
        <v>10</v>
      </c>
      <c r="E4376" s="4" t="s">
        <v>6</v>
      </c>
    </row>
    <row r="4377" spans="1:6">
      <c r="A4377" t="n">
        <v>41159</v>
      </c>
      <c r="B4377" s="63" t="n">
        <v>51</v>
      </c>
      <c r="C4377" s="7" t="n">
        <v>4</v>
      </c>
      <c r="D4377" s="7" t="n">
        <v>17</v>
      </c>
      <c r="E4377" s="7" t="s">
        <v>107</v>
      </c>
    </row>
    <row r="4378" spans="1:6">
      <c r="A4378" t="s">
        <v>4</v>
      </c>
      <c r="B4378" s="4" t="s">
        <v>5</v>
      </c>
      <c r="C4378" s="4" t="s">
        <v>10</v>
      </c>
    </row>
    <row r="4379" spans="1:6">
      <c r="A4379" t="n">
        <v>41172</v>
      </c>
      <c r="B4379" s="31" t="n">
        <v>16</v>
      </c>
      <c r="C4379" s="7" t="n">
        <v>0</v>
      </c>
    </row>
    <row r="4380" spans="1:6">
      <c r="A4380" t="s">
        <v>4</v>
      </c>
      <c r="B4380" s="4" t="s">
        <v>5</v>
      </c>
      <c r="C4380" s="4" t="s">
        <v>10</v>
      </c>
      <c r="D4380" s="4" t="s">
        <v>67</v>
      </c>
      <c r="E4380" s="4" t="s">
        <v>12</v>
      </c>
      <c r="F4380" s="4" t="s">
        <v>12</v>
      </c>
    </row>
    <row r="4381" spans="1:6">
      <c r="A4381" t="n">
        <v>41175</v>
      </c>
      <c r="B4381" s="64" t="n">
        <v>26</v>
      </c>
      <c r="C4381" s="7" t="n">
        <v>17</v>
      </c>
      <c r="D4381" s="7" t="s">
        <v>454</v>
      </c>
      <c r="E4381" s="7" t="n">
        <v>2</v>
      </c>
      <c r="F4381" s="7" t="n">
        <v>0</v>
      </c>
    </row>
    <row r="4382" spans="1:6">
      <c r="A4382" t="s">
        <v>4</v>
      </c>
      <c r="B4382" s="4" t="s">
        <v>5</v>
      </c>
    </row>
    <row r="4383" spans="1:6">
      <c r="A4383" t="n">
        <v>41190</v>
      </c>
      <c r="B4383" s="34" t="n">
        <v>28</v>
      </c>
    </row>
    <row r="4384" spans="1:6">
      <c r="A4384" t="s">
        <v>4</v>
      </c>
      <c r="B4384" s="4" t="s">
        <v>5</v>
      </c>
      <c r="C4384" s="4" t="s">
        <v>12</v>
      </c>
      <c r="D4384" s="4" t="s">
        <v>10</v>
      </c>
      <c r="E4384" s="4" t="s">
        <v>26</v>
      </c>
    </row>
    <row r="4385" spans="1:6">
      <c r="A4385" t="n">
        <v>41191</v>
      </c>
      <c r="B4385" s="39" t="n">
        <v>58</v>
      </c>
      <c r="C4385" s="7" t="n">
        <v>0</v>
      </c>
      <c r="D4385" s="7" t="n">
        <v>2000</v>
      </c>
      <c r="E4385" s="7" t="n">
        <v>1</v>
      </c>
    </row>
    <row r="4386" spans="1:6">
      <c r="A4386" t="s">
        <v>4</v>
      </c>
      <c r="B4386" s="4" t="s">
        <v>5</v>
      </c>
      <c r="C4386" s="4" t="s">
        <v>12</v>
      </c>
      <c r="D4386" s="4" t="s">
        <v>10</v>
      </c>
    </row>
    <row r="4387" spans="1:6">
      <c r="A4387" t="n">
        <v>41199</v>
      </c>
      <c r="B4387" s="39" t="n">
        <v>58</v>
      </c>
      <c r="C4387" s="7" t="n">
        <v>255</v>
      </c>
      <c r="D4387" s="7" t="n">
        <v>0</v>
      </c>
    </row>
    <row r="4388" spans="1:6">
      <c r="A4388" t="s">
        <v>4</v>
      </c>
      <c r="B4388" s="4" t="s">
        <v>5</v>
      </c>
      <c r="C4388" s="4" t="s">
        <v>10</v>
      </c>
      <c r="D4388" s="4" t="s">
        <v>26</v>
      </c>
      <c r="E4388" s="4" t="s">
        <v>26</v>
      </c>
      <c r="F4388" s="4" t="s">
        <v>26</v>
      </c>
      <c r="G4388" s="4" t="s">
        <v>26</v>
      </c>
    </row>
    <row r="4389" spans="1:6">
      <c r="A4389" t="n">
        <v>41203</v>
      </c>
      <c r="B4389" s="52" t="n">
        <v>46</v>
      </c>
      <c r="C4389" s="7" t="n">
        <v>61456</v>
      </c>
      <c r="D4389" s="7" t="n">
        <v>3.20000004768372</v>
      </c>
      <c r="E4389" s="7" t="n">
        <v>0</v>
      </c>
      <c r="F4389" s="7" t="n">
        <v>14.0799999237061</v>
      </c>
      <c r="G4389" s="7" t="n">
        <v>180</v>
      </c>
    </row>
    <row r="4390" spans="1:6">
      <c r="A4390" t="s">
        <v>4</v>
      </c>
      <c r="B4390" s="4" t="s">
        <v>5</v>
      </c>
      <c r="C4390" s="4" t="s">
        <v>12</v>
      </c>
      <c r="D4390" s="4" t="s">
        <v>12</v>
      </c>
      <c r="E4390" s="4" t="s">
        <v>26</v>
      </c>
      <c r="F4390" s="4" t="s">
        <v>26</v>
      </c>
      <c r="G4390" s="4" t="s">
        <v>26</v>
      </c>
      <c r="H4390" s="4" t="s">
        <v>10</v>
      </c>
      <c r="I4390" s="4" t="s">
        <v>12</v>
      </c>
    </row>
    <row r="4391" spans="1:6">
      <c r="A4391" t="n">
        <v>41222</v>
      </c>
      <c r="B4391" s="45" t="n">
        <v>45</v>
      </c>
      <c r="C4391" s="7" t="n">
        <v>4</v>
      </c>
      <c r="D4391" s="7" t="n">
        <v>3</v>
      </c>
      <c r="E4391" s="7" t="n">
        <v>7</v>
      </c>
      <c r="F4391" s="7" t="n">
        <v>348.869995117188</v>
      </c>
      <c r="G4391" s="7" t="n">
        <v>0</v>
      </c>
      <c r="H4391" s="7" t="n">
        <v>0</v>
      </c>
      <c r="I4391" s="7" t="n">
        <v>0</v>
      </c>
    </row>
    <row r="4392" spans="1:6">
      <c r="A4392" t="s">
        <v>4</v>
      </c>
      <c r="B4392" s="4" t="s">
        <v>5</v>
      </c>
      <c r="C4392" s="4" t="s">
        <v>10</v>
      </c>
    </row>
    <row r="4393" spans="1:6">
      <c r="A4393" t="n">
        <v>41240</v>
      </c>
      <c r="B4393" s="19" t="n">
        <v>12</v>
      </c>
      <c r="C4393" s="7" t="n">
        <v>8363</v>
      </c>
    </row>
    <row r="4394" spans="1:6">
      <c r="A4394" t="s">
        <v>4</v>
      </c>
      <c r="B4394" s="4" t="s">
        <v>5</v>
      </c>
      <c r="C4394" s="4" t="s">
        <v>12</v>
      </c>
      <c r="D4394" s="4" t="s">
        <v>6</v>
      </c>
    </row>
    <row r="4395" spans="1:6">
      <c r="A4395" t="n">
        <v>41243</v>
      </c>
      <c r="B4395" s="9" t="n">
        <v>2</v>
      </c>
      <c r="C4395" s="7" t="n">
        <v>10</v>
      </c>
      <c r="D4395" s="7" t="s">
        <v>121</v>
      </c>
    </row>
    <row r="4396" spans="1:6">
      <c r="A4396" t="s">
        <v>4</v>
      </c>
      <c r="B4396" s="4" t="s">
        <v>5</v>
      </c>
      <c r="C4396" s="4" t="s">
        <v>10</v>
      </c>
    </row>
    <row r="4397" spans="1:6">
      <c r="A4397" t="n">
        <v>41258</v>
      </c>
      <c r="B4397" s="31" t="n">
        <v>16</v>
      </c>
      <c r="C4397" s="7" t="n">
        <v>0</v>
      </c>
    </row>
    <row r="4398" spans="1:6">
      <c r="A4398" t="s">
        <v>4</v>
      </c>
      <c r="B4398" s="4" t="s">
        <v>5</v>
      </c>
      <c r="C4398" s="4" t="s">
        <v>12</v>
      </c>
      <c r="D4398" s="4" t="s">
        <v>10</v>
      </c>
    </row>
    <row r="4399" spans="1:6">
      <c r="A4399" t="n">
        <v>41261</v>
      </c>
      <c r="B4399" s="39" t="n">
        <v>58</v>
      </c>
      <c r="C4399" s="7" t="n">
        <v>105</v>
      </c>
      <c r="D4399" s="7" t="n">
        <v>300</v>
      </c>
    </row>
    <row r="4400" spans="1:6">
      <c r="A4400" t="s">
        <v>4</v>
      </c>
      <c r="B4400" s="4" t="s">
        <v>5</v>
      </c>
      <c r="C4400" s="4" t="s">
        <v>26</v>
      </c>
      <c r="D4400" s="4" t="s">
        <v>10</v>
      </c>
    </row>
    <row r="4401" spans="1:9">
      <c r="A4401" t="n">
        <v>41265</v>
      </c>
      <c r="B4401" s="57" t="n">
        <v>103</v>
      </c>
      <c r="C4401" s="7" t="n">
        <v>1</v>
      </c>
      <c r="D4401" s="7" t="n">
        <v>300</v>
      </c>
    </row>
    <row r="4402" spans="1:9">
      <c r="A4402" t="s">
        <v>4</v>
      </c>
      <c r="B4402" s="4" t="s">
        <v>5</v>
      </c>
      <c r="C4402" s="4" t="s">
        <v>12</v>
      </c>
      <c r="D4402" s="4" t="s">
        <v>10</v>
      </c>
    </row>
    <row r="4403" spans="1:9">
      <c r="A4403" t="n">
        <v>41272</v>
      </c>
      <c r="B4403" s="58" t="n">
        <v>72</v>
      </c>
      <c r="C4403" s="7" t="n">
        <v>4</v>
      </c>
      <c r="D4403" s="7" t="n">
        <v>0</v>
      </c>
    </row>
    <row r="4404" spans="1:9">
      <c r="A4404" t="s">
        <v>4</v>
      </c>
      <c r="B4404" s="4" t="s">
        <v>5</v>
      </c>
      <c r="C4404" s="4" t="s">
        <v>9</v>
      </c>
    </row>
    <row r="4405" spans="1:9">
      <c r="A4405" t="n">
        <v>41276</v>
      </c>
      <c r="B4405" s="66" t="n">
        <v>15</v>
      </c>
      <c r="C4405" s="7" t="n">
        <v>1073741824</v>
      </c>
    </row>
    <row r="4406" spans="1:9">
      <c r="A4406" t="s">
        <v>4</v>
      </c>
      <c r="B4406" s="4" t="s">
        <v>5</v>
      </c>
      <c r="C4406" s="4" t="s">
        <v>12</v>
      </c>
    </row>
    <row r="4407" spans="1:9">
      <c r="A4407" t="n">
        <v>41281</v>
      </c>
      <c r="B4407" s="40" t="n">
        <v>64</v>
      </c>
      <c r="C4407" s="7" t="n">
        <v>3</v>
      </c>
    </row>
    <row r="4408" spans="1:9">
      <c r="A4408" t="s">
        <v>4</v>
      </c>
      <c r="B4408" s="4" t="s">
        <v>5</v>
      </c>
      <c r="C4408" s="4" t="s">
        <v>12</v>
      </c>
    </row>
    <row r="4409" spans="1:9">
      <c r="A4409" t="n">
        <v>41283</v>
      </c>
      <c r="B4409" s="12" t="n">
        <v>74</v>
      </c>
      <c r="C4409" s="7" t="n">
        <v>67</v>
      </c>
    </row>
    <row r="4410" spans="1:9">
      <c r="A4410" t="s">
        <v>4</v>
      </c>
      <c r="B4410" s="4" t="s">
        <v>5</v>
      </c>
      <c r="C4410" s="4" t="s">
        <v>12</v>
      </c>
      <c r="D4410" s="4" t="s">
        <v>12</v>
      </c>
      <c r="E4410" s="4" t="s">
        <v>10</v>
      </c>
    </row>
    <row r="4411" spans="1:9">
      <c r="A4411" t="n">
        <v>41285</v>
      </c>
      <c r="B4411" s="45" t="n">
        <v>45</v>
      </c>
      <c r="C4411" s="7" t="n">
        <v>8</v>
      </c>
      <c r="D4411" s="7" t="n">
        <v>1</v>
      </c>
      <c r="E4411" s="7" t="n">
        <v>0</v>
      </c>
    </row>
    <row r="4412" spans="1:9">
      <c r="A4412" t="s">
        <v>4</v>
      </c>
      <c r="B4412" s="4" t="s">
        <v>5</v>
      </c>
      <c r="C4412" s="4" t="s">
        <v>10</v>
      </c>
    </row>
    <row r="4413" spans="1:9">
      <c r="A4413" t="n">
        <v>41290</v>
      </c>
      <c r="B4413" s="21" t="n">
        <v>13</v>
      </c>
      <c r="C4413" s="7" t="n">
        <v>6409</v>
      </c>
    </row>
    <row r="4414" spans="1:9">
      <c r="A4414" t="s">
        <v>4</v>
      </c>
      <c r="B4414" s="4" t="s">
        <v>5</v>
      </c>
      <c r="C4414" s="4" t="s">
        <v>10</v>
      </c>
    </row>
    <row r="4415" spans="1:9">
      <c r="A4415" t="n">
        <v>41293</v>
      </c>
      <c r="B4415" s="21" t="n">
        <v>13</v>
      </c>
      <c r="C4415" s="7" t="n">
        <v>6408</v>
      </c>
    </row>
    <row r="4416" spans="1:9">
      <c r="A4416" t="s">
        <v>4</v>
      </c>
      <c r="B4416" s="4" t="s">
        <v>5</v>
      </c>
      <c r="C4416" s="4" t="s">
        <v>10</v>
      </c>
    </row>
    <row r="4417" spans="1:5">
      <c r="A4417" t="n">
        <v>41296</v>
      </c>
      <c r="B4417" s="19" t="n">
        <v>12</v>
      </c>
      <c r="C4417" s="7" t="n">
        <v>6464</v>
      </c>
    </row>
    <row r="4418" spans="1:5">
      <c r="A4418" t="s">
        <v>4</v>
      </c>
      <c r="B4418" s="4" t="s">
        <v>5</v>
      </c>
      <c r="C4418" s="4" t="s">
        <v>10</v>
      </c>
    </row>
    <row r="4419" spans="1:5">
      <c r="A4419" t="n">
        <v>41299</v>
      </c>
      <c r="B4419" s="21" t="n">
        <v>13</v>
      </c>
      <c r="C4419" s="7" t="n">
        <v>6465</v>
      </c>
    </row>
    <row r="4420" spans="1:5">
      <c r="A4420" t="s">
        <v>4</v>
      </c>
      <c r="B4420" s="4" t="s">
        <v>5</v>
      </c>
      <c r="C4420" s="4" t="s">
        <v>10</v>
      </c>
    </row>
    <row r="4421" spans="1:5">
      <c r="A4421" t="n">
        <v>41302</v>
      </c>
      <c r="B4421" s="21" t="n">
        <v>13</v>
      </c>
      <c r="C4421" s="7" t="n">
        <v>6466</v>
      </c>
    </row>
    <row r="4422" spans="1:5">
      <c r="A4422" t="s">
        <v>4</v>
      </c>
      <c r="B4422" s="4" t="s">
        <v>5</v>
      </c>
      <c r="C4422" s="4" t="s">
        <v>10</v>
      </c>
    </row>
    <row r="4423" spans="1:5">
      <c r="A4423" t="n">
        <v>41305</v>
      </c>
      <c r="B4423" s="21" t="n">
        <v>13</v>
      </c>
      <c r="C4423" s="7" t="n">
        <v>6467</v>
      </c>
    </row>
    <row r="4424" spans="1:5">
      <c r="A4424" t="s">
        <v>4</v>
      </c>
      <c r="B4424" s="4" t="s">
        <v>5</v>
      </c>
      <c r="C4424" s="4" t="s">
        <v>10</v>
      </c>
    </row>
    <row r="4425" spans="1:5">
      <c r="A4425" t="n">
        <v>41308</v>
      </c>
      <c r="B4425" s="21" t="n">
        <v>13</v>
      </c>
      <c r="C4425" s="7" t="n">
        <v>6468</v>
      </c>
    </row>
    <row r="4426" spans="1:5">
      <c r="A4426" t="s">
        <v>4</v>
      </c>
      <c r="B4426" s="4" t="s">
        <v>5</v>
      </c>
      <c r="C4426" s="4" t="s">
        <v>10</v>
      </c>
    </row>
    <row r="4427" spans="1:5">
      <c r="A4427" t="n">
        <v>41311</v>
      </c>
      <c r="B4427" s="21" t="n">
        <v>13</v>
      </c>
      <c r="C4427" s="7" t="n">
        <v>6469</v>
      </c>
    </row>
    <row r="4428" spans="1:5">
      <c r="A4428" t="s">
        <v>4</v>
      </c>
      <c r="B4428" s="4" t="s">
        <v>5</v>
      </c>
      <c r="C4428" s="4" t="s">
        <v>10</v>
      </c>
    </row>
    <row r="4429" spans="1:5">
      <c r="A4429" t="n">
        <v>41314</v>
      </c>
      <c r="B4429" s="21" t="n">
        <v>13</v>
      </c>
      <c r="C4429" s="7" t="n">
        <v>6470</v>
      </c>
    </row>
    <row r="4430" spans="1:5">
      <c r="A4430" t="s">
        <v>4</v>
      </c>
      <c r="B4430" s="4" t="s">
        <v>5</v>
      </c>
      <c r="C4430" s="4" t="s">
        <v>10</v>
      </c>
    </row>
    <row r="4431" spans="1:5">
      <c r="A4431" t="n">
        <v>41317</v>
      </c>
      <c r="B4431" s="21" t="n">
        <v>13</v>
      </c>
      <c r="C4431" s="7" t="n">
        <v>6471</v>
      </c>
    </row>
    <row r="4432" spans="1:5">
      <c r="A4432" t="s">
        <v>4</v>
      </c>
      <c r="B4432" s="4" t="s">
        <v>5</v>
      </c>
      <c r="C4432" s="4" t="s">
        <v>12</v>
      </c>
    </row>
    <row r="4433" spans="1:3">
      <c r="A4433" t="n">
        <v>41320</v>
      </c>
      <c r="B4433" s="12" t="n">
        <v>74</v>
      </c>
      <c r="C4433" s="7" t="n">
        <v>18</v>
      </c>
    </row>
    <row r="4434" spans="1:3">
      <c r="A4434" t="s">
        <v>4</v>
      </c>
      <c r="B4434" s="4" t="s">
        <v>5</v>
      </c>
      <c r="C4434" s="4" t="s">
        <v>12</v>
      </c>
    </row>
    <row r="4435" spans="1:3">
      <c r="A4435" t="n">
        <v>41322</v>
      </c>
      <c r="B4435" s="12" t="n">
        <v>74</v>
      </c>
      <c r="C4435" s="7" t="n">
        <v>45</v>
      </c>
    </row>
    <row r="4436" spans="1:3">
      <c r="A4436" t="s">
        <v>4</v>
      </c>
      <c r="B4436" s="4" t="s">
        <v>5</v>
      </c>
      <c r="C4436" s="4" t="s">
        <v>10</v>
      </c>
    </row>
    <row r="4437" spans="1:3">
      <c r="A4437" t="n">
        <v>41324</v>
      </c>
      <c r="B4437" s="31" t="n">
        <v>16</v>
      </c>
      <c r="C4437" s="7" t="n">
        <v>0</v>
      </c>
    </row>
    <row r="4438" spans="1:3">
      <c r="A4438" t="s">
        <v>4</v>
      </c>
      <c r="B4438" s="4" t="s">
        <v>5</v>
      </c>
      <c r="C4438" s="4" t="s">
        <v>12</v>
      </c>
      <c r="D4438" s="4" t="s">
        <v>12</v>
      </c>
      <c r="E4438" s="4" t="s">
        <v>12</v>
      </c>
      <c r="F4438" s="4" t="s">
        <v>12</v>
      </c>
    </row>
    <row r="4439" spans="1:3">
      <c r="A4439" t="n">
        <v>41327</v>
      </c>
      <c r="B4439" s="8" t="n">
        <v>14</v>
      </c>
      <c r="C4439" s="7" t="n">
        <v>0</v>
      </c>
      <c r="D4439" s="7" t="n">
        <v>8</v>
      </c>
      <c r="E4439" s="7" t="n">
        <v>0</v>
      </c>
      <c r="F4439" s="7" t="n">
        <v>0</v>
      </c>
    </row>
    <row r="4440" spans="1:3">
      <c r="A4440" t="s">
        <v>4</v>
      </c>
      <c r="B4440" s="4" t="s">
        <v>5</v>
      </c>
      <c r="C4440" s="4" t="s">
        <v>12</v>
      </c>
      <c r="D4440" s="4" t="s">
        <v>6</v>
      </c>
    </row>
    <row r="4441" spans="1:3">
      <c r="A4441" t="n">
        <v>41332</v>
      </c>
      <c r="B4441" s="9" t="n">
        <v>2</v>
      </c>
      <c r="C4441" s="7" t="n">
        <v>11</v>
      </c>
      <c r="D4441" s="7" t="s">
        <v>47</v>
      </c>
    </row>
    <row r="4442" spans="1:3">
      <c r="A4442" t="s">
        <v>4</v>
      </c>
      <c r="B4442" s="4" t="s">
        <v>5</v>
      </c>
      <c r="C4442" s="4" t="s">
        <v>10</v>
      </c>
    </row>
    <row r="4443" spans="1:3">
      <c r="A4443" t="n">
        <v>41346</v>
      </c>
      <c r="B4443" s="31" t="n">
        <v>16</v>
      </c>
      <c r="C4443" s="7" t="n">
        <v>0</v>
      </c>
    </row>
    <row r="4444" spans="1:3">
      <c r="A4444" t="s">
        <v>4</v>
      </c>
      <c r="B4444" s="4" t="s">
        <v>5</v>
      </c>
      <c r="C4444" s="4" t="s">
        <v>12</v>
      </c>
      <c r="D4444" s="4" t="s">
        <v>6</v>
      </c>
    </row>
    <row r="4445" spans="1:3">
      <c r="A4445" t="n">
        <v>41349</v>
      </c>
      <c r="B4445" s="9" t="n">
        <v>2</v>
      </c>
      <c r="C4445" s="7" t="n">
        <v>11</v>
      </c>
      <c r="D4445" s="7" t="s">
        <v>122</v>
      </c>
    </row>
    <row r="4446" spans="1:3">
      <c r="A4446" t="s">
        <v>4</v>
      </c>
      <c r="B4446" s="4" t="s">
        <v>5</v>
      </c>
      <c r="C4446" s="4" t="s">
        <v>10</v>
      </c>
    </row>
    <row r="4447" spans="1:3">
      <c r="A4447" t="n">
        <v>41358</v>
      </c>
      <c r="B4447" s="31" t="n">
        <v>16</v>
      </c>
      <c r="C4447" s="7" t="n">
        <v>0</v>
      </c>
    </row>
    <row r="4448" spans="1:3">
      <c r="A4448" t="s">
        <v>4</v>
      </c>
      <c r="B4448" s="4" t="s">
        <v>5</v>
      </c>
      <c r="C4448" s="4" t="s">
        <v>9</v>
      </c>
    </row>
    <row r="4449" spans="1:6">
      <c r="A4449" t="n">
        <v>41361</v>
      </c>
      <c r="B4449" s="66" t="n">
        <v>15</v>
      </c>
      <c r="C4449" s="7" t="n">
        <v>2048</v>
      </c>
    </row>
    <row r="4450" spans="1:6">
      <c r="A4450" t="s">
        <v>4</v>
      </c>
      <c r="B4450" s="4" t="s">
        <v>5</v>
      </c>
      <c r="C4450" s="4" t="s">
        <v>12</v>
      </c>
      <c r="D4450" s="4" t="s">
        <v>6</v>
      </c>
    </row>
    <row r="4451" spans="1:6">
      <c r="A4451" t="n">
        <v>41366</v>
      </c>
      <c r="B4451" s="9" t="n">
        <v>2</v>
      </c>
      <c r="C4451" s="7" t="n">
        <v>10</v>
      </c>
      <c r="D4451" s="7" t="s">
        <v>70</v>
      </c>
    </row>
    <row r="4452" spans="1:6">
      <c r="A4452" t="s">
        <v>4</v>
      </c>
      <c r="B4452" s="4" t="s">
        <v>5</v>
      </c>
      <c r="C4452" s="4" t="s">
        <v>10</v>
      </c>
    </row>
    <row r="4453" spans="1:6">
      <c r="A4453" t="n">
        <v>41384</v>
      </c>
      <c r="B4453" s="31" t="n">
        <v>16</v>
      </c>
      <c r="C4453" s="7" t="n">
        <v>0</v>
      </c>
    </row>
    <row r="4454" spans="1:6">
      <c r="A4454" t="s">
        <v>4</v>
      </c>
      <c r="B4454" s="4" t="s">
        <v>5</v>
      </c>
      <c r="C4454" s="4" t="s">
        <v>12</v>
      </c>
      <c r="D4454" s="4" t="s">
        <v>6</v>
      </c>
    </row>
    <row r="4455" spans="1:6">
      <c r="A4455" t="n">
        <v>41387</v>
      </c>
      <c r="B4455" s="9" t="n">
        <v>2</v>
      </c>
      <c r="C4455" s="7" t="n">
        <v>10</v>
      </c>
      <c r="D4455" s="7" t="s">
        <v>71</v>
      </c>
    </row>
    <row r="4456" spans="1:6">
      <c r="A4456" t="s">
        <v>4</v>
      </c>
      <c r="B4456" s="4" t="s">
        <v>5</v>
      </c>
      <c r="C4456" s="4" t="s">
        <v>10</v>
      </c>
    </row>
    <row r="4457" spans="1:6">
      <c r="A4457" t="n">
        <v>41406</v>
      </c>
      <c r="B4457" s="31" t="n">
        <v>16</v>
      </c>
      <c r="C4457" s="7" t="n">
        <v>0</v>
      </c>
    </row>
    <row r="4458" spans="1:6">
      <c r="A4458" t="s">
        <v>4</v>
      </c>
      <c r="B4458" s="4" t="s">
        <v>5</v>
      </c>
      <c r="C4458" s="4" t="s">
        <v>12</v>
      </c>
      <c r="D4458" s="4" t="s">
        <v>10</v>
      </c>
      <c r="E4458" s="4" t="s">
        <v>26</v>
      </c>
    </row>
    <row r="4459" spans="1:6">
      <c r="A4459" t="n">
        <v>41409</v>
      </c>
      <c r="B4459" s="39" t="n">
        <v>58</v>
      </c>
      <c r="C4459" s="7" t="n">
        <v>100</v>
      </c>
      <c r="D4459" s="7" t="n">
        <v>1000</v>
      </c>
      <c r="E4459" s="7" t="n">
        <v>1</v>
      </c>
    </row>
    <row r="4460" spans="1:6">
      <c r="A4460" t="s">
        <v>4</v>
      </c>
      <c r="B4460" s="4" t="s">
        <v>5</v>
      </c>
      <c r="C4460" s="4" t="s">
        <v>12</v>
      </c>
      <c r="D4460" s="4" t="s">
        <v>10</v>
      </c>
    </row>
    <row r="4461" spans="1:6">
      <c r="A4461" t="n">
        <v>41417</v>
      </c>
      <c r="B4461" s="39" t="n">
        <v>58</v>
      </c>
      <c r="C4461" s="7" t="n">
        <v>255</v>
      </c>
      <c r="D4461" s="7" t="n">
        <v>0</v>
      </c>
    </row>
    <row r="4462" spans="1:6">
      <c r="A4462" t="s">
        <v>4</v>
      </c>
      <c r="B4462" s="4" t="s">
        <v>5</v>
      </c>
      <c r="C4462" s="4" t="s">
        <v>12</v>
      </c>
      <c r="D4462" s="4" t="s">
        <v>10</v>
      </c>
      <c r="E4462" s="4" t="s">
        <v>26</v>
      </c>
    </row>
    <row r="4463" spans="1:6">
      <c r="A4463" t="n">
        <v>41421</v>
      </c>
      <c r="B4463" s="39" t="n">
        <v>58</v>
      </c>
      <c r="C4463" s="7" t="n">
        <v>0</v>
      </c>
      <c r="D4463" s="7" t="n">
        <v>300</v>
      </c>
      <c r="E4463" s="7" t="n">
        <v>0.300000011920929</v>
      </c>
    </row>
    <row r="4464" spans="1:6">
      <c r="A4464" t="s">
        <v>4</v>
      </c>
      <c r="B4464" s="4" t="s">
        <v>5</v>
      </c>
      <c r="C4464" s="4" t="s">
        <v>12</v>
      </c>
      <c r="D4464" s="4" t="s">
        <v>10</v>
      </c>
    </row>
    <row r="4465" spans="1:5">
      <c r="A4465" t="n">
        <v>41429</v>
      </c>
      <c r="B4465" s="39" t="n">
        <v>58</v>
      </c>
      <c r="C4465" s="7" t="n">
        <v>255</v>
      </c>
      <c r="D4465" s="7" t="n">
        <v>0</v>
      </c>
    </row>
    <row r="4466" spans="1:5">
      <c r="A4466" t="s">
        <v>4</v>
      </c>
      <c r="B4466" s="4" t="s">
        <v>5</v>
      </c>
      <c r="C4466" s="4" t="s">
        <v>12</v>
      </c>
      <c r="D4466" s="4" t="s">
        <v>10</v>
      </c>
      <c r="E4466" s="4" t="s">
        <v>26</v>
      </c>
      <c r="F4466" s="4" t="s">
        <v>10</v>
      </c>
      <c r="G4466" s="4" t="s">
        <v>9</v>
      </c>
      <c r="H4466" s="4" t="s">
        <v>9</v>
      </c>
      <c r="I4466" s="4" t="s">
        <v>10</v>
      </c>
      <c r="J4466" s="4" t="s">
        <v>10</v>
      </c>
      <c r="K4466" s="4" t="s">
        <v>9</v>
      </c>
      <c r="L4466" s="4" t="s">
        <v>9</v>
      </c>
      <c r="M4466" s="4" t="s">
        <v>9</v>
      </c>
      <c r="N4466" s="4" t="s">
        <v>9</v>
      </c>
      <c r="O4466" s="4" t="s">
        <v>6</v>
      </c>
    </row>
    <row r="4467" spans="1:5">
      <c r="A4467" t="n">
        <v>41433</v>
      </c>
      <c r="B4467" s="13" t="n">
        <v>50</v>
      </c>
      <c r="C4467" s="7" t="n">
        <v>0</v>
      </c>
      <c r="D4467" s="7" t="n">
        <v>12105</v>
      </c>
      <c r="E4467" s="7" t="n">
        <v>1</v>
      </c>
      <c r="F4467" s="7" t="n">
        <v>0</v>
      </c>
      <c r="G4467" s="7" t="n">
        <v>0</v>
      </c>
      <c r="H4467" s="7" t="n">
        <v>0</v>
      </c>
      <c r="I4467" s="7" t="n">
        <v>0</v>
      </c>
      <c r="J4467" s="7" t="n">
        <v>65533</v>
      </c>
      <c r="K4467" s="7" t="n">
        <v>0</v>
      </c>
      <c r="L4467" s="7" t="n">
        <v>0</v>
      </c>
      <c r="M4467" s="7" t="n">
        <v>0</v>
      </c>
      <c r="N4467" s="7" t="n">
        <v>0</v>
      </c>
      <c r="O4467" s="7" t="s">
        <v>21</v>
      </c>
    </row>
    <row r="4468" spans="1:5">
      <c r="A4468" t="s">
        <v>4</v>
      </c>
      <c r="B4468" s="4" t="s">
        <v>5</v>
      </c>
      <c r="C4468" s="4" t="s">
        <v>12</v>
      </c>
      <c r="D4468" s="4" t="s">
        <v>10</v>
      </c>
      <c r="E4468" s="4" t="s">
        <v>10</v>
      </c>
      <c r="F4468" s="4" t="s">
        <v>10</v>
      </c>
      <c r="G4468" s="4" t="s">
        <v>10</v>
      </c>
      <c r="H4468" s="4" t="s">
        <v>12</v>
      </c>
    </row>
    <row r="4469" spans="1:5">
      <c r="A4469" t="n">
        <v>41472</v>
      </c>
      <c r="B4469" s="32" t="n">
        <v>25</v>
      </c>
      <c r="C4469" s="7" t="n">
        <v>5</v>
      </c>
      <c r="D4469" s="7" t="n">
        <v>65535</v>
      </c>
      <c r="E4469" s="7" t="n">
        <v>65535</v>
      </c>
      <c r="F4469" s="7" t="n">
        <v>65535</v>
      </c>
      <c r="G4469" s="7" t="n">
        <v>65535</v>
      </c>
      <c r="H4469" s="7" t="n">
        <v>0</v>
      </c>
    </row>
    <row r="4470" spans="1:5">
      <c r="A4470" t="s">
        <v>4</v>
      </c>
      <c r="B4470" s="4" t="s">
        <v>5</v>
      </c>
      <c r="C4470" s="4" t="s">
        <v>10</v>
      </c>
      <c r="D4470" s="4" t="s">
        <v>12</v>
      </c>
      <c r="E4470" s="4" t="s">
        <v>67</v>
      </c>
      <c r="F4470" s="4" t="s">
        <v>12</v>
      </c>
      <c r="G4470" s="4" t="s">
        <v>12</v>
      </c>
    </row>
    <row r="4471" spans="1:5">
      <c r="A4471" t="n">
        <v>41483</v>
      </c>
      <c r="B4471" s="33" t="n">
        <v>24</v>
      </c>
      <c r="C4471" s="7" t="n">
        <v>65533</v>
      </c>
      <c r="D4471" s="7" t="n">
        <v>11</v>
      </c>
      <c r="E4471" s="7" t="s">
        <v>455</v>
      </c>
      <c r="F4471" s="7" t="n">
        <v>2</v>
      </c>
      <c r="G4471" s="7" t="n">
        <v>0</v>
      </c>
    </row>
    <row r="4472" spans="1:5">
      <c r="A4472" t="s">
        <v>4</v>
      </c>
      <c r="B4472" s="4" t="s">
        <v>5</v>
      </c>
    </row>
    <row r="4473" spans="1:5">
      <c r="A4473" t="n">
        <v>41518</v>
      </c>
      <c r="B4473" s="34" t="n">
        <v>28</v>
      </c>
    </row>
    <row r="4474" spans="1:5">
      <c r="A4474" t="s">
        <v>4</v>
      </c>
      <c r="B4474" s="4" t="s">
        <v>5</v>
      </c>
      <c r="C4474" s="4" t="s">
        <v>12</v>
      </c>
    </row>
    <row r="4475" spans="1:5">
      <c r="A4475" t="n">
        <v>41519</v>
      </c>
      <c r="B4475" s="35" t="n">
        <v>27</v>
      </c>
      <c r="C4475" s="7" t="n">
        <v>0</v>
      </c>
    </row>
    <row r="4476" spans="1:5">
      <c r="A4476" t="s">
        <v>4</v>
      </c>
      <c r="B4476" s="4" t="s">
        <v>5</v>
      </c>
      <c r="C4476" s="4" t="s">
        <v>12</v>
      </c>
      <c r="D4476" s="4" t="s">
        <v>10</v>
      </c>
      <c r="E4476" s="4" t="s">
        <v>12</v>
      </c>
      <c r="F4476" s="4" t="s">
        <v>12</v>
      </c>
      <c r="G4476" s="4" t="s">
        <v>43</v>
      </c>
    </row>
    <row r="4477" spans="1:5">
      <c r="A4477" t="n">
        <v>41521</v>
      </c>
      <c r="B4477" s="15" t="n">
        <v>5</v>
      </c>
      <c r="C4477" s="7" t="n">
        <v>30</v>
      </c>
      <c r="D4477" s="7" t="n">
        <v>6403</v>
      </c>
      <c r="E4477" s="7" t="n">
        <v>8</v>
      </c>
      <c r="F4477" s="7" t="n">
        <v>1</v>
      </c>
      <c r="G4477" s="16" t="n">
        <f t="normal" ca="1">A4493</f>
        <v>0</v>
      </c>
    </row>
    <row r="4478" spans="1:5">
      <c r="A4478" t="s">
        <v>4</v>
      </c>
      <c r="B4478" s="4" t="s">
        <v>5</v>
      </c>
      <c r="C4478" s="4" t="s">
        <v>10</v>
      </c>
    </row>
    <row r="4479" spans="1:5">
      <c r="A4479" t="n">
        <v>41531</v>
      </c>
      <c r="B4479" s="31" t="n">
        <v>16</v>
      </c>
      <c r="C4479" s="7" t="n">
        <v>500</v>
      </c>
    </row>
    <row r="4480" spans="1:5">
      <c r="A4480" t="s">
        <v>4</v>
      </c>
      <c r="B4480" s="4" t="s">
        <v>5</v>
      </c>
      <c r="C4480" s="4" t="s">
        <v>12</v>
      </c>
      <c r="D4480" s="4" t="s">
        <v>12</v>
      </c>
      <c r="E4480" s="4" t="s">
        <v>12</v>
      </c>
      <c r="F4480" s="4" t="s">
        <v>26</v>
      </c>
      <c r="G4480" s="4" t="s">
        <v>26</v>
      </c>
      <c r="H4480" s="4" t="s">
        <v>26</v>
      </c>
      <c r="I4480" s="4" t="s">
        <v>26</v>
      </c>
      <c r="J4480" s="4" t="s">
        <v>26</v>
      </c>
    </row>
    <row r="4481" spans="1:15">
      <c r="A4481" t="n">
        <v>41534</v>
      </c>
      <c r="B4481" s="68" t="n">
        <v>76</v>
      </c>
      <c r="C4481" s="7" t="n">
        <v>0</v>
      </c>
      <c r="D4481" s="7" t="n">
        <v>3</v>
      </c>
      <c r="E4481" s="7" t="n">
        <v>0</v>
      </c>
      <c r="F4481" s="7" t="n">
        <v>1</v>
      </c>
      <c r="G4481" s="7" t="n">
        <v>1</v>
      </c>
      <c r="H4481" s="7" t="n">
        <v>1</v>
      </c>
      <c r="I4481" s="7" t="n">
        <v>1</v>
      </c>
      <c r="J4481" s="7" t="n">
        <v>1000</v>
      </c>
    </row>
    <row r="4482" spans="1:15">
      <c r="A4482" t="s">
        <v>4</v>
      </c>
      <c r="B4482" s="4" t="s">
        <v>5</v>
      </c>
      <c r="C4482" s="4" t="s">
        <v>12</v>
      </c>
      <c r="D4482" s="4" t="s">
        <v>12</v>
      </c>
    </row>
    <row r="4483" spans="1:15">
      <c r="A4483" t="n">
        <v>41558</v>
      </c>
      <c r="B4483" s="70" t="n">
        <v>77</v>
      </c>
      <c r="C4483" s="7" t="n">
        <v>0</v>
      </c>
      <c r="D4483" s="7" t="n">
        <v>3</v>
      </c>
    </row>
    <row r="4484" spans="1:15">
      <c r="A4484" t="s">
        <v>4</v>
      </c>
      <c r="B4484" s="4" t="s">
        <v>5</v>
      </c>
    </row>
    <row r="4485" spans="1:15">
      <c r="A4485" t="n">
        <v>41561</v>
      </c>
      <c r="B4485" s="83" t="n">
        <v>88</v>
      </c>
    </row>
    <row r="4486" spans="1:15">
      <c r="A4486" t="s">
        <v>4</v>
      </c>
      <c r="B4486" s="4" t="s">
        <v>5</v>
      </c>
      <c r="C4486" s="4" t="s">
        <v>12</v>
      </c>
      <c r="D4486" s="4" t="s">
        <v>12</v>
      </c>
      <c r="E4486" s="4" t="s">
        <v>12</v>
      </c>
      <c r="F4486" s="4" t="s">
        <v>26</v>
      </c>
      <c r="G4486" s="4" t="s">
        <v>26</v>
      </c>
      <c r="H4486" s="4" t="s">
        <v>26</v>
      </c>
      <c r="I4486" s="4" t="s">
        <v>26</v>
      </c>
      <c r="J4486" s="4" t="s">
        <v>26</v>
      </c>
    </row>
    <row r="4487" spans="1:15">
      <c r="A4487" t="n">
        <v>41562</v>
      </c>
      <c r="B4487" s="68" t="n">
        <v>76</v>
      </c>
      <c r="C4487" s="7" t="n">
        <v>0</v>
      </c>
      <c r="D4487" s="7" t="n">
        <v>3</v>
      </c>
      <c r="E4487" s="7" t="n">
        <v>0</v>
      </c>
      <c r="F4487" s="7" t="n">
        <v>1</v>
      </c>
      <c r="G4487" s="7" t="n">
        <v>1</v>
      </c>
      <c r="H4487" s="7" t="n">
        <v>1</v>
      </c>
      <c r="I4487" s="7" t="n">
        <v>0</v>
      </c>
      <c r="J4487" s="7" t="n">
        <v>1000</v>
      </c>
    </row>
    <row r="4488" spans="1:15">
      <c r="A4488" t="s">
        <v>4</v>
      </c>
      <c r="B4488" s="4" t="s">
        <v>5</v>
      </c>
      <c r="C4488" s="4" t="s">
        <v>12</v>
      </c>
      <c r="D4488" s="4" t="s">
        <v>12</v>
      </c>
    </row>
    <row r="4489" spans="1:15">
      <c r="A4489" t="n">
        <v>41586</v>
      </c>
      <c r="B4489" s="70" t="n">
        <v>77</v>
      </c>
      <c r="C4489" s="7" t="n">
        <v>0</v>
      </c>
      <c r="D4489" s="7" t="n">
        <v>3</v>
      </c>
    </row>
    <row r="4490" spans="1:15">
      <c r="A4490" t="s">
        <v>4</v>
      </c>
      <c r="B4490" s="4" t="s">
        <v>5</v>
      </c>
      <c r="C4490" s="4" t="s">
        <v>43</v>
      </c>
    </row>
    <row r="4491" spans="1:15">
      <c r="A4491" t="n">
        <v>41589</v>
      </c>
      <c r="B4491" s="18" t="n">
        <v>3</v>
      </c>
      <c r="C4491" s="16" t="n">
        <f t="normal" ca="1">A4493</f>
        <v>0</v>
      </c>
    </row>
    <row r="4492" spans="1:15">
      <c r="A4492" t="s">
        <v>4</v>
      </c>
      <c r="B4492" s="4" t="s">
        <v>5</v>
      </c>
      <c r="C4492" s="4" t="s">
        <v>10</v>
      </c>
    </row>
    <row r="4493" spans="1:15">
      <c r="A4493" t="n">
        <v>41594</v>
      </c>
      <c r="B4493" s="31" t="n">
        <v>16</v>
      </c>
      <c r="C4493" s="7" t="n">
        <v>500</v>
      </c>
    </row>
    <row r="4494" spans="1:15">
      <c r="A4494" t="s">
        <v>4</v>
      </c>
      <c r="B4494" s="4" t="s">
        <v>5</v>
      </c>
      <c r="C4494" s="4" t="s">
        <v>12</v>
      </c>
      <c r="D4494" s="4" t="s">
        <v>10</v>
      </c>
      <c r="E4494" s="4" t="s">
        <v>26</v>
      </c>
      <c r="F4494" s="4" t="s">
        <v>10</v>
      </c>
      <c r="G4494" s="4" t="s">
        <v>9</v>
      </c>
      <c r="H4494" s="4" t="s">
        <v>9</v>
      </c>
      <c r="I4494" s="4" t="s">
        <v>10</v>
      </c>
      <c r="J4494" s="4" t="s">
        <v>10</v>
      </c>
      <c r="K4494" s="4" t="s">
        <v>9</v>
      </c>
      <c r="L4494" s="4" t="s">
        <v>9</v>
      </c>
      <c r="M4494" s="4" t="s">
        <v>9</v>
      </c>
      <c r="N4494" s="4" t="s">
        <v>9</v>
      </c>
      <c r="O4494" s="4" t="s">
        <v>6</v>
      </c>
    </row>
    <row r="4495" spans="1:15">
      <c r="A4495" t="n">
        <v>41597</v>
      </c>
      <c r="B4495" s="13" t="n">
        <v>50</v>
      </c>
      <c r="C4495" s="7" t="n">
        <v>0</v>
      </c>
      <c r="D4495" s="7" t="n">
        <v>12105</v>
      </c>
      <c r="E4495" s="7" t="n">
        <v>1</v>
      </c>
      <c r="F4495" s="7" t="n">
        <v>0</v>
      </c>
      <c r="G4495" s="7" t="n">
        <v>0</v>
      </c>
      <c r="H4495" s="7" t="n">
        <v>0</v>
      </c>
      <c r="I4495" s="7" t="n">
        <v>0</v>
      </c>
      <c r="J4495" s="7" t="n">
        <v>65533</v>
      </c>
      <c r="K4495" s="7" t="n">
        <v>0</v>
      </c>
      <c r="L4495" s="7" t="n">
        <v>0</v>
      </c>
      <c r="M4495" s="7" t="n">
        <v>0</v>
      </c>
      <c r="N4495" s="7" t="n">
        <v>0</v>
      </c>
      <c r="O4495" s="7" t="s">
        <v>21</v>
      </c>
    </row>
    <row r="4496" spans="1:15">
      <c r="A4496" t="s">
        <v>4</v>
      </c>
      <c r="B4496" s="4" t="s">
        <v>5</v>
      </c>
      <c r="C4496" s="4" t="s">
        <v>12</v>
      </c>
      <c r="D4496" s="4" t="s">
        <v>10</v>
      </c>
      <c r="E4496" s="4" t="s">
        <v>10</v>
      </c>
      <c r="F4496" s="4" t="s">
        <v>10</v>
      </c>
      <c r="G4496" s="4" t="s">
        <v>10</v>
      </c>
      <c r="H4496" s="4" t="s">
        <v>12</v>
      </c>
    </row>
    <row r="4497" spans="1:15">
      <c r="A4497" t="n">
        <v>41636</v>
      </c>
      <c r="B4497" s="32" t="n">
        <v>25</v>
      </c>
      <c r="C4497" s="7" t="n">
        <v>5</v>
      </c>
      <c r="D4497" s="7" t="n">
        <v>65535</v>
      </c>
      <c r="E4497" s="7" t="n">
        <v>65535</v>
      </c>
      <c r="F4497" s="7" t="n">
        <v>65535</v>
      </c>
      <c r="G4497" s="7" t="n">
        <v>65535</v>
      </c>
      <c r="H4497" s="7" t="n">
        <v>0</v>
      </c>
    </row>
    <row r="4498" spans="1:15">
      <c r="A4498" t="s">
        <v>4</v>
      </c>
      <c r="B4498" s="4" t="s">
        <v>5</v>
      </c>
      <c r="C4498" s="4" t="s">
        <v>10</v>
      </c>
      <c r="D4498" s="4" t="s">
        <v>12</v>
      </c>
      <c r="E4498" s="4" t="s">
        <v>67</v>
      </c>
      <c r="F4498" s="4" t="s">
        <v>12</v>
      </c>
      <c r="G4498" s="4" t="s">
        <v>12</v>
      </c>
    </row>
    <row r="4499" spans="1:15">
      <c r="A4499" t="n">
        <v>41647</v>
      </c>
      <c r="B4499" s="33" t="n">
        <v>24</v>
      </c>
      <c r="C4499" s="7" t="n">
        <v>65533</v>
      </c>
      <c r="D4499" s="7" t="n">
        <v>11</v>
      </c>
      <c r="E4499" s="7" t="s">
        <v>456</v>
      </c>
      <c r="F4499" s="7" t="n">
        <v>2</v>
      </c>
      <c r="G4499" s="7" t="n">
        <v>0</v>
      </c>
    </row>
    <row r="4500" spans="1:15">
      <c r="A4500" t="s">
        <v>4</v>
      </c>
      <c r="B4500" s="4" t="s">
        <v>5</v>
      </c>
    </row>
    <row r="4501" spans="1:15">
      <c r="A4501" t="n">
        <v>41675</v>
      </c>
      <c r="B4501" s="34" t="n">
        <v>28</v>
      </c>
    </row>
    <row r="4502" spans="1:15">
      <c r="A4502" t="s">
        <v>4</v>
      </c>
      <c r="B4502" s="4" t="s">
        <v>5</v>
      </c>
      <c r="C4502" s="4" t="s">
        <v>12</v>
      </c>
    </row>
    <row r="4503" spans="1:15">
      <c r="A4503" t="n">
        <v>41676</v>
      </c>
      <c r="B4503" s="35" t="n">
        <v>27</v>
      </c>
      <c r="C4503" s="7" t="n">
        <v>0</v>
      </c>
    </row>
    <row r="4504" spans="1:15">
      <c r="A4504" t="s">
        <v>4</v>
      </c>
      <c r="B4504" s="4" t="s">
        <v>5</v>
      </c>
      <c r="C4504" s="4" t="s">
        <v>12</v>
      </c>
    </row>
    <row r="4505" spans="1:15">
      <c r="A4505" t="n">
        <v>41678</v>
      </c>
      <c r="B4505" s="35" t="n">
        <v>27</v>
      </c>
      <c r="C4505" s="7" t="n">
        <v>1</v>
      </c>
    </row>
    <row r="4506" spans="1:15">
      <c r="A4506" t="s">
        <v>4</v>
      </c>
      <c r="B4506" s="4" t="s">
        <v>5</v>
      </c>
      <c r="C4506" s="4" t="s">
        <v>12</v>
      </c>
      <c r="D4506" s="4" t="s">
        <v>10</v>
      </c>
      <c r="E4506" s="4" t="s">
        <v>10</v>
      </c>
      <c r="F4506" s="4" t="s">
        <v>10</v>
      </c>
      <c r="G4506" s="4" t="s">
        <v>10</v>
      </c>
      <c r="H4506" s="4" t="s">
        <v>12</v>
      </c>
    </row>
    <row r="4507" spans="1:15">
      <c r="A4507" t="n">
        <v>41680</v>
      </c>
      <c r="B4507" s="32" t="n">
        <v>25</v>
      </c>
      <c r="C4507" s="7" t="n">
        <v>5</v>
      </c>
      <c r="D4507" s="7" t="n">
        <v>65535</v>
      </c>
      <c r="E4507" s="7" t="n">
        <v>65535</v>
      </c>
      <c r="F4507" s="7" t="n">
        <v>65535</v>
      </c>
      <c r="G4507" s="7" t="n">
        <v>65535</v>
      </c>
      <c r="H4507" s="7" t="n">
        <v>0</v>
      </c>
    </row>
    <row r="4508" spans="1:15">
      <c r="A4508" t="s">
        <v>4</v>
      </c>
      <c r="B4508" s="4" t="s">
        <v>5</v>
      </c>
      <c r="C4508" s="4" t="s">
        <v>10</v>
      </c>
      <c r="D4508" s="4" t="s">
        <v>12</v>
      </c>
      <c r="E4508" s="4" t="s">
        <v>67</v>
      </c>
      <c r="F4508" s="4" t="s">
        <v>12</v>
      </c>
      <c r="G4508" s="4" t="s">
        <v>12</v>
      </c>
    </row>
    <row r="4509" spans="1:15">
      <c r="A4509" t="n">
        <v>41691</v>
      </c>
      <c r="B4509" s="33" t="n">
        <v>24</v>
      </c>
      <c r="C4509" s="7" t="n">
        <v>65533</v>
      </c>
      <c r="D4509" s="7" t="n">
        <v>11</v>
      </c>
      <c r="E4509" s="7" t="s">
        <v>457</v>
      </c>
      <c r="F4509" s="7" t="n">
        <v>2</v>
      </c>
      <c r="G4509" s="7" t="n">
        <v>0</v>
      </c>
    </row>
    <row r="4510" spans="1:15">
      <c r="A4510" t="s">
        <v>4</v>
      </c>
      <c r="B4510" s="4" t="s">
        <v>5</v>
      </c>
    </row>
    <row r="4511" spans="1:15">
      <c r="A4511" t="n">
        <v>41768</v>
      </c>
      <c r="B4511" s="34" t="n">
        <v>28</v>
      </c>
    </row>
    <row r="4512" spans="1:15">
      <c r="A4512" t="s">
        <v>4</v>
      </c>
      <c r="B4512" s="4" t="s">
        <v>5</v>
      </c>
      <c r="C4512" s="4" t="s">
        <v>12</v>
      </c>
    </row>
    <row r="4513" spans="1:8">
      <c r="A4513" t="n">
        <v>41769</v>
      </c>
      <c r="B4513" s="35" t="n">
        <v>27</v>
      </c>
      <c r="C4513" s="7" t="n">
        <v>0</v>
      </c>
    </row>
    <row r="4514" spans="1:8">
      <c r="A4514" t="s">
        <v>4</v>
      </c>
      <c r="B4514" s="4" t="s">
        <v>5</v>
      </c>
      <c r="C4514" s="4" t="s">
        <v>12</v>
      </c>
    </row>
    <row r="4515" spans="1:8">
      <c r="A4515" t="n">
        <v>41771</v>
      </c>
      <c r="B4515" s="35" t="n">
        <v>27</v>
      </c>
      <c r="C4515" s="7" t="n">
        <v>1</v>
      </c>
    </row>
    <row r="4516" spans="1:8">
      <c r="A4516" t="s">
        <v>4</v>
      </c>
      <c r="B4516" s="4" t="s">
        <v>5</v>
      </c>
      <c r="C4516" s="4" t="s">
        <v>12</v>
      </c>
      <c r="D4516" s="4" t="s">
        <v>10</v>
      </c>
      <c r="E4516" s="4" t="s">
        <v>10</v>
      </c>
      <c r="F4516" s="4" t="s">
        <v>10</v>
      </c>
      <c r="G4516" s="4" t="s">
        <v>10</v>
      </c>
      <c r="H4516" s="4" t="s">
        <v>12</v>
      </c>
    </row>
    <row r="4517" spans="1:8">
      <c r="A4517" t="n">
        <v>41773</v>
      </c>
      <c r="B4517" s="32" t="n">
        <v>25</v>
      </c>
      <c r="C4517" s="7" t="n">
        <v>5</v>
      </c>
      <c r="D4517" s="7" t="n">
        <v>65535</v>
      </c>
      <c r="E4517" s="7" t="n">
        <v>65535</v>
      </c>
      <c r="F4517" s="7" t="n">
        <v>65535</v>
      </c>
      <c r="G4517" s="7" t="n">
        <v>65535</v>
      </c>
      <c r="H4517" s="7" t="n">
        <v>0</v>
      </c>
    </row>
    <row r="4518" spans="1:8">
      <c r="A4518" t="s">
        <v>4</v>
      </c>
      <c r="B4518" s="4" t="s">
        <v>5</v>
      </c>
      <c r="C4518" s="4" t="s">
        <v>12</v>
      </c>
      <c r="D4518" s="4" t="s">
        <v>10</v>
      </c>
      <c r="E4518" s="4" t="s">
        <v>12</v>
      </c>
      <c r="F4518" s="4" t="s">
        <v>12</v>
      </c>
      <c r="G4518" s="4" t="s">
        <v>43</v>
      </c>
    </row>
    <row r="4519" spans="1:8">
      <c r="A4519" t="n">
        <v>41784</v>
      </c>
      <c r="B4519" s="15" t="n">
        <v>5</v>
      </c>
      <c r="C4519" s="7" t="n">
        <v>30</v>
      </c>
      <c r="D4519" s="7" t="n">
        <v>6403</v>
      </c>
      <c r="E4519" s="7" t="n">
        <v>8</v>
      </c>
      <c r="F4519" s="7" t="n">
        <v>1</v>
      </c>
      <c r="G4519" s="16" t="n">
        <f t="normal" ca="1">A4535</f>
        <v>0</v>
      </c>
    </row>
    <row r="4520" spans="1:8">
      <c r="A4520" t="s">
        <v>4</v>
      </c>
      <c r="B4520" s="4" t="s">
        <v>5</v>
      </c>
      <c r="C4520" s="4" t="s">
        <v>10</v>
      </c>
    </row>
    <row r="4521" spans="1:8">
      <c r="A4521" t="n">
        <v>41794</v>
      </c>
      <c r="B4521" s="31" t="n">
        <v>16</v>
      </c>
      <c r="C4521" s="7" t="n">
        <v>500</v>
      </c>
    </row>
    <row r="4522" spans="1:8">
      <c r="A4522" t="s">
        <v>4</v>
      </c>
      <c r="B4522" s="4" t="s">
        <v>5</v>
      </c>
      <c r="C4522" s="4" t="s">
        <v>12</v>
      </c>
      <c r="D4522" s="4" t="s">
        <v>12</v>
      </c>
      <c r="E4522" s="4" t="s">
        <v>12</v>
      </c>
      <c r="F4522" s="4" t="s">
        <v>26</v>
      </c>
      <c r="G4522" s="4" t="s">
        <v>26</v>
      </c>
      <c r="H4522" s="4" t="s">
        <v>26</v>
      </c>
      <c r="I4522" s="4" t="s">
        <v>26</v>
      </c>
      <c r="J4522" s="4" t="s">
        <v>26</v>
      </c>
    </row>
    <row r="4523" spans="1:8">
      <c r="A4523" t="n">
        <v>41797</v>
      </c>
      <c r="B4523" s="68" t="n">
        <v>76</v>
      </c>
      <c r="C4523" s="7" t="n">
        <v>1</v>
      </c>
      <c r="D4523" s="7" t="n">
        <v>3</v>
      </c>
      <c r="E4523" s="7" t="n">
        <v>0</v>
      </c>
      <c r="F4523" s="7" t="n">
        <v>1</v>
      </c>
      <c r="G4523" s="7" t="n">
        <v>1</v>
      </c>
      <c r="H4523" s="7" t="n">
        <v>1</v>
      </c>
      <c r="I4523" s="7" t="n">
        <v>1</v>
      </c>
      <c r="J4523" s="7" t="n">
        <v>1000</v>
      </c>
    </row>
    <row r="4524" spans="1:8">
      <c r="A4524" t="s">
        <v>4</v>
      </c>
      <c r="B4524" s="4" t="s">
        <v>5</v>
      </c>
      <c r="C4524" s="4" t="s">
        <v>12</v>
      </c>
      <c r="D4524" s="4" t="s">
        <v>12</v>
      </c>
    </row>
    <row r="4525" spans="1:8">
      <c r="A4525" t="n">
        <v>41821</v>
      </c>
      <c r="B4525" s="70" t="n">
        <v>77</v>
      </c>
      <c r="C4525" s="7" t="n">
        <v>1</v>
      </c>
      <c r="D4525" s="7" t="n">
        <v>3</v>
      </c>
    </row>
    <row r="4526" spans="1:8">
      <c r="A4526" t="s">
        <v>4</v>
      </c>
      <c r="B4526" s="4" t="s">
        <v>5</v>
      </c>
    </row>
    <row r="4527" spans="1:8">
      <c r="A4527" t="n">
        <v>41824</v>
      </c>
      <c r="B4527" s="83" t="n">
        <v>88</v>
      </c>
    </row>
    <row r="4528" spans="1:8">
      <c r="A4528" t="s">
        <v>4</v>
      </c>
      <c r="B4528" s="4" t="s">
        <v>5</v>
      </c>
      <c r="C4528" s="4" t="s">
        <v>12</v>
      </c>
      <c r="D4528" s="4" t="s">
        <v>12</v>
      </c>
      <c r="E4528" s="4" t="s">
        <v>12</v>
      </c>
      <c r="F4528" s="4" t="s">
        <v>26</v>
      </c>
      <c r="G4528" s="4" t="s">
        <v>26</v>
      </c>
      <c r="H4528" s="4" t="s">
        <v>26</v>
      </c>
      <c r="I4528" s="4" t="s">
        <v>26</v>
      </c>
      <c r="J4528" s="4" t="s">
        <v>26</v>
      </c>
    </row>
    <row r="4529" spans="1:10">
      <c r="A4529" t="n">
        <v>41825</v>
      </c>
      <c r="B4529" s="68" t="n">
        <v>76</v>
      </c>
      <c r="C4529" s="7" t="n">
        <v>1</v>
      </c>
      <c r="D4529" s="7" t="n">
        <v>3</v>
      </c>
      <c r="E4529" s="7" t="n">
        <v>0</v>
      </c>
      <c r="F4529" s="7" t="n">
        <v>1</v>
      </c>
      <c r="G4529" s="7" t="n">
        <v>1</v>
      </c>
      <c r="H4529" s="7" t="n">
        <v>1</v>
      </c>
      <c r="I4529" s="7" t="n">
        <v>0</v>
      </c>
      <c r="J4529" s="7" t="n">
        <v>1000</v>
      </c>
    </row>
    <row r="4530" spans="1:10">
      <c r="A4530" t="s">
        <v>4</v>
      </c>
      <c r="B4530" s="4" t="s">
        <v>5</v>
      </c>
      <c r="C4530" s="4" t="s">
        <v>12</v>
      </c>
      <c r="D4530" s="4" t="s">
        <v>12</v>
      </c>
    </row>
    <row r="4531" spans="1:10">
      <c r="A4531" t="n">
        <v>41849</v>
      </c>
      <c r="B4531" s="70" t="n">
        <v>77</v>
      </c>
      <c r="C4531" s="7" t="n">
        <v>1</v>
      </c>
      <c r="D4531" s="7" t="n">
        <v>3</v>
      </c>
    </row>
    <row r="4532" spans="1:10">
      <c r="A4532" t="s">
        <v>4</v>
      </c>
      <c r="B4532" s="4" t="s">
        <v>5</v>
      </c>
      <c r="C4532" s="4" t="s">
        <v>43</v>
      </c>
    </row>
    <row r="4533" spans="1:10">
      <c r="A4533" t="n">
        <v>41852</v>
      </c>
      <c r="B4533" s="18" t="n">
        <v>3</v>
      </c>
      <c r="C4533" s="16" t="n">
        <f t="normal" ca="1">A4535</f>
        <v>0</v>
      </c>
    </row>
    <row r="4534" spans="1:10">
      <c r="A4534" t="s">
        <v>4</v>
      </c>
      <c r="B4534" s="4" t="s">
        <v>5</v>
      </c>
      <c r="C4534" s="4" t="s">
        <v>10</v>
      </c>
    </row>
    <row r="4535" spans="1:10">
      <c r="A4535" t="n">
        <v>41857</v>
      </c>
      <c r="B4535" s="31" t="n">
        <v>16</v>
      </c>
      <c r="C4535" s="7" t="n">
        <v>500</v>
      </c>
    </row>
    <row r="4536" spans="1:10">
      <c r="A4536" t="s">
        <v>4</v>
      </c>
      <c r="B4536" s="4" t="s">
        <v>5</v>
      </c>
      <c r="C4536" s="4" t="s">
        <v>12</v>
      </c>
      <c r="D4536" s="4" t="s">
        <v>10</v>
      </c>
      <c r="E4536" s="4" t="s">
        <v>26</v>
      </c>
      <c r="F4536" s="4" t="s">
        <v>10</v>
      </c>
      <c r="G4536" s="4" t="s">
        <v>9</v>
      </c>
      <c r="H4536" s="4" t="s">
        <v>9</v>
      </c>
      <c r="I4536" s="4" t="s">
        <v>10</v>
      </c>
      <c r="J4536" s="4" t="s">
        <v>10</v>
      </c>
      <c r="K4536" s="4" t="s">
        <v>9</v>
      </c>
      <c r="L4536" s="4" t="s">
        <v>9</v>
      </c>
      <c r="M4536" s="4" t="s">
        <v>9</v>
      </c>
      <c r="N4536" s="4" t="s">
        <v>9</v>
      </c>
      <c r="O4536" s="4" t="s">
        <v>6</v>
      </c>
    </row>
    <row r="4537" spans="1:10">
      <c r="A4537" t="n">
        <v>41860</v>
      </c>
      <c r="B4537" s="13" t="n">
        <v>50</v>
      </c>
      <c r="C4537" s="7" t="n">
        <v>0</v>
      </c>
      <c r="D4537" s="7" t="n">
        <v>12105</v>
      </c>
      <c r="E4537" s="7" t="n">
        <v>1</v>
      </c>
      <c r="F4537" s="7" t="n">
        <v>0</v>
      </c>
      <c r="G4537" s="7" t="n">
        <v>0</v>
      </c>
      <c r="H4537" s="7" t="n">
        <v>0</v>
      </c>
      <c r="I4537" s="7" t="n">
        <v>0</v>
      </c>
      <c r="J4537" s="7" t="n">
        <v>65533</v>
      </c>
      <c r="K4537" s="7" t="n">
        <v>0</v>
      </c>
      <c r="L4537" s="7" t="n">
        <v>0</v>
      </c>
      <c r="M4537" s="7" t="n">
        <v>0</v>
      </c>
      <c r="N4537" s="7" t="n">
        <v>0</v>
      </c>
      <c r="O4537" s="7" t="s">
        <v>21</v>
      </c>
    </row>
    <row r="4538" spans="1:10">
      <c r="A4538" t="s">
        <v>4</v>
      </c>
      <c r="B4538" s="4" t="s">
        <v>5</v>
      </c>
      <c r="C4538" s="4" t="s">
        <v>12</v>
      </c>
      <c r="D4538" s="4" t="s">
        <v>10</v>
      </c>
      <c r="E4538" s="4" t="s">
        <v>10</v>
      </c>
      <c r="F4538" s="4" t="s">
        <v>10</v>
      </c>
      <c r="G4538" s="4" t="s">
        <v>10</v>
      </c>
      <c r="H4538" s="4" t="s">
        <v>12</v>
      </c>
    </row>
    <row r="4539" spans="1:10">
      <c r="A4539" t="n">
        <v>41899</v>
      </c>
      <c r="B4539" s="32" t="n">
        <v>25</v>
      </c>
      <c r="C4539" s="7" t="n">
        <v>5</v>
      </c>
      <c r="D4539" s="7" t="n">
        <v>65535</v>
      </c>
      <c r="E4539" s="7" t="n">
        <v>65535</v>
      </c>
      <c r="F4539" s="7" t="n">
        <v>65535</v>
      </c>
      <c r="G4539" s="7" t="n">
        <v>65535</v>
      </c>
      <c r="H4539" s="7" t="n">
        <v>0</v>
      </c>
    </row>
    <row r="4540" spans="1:10">
      <c r="A4540" t="s">
        <v>4</v>
      </c>
      <c r="B4540" s="4" t="s">
        <v>5</v>
      </c>
      <c r="C4540" s="4" t="s">
        <v>10</v>
      </c>
      <c r="D4540" s="4" t="s">
        <v>12</v>
      </c>
      <c r="E4540" s="4" t="s">
        <v>67</v>
      </c>
      <c r="F4540" s="4" t="s">
        <v>12</v>
      </c>
      <c r="G4540" s="4" t="s">
        <v>12</v>
      </c>
    </row>
    <row r="4541" spans="1:10">
      <c r="A4541" t="n">
        <v>41910</v>
      </c>
      <c r="B4541" s="33" t="n">
        <v>24</v>
      </c>
      <c r="C4541" s="7" t="n">
        <v>65533</v>
      </c>
      <c r="D4541" s="7" t="n">
        <v>11</v>
      </c>
      <c r="E4541" s="7" t="s">
        <v>458</v>
      </c>
      <c r="F4541" s="7" t="n">
        <v>2</v>
      </c>
      <c r="G4541" s="7" t="n">
        <v>0</v>
      </c>
    </row>
    <row r="4542" spans="1:10">
      <c r="A4542" t="s">
        <v>4</v>
      </c>
      <c r="B4542" s="4" t="s">
        <v>5</v>
      </c>
    </row>
    <row r="4543" spans="1:10">
      <c r="A4543" t="n">
        <v>41969</v>
      </c>
      <c r="B4543" s="34" t="n">
        <v>28</v>
      </c>
    </row>
    <row r="4544" spans="1:10">
      <c r="A4544" t="s">
        <v>4</v>
      </c>
      <c r="B4544" s="4" t="s">
        <v>5</v>
      </c>
      <c r="C4544" s="4" t="s">
        <v>12</v>
      </c>
    </row>
    <row r="4545" spans="1:15">
      <c r="A4545" t="n">
        <v>41970</v>
      </c>
      <c r="B4545" s="35" t="n">
        <v>27</v>
      </c>
      <c r="C4545" s="7" t="n">
        <v>0</v>
      </c>
    </row>
    <row r="4546" spans="1:15">
      <c r="A4546" t="s">
        <v>4</v>
      </c>
      <c r="B4546" s="4" t="s">
        <v>5</v>
      </c>
      <c r="C4546" s="4" t="s">
        <v>10</v>
      </c>
    </row>
    <row r="4547" spans="1:15">
      <c r="A4547" t="n">
        <v>41972</v>
      </c>
      <c r="B4547" s="31" t="n">
        <v>16</v>
      </c>
      <c r="C4547" s="7" t="n">
        <v>500</v>
      </c>
    </row>
    <row r="4548" spans="1:15">
      <c r="A4548" t="s">
        <v>4</v>
      </c>
      <c r="B4548" s="4" t="s">
        <v>5</v>
      </c>
      <c r="C4548" s="4" t="s">
        <v>12</v>
      </c>
      <c r="D4548" s="4" t="s">
        <v>10</v>
      </c>
      <c r="E4548" s="4" t="s">
        <v>26</v>
      </c>
    </row>
    <row r="4549" spans="1:15">
      <c r="A4549" t="n">
        <v>41975</v>
      </c>
      <c r="B4549" s="39" t="n">
        <v>58</v>
      </c>
      <c r="C4549" s="7" t="n">
        <v>100</v>
      </c>
      <c r="D4549" s="7" t="n">
        <v>300</v>
      </c>
      <c r="E4549" s="7" t="n">
        <v>0.300000011920929</v>
      </c>
    </row>
    <row r="4550" spans="1:15">
      <c r="A4550" t="s">
        <v>4</v>
      </c>
      <c r="B4550" s="4" t="s">
        <v>5</v>
      </c>
      <c r="C4550" s="4" t="s">
        <v>12</v>
      </c>
      <c r="D4550" s="4" t="s">
        <v>10</v>
      </c>
    </row>
    <row r="4551" spans="1:15">
      <c r="A4551" t="n">
        <v>41983</v>
      </c>
      <c r="B4551" s="39" t="n">
        <v>58</v>
      </c>
      <c r="C4551" s="7" t="n">
        <v>255</v>
      </c>
      <c r="D4551" s="7" t="n">
        <v>0</v>
      </c>
    </row>
    <row r="4552" spans="1:15">
      <c r="A4552" t="s">
        <v>4</v>
      </c>
      <c r="B4552" s="4" t="s">
        <v>5</v>
      </c>
      <c r="C4552" s="4" t="s">
        <v>12</v>
      </c>
    </row>
    <row r="4553" spans="1:15">
      <c r="A4553" t="n">
        <v>41987</v>
      </c>
      <c r="B4553" s="72" t="n">
        <v>78</v>
      </c>
      <c r="C4553" s="7" t="n">
        <v>255</v>
      </c>
    </row>
    <row r="4554" spans="1:15">
      <c r="A4554" t="s">
        <v>4</v>
      </c>
      <c r="B4554" s="4" t="s">
        <v>5</v>
      </c>
      <c r="C4554" s="4" t="s">
        <v>10</v>
      </c>
    </row>
    <row r="4555" spans="1:15">
      <c r="A4555" t="n">
        <v>41989</v>
      </c>
      <c r="B4555" s="19" t="n">
        <v>12</v>
      </c>
      <c r="C4555" s="7" t="n">
        <v>6416</v>
      </c>
    </row>
    <row r="4556" spans="1:15">
      <c r="A4556" t="s">
        <v>4</v>
      </c>
      <c r="B4556" s="4" t="s">
        <v>5</v>
      </c>
      <c r="C4556" s="4" t="s">
        <v>10</v>
      </c>
    </row>
    <row r="4557" spans="1:15">
      <c r="A4557" t="n">
        <v>41992</v>
      </c>
      <c r="B4557" s="21" t="n">
        <v>13</v>
      </c>
      <c r="C4557" s="7" t="n">
        <v>6517</v>
      </c>
    </row>
    <row r="4558" spans="1:15">
      <c r="A4558" t="s">
        <v>4</v>
      </c>
      <c r="B4558" s="4" t="s">
        <v>5</v>
      </c>
      <c r="C4558" s="4" t="s">
        <v>12</v>
      </c>
    </row>
    <row r="4559" spans="1:15">
      <c r="A4559" t="n">
        <v>41995</v>
      </c>
      <c r="B4559" s="36" t="n">
        <v>23</v>
      </c>
      <c r="C4559" s="7" t="n">
        <v>0</v>
      </c>
    </row>
    <row r="4560" spans="1:15">
      <c r="A4560" t="s">
        <v>4</v>
      </c>
      <c r="B4560" s="4" t="s">
        <v>5</v>
      </c>
    </row>
    <row r="4561" spans="1:5">
      <c r="A4561" t="n">
        <v>41997</v>
      </c>
      <c r="B4561" s="5" t="n">
        <v>1</v>
      </c>
    </row>
    <row r="4562" spans="1:5" s="3" customFormat="1" customHeight="0">
      <c r="A4562" s="3" t="s">
        <v>2</v>
      </c>
      <c r="B4562" s="3" t="s">
        <v>459</v>
      </c>
    </row>
    <row r="4563" spans="1:5">
      <c r="A4563" t="s">
        <v>4</v>
      </c>
      <c r="B4563" s="4" t="s">
        <v>5</v>
      </c>
      <c r="C4563" s="4" t="s">
        <v>12</v>
      </c>
      <c r="D4563" s="4" t="s">
        <v>10</v>
      </c>
    </row>
    <row r="4564" spans="1:5">
      <c r="A4564" t="n">
        <v>42000</v>
      </c>
      <c r="B4564" s="29" t="n">
        <v>22</v>
      </c>
      <c r="C4564" s="7" t="n">
        <v>0</v>
      </c>
      <c r="D4564" s="7" t="n">
        <v>0</v>
      </c>
    </row>
    <row r="4565" spans="1:5">
      <c r="A4565" t="s">
        <v>4</v>
      </c>
      <c r="B4565" s="4" t="s">
        <v>5</v>
      </c>
      <c r="C4565" s="4" t="s">
        <v>12</v>
      </c>
      <c r="D4565" s="4" t="s">
        <v>10</v>
      </c>
    </row>
    <row r="4566" spans="1:5">
      <c r="A4566" t="n">
        <v>42004</v>
      </c>
      <c r="B4566" s="39" t="n">
        <v>58</v>
      </c>
      <c r="C4566" s="7" t="n">
        <v>5</v>
      </c>
      <c r="D4566" s="7" t="n">
        <v>300</v>
      </c>
    </row>
    <row r="4567" spans="1:5">
      <c r="A4567" t="s">
        <v>4</v>
      </c>
      <c r="B4567" s="4" t="s">
        <v>5</v>
      </c>
      <c r="C4567" s="4" t="s">
        <v>26</v>
      </c>
      <c r="D4567" s="4" t="s">
        <v>10</v>
      </c>
    </row>
    <row r="4568" spans="1:5">
      <c r="A4568" t="n">
        <v>42008</v>
      </c>
      <c r="B4568" s="57" t="n">
        <v>103</v>
      </c>
      <c r="C4568" s="7" t="n">
        <v>0</v>
      </c>
      <c r="D4568" s="7" t="n">
        <v>300</v>
      </c>
    </row>
    <row r="4569" spans="1:5">
      <c r="A4569" t="s">
        <v>4</v>
      </c>
      <c r="B4569" s="4" t="s">
        <v>5</v>
      </c>
      <c r="C4569" s="4" t="s">
        <v>12</v>
      </c>
      <c r="D4569" s="4" t="s">
        <v>26</v>
      </c>
      <c r="E4569" s="4" t="s">
        <v>10</v>
      </c>
      <c r="F4569" s="4" t="s">
        <v>12</v>
      </c>
    </row>
    <row r="4570" spans="1:5">
      <c r="A4570" t="n">
        <v>42015</v>
      </c>
      <c r="B4570" s="69" t="n">
        <v>49</v>
      </c>
      <c r="C4570" s="7" t="n">
        <v>3</v>
      </c>
      <c r="D4570" s="7" t="n">
        <v>0.699999988079071</v>
      </c>
      <c r="E4570" s="7" t="n">
        <v>500</v>
      </c>
      <c r="F4570" s="7" t="n">
        <v>0</v>
      </c>
    </row>
    <row r="4571" spans="1:5">
      <c r="A4571" t="s">
        <v>4</v>
      </c>
      <c r="B4571" s="4" t="s">
        <v>5</v>
      </c>
      <c r="C4571" s="4" t="s">
        <v>12</v>
      </c>
      <c r="D4571" s="4" t="s">
        <v>10</v>
      </c>
    </row>
    <row r="4572" spans="1:5">
      <c r="A4572" t="n">
        <v>42024</v>
      </c>
      <c r="B4572" s="39" t="n">
        <v>58</v>
      </c>
      <c r="C4572" s="7" t="n">
        <v>10</v>
      </c>
      <c r="D4572" s="7" t="n">
        <v>300</v>
      </c>
    </row>
    <row r="4573" spans="1:5">
      <c r="A4573" t="s">
        <v>4</v>
      </c>
      <c r="B4573" s="4" t="s">
        <v>5</v>
      </c>
      <c r="C4573" s="4" t="s">
        <v>12</v>
      </c>
      <c r="D4573" s="4" t="s">
        <v>10</v>
      </c>
    </row>
    <row r="4574" spans="1:5">
      <c r="A4574" t="n">
        <v>42028</v>
      </c>
      <c r="B4574" s="39" t="n">
        <v>58</v>
      </c>
      <c r="C4574" s="7" t="n">
        <v>12</v>
      </c>
      <c r="D4574" s="7" t="n">
        <v>0</v>
      </c>
    </row>
    <row r="4575" spans="1:5">
      <c r="A4575" t="s">
        <v>4</v>
      </c>
      <c r="B4575" s="4" t="s">
        <v>5</v>
      </c>
      <c r="C4575" s="4" t="s">
        <v>12</v>
      </c>
    </row>
    <row r="4576" spans="1:5">
      <c r="A4576" t="n">
        <v>42032</v>
      </c>
      <c r="B4576" s="40" t="n">
        <v>64</v>
      </c>
      <c r="C4576" s="7" t="n">
        <v>7</v>
      </c>
    </row>
    <row r="4577" spans="1:6">
      <c r="A4577" t="s">
        <v>4</v>
      </c>
      <c r="B4577" s="4" t="s">
        <v>5</v>
      </c>
      <c r="C4577" s="4" t="s">
        <v>12</v>
      </c>
      <c r="D4577" s="4" t="s">
        <v>10</v>
      </c>
      <c r="E4577" s="4" t="s">
        <v>10</v>
      </c>
      <c r="F4577" s="4" t="s">
        <v>12</v>
      </c>
    </row>
    <row r="4578" spans="1:6">
      <c r="A4578" t="n">
        <v>42034</v>
      </c>
      <c r="B4578" s="32" t="n">
        <v>25</v>
      </c>
      <c r="C4578" s="7" t="n">
        <v>1</v>
      </c>
      <c r="D4578" s="7" t="n">
        <v>160</v>
      </c>
      <c r="E4578" s="7" t="n">
        <v>570</v>
      </c>
      <c r="F4578" s="7" t="n">
        <v>1</v>
      </c>
    </row>
    <row r="4579" spans="1:6">
      <c r="A4579" t="s">
        <v>4</v>
      </c>
      <c r="B4579" s="4" t="s">
        <v>5</v>
      </c>
      <c r="C4579" s="4" t="s">
        <v>12</v>
      </c>
      <c r="D4579" s="4" t="s">
        <v>10</v>
      </c>
      <c r="E4579" s="4" t="s">
        <v>6</v>
      </c>
    </row>
    <row r="4580" spans="1:6">
      <c r="A4580" t="n">
        <v>42041</v>
      </c>
      <c r="B4580" s="63" t="n">
        <v>51</v>
      </c>
      <c r="C4580" s="7" t="n">
        <v>4</v>
      </c>
      <c r="D4580" s="7" t="n">
        <v>16</v>
      </c>
      <c r="E4580" s="7" t="s">
        <v>424</v>
      </c>
    </row>
    <row r="4581" spans="1:6">
      <c r="A4581" t="s">
        <v>4</v>
      </c>
      <c r="B4581" s="4" t="s">
        <v>5</v>
      </c>
      <c r="C4581" s="4" t="s">
        <v>10</v>
      </c>
    </row>
    <row r="4582" spans="1:6">
      <c r="A4582" t="n">
        <v>42055</v>
      </c>
      <c r="B4582" s="31" t="n">
        <v>16</v>
      </c>
      <c r="C4582" s="7" t="n">
        <v>0</v>
      </c>
    </row>
    <row r="4583" spans="1:6">
      <c r="A4583" t="s">
        <v>4</v>
      </c>
      <c r="B4583" s="4" t="s">
        <v>5</v>
      </c>
      <c r="C4583" s="4" t="s">
        <v>10</v>
      </c>
      <c r="D4583" s="4" t="s">
        <v>67</v>
      </c>
      <c r="E4583" s="4" t="s">
        <v>12</v>
      </c>
      <c r="F4583" s="4" t="s">
        <v>12</v>
      </c>
    </row>
    <row r="4584" spans="1:6">
      <c r="A4584" t="n">
        <v>42058</v>
      </c>
      <c r="B4584" s="64" t="n">
        <v>26</v>
      </c>
      <c r="C4584" s="7" t="n">
        <v>16</v>
      </c>
      <c r="D4584" s="7" t="s">
        <v>460</v>
      </c>
      <c r="E4584" s="7" t="n">
        <v>2</v>
      </c>
      <c r="F4584" s="7" t="n">
        <v>0</v>
      </c>
    </row>
    <row r="4585" spans="1:6">
      <c r="A4585" t="s">
        <v>4</v>
      </c>
      <c r="B4585" s="4" t="s">
        <v>5</v>
      </c>
    </row>
    <row r="4586" spans="1:6">
      <c r="A4586" t="n">
        <v>42108</v>
      </c>
      <c r="B4586" s="34" t="n">
        <v>28</v>
      </c>
    </row>
    <row r="4587" spans="1:6">
      <c r="A4587" t="s">
        <v>4</v>
      </c>
      <c r="B4587" s="4" t="s">
        <v>5</v>
      </c>
      <c r="C4587" s="4" t="s">
        <v>12</v>
      </c>
      <c r="D4587" s="4" t="s">
        <v>10</v>
      </c>
      <c r="E4587" s="4" t="s">
        <v>10</v>
      </c>
      <c r="F4587" s="4" t="s">
        <v>12</v>
      </c>
    </row>
    <row r="4588" spans="1:6">
      <c r="A4588" t="n">
        <v>42109</v>
      </c>
      <c r="B4588" s="32" t="n">
        <v>25</v>
      </c>
      <c r="C4588" s="7" t="n">
        <v>1</v>
      </c>
      <c r="D4588" s="7" t="n">
        <v>160</v>
      </c>
      <c r="E4588" s="7" t="n">
        <v>570</v>
      </c>
      <c r="F4588" s="7" t="n">
        <v>2</v>
      </c>
    </row>
    <row r="4589" spans="1:6">
      <c r="A4589" t="s">
        <v>4</v>
      </c>
      <c r="B4589" s="4" t="s">
        <v>5</v>
      </c>
      <c r="C4589" s="4" t="s">
        <v>12</v>
      </c>
      <c r="D4589" s="4" t="s">
        <v>10</v>
      </c>
      <c r="E4589" s="4" t="s">
        <v>6</v>
      </c>
    </row>
    <row r="4590" spans="1:6">
      <c r="A4590" t="n">
        <v>42116</v>
      </c>
      <c r="B4590" s="63" t="n">
        <v>51</v>
      </c>
      <c r="C4590" s="7" t="n">
        <v>4</v>
      </c>
      <c r="D4590" s="7" t="n">
        <v>0</v>
      </c>
      <c r="E4590" s="7" t="s">
        <v>113</v>
      </c>
    </row>
    <row r="4591" spans="1:6">
      <c r="A4591" t="s">
        <v>4</v>
      </c>
      <c r="B4591" s="4" t="s">
        <v>5</v>
      </c>
      <c r="C4591" s="4" t="s">
        <v>10</v>
      </c>
    </row>
    <row r="4592" spans="1:6">
      <c r="A4592" t="n">
        <v>42130</v>
      </c>
      <c r="B4592" s="31" t="n">
        <v>16</v>
      </c>
      <c r="C4592" s="7" t="n">
        <v>0</v>
      </c>
    </row>
    <row r="4593" spans="1:6">
      <c r="A4593" t="s">
        <v>4</v>
      </c>
      <c r="B4593" s="4" t="s">
        <v>5</v>
      </c>
      <c r="C4593" s="4" t="s">
        <v>10</v>
      </c>
      <c r="D4593" s="4" t="s">
        <v>67</v>
      </c>
      <c r="E4593" s="4" t="s">
        <v>12</v>
      </c>
      <c r="F4593" s="4" t="s">
        <v>12</v>
      </c>
    </row>
    <row r="4594" spans="1:6">
      <c r="A4594" t="n">
        <v>42133</v>
      </c>
      <c r="B4594" s="64" t="n">
        <v>26</v>
      </c>
      <c r="C4594" s="7" t="n">
        <v>0</v>
      </c>
      <c r="D4594" s="7" t="s">
        <v>461</v>
      </c>
      <c r="E4594" s="7" t="n">
        <v>2</v>
      </c>
      <c r="F4594" s="7" t="n">
        <v>0</v>
      </c>
    </row>
    <row r="4595" spans="1:6">
      <c r="A4595" t="s">
        <v>4</v>
      </c>
      <c r="B4595" s="4" t="s">
        <v>5</v>
      </c>
    </row>
    <row r="4596" spans="1:6">
      <c r="A4596" t="n">
        <v>42169</v>
      </c>
      <c r="B4596" s="34" t="n">
        <v>28</v>
      </c>
    </row>
    <row r="4597" spans="1:6">
      <c r="A4597" t="s">
        <v>4</v>
      </c>
      <c r="B4597" s="4" t="s">
        <v>5</v>
      </c>
      <c r="C4597" s="4" t="s">
        <v>12</v>
      </c>
      <c r="D4597" s="4" t="s">
        <v>10</v>
      </c>
      <c r="E4597" s="4" t="s">
        <v>10</v>
      </c>
      <c r="F4597" s="4" t="s">
        <v>12</v>
      </c>
    </row>
    <row r="4598" spans="1:6">
      <c r="A4598" t="n">
        <v>42170</v>
      </c>
      <c r="B4598" s="32" t="n">
        <v>25</v>
      </c>
      <c r="C4598" s="7" t="n">
        <v>1</v>
      </c>
      <c r="D4598" s="7" t="n">
        <v>60</v>
      </c>
      <c r="E4598" s="7" t="n">
        <v>500</v>
      </c>
      <c r="F4598" s="7" t="n">
        <v>2</v>
      </c>
    </row>
    <row r="4599" spans="1:6">
      <c r="A4599" t="s">
        <v>4</v>
      </c>
      <c r="B4599" s="4" t="s">
        <v>5</v>
      </c>
      <c r="C4599" s="4" t="s">
        <v>12</v>
      </c>
      <c r="D4599" s="4" t="s">
        <v>10</v>
      </c>
      <c r="E4599" s="4" t="s">
        <v>6</v>
      </c>
    </row>
    <row r="4600" spans="1:6">
      <c r="A4600" t="n">
        <v>42177</v>
      </c>
      <c r="B4600" s="63" t="n">
        <v>51</v>
      </c>
      <c r="C4600" s="7" t="n">
        <v>4</v>
      </c>
      <c r="D4600" s="7" t="n">
        <v>17</v>
      </c>
      <c r="E4600" s="7" t="s">
        <v>107</v>
      </c>
    </row>
    <row r="4601" spans="1:6">
      <c r="A4601" t="s">
        <v>4</v>
      </c>
      <c r="B4601" s="4" t="s">
        <v>5</v>
      </c>
      <c r="C4601" s="4" t="s">
        <v>10</v>
      </c>
    </row>
    <row r="4602" spans="1:6">
      <c r="A4602" t="n">
        <v>42190</v>
      </c>
      <c r="B4602" s="31" t="n">
        <v>16</v>
      </c>
      <c r="C4602" s="7" t="n">
        <v>0</v>
      </c>
    </row>
    <row r="4603" spans="1:6">
      <c r="A4603" t="s">
        <v>4</v>
      </c>
      <c r="B4603" s="4" t="s">
        <v>5</v>
      </c>
      <c r="C4603" s="4" t="s">
        <v>10</v>
      </c>
      <c r="D4603" s="4" t="s">
        <v>67</v>
      </c>
      <c r="E4603" s="4" t="s">
        <v>12</v>
      </c>
      <c r="F4603" s="4" t="s">
        <v>12</v>
      </c>
    </row>
    <row r="4604" spans="1:6">
      <c r="A4604" t="n">
        <v>42193</v>
      </c>
      <c r="B4604" s="64" t="n">
        <v>26</v>
      </c>
      <c r="C4604" s="7" t="n">
        <v>17</v>
      </c>
      <c r="D4604" s="7" t="s">
        <v>462</v>
      </c>
      <c r="E4604" s="7" t="n">
        <v>2</v>
      </c>
      <c r="F4604" s="7" t="n">
        <v>0</v>
      </c>
    </row>
    <row r="4605" spans="1:6">
      <c r="A4605" t="s">
        <v>4</v>
      </c>
      <c r="B4605" s="4" t="s">
        <v>5</v>
      </c>
    </row>
    <row r="4606" spans="1:6">
      <c r="A4606" t="n">
        <v>42220</v>
      </c>
      <c r="B4606" s="34" t="n">
        <v>28</v>
      </c>
    </row>
    <row r="4607" spans="1:6">
      <c r="A4607" t="s">
        <v>4</v>
      </c>
      <c r="B4607" s="4" t="s">
        <v>5</v>
      </c>
      <c r="C4607" s="4" t="s">
        <v>10</v>
      </c>
      <c r="D4607" s="4" t="s">
        <v>12</v>
      </c>
    </row>
    <row r="4608" spans="1:6">
      <c r="A4608" t="n">
        <v>42221</v>
      </c>
      <c r="B4608" s="71" t="n">
        <v>89</v>
      </c>
      <c r="C4608" s="7" t="n">
        <v>65533</v>
      </c>
      <c r="D4608" s="7" t="n">
        <v>1</v>
      </c>
    </row>
    <row r="4609" spans="1:6">
      <c r="A4609" t="s">
        <v>4</v>
      </c>
      <c r="B4609" s="4" t="s">
        <v>5</v>
      </c>
      <c r="C4609" s="4" t="s">
        <v>10</v>
      </c>
      <c r="D4609" s="4" t="s">
        <v>26</v>
      </c>
      <c r="E4609" s="4" t="s">
        <v>26</v>
      </c>
      <c r="F4609" s="4" t="s">
        <v>26</v>
      </c>
      <c r="G4609" s="4" t="s">
        <v>26</v>
      </c>
    </row>
    <row r="4610" spans="1:6">
      <c r="A4610" t="n">
        <v>42225</v>
      </c>
      <c r="B4610" s="52" t="n">
        <v>46</v>
      </c>
      <c r="C4610" s="7" t="n">
        <v>61456</v>
      </c>
      <c r="D4610" s="7" t="n">
        <v>2.48000001907349</v>
      </c>
      <c r="E4610" s="7" t="n">
        <v>0.579999983310699</v>
      </c>
      <c r="F4610" s="7" t="n">
        <v>-6.57000017166138</v>
      </c>
      <c r="G4610" s="7" t="n">
        <v>0</v>
      </c>
    </row>
    <row r="4611" spans="1:6">
      <c r="A4611" t="s">
        <v>4</v>
      </c>
      <c r="B4611" s="4" t="s">
        <v>5</v>
      </c>
      <c r="C4611" s="4" t="s">
        <v>10</v>
      </c>
      <c r="D4611" s="4" t="s">
        <v>26</v>
      </c>
      <c r="E4611" s="4" t="s">
        <v>26</v>
      </c>
      <c r="F4611" s="4" t="s">
        <v>26</v>
      </c>
      <c r="G4611" s="4" t="s">
        <v>26</v>
      </c>
    </row>
    <row r="4612" spans="1:6">
      <c r="A4612" t="n">
        <v>42244</v>
      </c>
      <c r="B4612" s="52" t="n">
        <v>46</v>
      </c>
      <c r="C4612" s="7" t="n">
        <v>61457</v>
      </c>
      <c r="D4612" s="7" t="n">
        <v>2.48000001907349</v>
      </c>
      <c r="E4612" s="7" t="n">
        <v>0.579999983310699</v>
      </c>
      <c r="F4612" s="7" t="n">
        <v>-6.57000017166138</v>
      </c>
      <c r="G4612" s="7" t="n">
        <v>0</v>
      </c>
    </row>
    <row r="4613" spans="1:6">
      <c r="A4613" t="s">
        <v>4</v>
      </c>
      <c r="B4613" s="4" t="s">
        <v>5</v>
      </c>
      <c r="C4613" s="4" t="s">
        <v>12</v>
      </c>
      <c r="D4613" s="4" t="s">
        <v>12</v>
      </c>
      <c r="E4613" s="4" t="s">
        <v>10</v>
      </c>
    </row>
    <row r="4614" spans="1:6">
      <c r="A4614" t="n">
        <v>42263</v>
      </c>
      <c r="B4614" s="45" t="n">
        <v>45</v>
      </c>
      <c r="C4614" s="7" t="n">
        <v>8</v>
      </c>
      <c r="D4614" s="7" t="n">
        <v>1</v>
      </c>
      <c r="E4614" s="7" t="n">
        <v>0</v>
      </c>
    </row>
    <row r="4615" spans="1:6">
      <c r="A4615" t="s">
        <v>4</v>
      </c>
      <c r="B4615" s="4" t="s">
        <v>5</v>
      </c>
      <c r="C4615" s="4" t="s">
        <v>12</v>
      </c>
      <c r="D4615" s="4" t="s">
        <v>10</v>
      </c>
      <c r="E4615" s="4" t="s">
        <v>10</v>
      </c>
      <c r="F4615" s="4" t="s">
        <v>12</v>
      </c>
    </row>
    <row r="4616" spans="1:6">
      <c r="A4616" t="n">
        <v>42268</v>
      </c>
      <c r="B4616" s="32" t="n">
        <v>25</v>
      </c>
      <c r="C4616" s="7" t="n">
        <v>1</v>
      </c>
      <c r="D4616" s="7" t="n">
        <v>65535</v>
      </c>
      <c r="E4616" s="7" t="n">
        <v>65535</v>
      </c>
      <c r="F4616" s="7" t="n">
        <v>0</v>
      </c>
    </row>
    <row r="4617" spans="1:6">
      <c r="A4617" t="s">
        <v>4</v>
      </c>
      <c r="B4617" s="4" t="s">
        <v>5</v>
      </c>
      <c r="C4617" s="4" t="s">
        <v>12</v>
      </c>
      <c r="D4617" s="4" t="s">
        <v>6</v>
      </c>
    </row>
    <row r="4618" spans="1:6">
      <c r="A4618" t="n">
        <v>42275</v>
      </c>
      <c r="B4618" s="9" t="n">
        <v>2</v>
      </c>
      <c r="C4618" s="7" t="n">
        <v>10</v>
      </c>
      <c r="D4618" s="7" t="s">
        <v>69</v>
      </c>
    </row>
    <row r="4619" spans="1:6">
      <c r="A4619" t="s">
        <v>4</v>
      </c>
      <c r="B4619" s="4" t="s">
        <v>5</v>
      </c>
      <c r="C4619" s="4" t="s">
        <v>12</v>
      </c>
      <c r="D4619" s="4" t="s">
        <v>10</v>
      </c>
    </row>
    <row r="4620" spans="1:6">
      <c r="A4620" t="n">
        <v>42298</v>
      </c>
      <c r="B4620" s="39" t="n">
        <v>58</v>
      </c>
      <c r="C4620" s="7" t="n">
        <v>105</v>
      </c>
      <c r="D4620" s="7" t="n">
        <v>300</v>
      </c>
    </row>
    <row r="4621" spans="1:6">
      <c r="A4621" t="s">
        <v>4</v>
      </c>
      <c r="B4621" s="4" t="s">
        <v>5</v>
      </c>
      <c r="C4621" s="4" t="s">
        <v>26</v>
      </c>
      <c r="D4621" s="4" t="s">
        <v>10</v>
      </c>
    </row>
    <row r="4622" spans="1:6">
      <c r="A4622" t="n">
        <v>42302</v>
      </c>
      <c r="B4622" s="57" t="n">
        <v>103</v>
      </c>
      <c r="C4622" s="7" t="n">
        <v>1</v>
      </c>
      <c r="D4622" s="7" t="n">
        <v>300</v>
      </c>
    </row>
    <row r="4623" spans="1:6">
      <c r="A4623" t="s">
        <v>4</v>
      </c>
      <c r="B4623" s="4" t="s">
        <v>5</v>
      </c>
      <c r="C4623" s="4" t="s">
        <v>12</v>
      </c>
    </row>
    <row r="4624" spans="1:6">
      <c r="A4624" t="n">
        <v>42309</v>
      </c>
      <c r="B4624" s="12" t="n">
        <v>74</v>
      </c>
      <c r="C4624" s="7" t="n">
        <v>67</v>
      </c>
    </row>
    <row r="4625" spans="1:7">
      <c r="A4625" t="s">
        <v>4</v>
      </c>
      <c r="B4625" s="4" t="s">
        <v>5</v>
      </c>
      <c r="C4625" s="4" t="s">
        <v>12</v>
      </c>
      <c r="D4625" s="4" t="s">
        <v>26</v>
      </c>
      <c r="E4625" s="4" t="s">
        <v>10</v>
      </c>
      <c r="F4625" s="4" t="s">
        <v>12</v>
      </c>
    </row>
    <row r="4626" spans="1:7">
      <c r="A4626" t="n">
        <v>42311</v>
      </c>
      <c r="B4626" s="69" t="n">
        <v>49</v>
      </c>
      <c r="C4626" s="7" t="n">
        <v>3</v>
      </c>
      <c r="D4626" s="7" t="n">
        <v>1</v>
      </c>
      <c r="E4626" s="7" t="n">
        <v>500</v>
      </c>
      <c r="F4626" s="7" t="n">
        <v>0</v>
      </c>
    </row>
    <row r="4627" spans="1:7">
      <c r="A4627" t="s">
        <v>4</v>
      </c>
      <c r="B4627" s="4" t="s">
        <v>5</v>
      </c>
      <c r="C4627" s="4" t="s">
        <v>12</v>
      </c>
      <c r="D4627" s="4" t="s">
        <v>10</v>
      </c>
    </row>
    <row r="4628" spans="1:7">
      <c r="A4628" t="n">
        <v>42320</v>
      </c>
      <c r="B4628" s="39" t="n">
        <v>58</v>
      </c>
      <c r="C4628" s="7" t="n">
        <v>11</v>
      </c>
      <c r="D4628" s="7" t="n">
        <v>300</v>
      </c>
    </row>
    <row r="4629" spans="1:7">
      <c r="A4629" t="s">
        <v>4</v>
      </c>
      <c r="B4629" s="4" t="s">
        <v>5</v>
      </c>
      <c r="C4629" s="4" t="s">
        <v>12</v>
      </c>
      <c r="D4629" s="4" t="s">
        <v>10</v>
      </c>
    </row>
    <row r="4630" spans="1:7">
      <c r="A4630" t="n">
        <v>42324</v>
      </c>
      <c r="B4630" s="39" t="n">
        <v>58</v>
      </c>
      <c r="C4630" s="7" t="n">
        <v>12</v>
      </c>
      <c r="D4630" s="7" t="n">
        <v>0</v>
      </c>
    </row>
    <row r="4631" spans="1:7">
      <c r="A4631" t="s">
        <v>4</v>
      </c>
      <c r="B4631" s="4" t="s">
        <v>5</v>
      </c>
      <c r="C4631" s="4" t="s">
        <v>12</v>
      </c>
    </row>
    <row r="4632" spans="1:7">
      <c r="A4632" t="n">
        <v>42328</v>
      </c>
      <c r="B4632" s="12" t="n">
        <v>74</v>
      </c>
      <c r="C4632" s="7" t="n">
        <v>46</v>
      </c>
    </row>
    <row r="4633" spans="1:7">
      <c r="A4633" t="s">
        <v>4</v>
      </c>
      <c r="B4633" s="4" t="s">
        <v>5</v>
      </c>
      <c r="C4633" s="4" t="s">
        <v>12</v>
      </c>
    </row>
    <row r="4634" spans="1:7">
      <c r="A4634" t="n">
        <v>42330</v>
      </c>
      <c r="B4634" s="36" t="n">
        <v>23</v>
      </c>
      <c r="C4634" s="7" t="n">
        <v>0</v>
      </c>
    </row>
    <row r="4635" spans="1:7">
      <c r="A4635" t="s">
        <v>4</v>
      </c>
      <c r="B4635" s="4" t="s">
        <v>5</v>
      </c>
      <c r="C4635" s="4" t="s">
        <v>12</v>
      </c>
      <c r="D4635" s="4" t="s">
        <v>9</v>
      </c>
    </row>
    <row r="4636" spans="1:7">
      <c r="A4636" t="n">
        <v>42332</v>
      </c>
      <c r="B4636" s="12" t="n">
        <v>74</v>
      </c>
      <c r="C4636" s="7" t="n">
        <v>52</v>
      </c>
      <c r="D4636" s="7" t="n">
        <v>8192</v>
      </c>
    </row>
    <row r="4637" spans="1:7">
      <c r="A4637" t="s">
        <v>4</v>
      </c>
      <c r="B4637" s="4" t="s">
        <v>5</v>
      </c>
    </row>
    <row r="4638" spans="1:7">
      <c r="A4638" t="n">
        <v>42338</v>
      </c>
      <c r="B4638" s="5" t="n">
        <v>1</v>
      </c>
    </row>
    <row r="4639" spans="1:7" s="3" customFormat="1" customHeight="0">
      <c r="A4639" s="3" t="s">
        <v>2</v>
      </c>
      <c r="B4639" s="3" t="s">
        <v>463</v>
      </c>
    </row>
    <row r="4640" spans="1:7">
      <c r="A4640" t="s">
        <v>4</v>
      </c>
      <c r="B4640" s="4" t="s">
        <v>5</v>
      </c>
      <c r="C4640" s="4" t="s">
        <v>10</v>
      </c>
    </row>
    <row r="4641" spans="1:6">
      <c r="A4641" t="n">
        <v>42340</v>
      </c>
      <c r="B4641" s="21" t="n">
        <v>13</v>
      </c>
      <c r="C4641" s="7" t="n">
        <v>6472</v>
      </c>
    </row>
    <row r="4642" spans="1:6">
      <c r="A4642" t="s">
        <v>4</v>
      </c>
      <c r="B4642" s="4" t="s">
        <v>5</v>
      </c>
      <c r="C4642" s="4" t="s">
        <v>12</v>
      </c>
      <c r="D4642" s="4" t="s">
        <v>12</v>
      </c>
      <c r="E4642" s="4" t="s">
        <v>12</v>
      </c>
      <c r="F4642" s="4" t="s">
        <v>9</v>
      </c>
      <c r="G4642" s="4" t="s">
        <v>12</v>
      </c>
      <c r="H4642" s="4" t="s">
        <v>12</v>
      </c>
      <c r="I4642" s="4" t="s">
        <v>12</v>
      </c>
      <c r="J4642" s="4" t="s">
        <v>12</v>
      </c>
      <c r="K4642" s="4" t="s">
        <v>9</v>
      </c>
      <c r="L4642" s="4" t="s">
        <v>12</v>
      </c>
      <c r="M4642" s="4" t="s">
        <v>12</v>
      </c>
      <c r="N4642" s="4" t="s">
        <v>12</v>
      </c>
      <c r="O4642" s="4" t="s">
        <v>43</v>
      </c>
    </row>
    <row r="4643" spans="1:6">
      <c r="A4643" t="n">
        <v>42343</v>
      </c>
      <c r="B4643" s="15" t="n">
        <v>5</v>
      </c>
      <c r="C4643" s="7" t="n">
        <v>32</v>
      </c>
      <c r="D4643" s="7" t="n">
        <v>3</v>
      </c>
      <c r="E4643" s="7" t="n">
        <v>0</v>
      </c>
      <c r="F4643" s="7" t="n">
        <v>13</v>
      </c>
      <c r="G4643" s="7" t="n">
        <v>2</v>
      </c>
      <c r="H4643" s="7" t="n">
        <v>32</v>
      </c>
      <c r="I4643" s="7" t="n">
        <v>4</v>
      </c>
      <c r="J4643" s="7" t="n">
        <v>0</v>
      </c>
      <c r="K4643" s="7" t="n">
        <v>1</v>
      </c>
      <c r="L4643" s="7" t="n">
        <v>2</v>
      </c>
      <c r="M4643" s="7" t="n">
        <v>9</v>
      </c>
      <c r="N4643" s="7" t="n">
        <v>1</v>
      </c>
      <c r="O4643" s="16" t="n">
        <f t="normal" ca="1">A4647</f>
        <v>0</v>
      </c>
    </row>
    <row r="4644" spans="1:6">
      <c r="A4644" t="s">
        <v>4</v>
      </c>
      <c r="B4644" s="4" t="s">
        <v>5</v>
      </c>
      <c r="C4644" s="4" t="s">
        <v>10</v>
      </c>
    </row>
    <row r="4645" spans="1:6">
      <c r="A4645" t="n">
        <v>42366</v>
      </c>
      <c r="B4645" s="19" t="n">
        <v>12</v>
      </c>
      <c r="C4645" s="7" t="n">
        <v>6472</v>
      </c>
    </row>
    <row r="4646" spans="1:6">
      <c r="A4646" t="s">
        <v>4</v>
      </c>
      <c r="B4646" s="4" t="s">
        <v>5</v>
      </c>
    </row>
    <row r="4647" spans="1:6">
      <c r="A4647" t="n">
        <v>42369</v>
      </c>
      <c r="B4647" s="5" t="n">
        <v>1</v>
      </c>
    </row>
    <row r="4648" spans="1:6" s="3" customFormat="1" customHeight="0">
      <c r="A4648" s="3" t="s">
        <v>2</v>
      </c>
      <c r="B4648" s="3" t="s">
        <v>464</v>
      </c>
    </row>
    <row r="4649" spans="1:6">
      <c r="A4649" t="s">
        <v>4</v>
      </c>
      <c r="B4649" s="4" t="s">
        <v>5</v>
      </c>
      <c r="C4649" s="4" t="s">
        <v>12</v>
      </c>
      <c r="D4649" s="4" t="s">
        <v>12</v>
      </c>
      <c r="E4649" s="4" t="s">
        <v>12</v>
      </c>
      <c r="F4649" s="4" t="s">
        <v>12</v>
      </c>
    </row>
    <row r="4650" spans="1:6">
      <c r="A4650" t="n">
        <v>42372</v>
      </c>
      <c r="B4650" s="8" t="n">
        <v>14</v>
      </c>
      <c r="C4650" s="7" t="n">
        <v>2</v>
      </c>
      <c r="D4650" s="7" t="n">
        <v>0</v>
      </c>
      <c r="E4650" s="7" t="n">
        <v>0</v>
      </c>
      <c r="F4650" s="7" t="n">
        <v>0</v>
      </c>
    </row>
    <row r="4651" spans="1:6">
      <c r="A4651" t="s">
        <v>4</v>
      </c>
      <c r="B4651" s="4" t="s">
        <v>5</v>
      </c>
      <c r="C4651" s="4" t="s">
        <v>12</v>
      </c>
      <c r="D4651" s="46" t="s">
        <v>80</v>
      </c>
      <c r="E4651" s="4" t="s">
        <v>5</v>
      </c>
      <c r="F4651" s="4" t="s">
        <v>12</v>
      </c>
      <c r="G4651" s="4" t="s">
        <v>10</v>
      </c>
      <c r="H4651" s="46" t="s">
        <v>81</v>
      </c>
      <c r="I4651" s="4" t="s">
        <v>12</v>
      </c>
      <c r="J4651" s="4" t="s">
        <v>9</v>
      </c>
      <c r="K4651" s="4" t="s">
        <v>12</v>
      </c>
      <c r="L4651" s="4" t="s">
        <v>12</v>
      </c>
      <c r="M4651" s="46" t="s">
        <v>80</v>
      </c>
      <c r="N4651" s="4" t="s">
        <v>5</v>
      </c>
      <c r="O4651" s="4" t="s">
        <v>12</v>
      </c>
      <c r="P4651" s="4" t="s">
        <v>10</v>
      </c>
      <c r="Q4651" s="46" t="s">
        <v>81</v>
      </c>
      <c r="R4651" s="4" t="s">
        <v>12</v>
      </c>
      <c r="S4651" s="4" t="s">
        <v>9</v>
      </c>
      <c r="T4651" s="4" t="s">
        <v>12</v>
      </c>
      <c r="U4651" s="4" t="s">
        <v>12</v>
      </c>
      <c r="V4651" s="4" t="s">
        <v>12</v>
      </c>
      <c r="W4651" s="4" t="s">
        <v>43</v>
      </c>
    </row>
    <row r="4652" spans="1:6">
      <c r="A4652" t="n">
        <v>42377</v>
      </c>
      <c r="B4652" s="15" t="n">
        <v>5</v>
      </c>
      <c r="C4652" s="7" t="n">
        <v>28</v>
      </c>
      <c r="D4652" s="46" t="s">
        <v>3</v>
      </c>
      <c r="E4652" s="10" t="n">
        <v>162</v>
      </c>
      <c r="F4652" s="7" t="n">
        <v>3</v>
      </c>
      <c r="G4652" s="7" t="n">
        <v>33294</v>
      </c>
      <c r="H4652" s="46" t="s">
        <v>3</v>
      </c>
      <c r="I4652" s="7" t="n">
        <v>0</v>
      </c>
      <c r="J4652" s="7" t="n">
        <v>1</v>
      </c>
      <c r="K4652" s="7" t="n">
        <v>2</v>
      </c>
      <c r="L4652" s="7" t="n">
        <v>28</v>
      </c>
      <c r="M4652" s="46" t="s">
        <v>3</v>
      </c>
      <c r="N4652" s="10" t="n">
        <v>162</v>
      </c>
      <c r="O4652" s="7" t="n">
        <v>3</v>
      </c>
      <c r="P4652" s="7" t="n">
        <v>33294</v>
      </c>
      <c r="Q4652" s="46" t="s">
        <v>3</v>
      </c>
      <c r="R4652" s="7" t="n">
        <v>0</v>
      </c>
      <c r="S4652" s="7" t="n">
        <v>2</v>
      </c>
      <c r="T4652" s="7" t="n">
        <v>2</v>
      </c>
      <c r="U4652" s="7" t="n">
        <v>11</v>
      </c>
      <c r="V4652" s="7" t="n">
        <v>1</v>
      </c>
      <c r="W4652" s="16" t="n">
        <f t="normal" ca="1">A4656</f>
        <v>0</v>
      </c>
    </row>
    <row r="4653" spans="1:6">
      <c r="A4653" t="s">
        <v>4</v>
      </c>
      <c r="B4653" s="4" t="s">
        <v>5</v>
      </c>
      <c r="C4653" s="4" t="s">
        <v>12</v>
      </c>
      <c r="D4653" s="4" t="s">
        <v>10</v>
      </c>
      <c r="E4653" s="4" t="s">
        <v>26</v>
      </c>
    </row>
    <row r="4654" spans="1:6">
      <c r="A4654" t="n">
        <v>42406</v>
      </c>
      <c r="B4654" s="39" t="n">
        <v>58</v>
      </c>
      <c r="C4654" s="7" t="n">
        <v>0</v>
      </c>
      <c r="D4654" s="7" t="n">
        <v>0</v>
      </c>
      <c r="E4654" s="7" t="n">
        <v>1</v>
      </c>
    </row>
    <row r="4655" spans="1:6">
      <c r="A4655" t="s">
        <v>4</v>
      </c>
      <c r="B4655" s="4" t="s">
        <v>5</v>
      </c>
      <c r="C4655" s="4" t="s">
        <v>12</v>
      </c>
      <c r="D4655" s="46" t="s">
        <v>80</v>
      </c>
      <c r="E4655" s="4" t="s">
        <v>5</v>
      </c>
      <c r="F4655" s="4" t="s">
        <v>12</v>
      </c>
      <c r="G4655" s="4" t="s">
        <v>10</v>
      </c>
      <c r="H4655" s="46" t="s">
        <v>81</v>
      </c>
      <c r="I4655" s="4" t="s">
        <v>12</v>
      </c>
      <c r="J4655" s="4" t="s">
        <v>9</v>
      </c>
      <c r="K4655" s="4" t="s">
        <v>12</v>
      </c>
      <c r="L4655" s="4" t="s">
        <v>12</v>
      </c>
      <c r="M4655" s="46" t="s">
        <v>80</v>
      </c>
      <c r="N4655" s="4" t="s">
        <v>5</v>
      </c>
      <c r="O4655" s="4" t="s">
        <v>12</v>
      </c>
      <c r="P4655" s="4" t="s">
        <v>10</v>
      </c>
      <c r="Q4655" s="46" t="s">
        <v>81</v>
      </c>
      <c r="R4655" s="4" t="s">
        <v>12</v>
      </c>
      <c r="S4655" s="4" t="s">
        <v>9</v>
      </c>
      <c r="T4655" s="4" t="s">
        <v>12</v>
      </c>
      <c r="U4655" s="4" t="s">
        <v>12</v>
      </c>
      <c r="V4655" s="4" t="s">
        <v>12</v>
      </c>
      <c r="W4655" s="4" t="s">
        <v>43</v>
      </c>
    </row>
    <row r="4656" spans="1:6">
      <c r="A4656" t="n">
        <v>42414</v>
      </c>
      <c r="B4656" s="15" t="n">
        <v>5</v>
      </c>
      <c r="C4656" s="7" t="n">
        <v>28</v>
      </c>
      <c r="D4656" s="46" t="s">
        <v>3</v>
      </c>
      <c r="E4656" s="10" t="n">
        <v>162</v>
      </c>
      <c r="F4656" s="7" t="n">
        <v>3</v>
      </c>
      <c r="G4656" s="7" t="n">
        <v>33294</v>
      </c>
      <c r="H4656" s="46" t="s">
        <v>3</v>
      </c>
      <c r="I4656" s="7" t="n">
        <v>0</v>
      </c>
      <c r="J4656" s="7" t="n">
        <v>1</v>
      </c>
      <c r="K4656" s="7" t="n">
        <v>3</v>
      </c>
      <c r="L4656" s="7" t="n">
        <v>28</v>
      </c>
      <c r="M4656" s="46" t="s">
        <v>3</v>
      </c>
      <c r="N4656" s="10" t="n">
        <v>162</v>
      </c>
      <c r="O4656" s="7" t="n">
        <v>3</v>
      </c>
      <c r="P4656" s="7" t="n">
        <v>33294</v>
      </c>
      <c r="Q4656" s="46" t="s">
        <v>3</v>
      </c>
      <c r="R4656" s="7" t="n">
        <v>0</v>
      </c>
      <c r="S4656" s="7" t="n">
        <v>2</v>
      </c>
      <c r="T4656" s="7" t="n">
        <v>3</v>
      </c>
      <c r="U4656" s="7" t="n">
        <v>9</v>
      </c>
      <c r="V4656" s="7" t="n">
        <v>1</v>
      </c>
      <c r="W4656" s="16" t="n">
        <f t="normal" ca="1">A4666</f>
        <v>0</v>
      </c>
    </row>
    <row r="4657" spans="1:23">
      <c r="A4657" t="s">
        <v>4</v>
      </c>
      <c r="B4657" s="4" t="s">
        <v>5</v>
      </c>
      <c r="C4657" s="4" t="s">
        <v>12</v>
      </c>
      <c r="D4657" s="46" t="s">
        <v>80</v>
      </c>
      <c r="E4657" s="4" t="s">
        <v>5</v>
      </c>
      <c r="F4657" s="4" t="s">
        <v>10</v>
      </c>
      <c r="G4657" s="4" t="s">
        <v>12</v>
      </c>
      <c r="H4657" s="4" t="s">
        <v>12</v>
      </c>
      <c r="I4657" s="4" t="s">
        <v>6</v>
      </c>
      <c r="J4657" s="46" t="s">
        <v>81</v>
      </c>
      <c r="K4657" s="4" t="s">
        <v>12</v>
      </c>
      <c r="L4657" s="4" t="s">
        <v>12</v>
      </c>
      <c r="M4657" s="46" t="s">
        <v>80</v>
      </c>
      <c r="N4657" s="4" t="s">
        <v>5</v>
      </c>
      <c r="O4657" s="4" t="s">
        <v>12</v>
      </c>
      <c r="P4657" s="46" t="s">
        <v>81</v>
      </c>
      <c r="Q4657" s="4" t="s">
        <v>12</v>
      </c>
      <c r="R4657" s="4" t="s">
        <v>9</v>
      </c>
      <c r="S4657" s="4" t="s">
        <v>12</v>
      </c>
      <c r="T4657" s="4" t="s">
        <v>12</v>
      </c>
      <c r="U4657" s="4" t="s">
        <v>12</v>
      </c>
      <c r="V4657" s="46" t="s">
        <v>80</v>
      </c>
      <c r="W4657" s="4" t="s">
        <v>5</v>
      </c>
      <c r="X4657" s="4" t="s">
        <v>12</v>
      </c>
      <c r="Y4657" s="46" t="s">
        <v>81</v>
      </c>
      <c r="Z4657" s="4" t="s">
        <v>12</v>
      </c>
      <c r="AA4657" s="4" t="s">
        <v>9</v>
      </c>
      <c r="AB4657" s="4" t="s">
        <v>12</v>
      </c>
      <c r="AC4657" s="4" t="s">
        <v>12</v>
      </c>
      <c r="AD4657" s="4" t="s">
        <v>12</v>
      </c>
      <c r="AE4657" s="4" t="s">
        <v>43</v>
      </c>
    </row>
    <row r="4658" spans="1:23">
      <c r="A4658" t="n">
        <v>42443</v>
      </c>
      <c r="B4658" s="15" t="n">
        <v>5</v>
      </c>
      <c r="C4658" s="7" t="n">
        <v>28</v>
      </c>
      <c r="D4658" s="46" t="s">
        <v>3</v>
      </c>
      <c r="E4658" s="54" t="n">
        <v>47</v>
      </c>
      <c r="F4658" s="7" t="n">
        <v>61456</v>
      </c>
      <c r="G4658" s="7" t="n">
        <v>2</v>
      </c>
      <c r="H4658" s="7" t="n">
        <v>0</v>
      </c>
      <c r="I4658" s="7" t="s">
        <v>97</v>
      </c>
      <c r="J4658" s="46" t="s">
        <v>3</v>
      </c>
      <c r="K4658" s="7" t="n">
        <v>8</v>
      </c>
      <c r="L4658" s="7" t="n">
        <v>28</v>
      </c>
      <c r="M4658" s="46" t="s">
        <v>3</v>
      </c>
      <c r="N4658" s="12" t="n">
        <v>74</v>
      </c>
      <c r="O4658" s="7" t="n">
        <v>65</v>
      </c>
      <c r="P4658" s="46" t="s">
        <v>3</v>
      </c>
      <c r="Q4658" s="7" t="n">
        <v>0</v>
      </c>
      <c r="R4658" s="7" t="n">
        <v>1</v>
      </c>
      <c r="S4658" s="7" t="n">
        <v>3</v>
      </c>
      <c r="T4658" s="7" t="n">
        <v>9</v>
      </c>
      <c r="U4658" s="7" t="n">
        <v>28</v>
      </c>
      <c r="V4658" s="46" t="s">
        <v>3</v>
      </c>
      <c r="W4658" s="12" t="n">
        <v>74</v>
      </c>
      <c r="X4658" s="7" t="n">
        <v>65</v>
      </c>
      <c r="Y4658" s="46" t="s">
        <v>3</v>
      </c>
      <c r="Z4658" s="7" t="n">
        <v>0</v>
      </c>
      <c r="AA4658" s="7" t="n">
        <v>2</v>
      </c>
      <c r="AB4658" s="7" t="n">
        <v>3</v>
      </c>
      <c r="AC4658" s="7" t="n">
        <v>9</v>
      </c>
      <c r="AD4658" s="7" t="n">
        <v>1</v>
      </c>
      <c r="AE4658" s="16" t="n">
        <f t="normal" ca="1">A4662</f>
        <v>0</v>
      </c>
    </row>
    <row r="4659" spans="1:23">
      <c r="A4659" t="s">
        <v>4</v>
      </c>
      <c r="B4659" s="4" t="s">
        <v>5</v>
      </c>
      <c r="C4659" s="4" t="s">
        <v>10</v>
      </c>
      <c r="D4659" s="4" t="s">
        <v>12</v>
      </c>
      <c r="E4659" s="4" t="s">
        <v>12</v>
      </c>
      <c r="F4659" s="4" t="s">
        <v>6</v>
      </c>
    </row>
    <row r="4660" spans="1:23">
      <c r="A4660" t="n">
        <v>42491</v>
      </c>
      <c r="B4660" s="54" t="n">
        <v>47</v>
      </c>
      <c r="C4660" s="7" t="n">
        <v>61456</v>
      </c>
      <c r="D4660" s="7" t="n">
        <v>0</v>
      </c>
      <c r="E4660" s="7" t="n">
        <v>0</v>
      </c>
      <c r="F4660" s="7" t="s">
        <v>98</v>
      </c>
    </row>
    <row r="4661" spans="1:23">
      <c r="A4661" t="s">
        <v>4</v>
      </c>
      <c r="B4661" s="4" t="s">
        <v>5</v>
      </c>
      <c r="C4661" s="4" t="s">
        <v>12</v>
      </c>
      <c r="D4661" s="4" t="s">
        <v>10</v>
      </c>
      <c r="E4661" s="4" t="s">
        <v>26</v>
      </c>
    </row>
    <row r="4662" spans="1:23">
      <c r="A4662" t="n">
        <v>42504</v>
      </c>
      <c r="B4662" s="39" t="n">
        <v>58</v>
      </c>
      <c r="C4662" s="7" t="n">
        <v>0</v>
      </c>
      <c r="D4662" s="7" t="n">
        <v>300</v>
      </c>
      <c r="E4662" s="7" t="n">
        <v>1</v>
      </c>
    </row>
    <row r="4663" spans="1:23">
      <c r="A4663" t="s">
        <v>4</v>
      </c>
      <c r="B4663" s="4" t="s">
        <v>5</v>
      </c>
      <c r="C4663" s="4" t="s">
        <v>12</v>
      </c>
      <c r="D4663" s="4" t="s">
        <v>10</v>
      </c>
    </row>
    <row r="4664" spans="1:23">
      <c r="A4664" t="n">
        <v>42512</v>
      </c>
      <c r="B4664" s="39" t="n">
        <v>58</v>
      </c>
      <c r="C4664" s="7" t="n">
        <v>255</v>
      </c>
      <c r="D4664" s="7" t="n">
        <v>0</v>
      </c>
    </row>
    <row r="4665" spans="1:23">
      <c r="A4665" t="s">
        <v>4</v>
      </c>
      <c r="B4665" s="4" t="s">
        <v>5</v>
      </c>
      <c r="C4665" s="4" t="s">
        <v>12</v>
      </c>
      <c r="D4665" s="4" t="s">
        <v>12</v>
      </c>
      <c r="E4665" s="4" t="s">
        <v>12</v>
      </c>
      <c r="F4665" s="4" t="s">
        <v>12</v>
      </c>
    </row>
    <row r="4666" spans="1:23">
      <c r="A4666" t="n">
        <v>42516</v>
      </c>
      <c r="B4666" s="8" t="n">
        <v>14</v>
      </c>
      <c r="C4666" s="7" t="n">
        <v>0</v>
      </c>
      <c r="D4666" s="7" t="n">
        <v>0</v>
      </c>
      <c r="E4666" s="7" t="n">
        <v>0</v>
      </c>
      <c r="F4666" s="7" t="n">
        <v>64</v>
      </c>
    </row>
    <row r="4667" spans="1:23">
      <c r="A4667" t="s">
        <v>4</v>
      </c>
      <c r="B4667" s="4" t="s">
        <v>5</v>
      </c>
      <c r="C4667" s="4" t="s">
        <v>12</v>
      </c>
      <c r="D4667" s="4" t="s">
        <v>10</v>
      </c>
    </row>
    <row r="4668" spans="1:23">
      <c r="A4668" t="n">
        <v>42521</v>
      </c>
      <c r="B4668" s="29" t="n">
        <v>22</v>
      </c>
      <c r="C4668" s="7" t="n">
        <v>0</v>
      </c>
      <c r="D4668" s="7" t="n">
        <v>33294</v>
      </c>
    </row>
    <row r="4669" spans="1:23">
      <c r="A4669" t="s">
        <v>4</v>
      </c>
      <c r="B4669" s="4" t="s">
        <v>5</v>
      </c>
      <c r="C4669" s="4" t="s">
        <v>12</v>
      </c>
      <c r="D4669" s="4" t="s">
        <v>10</v>
      </c>
    </row>
    <row r="4670" spans="1:23">
      <c r="A4670" t="n">
        <v>42525</v>
      </c>
      <c r="B4670" s="39" t="n">
        <v>58</v>
      </c>
      <c r="C4670" s="7" t="n">
        <v>5</v>
      </c>
      <c r="D4670" s="7" t="n">
        <v>300</v>
      </c>
    </row>
    <row r="4671" spans="1:23">
      <c r="A4671" t="s">
        <v>4</v>
      </c>
      <c r="B4671" s="4" t="s">
        <v>5</v>
      </c>
      <c r="C4671" s="4" t="s">
        <v>26</v>
      </c>
      <c r="D4671" s="4" t="s">
        <v>10</v>
      </c>
    </row>
    <row r="4672" spans="1:23">
      <c r="A4672" t="n">
        <v>42529</v>
      </c>
      <c r="B4672" s="57" t="n">
        <v>103</v>
      </c>
      <c r="C4672" s="7" t="n">
        <v>0</v>
      </c>
      <c r="D4672" s="7" t="n">
        <v>300</v>
      </c>
    </row>
    <row r="4673" spans="1:31">
      <c r="A4673" t="s">
        <v>4</v>
      </c>
      <c r="B4673" s="4" t="s">
        <v>5</v>
      </c>
      <c r="C4673" s="4" t="s">
        <v>12</v>
      </c>
    </row>
    <row r="4674" spans="1:31">
      <c r="A4674" t="n">
        <v>42536</v>
      </c>
      <c r="B4674" s="40" t="n">
        <v>64</v>
      </c>
      <c r="C4674" s="7" t="n">
        <v>7</v>
      </c>
    </row>
    <row r="4675" spans="1:31">
      <c r="A4675" t="s">
        <v>4</v>
      </c>
      <c r="B4675" s="4" t="s">
        <v>5</v>
      </c>
      <c r="C4675" s="4" t="s">
        <v>12</v>
      </c>
      <c r="D4675" s="4" t="s">
        <v>10</v>
      </c>
    </row>
    <row r="4676" spans="1:31">
      <c r="A4676" t="n">
        <v>42538</v>
      </c>
      <c r="B4676" s="58" t="n">
        <v>72</v>
      </c>
      <c r="C4676" s="7" t="n">
        <v>5</v>
      </c>
      <c r="D4676" s="7" t="n">
        <v>0</v>
      </c>
    </row>
    <row r="4677" spans="1:31">
      <c r="A4677" t="s">
        <v>4</v>
      </c>
      <c r="B4677" s="4" t="s">
        <v>5</v>
      </c>
      <c r="C4677" s="4" t="s">
        <v>12</v>
      </c>
      <c r="D4677" s="46" t="s">
        <v>80</v>
      </c>
      <c r="E4677" s="4" t="s">
        <v>5</v>
      </c>
      <c r="F4677" s="4" t="s">
        <v>12</v>
      </c>
      <c r="G4677" s="4" t="s">
        <v>10</v>
      </c>
      <c r="H4677" s="46" t="s">
        <v>81</v>
      </c>
      <c r="I4677" s="4" t="s">
        <v>12</v>
      </c>
      <c r="J4677" s="4" t="s">
        <v>9</v>
      </c>
      <c r="K4677" s="4" t="s">
        <v>12</v>
      </c>
      <c r="L4677" s="4" t="s">
        <v>12</v>
      </c>
      <c r="M4677" s="4" t="s">
        <v>43</v>
      </c>
    </row>
    <row r="4678" spans="1:31">
      <c r="A4678" t="n">
        <v>42542</v>
      </c>
      <c r="B4678" s="15" t="n">
        <v>5</v>
      </c>
      <c r="C4678" s="7" t="n">
        <v>28</v>
      </c>
      <c r="D4678" s="46" t="s">
        <v>3</v>
      </c>
      <c r="E4678" s="10" t="n">
        <v>162</v>
      </c>
      <c r="F4678" s="7" t="n">
        <v>4</v>
      </c>
      <c r="G4678" s="7" t="n">
        <v>33294</v>
      </c>
      <c r="H4678" s="46" t="s">
        <v>3</v>
      </c>
      <c r="I4678" s="7" t="n">
        <v>0</v>
      </c>
      <c r="J4678" s="7" t="n">
        <v>1</v>
      </c>
      <c r="K4678" s="7" t="n">
        <v>2</v>
      </c>
      <c r="L4678" s="7" t="n">
        <v>1</v>
      </c>
      <c r="M4678" s="16" t="n">
        <f t="normal" ca="1">A4684</f>
        <v>0</v>
      </c>
    </row>
    <row r="4679" spans="1:31">
      <c r="A4679" t="s">
        <v>4</v>
      </c>
      <c r="B4679" s="4" t="s">
        <v>5</v>
      </c>
      <c r="C4679" s="4" t="s">
        <v>12</v>
      </c>
      <c r="D4679" s="4" t="s">
        <v>6</v>
      </c>
    </row>
    <row r="4680" spans="1:31">
      <c r="A4680" t="n">
        <v>42559</v>
      </c>
      <c r="B4680" s="9" t="n">
        <v>2</v>
      </c>
      <c r="C4680" s="7" t="n">
        <v>10</v>
      </c>
      <c r="D4680" s="7" t="s">
        <v>99</v>
      </c>
    </row>
    <row r="4681" spans="1:31">
      <c r="A4681" t="s">
        <v>4</v>
      </c>
      <c r="B4681" s="4" t="s">
        <v>5</v>
      </c>
      <c r="C4681" s="4" t="s">
        <v>10</v>
      </c>
    </row>
    <row r="4682" spans="1:31">
      <c r="A4682" t="n">
        <v>42576</v>
      </c>
      <c r="B4682" s="31" t="n">
        <v>16</v>
      </c>
      <c r="C4682" s="7" t="n">
        <v>0</v>
      </c>
    </row>
    <row r="4683" spans="1:31">
      <c r="A4683" t="s">
        <v>4</v>
      </c>
      <c r="B4683" s="4" t="s">
        <v>5</v>
      </c>
      <c r="C4683" s="4" t="s">
        <v>10</v>
      </c>
      <c r="D4683" s="4" t="s">
        <v>6</v>
      </c>
      <c r="E4683" s="4" t="s">
        <v>6</v>
      </c>
      <c r="F4683" s="4" t="s">
        <v>6</v>
      </c>
      <c r="G4683" s="4" t="s">
        <v>12</v>
      </c>
      <c r="H4683" s="4" t="s">
        <v>9</v>
      </c>
      <c r="I4683" s="4" t="s">
        <v>26</v>
      </c>
      <c r="J4683" s="4" t="s">
        <v>26</v>
      </c>
      <c r="K4683" s="4" t="s">
        <v>26</v>
      </c>
      <c r="L4683" s="4" t="s">
        <v>26</v>
      </c>
      <c r="M4683" s="4" t="s">
        <v>26</v>
      </c>
      <c r="N4683" s="4" t="s">
        <v>26</v>
      </c>
      <c r="O4683" s="4" t="s">
        <v>26</v>
      </c>
      <c r="P4683" s="4" t="s">
        <v>6</v>
      </c>
      <c r="Q4683" s="4" t="s">
        <v>6</v>
      </c>
      <c r="R4683" s="4" t="s">
        <v>9</v>
      </c>
      <c r="S4683" s="4" t="s">
        <v>12</v>
      </c>
      <c r="T4683" s="4" t="s">
        <v>9</v>
      </c>
      <c r="U4683" s="4" t="s">
        <v>9</v>
      </c>
      <c r="V4683" s="4" t="s">
        <v>10</v>
      </c>
    </row>
    <row r="4684" spans="1:31">
      <c r="A4684" t="n">
        <v>42579</v>
      </c>
      <c r="B4684" s="17" t="n">
        <v>19</v>
      </c>
      <c r="C4684" s="7" t="n">
        <v>7032</v>
      </c>
      <c r="D4684" s="7" t="s">
        <v>100</v>
      </c>
      <c r="E4684" s="7" t="s">
        <v>101</v>
      </c>
      <c r="F4684" s="7" t="s">
        <v>21</v>
      </c>
      <c r="G4684" s="7" t="n">
        <v>0</v>
      </c>
      <c r="H4684" s="7" t="n">
        <v>1</v>
      </c>
      <c r="I4684" s="7" t="n">
        <v>0</v>
      </c>
      <c r="J4684" s="7" t="n">
        <v>0</v>
      </c>
      <c r="K4684" s="7" t="n">
        <v>0</v>
      </c>
      <c r="L4684" s="7" t="n">
        <v>0</v>
      </c>
      <c r="M4684" s="7" t="n">
        <v>1</v>
      </c>
      <c r="N4684" s="7" t="n">
        <v>1.60000002384186</v>
      </c>
      <c r="O4684" s="7" t="n">
        <v>0.0900000035762787</v>
      </c>
      <c r="P4684" s="7" t="s">
        <v>21</v>
      </c>
      <c r="Q4684" s="7" t="s">
        <v>21</v>
      </c>
      <c r="R4684" s="7" t="n">
        <v>-1</v>
      </c>
      <c r="S4684" s="7" t="n">
        <v>0</v>
      </c>
      <c r="T4684" s="7" t="n">
        <v>0</v>
      </c>
      <c r="U4684" s="7" t="n">
        <v>0</v>
      </c>
      <c r="V4684" s="7" t="n">
        <v>0</v>
      </c>
    </row>
    <row r="4685" spans="1:31">
      <c r="A4685" t="s">
        <v>4</v>
      </c>
      <c r="B4685" s="4" t="s">
        <v>5</v>
      </c>
      <c r="C4685" s="4" t="s">
        <v>10</v>
      </c>
      <c r="D4685" s="4" t="s">
        <v>12</v>
      </c>
      <c r="E4685" s="4" t="s">
        <v>12</v>
      </c>
      <c r="F4685" s="4" t="s">
        <v>6</v>
      </c>
    </row>
    <row r="4686" spans="1:31">
      <c r="A4686" t="n">
        <v>42649</v>
      </c>
      <c r="B4686" s="22" t="n">
        <v>20</v>
      </c>
      <c r="C4686" s="7" t="n">
        <v>0</v>
      </c>
      <c r="D4686" s="7" t="n">
        <v>3</v>
      </c>
      <c r="E4686" s="7" t="n">
        <v>10</v>
      </c>
      <c r="F4686" s="7" t="s">
        <v>102</v>
      </c>
    </row>
    <row r="4687" spans="1:31">
      <c r="A4687" t="s">
        <v>4</v>
      </c>
      <c r="B4687" s="4" t="s">
        <v>5</v>
      </c>
      <c r="C4687" s="4" t="s">
        <v>10</v>
      </c>
    </row>
    <row r="4688" spans="1:31">
      <c r="A4688" t="n">
        <v>42667</v>
      </c>
      <c r="B4688" s="31" t="n">
        <v>16</v>
      </c>
      <c r="C4688" s="7" t="n">
        <v>0</v>
      </c>
    </row>
    <row r="4689" spans="1:22">
      <c r="A4689" t="s">
        <v>4</v>
      </c>
      <c r="B4689" s="4" t="s">
        <v>5</v>
      </c>
      <c r="C4689" s="4" t="s">
        <v>10</v>
      </c>
      <c r="D4689" s="4" t="s">
        <v>12</v>
      </c>
      <c r="E4689" s="4" t="s">
        <v>12</v>
      </c>
      <c r="F4689" s="4" t="s">
        <v>6</v>
      </c>
    </row>
    <row r="4690" spans="1:22">
      <c r="A4690" t="n">
        <v>42670</v>
      </c>
      <c r="B4690" s="22" t="n">
        <v>20</v>
      </c>
      <c r="C4690" s="7" t="n">
        <v>16</v>
      </c>
      <c r="D4690" s="7" t="n">
        <v>3</v>
      </c>
      <c r="E4690" s="7" t="n">
        <v>10</v>
      </c>
      <c r="F4690" s="7" t="s">
        <v>102</v>
      </c>
    </row>
    <row r="4691" spans="1:22">
      <c r="A4691" t="s">
        <v>4</v>
      </c>
      <c r="B4691" s="4" t="s">
        <v>5</v>
      </c>
      <c r="C4691" s="4" t="s">
        <v>10</v>
      </c>
    </row>
    <row r="4692" spans="1:22">
      <c r="A4692" t="n">
        <v>42688</v>
      </c>
      <c r="B4692" s="31" t="n">
        <v>16</v>
      </c>
      <c r="C4692" s="7" t="n">
        <v>0</v>
      </c>
    </row>
    <row r="4693" spans="1:22">
      <c r="A4693" t="s">
        <v>4</v>
      </c>
      <c r="B4693" s="4" t="s">
        <v>5</v>
      </c>
      <c r="C4693" s="4" t="s">
        <v>10</v>
      </c>
      <c r="D4693" s="4" t="s">
        <v>12</v>
      </c>
      <c r="E4693" s="4" t="s">
        <v>12</v>
      </c>
      <c r="F4693" s="4" t="s">
        <v>6</v>
      </c>
    </row>
    <row r="4694" spans="1:22">
      <c r="A4694" t="n">
        <v>42691</v>
      </c>
      <c r="B4694" s="22" t="n">
        <v>20</v>
      </c>
      <c r="C4694" s="7" t="n">
        <v>17</v>
      </c>
      <c r="D4694" s="7" t="n">
        <v>3</v>
      </c>
      <c r="E4694" s="7" t="n">
        <v>10</v>
      </c>
      <c r="F4694" s="7" t="s">
        <v>102</v>
      </c>
    </row>
    <row r="4695" spans="1:22">
      <c r="A4695" t="s">
        <v>4</v>
      </c>
      <c r="B4695" s="4" t="s">
        <v>5</v>
      </c>
      <c r="C4695" s="4" t="s">
        <v>10</v>
      </c>
    </row>
    <row r="4696" spans="1:22">
      <c r="A4696" t="n">
        <v>42709</v>
      </c>
      <c r="B4696" s="31" t="n">
        <v>16</v>
      </c>
      <c r="C4696" s="7" t="n">
        <v>0</v>
      </c>
    </row>
    <row r="4697" spans="1:22">
      <c r="A4697" t="s">
        <v>4</v>
      </c>
      <c r="B4697" s="4" t="s">
        <v>5</v>
      </c>
      <c r="C4697" s="4" t="s">
        <v>10</v>
      </c>
      <c r="D4697" s="4" t="s">
        <v>12</v>
      </c>
      <c r="E4697" s="4" t="s">
        <v>12</v>
      </c>
      <c r="F4697" s="4" t="s">
        <v>6</v>
      </c>
    </row>
    <row r="4698" spans="1:22">
      <c r="A4698" t="n">
        <v>42712</v>
      </c>
      <c r="B4698" s="22" t="n">
        <v>20</v>
      </c>
      <c r="C4698" s="7" t="n">
        <v>7032</v>
      </c>
      <c r="D4698" s="7" t="n">
        <v>3</v>
      </c>
      <c r="E4698" s="7" t="n">
        <v>10</v>
      </c>
      <c r="F4698" s="7" t="s">
        <v>102</v>
      </c>
    </row>
    <row r="4699" spans="1:22">
      <c r="A4699" t="s">
        <v>4</v>
      </c>
      <c r="B4699" s="4" t="s">
        <v>5</v>
      </c>
      <c r="C4699" s="4" t="s">
        <v>10</v>
      </c>
    </row>
    <row r="4700" spans="1:22">
      <c r="A4700" t="n">
        <v>42730</v>
      </c>
      <c r="B4700" s="31" t="n">
        <v>16</v>
      </c>
      <c r="C4700" s="7" t="n">
        <v>0</v>
      </c>
    </row>
    <row r="4701" spans="1:22">
      <c r="A4701" t="s">
        <v>4</v>
      </c>
      <c r="B4701" s="4" t="s">
        <v>5</v>
      </c>
      <c r="C4701" s="4" t="s">
        <v>12</v>
      </c>
      <c r="D4701" s="4" t="s">
        <v>10</v>
      </c>
      <c r="E4701" s="4" t="s">
        <v>12</v>
      </c>
      <c r="F4701" s="4" t="s">
        <v>6</v>
      </c>
      <c r="G4701" s="4" t="s">
        <v>6</v>
      </c>
      <c r="H4701" s="4" t="s">
        <v>6</v>
      </c>
      <c r="I4701" s="4" t="s">
        <v>6</v>
      </c>
      <c r="J4701" s="4" t="s">
        <v>6</v>
      </c>
      <c r="K4701" s="4" t="s">
        <v>6</v>
      </c>
      <c r="L4701" s="4" t="s">
        <v>6</v>
      </c>
      <c r="M4701" s="4" t="s">
        <v>6</v>
      </c>
      <c r="N4701" s="4" t="s">
        <v>6</v>
      </c>
      <c r="O4701" s="4" t="s">
        <v>6</v>
      </c>
      <c r="P4701" s="4" t="s">
        <v>6</v>
      </c>
      <c r="Q4701" s="4" t="s">
        <v>6</v>
      </c>
      <c r="R4701" s="4" t="s">
        <v>6</v>
      </c>
      <c r="S4701" s="4" t="s">
        <v>6</v>
      </c>
      <c r="T4701" s="4" t="s">
        <v>6</v>
      </c>
      <c r="U4701" s="4" t="s">
        <v>6</v>
      </c>
    </row>
    <row r="4702" spans="1:22">
      <c r="A4702" t="n">
        <v>42733</v>
      </c>
      <c r="B4702" s="53" t="n">
        <v>36</v>
      </c>
      <c r="C4702" s="7" t="n">
        <v>8</v>
      </c>
      <c r="D4702" s="7" t="n">
        <v>0</v>
      </c>
      <c r="E4702" s="7" t="n">
        <v>0</v>
      </c>
      <c r="F4702" s="7" t="s">
        <v>465</v>
      </c>
      <c r="G4702" s="7" t="s">
        <v>21</v>
      </c>
      <c r="H4702" s="7" t="s">
        <v>21</v>
      </c>
      <c r="I4702" s="7" t="s">
        <v>21</v>
      </c>
      <c r="J4702" s="7" t="s">
        <v>21</v>
      </c>
      <c r="K4702" s="7" t="s">
        <v>21</v>
      </c>
      <c r="L4702" s="7" t="s">
        <v>21</v>
      </c>
      <c r="M4702" s="7" t="s">
        <v>21</v>
      </c>
      <c r="N4702" s="7" t="s">
        <v>21</v>
      </c>
      <c r="O4702" s="7" t="s">
        <v>21</v>
      </c>
      <c r="P4702" s="7" t="s">
        <v>21</v>
      </c>
      <c r="Q4702" s="7" t="s">
        <v>21</v>
      </c>
      <c r="R4702" s="7" t="s">
        <v>21</v>
      </c>
      <c r="S4702" s="7" t="s">
        <v>21</v>
      </c>
      <c r="T4702" s="7" t="s">
        <v>21</v>
      </c>
      <c r="U4702" s="7" t="s">
        <v>21</v>
      </c>
    </row>
    <row r="4703" spans="1:22">
      <c r="A4703" t="s">
        <v>4</v>
      </c>
      <c r="B4703" s="4" t="s">
        <v>5</v>
      </c>
      <c r="C4703" s="4" t="s">
        <v>12</v>
      </c>
    </row>
    <row r="4704" spans="1:22">
      <c r="A4704" t="n">
        <v>42765</v>
      </c>
      <c r="B4704" s="59" t="n">
        <v>116</v>
      </c>
      <c r="C4704" s="7" t="n">
        <v>0</v>
      </c>
    </row>
    <row r="4705" spans="1:21">
      <c r="A4705" t="s">
        <v>4</v>
      </c>
      <c r="B4705" s="4" t="s">
        <v>5</v>
      </c>
      <c r="C4705" s="4" t="s">
        <v>12</v>
      </c>
      <c r="D4705" s="4" t="s">
        <v>10</v>
      </c>
    </row>
    <row r="4706" spans="1:21">
      <c r="A4706" t="n">
        <v>42767</v>
      </c>
      <c r="B4706" s="59" t="n">
        <v>116</v>
      </c>
      <c r="C4706" s="7" t="n">
        <v>2</v>
      </c>
      <c r="D4706" s="7" t="n">
        <v>1</v>
      </c>
    </row>
    <row r="4707" spans="1:21">
      <c r="A4707" t="s">
        <v>4</v>
      </c>
      <c r="B4707" s="4" t="s">
        <v>5</v>
      </c>
      <c r="C4707" s="4" t="s">
        <v>12</v>
      </c>
      <c r="D4707" s="4" t="s">
        <v>9</v>
      </c>
    </row>
    <row r="4708" spans="1:21">
      <c r="A4708" t="n">
        <v>42771</v>
      </c>
      <c r="B4708" s="59" t="n">
        <v>116</v>
      </c>
      <c r="C4708" s="7" t="n">
        <v>5</v>
      </c>
      <c r="D4708" s="7" t="n">
        <v>1112014848</v>
      </c>
    </row>
    <row r="4709" spans="1:21">
      <c r="A4709" t="s">
        <v>4</v>
      </c>
      <c r="B4709" s="4" t="s">
        <v>5</v>
      </c>
      <c r="C4709" s="4" t="s">
        <v>12</v>
      </c>
      <c r="D4709" s="4" t="s">
        <v>10</v>
      </c>
    </row>
    <row r="4710" spans="1:21">
      <c r="A4710" t="n">
        <v>42777</v>
      </c>
      <c r="B4710" s="59" t="n">
        <v>116</v>
      </c>
      <c r="C4710" s="7" t="n">
        <v>6</v>
      </c>
      <c r="D4710" s="7" t="n">
        <v>1</v>
      </c>
    </row>
    <row r="4711" spans="1:21">
      <c r="A4711" t="s">
        <v>4</v>
      </c>
      <c r="B4711" s="4" t="s">
        <v>5</v>
      </c>
      <c r="C4711" s="4" t="s">
        <v>10</v>
      </c>
      <c r="D4711" s="4" t="s">
        <v>26</v>
      </c>
      <c r="E4711" s="4" t="s">
        <v>26</v>
      </c>
      <c r="F4711" s="4" t="s">
        <v>26</v>
      </c>
      <c r="G4711" s="4" t="s">
        <v>26</v>
      </c>
    </row>
    <row r="4712" spans="1:21">
      <c r="A4712" t="n">
        <v>42781</v>
      </c>
      <c r="B4712" s="52" t="n">
        <v>46</v>
      </c>
      <c r="C4712" s="7" t="n">
        <v>0</v>
      </c>
      <c r="D4712" s="7" t="n">
        <v>2.75</v>
      </c>
      <c r="E4712" s="7" t="n">
        <v>0</v>
      </c>
      <c r="F4712" s="7" t="n">
        <v>4.26999998092651</v>
      </c>
      <c r="G4712" s="7" t="n">
        <v>35.0999984741211</v>
      </c>
    </row>
    <row r="4713" spans="1:21">
      <c r="A4713" t="s">
        <v>4</v>
      </c>
      <c r="B4713" s="4" t="s">
        <v>5</v>
      </c>
      <c r="C4713" s="4" t="s">
        <v>10</v>
      </c>
      <c r="D4713" s="4" t="s">
        <v>26</v>
      </c>
      <c r="E4713" s="4" t="s">
        <v>26</v>
      </c>
      <c r="F4713" s="4" t="s">
        <v>26</v>
      </c>
      <c r="G4713" s="4" t="s">
        <v>26</v>
      </c>
    </row>
    <row r="4714" spans="1:21">
      <c r="A4714" t="n">
        <v>42800</v>
      </c>
      <c r="B4714" s="52" t="n">
        <v>46</v>
      </c>
      <c r="C4714" s="7" t="n">
        <v>17</v>
      </c>
      <c r="D4714" s="7" t="n">
        <v>3.70000004768372</v>
      </c>
      <c r="E4714" s="7" t="n">
        <v>0</v>
      </c>
      <c r="F4714" s="7" t="n">
        <v>5.59999990463257</v>
      </c>
      <c r="G4714" s="7" t="n">
        <v>209.899993896484</v>
      </c>
    </row>
    <row r="4715" spans="1:21">
      <c r="A4715" t="s">
        <v>4</v>
      </c>
      <c r="B4715" s="4" t="s">
        <v>5</v>
      </c>
      <c r="C4715" s="4" t="s">
        <v>10</v>
      </c>
      <c r="D4715" s="4" t="s">
        <v>26</v>
      </c>
      <c r="E4715" s="4" t="s">
        <v>26</v>
      </c>
      <c r="F4715" s="4" t="s">
        <v>26</v>
      </c>
      <c r="G4715" s="4" t="s">
        <v>26</v>
      </c>
    </row>
    <row r="4716" spans="1:21">
      <c r="A4716" t="n">
        <v>42819</v>
      </c>
      <c r="B4716" s="52" t="n">
        <v>46</v>
      </c>
      <c r="C4716" s="7" t="n">
        <v>16</v>
      </c>
      <c r="D4716" s="7" t="n">
        <v>4.03999996185303</v>
      </c>
      <c r="E4716" s="7" t="n">
        <v>0</v>
      </c>
      <c r="F4716" s="7" t="n">
        <v>3.97000002861023</v>
      </c>
      <c r="G4716" s="7" t="n">
        <v>334.899993896484</v>
      </c>
    </row>
    <row r="4717" spans="1:21">
      <c r="A4717" t="s">
        <v>4</v>
      </c>
      <c r="B4717" s="4" t="s">
        <v>5</v>
      </c>
      <c r="C4717" s="4" t="s">
        <v>10</v>
      </c>
      <c r="D4717" s="4" t="s">
        <v>26</v>
      </c>
      <c r="E4717" s="4" t="s">
        <v>26</v>
      </c>
      <c r="F4717" s="4" t="s">
        <v>26</v>
      </c>
      <c r="G4717" s="4" t="s">
        <v>26</v>
      </c>
    </row>
    <row r="4718" spans="1:21">
      <c r="A4718" t="n">
        <v>42838</v>
      </c>
      <c r="B4718" s="52" t="n">
        <v>46</v>
      </c>
      <c r="C4718" s="7" t="n">
        <v>7032</v>
      </c>
      <c r="D4718" s="7" t="n">
        <v>4.42999982833862</v>
      </c>
      <c r="E4718" s="7" t="n">
        <v>0</v>
      </c>
      <c r="F4718" s="7" t="n">
        <v>4.80999994277954</v>
      </c>
      <c r="G4718" s="7" t="n">
        <v>279.100006103516</v>
      </c>
    </row>
    <row r="4719" spans="1:21">
      <c r="A4719" t="s">
        <v>4</v>
      </c>
      <c r="B4719" s="4" t="s">
        <v>5</v>
      </c>
      <c r="C4719" s="4" t="s">
        <v>12</v>
      </c>
      <c r="D4719" s="4" t="s">
        <v>12</v>
      </c>
      <c r="E4719" s="4" t="s">
        <v>26</v>
      </c>
      <c r="F4719" s="4" t="s">
        <v>26</v>
      </c>
      <c r="G4719" s="4" t="s">
        <v>26</v>
      </c>
      <c r="H4719" s="4" t="s">
        <v>10</v>
      </c>
    </row>
    <row r="4720" spans="1:21">
      <c r="A4720" t="n">
        <v>42857</v>
      </c>
      <c r="B4720" s="45" t="n">
        <v>45</v>
      </c>
      <c r="C4720" s="7" t="n">
        <v>2</v>
      </c>
      <c r="D4720" s="7" t="n">
        <v>3</v>
      </c>
      <c r="E4720" s="7" t="n">
        <v>3.55999994277954</v>
      </c>
      <c r="F4720" s="7" t="n">
        <v>1.1599999666214</v>
      </c>
      <c r="G4720" s="7" t="n">
        <v>4.69000005722046</v>
      </c>
      <c r="H4720" s="7" t="n">
        <v>0</v>
      </c>
    </row>
    <row r="4721" spans="1:8">
      <c r="A4721" t="s">
        <v>4</v>
      </c>
      <c r="B4721" s="4" t="s">
        <v>5</v>
      </c>
      <c r="C4721" s="4" t="s">
        <v>12</v>
      </c>
      <c r="D4721" s="4" t="s">
        <v>12</v>
      </c>
      <c r="E4721" s="4" t="s">
        <v>26</v>
      </c>
      <c r="F4721" s="4" t="s">
        <v>26</v>
      </c>
      <c r="G4721" s="4" t="s">
        <v>26</v>
      </c>
      <c r="H4721" s="4" t="s">
        <v>10</v>
      </c>
      <c r="I4721" s="4" t="s">
        <v>12</v>
      </c>
    </row>
    <row r="4722" spans="1:8">
      <c r="A4722" t="n">
        <v>42874</v>
      </c>
      <c r="B4722" s="45" t="n">
        <v>45</v>
      </c>
      <c r="C4722" s="7" t="n">
        <v>4</v>
      </c>
      <c r="D4722" s="7" t="n">
        <v>3</v>
      </c>
      <c r="E4722" s="7" t="n">
        <v>359.510009765625</v>
      </c>
      <c r="F4722" s="7" t="n">
        <v>301.459991455078</v>
      </c>
      <c r="G4722" s="7" t="n">
        <v>0</v>
      </c>
      <c r="H4722" s="7" t="n">
        <v>0</v>
      </c>
      <c r="I4722" s="7" t="n">
        <v>0</v>
      </c>
    </row>
    <row r="4723" spans="1:8">
      <c r="A4723" t="s">
        <v>4</v>
      </c>
      <c r="B4723" s="4" t="s">
        <v>5</v>
      </c>
      <c r="C4723" s="4" t="s">
        <v>12</v>
      </c>
      <c r="D4723" s="4" t="s">
        <v>12</v>
      </c>
      <c r="E4723" s="4" t="s">
        <v>26</v>
      </c>
      <c r="F4723" s="4" t="s">
        <v>10</v>
      </c>
    </row>
    <row r="4724" spans="1:8">
      <c r="A4724" t="n">
        <v>42892</v>
      </c>
      <c r="B4724" s="45" t="n">
        <v>45</v>
      </c>
      <c r="C4724" s="7" t="n">
        <v>5</v>
      </c>
      <c r="D4724" s="7" t="n">
        <v>3</v>
      </c>
      <c r="E4724" s="7" t="n">
        <v>4</v>
      </c>
      <c r="F4724" s="7" t="n">
        <v>0</v>
      </c>
    </row>
    <row r="4725" spans="1:8">
      <c r="A4725" t="s">
        <v>4</v>
      </c>
      <c r="B4725" s="4" t="s">
        <v>5</v>
      </c>
      <c r="C4725" s="4" t="s">
        <v>12</v>
      </c>
      <c r="D4725" s="4" t="s">
        <v>12</v>
      </c>
      <c r="E4725" s="4" t="s">
        <v>26</v>
      </c>
      <c r="F4725" s="4" t="s">
        <v>10</v>
      </c>
    </row>
    <row r="4726" spans="1:8">
      <c r="A4726" t="n">
        <v>42901</v>
      </c>
      <c r="B4726" s="45" t="n">
        <v>45</v>
      </c>
      <c r="C4726" s="7" t="n">
        <v>11</v>
      </c>
      <c r="D4726" s="7" t="n">
        <v>3</v>
      </c>
      <c r="E4726" s="7" t="n">
        <v>38.9000015258789</v>
      </c>
      <c r="F4726" s="7" t="n">
        <v>0</v>
      </c>
    </row>
    <row r="4727" spans="1:8">
      <c r="A4727" t="s">
        <v>4</v>
      </c>
      <c r="B4727" s="4" t="s">
        <v>5</v>
      </c>
      <c r="C4727" s="4" t="s">
        <v>12</v>
      </c>
      <c r="D4727" s="4" t="s">
        <v>12</v>
      </c>
      <c r="E4727" s="4" t="s">
        <v>26</v>
      </c>
      <c r="F4727" s="4" t="s">
        <v>10</v>
      </c>
    </row>
    <row r="4728" spans="1:8">
      <c r="A4728" t="n">
        <v>42910</v>
      </c>
      <c r="B4728" s="45" t="n">
        <v>45</v>
      </c>
      <c r="C4728" s="7" t="n">
        <v>5</v>
      </c>
      <c r="D4728" s="7" t="n">
        <v>3</v>
      </c>
      <c r="E4728" s="7" t="n">
        <v>3.70000004768372</v>
      </c>
      <c r="F4728" s="7" t="n">
        <v>2000</v>
      </c>
    </row>
    <row r="4729" spans="1:8">
      <c r="A4729" t="s">
        <v>4</v>
      </c>
      <c r="B4729" s="4" t="s">
        <v>5</v>
      </c>
      <c r="C4729" s="4" t="s">
        <v>12</v>
      </c>
      <c r="D4729" s="4" t="s">
        <v>10</v>
      </c>
      <c r="E4729" s="4" t="s">
        <v>26</v>
      </c>
    </row>
    <row r="4730" spans="1:8">
      <c r="A4730" t="n">
        <v>42919</v>
      </c>
      <c r="B4730" s="39" t="n">
        <v>58</v>
      </c>
      <c r="C4730" s="7" t="n">
        <v>100</v>
      </c>
      <c r="D4730" s="7" t="n">
        <v>1000</v>
      </c>
      <c r="E4730" s="7" t="n">
        <v>1</v>
      </c>
    </row>
    <row r="4731" spans="1:8">
      <c r="A4731" t="s">
        <v>4</v>
      </c>
      <c r="B4731" s="4" t="s">
        <v>5</v>
      </c>
      <c r="C4731" s="4" t="s">
        <v>12</v>
      </c>
      <c r="D4731" s="4" t="s">
        <v>10</v>
      </c>
    </row>
    <row r="4732" spans="1:8">
      <c r="A4732" t="n">
        <v>42927</v>
      </c>
      <c r="B4732" s="39" t="n">
        <v>58</v>
      </c>
      <c r="C4732" s="7" t="n">
        <v>255</v>
      </c>
      <c r="D4732" s="7" t="n">
        <v>0</v>
      </c>
    </row>
    <row r="4733" spans="1:8">
      <c r="A4733" t="s">
        <v>4</v>
      </c>
      <c r="B4733" s="4" t="s">
        <v>5</v>
      </c>
      <c r="C4733" s="4" t="s">
        <v>12</v>
      </c>
      <c r="D4733" s="4" t="s">
        <v>10</v>
      </c>
    </row>
    <row r="4734" spans="1:8">
      <c r="A4734" t="n">
        <v>42931</v>
      </c>
      <c r="B4734" s="45" t="n">
        <v>45</v>
      </c>
      <c r="C4734" s="7" t="n">
        <v>7</v>
      </c>
      <c r="D4734" s="7" t="n">
        <v>255</v>
      </c>
    </row>
    <row r="4735" spans="1:8">
      <c r="A4735" t="s">
        <v>4</v>
      </c>
      <c r="B4735" s="4" t="s">
        <v>5</v>
      </c>
      <c r="C4735" s="4" t="s">
        <v>10</v>
      </c>
      <c r="D4735" s="4" t="s">
        <v>12</v>
      </c>
      <c r="E4735" s="4" t="s">
        <v>6</v>
      </c>
      <c r="F4735" s="4" t="s">
        <v>26</v>
      </c>
      <c r="G4735" s="4" t="s">
        <v>26</v>
      </c>
      <c r="H4735" s="4" t="s">
        <v>26</v>
      </c>
    </row>
    <row r="4736" spans="1:8">
      <c r="A4736" t="n">
        <v>42935</v>
      </c>
      <c r="B4736" s="55" t="n">
        <v>48</v>
      </c>
      <c r="C4736" s="7" t="n">
        <v>0</v>
      </c>
      <c r="D4736" s="7" t="n">
        <v>0</v>
      </c>
      <c r="E4736" s="7" t="s">
        <v>465</v>
      </c>
      <c r="F4736" s="7" t="n">
        <v>-1</v>
      </c>
      <c r="G4736" s="7" t="n">
        <v>1</v>
      </c>
      <c r="H4736" s="7" t="n">
        <v>0</v>
      </c>
    </row>
    <row r="4737" spans="1:9">
      <c r="A4737" t="s">
        <v>4</v>
      </c>
      <c r="B4737" s="4" t="s">
        <v>5</v>
      </c>
      <c r="C4737" s="4" t="s">
        <v>12</v>
      </c>
      <c r="D4737" s="4" t="s">
        <v>10</v>
      </c>
      <c r="E4737" s="4" t="s">
        <v>6</v>
      </c>
    </row>
    <row r="4738" spans="1:9">
      <c r="A4738" t="n">
        <v>42963</v>
      </c>
      <c r="B4738" s="63" t="n">
        <v>51</v>
      </c>
      <c r="C4738" s="7" t="n">
        <v>4</v>
      </c>
      <c r="D4738" s="7" t="n">
        <v>0</v>
      </c>
      <c r="E4738" s="7" t="s">
        <v>304</v>
      </c>
    </row>
    <row r="4739" spans="1:9">
      <c r="A4739" t="s">
        <v>4</v>
      </c>
      <c r="B4739" s="4" t="s">
        <v>5</v>
      </c>
      <c r="C4739" s="4" t="s">
        <v>10</v>
      </c>
    </row>
    <row r="4740" spans="1:9">
      <c r="A4740" t="n">
        <v>42976</v>
      </c>
      <c r="B4740" s="31" t="n">
        <v>16</v>
      </c>
      <c r="C4740" s="7" t="n">
        <v>0</v>
      </c>
    </row>
    <row r="4741" spans="1:9">
      <c r="A4741" t="s">
        <v>4</v>
      </c>
      <c r="B4741" s="4" t="s">
        <v>5</v>
      </c>
      <c r="C4741" s="4" t="s">
        <v>10</v>
      </c>
      <c r="D4741" s="4" t="s">
        <v>67</v>
      </c>
      <c r="E4741" s="4" t="s">
        <v>12</v>
      </c>
      <c r="F4741" s="4" t="s">
        <v>12</v>
      </c>
    </row>
    <row r="4742" spans="1:9">
      <c r="A4742" t="n">
        <v>42979</v>
      </c>
      <c r="B4742" s="64" t="n">
        <v>26</v>
      </c>
      <c r="C4742" s="7" t="n">
        <v>0</v>
      </c>
      <c r="D4742" s="7" t="s">
        <v>466</v>
      </c>
      <c r="E4742" s="7" t="n">
        <v>2</v>
      </c>
      <c r="F4742" s="7" t="n">
        <v>0</v>
      </c>
    </row>
    <row r="4743" spans="1:9">
      <c r="A4743" t="s">
        <v>4</v>
      </c>
      <c r="B4743" s="4" t="s">
        <v>5</v>
      </c>
    </row>
    <row r="4744" spans="1:9">
      <c r="A4744" t="n">
        <v>43003</v>
      </c>
      <c r="B4744" s="34" t="n">
        <v>28</v>
      </c>
    </row>
    <row r="4745" spans="1:9">
      <c r="A4745" t="s">
        <v>4</v>
      </c>
      <c r="B4745" s="4" t="s">
        <v>5</v>
      </c>
      <c r="C4745" s="4" t="s">
        <v>12</v>
      </c>
      <c r="D4745" s="4" t="s">
        <v>10</v>
      </c>
      <c r="E4745" s="4" t="s">
        <v>6</v>
      </c>
    </row>
    <row r="4746" spans="1:9">
      <c r="A4746" t="n">
        <v>43004</v>
      </c>
      <c r="B4746" s="63" t="n">
        <v>51</v>
      </c>
      <c r="C4746" s="7" t="n">
        <v>4</v>
      </c>
      <c r="D4746" s="7" t="n">
        <v>17</v>
      </c>
      <c r="E4746" s="7" t="s">
        <v>382</v>
      </c>
    </row>
    <row r="4747" spans="1:9">
      <c r="A4747" t="s">
        <v>4</v>
      </c>
      <c r="B4747" s="4" t="s">
        <v>5</v>
      </c>
      <c r="C4747" s="4" t="s">
        <v>10</v>
      </c>
    </row>
    <row r="4748" spans="1:9">
      <c r="A4748" t="n">
        <v>43018</v>
      </c>
      <c r="B4748" s="31" t="n">
        <v>16</v>
      </c>
      <c r="C4748" s="7" t="n">
        <v>0</v>
      </c>
    </row>
    <row r="4749" spans="1:9">
      <c r="A4749" t="s">
        <v>4</v>
      </c>
      <c r="B4749" s="4" t="s">
        <v>5</v>
      </c>
      <c r="C4749" s="4" t="s">
        <v>10</v>
      </c>
      <c r="D4749" s="4" t="s">
        <v>67</v>
      </c>
      <c r="E4749" s="4" t="s">
        <v>12</v>
      </c>
      <c r="F4749" s="4" t="s">
        <v>12</v>
      </c>
    </row>
    <row r="4750" spans="1:9">
      <c r="A4750" t="n">
        <v>43021</v>
      </c>
      <c r="B4750" s="64" t="n">
        <v>26</v>
      </c>
      <c r="C4750" s="7" t="n">
        <v>17</v>
      </c>
      <c r="D4750" s="7" t="s">
        <v>467</v>
      </c>
      <c r="E4750" s="7" t="n">
        <v>2</v>
      </c>
      <c r="F4750" s="7" t="n">
        <v>0</v>
      </c>
    </row>
    <row r="4751" spans="1:9">
      <c r="A4751" t="s">
        <v>4</v>
      </c>
      <c r="B4751" s="4" t="s">
        <v>5</v>
      </c>
    </row>
    <row r="4752" spans="1:9">
      <c r="A4752" t="n">
        <v>43052</v>
      </c>
      <c r="B4752" s="34" t="n">
        <v>28</v>
      </c>
    </row>
    <row r="4753" spans="1:6">
      <c r="A4753" t="s">
        <v>4</v>
      </c>
      <c r="B4753" s="4" t="s">
        <v>5</v>
      </c>
      <c r="C4753" s="4" t="s">
        <v>12</v>
      </c>
      <c r="D4753" s="4" t="s">
        <v>10</v>
      </c>
      <c r="E4753" s="4" t="s">
        <v>6</v>
      </c>
    </row>
    <row r="4754" spans="1:6">
      <c r="A4754" t="n">
        <v>43053</v>
      </c>
      <c r="B4754" s="63" t="n">
        <v>51</v>
      </c>
      <c r="C4754" s="7" t="n">
        <v>4</v>
      </c>
      <c r="D4754" s="7" t="n">
        <v>16</v>
      </c>
      <c r="E4754" s="7" t="s">
        <v>182</v>
      </c>
    </row>
    <row r="4755" spans="1:6">
      <c r="A4755" t="s">
        <v>4</v>
      </c>
      <c r="B4755" s="4" t="s">
        <v>5</v>
      </c>
      <c r="C4755" s="4" t="s">
        <v>10</v>
      </c>
    </row>
    <row r="4756" spans="1:6">
      <c r="A4756" t="n">
        <v>43066</v>
      </c>
      <c r="B4756" s="31" t="n">
        <v>16</v>
      </c>
      <c r="C4756" s="7" t="n">
        <v>0</v>
      </c>
    </row>
    <row r="4757" spans="1:6">
      <c r="A4757" t="s">
        <v>4</v>
      </c>
      <c r="B4757" s="4" t="s">
        <v>5</v>
      </c>
      <c r="C4757" s="4" t="s">
        <v>10</v>
      </c>
      <c r="D4757" s="4" t="s">
        <v>67</v>
      </c>
      <c r="E4757" s="4" t="s">
        <v>12</v>
      </c>
      <c r="F4757" s="4" t="s">
        <v>12</v>
      </c>
    </row>
    <row r="4758" spans="1:6">
      <c r="A4758" t="n">
        <v>43069</v>
      </c>
      <c r="B4758" s="64" t="n">
        <v>26</v>
      </c>
      <c r="C4758" s="7" t="n">
        <v>16</v>
      </c>
      <c r="D4758" s="7" t="s">
        <v>468</v>
      </c>
      <c r="E4758" s="7" t="n">
        <v>2</v>
      </c>
      <c r="F4758" s="7" t="n">
        <v>0</v>
      </c>
    </row>
    <row r="4759" spans="1:6">
      <c r="A4759" t="s">
        <v>4</v>
      </c>
      <c r="B4759" s="4" t="s">
        <v>5</v>
      </c>
    </row>
    <row r="4760" spans="1:6">
      <c r="A4760" t="n">
        <v>43145</v>
      </c>
      <c r="B4760" s="34" t="n">
        <v>28</v>
      </c>
    </row>
    <row r="4761" spans="1:6">
      <c r="A4761" t="s">
        <v>4</v>
      </c>
      <c r="B4761" s="4" t="s">
        <v>5</v>
      </c>
      <c r="C4761" s="4" t="s">
        <v>12</v>
      </c>
      <c r="D4761" s="4" t="s">
        <v>10</v>
      </c>
      <c r="E4761" s="4" t="s">
        <v>26</v>
      </c>
    </row>
    <row r="4762" spans="1:6">
      <c r="A4762" t="n">
        <v>43146</v>
      </c>
      <c r="B4762" s="39" t="n">
        <v>58</v>
      </c>
      <c r="C4762" s="7" t="n">
        <v>0</v>
      </c>
      <c r="D4762" s="7" t="n">
        <v>1000</v>
      </c>
      <c r="E4762" s="7" t="n">
        <v>1</v>
      </c>
    </row>
    <row r="4763" spans="1:6">
      <c r="A4763" t="s">
        <v>4</v>
      </c>
      <c r="B4763" s="4" t="s">
        <v>5</v>
      </c>
      <c r="C4763" s="4" t="s">
        <v>12</v>
      </c>
      <c r="D4763" s="4" t="s">
        <v>10</v>
      </c>
    </row>
    <row r="4764" spans="1:6">
      <c r="A4764" t="n">
        <v>43154</v>
      </c>
      <c r="B4764" s="39" t="n">
        <v>58</v>
      </c>
      <c r="C4764" s="7" t="n">
        <v>255</v>
      </c>
      <c r="D4764" s="7" t="n">
        <v>0</v>
      </c>
    </row>
    <row r="4765" spans="1:6">
      <c r="A4765" t="s">
        <v>4</v>
      </c>
      <c r="B4765" s="4" t="s">
        <v>5</v>
      </c>
      <c r="C4765" s="4" t="s">
        <v>10</v>
      </c>
    </row>
    <row r="4766" spans="1:6">
      <c r="A4766" t="n">
        <v>43158</v>
      </c>
      <c r="B4766" s="31" t="n">
        <v>16</v>
      </c>
      <c r="C4766" s="7" t="n">
        <v>500</v>
      </c>
    </row>
    <row r="4767" spans="1:6">
      <c r="A4767" t="s">
        <v>4</v>
      </c>
      <c r="B4767" s="4" t="s">
        <v>5</v>
      </c>
      <c r="C4767" s="4" t="s">
        <v>12</v>
      </c>
      <c r="D4767" s="4" t="s">
        <v>10</v>
      </c>
      <c r="E4767" s="4" t="s">
        <v>26</v>
      </c>
      <c r="F4767" s="4" t="s">
        <v>10</v>
      </c>
      <c r="G4767" s="4" t="s">
        <v>9</v>
      </c>
      <c r="H4767" s="4" t="s">
        <v>9</v>
      </c>
      <c r="I4767" s="4" t="s">
        <v>10</v>
      </c>
      <c r="J4767" s="4" t="s">
        <v>10</v>
      </c>
      <c r="K4767" s="4" t="s">
        <v>9</v>
      </c>
      <c r="L4767" s="4" t="s">
        <v>9</v>
      </c>
      <c r="M4767" s="4" t="s">
        <v>9</v>
      </c>
      <c r="N4767" s="4" t="s">
        <v>9</v>
      </c>
      <c r="O4767" s="4" t="s">
        <v>6</v>
      </c>
    </row>
    <row r="4768" spans="1:6">
      <c r="A4768" t="n">
        <v>43161</v>
      </c>
      <c r="B4768" s="13" t="n">
        <v>50</v>
      </c>
      <c r="C4768" s="7" t="n">
        <v>0</v>
      </c>
      <c r="D4768" s="7" t="n">
        <v>12105</v>
      </c>
      <c r="E4768" s="7" t="n">
        <v>1</v>
      </c>
      <c r="F4768" s="7" t="n">
        <v>0</v>
      </c>
      <c r="G4768" s="7" t="n">
        <v>0</v>
      </c>
      <c r="H4768" s="7" t="n">
        <v>0</v>
      </c>
      <c r="I4768" s="7" t="n">
        <v>0</v>
      </c>
      <c r="J4768" s="7" t="n">
        <v>65533</v>
      </c>
      <c r="K4768" s="7" t="n">
        <v>0</v>
      </c>
      <c r="L4768" s="7" t="n">
        <v>0</v>
      </c>
      <c r="M4768" s="7" t="n">
        <v>0</v>
      </c>
      <c r="N4768" s="7" t="n">
        <v>0</v>
      </c>
      <c r="O4768" s="7" t="s">
        <v>21</v>
      </c>
    </row>
    <row r="4769" spans="1:15">
      <c r="A4769" t="s">
        <v>4</v>
      </c>
      <c r="B4769" s="4" t="s">
        <v>5</v>
      </c>
      <c r="C4769" s="4" t="s">
        <v>12</v>
      </c>
      <c r="D4769" s="4" t="s">
        <v>10</v>
      </c>
      <c r="E4769" s="4" t="s">
        <v>10</v>
      </c>
      <c r="F4769" s="4" t="s">
        <v>10</v>
      </c>
      <c r="G4769" s="4" t="s">
        <v>10</v>
      </c>
      <c r="H4769" s="4" t="s">
        <v>12</v>
      </c>
    </row>
    <row r="4770" spans="1:15">
      <c r="A4770" t="n">
        <v>43200</v>
      </c>
      <c r="B4770" s="32" t="n">
        <v>25</v>
      </c>
      <c r="C4770" s="7" t="n">
        <v>5</v>
      </c>
      <c r="D4770" s="7" t="n">
        <v>65535</v>
      </c>
      <c r="E4770" s="7" t="n">
        <v>65535</v>
      </c>
      <c r="F4770" s="7" t="n">
        <v>65535</v>
      </c>
      <c r="G4770" s="7" t="n">
        <v>65535</v>
      </c>
      <c r="H4770" s="7" t="n">
        <v>0</v>
      </c>
    </row>
    <row r="4771" spans="1:15">
      <c r="A4771" t="s">
        <v>4</v>
      </c>
      <c r="B4771" s="4" t="s">
        <v>5</v>
      </c>
      <c r="C4771" s="4" t="s">
        <v>10</v>
      </c>
      <c r="D4771" s="4" t="s">
        <v>12</v>
      </c>
      <c r="E4771" s="4" t="s">
        <v>67</v>
      </c>
      <c r="F4771" s="4" t="s">
        <v>12</v>
      </c>
      <c r="G4771" s="4" t="s">
        <v>12</v>
      </c>
    </row>
    <row r="4772" spans="1:15">
      <c r="A4772" t="n">
        <v>43211</v>
      </c>
      <c r="B4772" s="33" t="n">
        <v>24</v>
      </c>
      <c r="C4772" s="7" t="n">
        <v>65533</v>
      </c>
      <c r="D4772" s="7" t="n">
        <v>11</v>
      </c>
      <c r="E4772" s="7" t="s">
        <v>469</v>
      </c>
      <c r="F4772" s="7" t="n">
        <v>2</v>
      </c>
      <c r="G4772" s="7" t="n">
        <v>0</v>
      </c>
    </row>
    <row r="4773" spans="1:15">
      <c r="A4773" t="s">
        <v>4</v>
      </c>
      <c r="B4773" s="4" t="s">
        <v>5</v>
      </c>
    </row>
    <row r="4774" spans="1:15">
      <c r="A4774" t="n">
        <v>43237</v>
      </c>
      <c r="B4774" s="34" t="n">
        <v>28</v>
      </c>
    </row>
    <row r="4775" spans="1:15">
      <c r="A4775" t="s">
        <v>4</v>
      </c>
      <c r="B4775" s="4" t="s">
        <v>5</v>
      </c>
      <c r="C4775" s="4" t="s">
        <v>12</v>
      </c>
    </row>
    <row r="4776" spans="1:15">
      <c r="A4776" t="n">
        <v>43238</v>
      </c>
      <c r="B4776" s="35" t="n">
        <v>27</v>
      </c>
      <c r="C4776" s="7" t="n">
        <v>0</v>
      </c>
    </row>
    <row r="4777" spans="1:15">
      <c r="A4777" t="s">
        <v>4</v>
      </c>
      <c r="B4777" s="4" t="s">
        <v>5</v>
      </c>
      <c r="C4777" s="4" t="s">
        <v>12</v>
      </c>
    </row>
    <row r="4778" spans="1:15">
      <c r="A4778" t="n">
        <v>43240</v>
      </c>
      <c r="B4778" s="35" t="n">
        <v>27</v>
      </c>
      <c r="C4778" s="7" t="n">
        <v>1</v>
      </c>
    </row>
    <row r="4779" spans="1:15">
      <c r="A4779" t="s">
        <v>4</v>
      </c>
      <c r="B4779" s="4" t="s">
        <v>5</v>
      </c>
      <c r="C4779" s="4" t="s">
        <v>12</v>
      </c>
      <c r="D4779" s="4" t="s">
        <v>10</v>
      </c>
      <c r="E4779" s="4" t="s">
        <v>10</v>
      </c>
      <c r="F4779" s="4" t="s">
        <v>10</v>
      </c>
      <c r="G4779" s="4" t="s">
        <v>10</v>
      </c>
      <c r="H4779" s="4" t="s">
        <v>12</v>
      </c>
    </row>
    <row r="4780" spans="1:15">
      <c r="A4780" t="n">
        <v>43242</v>
      </c>
      <c r="B4780" s="32" t="n">
        <v>25</v>
      </c>
      <c r="C4780" s="7" t="n">
        <v>5</v>
      </c>
      <c r="D4780" s="7" t="n">
        <v>65535</v>
      </c>
      <c r="E4780" s="7" t="n">
        <v>500</v>
      </c>
      <c r="F4780" s="7" t="n">
        <v>800</v>
      </c>
      <c r="G4780" s="7" t="n">
        <v>140</v>
      </c>
      <c r="H4780" s="7" t="n">
        <v>0</v>
      </c>
    </row>
    <row r="4781" spans="1:15">
      <c r="A4781" t="s">
        <v>4</v>
      </c>
      <c r="B4781" s="4" t="s">
        <v>5</v>
      </c>
      <c r="C4781" s="4" t="s">
        <v>10</v>
      </c>
      <c r="D4781" s="4" t="s">
        <v>12</v>
      </c>
      <c r="E4781" s="4" t="s">
        <v>67</v>
      </c>
      <c r="F4781" s="4" t="s">
        <v>12</v>
      </c>
      <c r="G4781" s="4" t="s">
        <v>12</v>
      </c>
      <c r="H4781" s="4" t="s">
        <v>12</v>
      </c>
      <c r="I4781" s="4" t="s">
        <v>67</v>
      </c>
      <c r="J4781" s="4" t="s">
        <v>12</v>
      </c>
      <c r="K4781" s="4" t="s">
        <v>12</v>
      </c>
      <c r="L4781" s="4" t="s">
        <v>12</v>
      </c>
      <c r="M4781" s="4" t="s">
        <v>67</v>
      </c>
      <c r="N4781" s="4" t="s">
        <v>12</v>
      </c>
      <c r="O4781" s="4" t="s">
        <v>12</v>
      </c>
      <c r="P4781" s="4" t="s">
        <v>12</v>
      </c>
      <c r="Q4781" s="4" t="s">
        <v>67</v>
      </c>
      <c r="R4781" s="4" t="s">
        <v>12</v>
      </c>
      <c r="S4781" s="4" t="s">
        <v>12</v>
      </c>
    </row>
    <row r="4782" spans="1:15">
      <c r="A4782" t="n">
        <v>43253</v>
      </c>
      <c r="B4782" s="33" t="n">
        <v>24</v>
      </c>
      <c r="C4782" s="7" t="n">
        <v>65533</v>
      </c>
      <c r="D4782" s="7" t="n">
        <v>11</v>
      </c>
      <c r="E4782" s="7" t="s">
        <v>470</v>
      </c>
      <c r="F4782" s="7" t="n">
        <v>2</v>
      </c>
      <c r="G4782" s="7" t="n">
        <v>3</v>
      </c>
      <c r="H4782" s="7" t="n">
        <v>11</v>
      </c>
      <c r="I4782" s="7" t="s">
        <v>471</v>
      </c>
      <c r="J4782" s="7" t="n">
        <v>2</v>
      </c>
      <c r="K4782" s="7" t="n">
        <v>3</v>
      </c>
      <c r="L4782" s="7" t="n">
        <v>11</v>
      </c>
      <c r="M4782" s="7" t="s">
        <v>472</v>
      </c>
      <c r="N4782" s="7" t="n">
        <v>2</v>
      </c>
      <c r="O4782" s="7" t="n">
        <v>3</v>
      </c>
      <c r="P4782" s="7" t="n">
        <v>11</v>
      </c>
      <c r="Q4782" s="7" t="s">
        <v>473</v>
      </c>
      <c r="R4782" s="7" t="n">
        <v>2</v>
      </c>
      <c r="S4782" s="7" t="n">
        <v>0</v>
      </c>
    </row>
    <row r="4783" spans="1:15">
      <c r="A4783" t="s">
        <v>4</v>
      </c>
      <c r="B4783" s="4" t="s">
        <v>5</v>
      </c>
    </row>
    <row r="4784" spans="1:15">
      <c r="A4784" t="n">
        <v>43681</v>
      </c>
      <c r="B4784" s="34" t="n">
        <v>28</v>
      </c>
    </row>
    <row r="4785" spans="1:19">
      <c r="A4785" t="s">
        <v>4</v>
      </c>
      <c r="B4785" s="4" t="s">
        <v>5</v>
      </c>
      <c r="C4785" s="4" t="s">
        <v>12</v>
      </c>
    </row>
    <row r="4786" spans="1:19">
      <c r="A4786" t="n">
        <v>43682</v>
      </c>
      <c r="B4786" s="35" t="n">
        <v>27</v>
      </c>
      <c r="C4786" s="7" t="n">
        <v>0</v>
      </c>
    </row>
    <row r="4787" spans="1:19">
      <c r="A4787" t="s">
        <v>4</v>
      </c>
      <c r="B4787" s="4" t="s">
        <v>5</v>
      </c>
      <c r="C4787" s="4" t="s">
        <v>12</v>
      </c>
    </row>
    <row r="4788" spans="1:19">
      <c r="A4788" t="n">
        <v>43684</v>
      </c>
      <c r="B4788" s="35" t="n">
        <v>27</v>
      </c>
      <c r="C4788" s="7" t="n">
        <v>1</v>
      </c>
    </row>
    <row r="4789" spans="1:19">
      <c r="A4789" t="s">
        <v>4</v>
      </c>
      <c r="B4789" s="4" t="s">
        <v>5</v>
      </c>
      <c r="C4789" s="4" t="s">
        <v>12</v>
      </c>
      <c r="D4789" s="4" t="s">
        <v>10</v>
      </c>
      <c r="E4789" s="4" t="s">
        <v>10</v>
      </c>
      <c r="F4789" s="4" t="s">
        <v>10</v>
      </c>
      <c r="G4789" s="4" t="s">
        <v>10</v>
      </c>
      <c r="H4789" s="4" t="s">
        <v>12</v>
      </c>
    </row>
    <row r="4790" spans="1:19">
      <c r="A4790" t="n">
        <v>43686</v>
      </c>
      <c r="B4790" s="32" t="n">
        <v>25</v>
      </c>
      <c r="C4790" s="7" t="n">
        <v>5</v>
      </c>
      <c r="D4790" s="7" t="n">
        <v>65535</v>
      </c>
      <c r="E4790" s="7" t="n">
        <v>65535</v>
      </c>
      <c r="F4790" s="7" t="n">
        <v>65535</v>
      </c>
      <c r="G4790" s="7" t="n">
        <v>65535</v>
      </c>
      <c r="H4790" s="7" t="n">
        <v>0</v>
      </c>
    </row>
    <row r="4791" spans="1:19">
      <c r="A4791" t="s">
        <v>4</v>
      </c>
      <c r="B4791" s="4" t="s">
        <v>5</v>
      </c>
      <c r="C4791" s="4" t="s">
        <v>10</v>
      </c>
    </row>
    <row r="4792" spans="1:19">
      <c r="A4792" t="n">
        <v>43697</v>
      </c>
      <c r="B4792" s="31" t="n">
        <v>16</v>
      </c>
      <c r="C4792" s="7" t="n">
        <v>500</v>
      </c>
    </row>
    <row r="4793" spans="1:19">
      <c r="A4793" t="s">
        <v>4</v>
      </c>
      <c r="B4793" s="4" t="s">
        <v>5</v>
      </c>
      <c r="C4793" s="4" t="s">
        <v>12</v>
      </c>
      <c r="D4793" s="4" t="s">
        <v>10</v>
      </c>
      <c r="E4793" s="4" t="s">
        <v>26</v>
      </c>
      <c r="F4793" s="4" t="s">
        <v>10</v>
      </c>
      <c r="G4793" s="4" t="s">
        <v>9</v>
      </c>
      <c r="H4793" s="4" t="s">
        <v>9</v>
      </c>
      <c r="I4793" s="4" t="s">
        <v>10</v>
      </c>
      <c r="J4793" s="4" t="s">
        <v>10</v>
      </c>
      <c r="K4793" s="4" t="s">
        <v>9</v>
      </c>
      <c r="L4793" s="4" t="s">
        <v>9</v>
      </c>
      <c r="M4793" s="4" t="s">
        <v>9</v>
      </c>
      <c r="N4793" s="4" t="s">
        <v>9</v>
      </c>
      <c r="O4793" s="4" t="s">
        <v>6</v>
      </c>
    </row>
    <row r="4794" spans="1:19">
      <c r="A4794" t="n">
        <v>43700</v>
      </c>
      <c r="B4794" s="13" t="n">
        <v>50</v>
      </c>
      <c r="C4794" s="7" t="n">
        <v>0</v>
      </c>
      <c r="D4794" s="7" t="n">
        <v>12105</v>
      </c>
      <c r="E4794" s="7" t="n">
        <v>1</v>
      </c>
      <c r="F4794" s="7" t="n">
        <v>0</v>
      </c>
      <c r="G4794" s="7" t="n">
        <v>0</v>
      </c>
      <c r="H4794" s="7" t="n">
        <v>0</v>
      </c>
      <c r="I4794" s="7" t="n">
        <v>0</v>
      </c>
      <c r="J4794" s="7" t="n">
        <v>65533</v>
      </c>
      <c r="K4794" s="7" t="n">
        <v>0</v>
      </c>
      <c r="L4794" s="7" t="n">
        <v>0</v>
      </c>
      <c r="M4794" s="7" t="n">
        <v>0</v>
      </c>
      <c r="N4794" s="7" t="n">
        <v>0</v>
      </c>
      <c r="O4794" s="7" t="s">
        <v>21</v>
      </c>
    </row>
    <row r="4795" spans="1:19">
      <c r="A4795" t="s">
        <v>4</v>
      </c>
      <c r="B4795" s="4" t="s">
        <v>5</v>
      </c>
      <c r="C4795" s="4" t="s">
        <v>12</v>
      </c>
      <c r="D4795" s="4" t="s">
        <v>10</v>
      </c>
      <c r="E4795" s="4" t="s">
        <v>10</v>
      </c>
      <c r="F4795" s="4" t="s">
        <v>10</v>
      </c>
      <c r="G4795" s="4" t="s">
        <v>10</v>
      </c>
      <c r="H4795" s="4" t="s">
        <v>12</v>
      </c>
    </row>
    <row r="4796" spans="1:19">
      <c r="A4796" t="n">
        <v>43739</v>
      </c>
      <c r="B4796" s="32" t="n">
        <v>25</v>
      </c>
      <c r="C4796" s="7" t="n">
        <v>5</v>
      </c>
      <c r="D4796" s="7" t="n">
        <v>65535</v>
      </c>
      <c r="E4796" s="7" t="n">
        <v>65535</v>
      </c>
      <c r="F4796" s="7" t="n">
        <v>65535</v>
      </c>
      <c r="G4796" s="7" t="n">
        <v>65535</v>
      </c>
      <c r="H4796" s="7" t="n">
        <v>0</v>
      </c>
    </row>
    <row r="4797" spans="1:19">
      <c r="A4797" t="s">
        <v>4</v>
      </c>
      <c r="B4797" s="4" t="s">
        <v>5</v>
      </c>
      <c r="C4797" s="4" t="s">
        <v>10</v>
      </c>
      <c r="D4797" s="4" t="s">
        <v>12</v>
      </c>
      <c r="E4797" s="4" t="s">
        <v>67</v>
      </c>
      <c r="F4797" s="4" t="s">
        <v>12</v>
      </c>
      <c r="G4797" s="4" t="s">
        <v>12</v>
      </c>
    </row>
    <row r="4798" spans="1:19">
      <c r="A4798" t="n">
        <v>43750</v>
      </c>
      <c r="B4798" s="33" t="n">
        <v>24</v>
      </c>
      <c r="C4798" s="7" t="n">
        <v>65533</v>
      </c>
      <c r="D4798" s="7" t="n">
        <v>11</v>
      </c>
      <c r="E4798" s="7" t="s">
        <v>474</v>
      </c>
      <c r="F4798" s="7" t="n">
        <v>2</v>
      </c>
      <c r="G4798" s="7" t="n">
        <v>0</v>
      </c>
    </row>
    <row r="4799" spans="1:19">
      <c r="A4799" t="s">
        <v>4</v>
      </c>
      <c r="B4799" s="4" t="s">
        <v>5</v>
      </c>
    </row>
    <row r="4800" spans="1:19">
      <c r="A4800" t="n">
        <v>43792</v>
      </c>
      <c r="B4800" s="34" t="n">
        <v>28</v>
      </c>
    </row>
    <row r="4801" spans="1:15">
      <c r="A4801" t="s">
        <v>4</v>
      </c>
      <c r="B4801" s="4" t="s">
        <v>5</v>
      </c>
      <c r="C4801" s="4" t="s">
        <v>12</v>
      </c>
    </row>
    <row r="4802" spans="1:15">
      <c r="A4802" t="n">
        <v>43793</v>
      </c>
      <c r="B4802" s="35" t="n">
        <v>27</v>
      </c>
      <c r="C4802" s="7" t="n">
        <v>0</v>
      </c>
    </row>
    <row r="4803" spans="1:15">
      <c r="A4803" t="s">
        <v>4</v>
      </c>
      <c r="B4803" s="4" t="s">
        <v>5</v>
      </c>
      <c r="C4803" s="4" t="s">
        <v>12</v>
      </c>
    </row>
    <row r="4804" spans="1:15">
      <c r="A4804" t="n">
        <v>43795</v>
      </c>
      <c r="B4804" s="35" t="n">
        <v>27</v>
      </c>
      <c r="C4804" s="7" t="n">
        <v>1</v>
      </c>
    </row>
    <row r="4805" spans="1:15">
      <c r="A4805" t="s">
        <v>4</v>
      </c>
      <c r="B4805" s="4" t="s">
        <v>5</v>
      </c>
      <c r="C4805" s="4" t="s">
        <v>12</v>
      </c>
      <c r="D4805" s="4" t="s">
        <v>10</v>
      </c>
      <c r="E4805" s="4" t="s">
        <v>10</v>
      </c>
      <c r="F4805" s="4" t="s">
        <v>10</v>
      </c>
      <c r="G4805" s="4" t="s">
        <v>10</v>
      </c>
      <c r="H4805" s="4" t="s">
        <v>12</v>
      </c>
    </row>
    <row r="4806" spans="1:15">
      <c r="A4806" t="n">
        <v>43797</v>
      </c>
      <c r="B4806" s="32" t="n">
        <v>25</v>
      </c>
      <c r="C4806" s="7" t="n">
        <v>5</v>
      </c>
      <c r="D4806" s="7" t="n">
        <v>65535</v>
      </c>
      <c r="E4806" s="7" t="n">
        <v>500</v>
      </c>
      <c r="F4806" s="7" t="n">
        <v>800</v>
      </c>
      <c r="G4806" s="7" t="n">
        <v>140</v>
      </c>
      <c r="H4806" s="7" t="n">
        <v>0</v>
      </c>
    </row>
    <row r="4807" spans="1:15">
      <c r="A4807" t="s">
        <v>4</v>
      </c>
      <c r="B4807" s="4" t="s">
        <v>5</v>
      </c>
      <c r="C4807" s="4" t="s">
        <v>10</v>
      </c>
      <c r="D4807" s="4" t="s">
        <v>12</v>
      </c>
      <c r="E4807" s="4" t="s">
        <v>67</v>
      </c>
      <c r="F4807" s="4" t="s">
        <v>12</v>
      </c>
      <c r="G4807" s="4" t="s">
        <v>12</v>
      </c>
      <c r="H4807" s="4" t="s">
        <v>12</v>
      </c>
      <c r="I4807" s="4" t="s">
        <v>67</v>
      </c>
      <c r="J4807" s="4" t="s">
        <v>12</v>
      </c>
      <c r="K4807" s="4" t="s">
        <v>12</v>
      </c>
      <c r="L4807" s="4" t="s">
        <v>12</v>
      </c>
      <c r="M4807" s="4" t="s">
        <v>67</v>
      </c>
      <c r="N4807" s="4" t="s">
        <v>12</v>
      </c>
      <c r="O4807" s="4" t="s">
        <v>12</v>
      </c>
    </row>
    <row r="4808" spans="1:15">
      <c r="A4808" t="n">
        <v>43808</v>
      </c>
      <c r="B4808" s="33" t="n">
        <v>24</v>
      </c>
      <c r="C4808" s="7" t="n">
        <v>65533</v>
      </c>
      <c r="D4808" s="7" t="n">
        <v>11</v>
      </c>
      <c r="E4808" s="7" t="s">
        <v>475</v>
      </c>
      <c r="F4808" s="7" t="n">
        <v>2</v>
      </c>
      <c r="G4808" s="7" t="n">
        <v>3</v>
      </c>
      <c r="H4808" s="7" t="n">
        <v>11</v>
      </c>
      <c r="I4808" s="7" t="s">
        <v>476</v>
      </c>
      <c r="J4808" s="7" t="n">
        <v>2</v>
      </c>
      <c r="K4808" s="7" t="n">
        <v>3</v>
      </c>
      <c r="L4808" s="7" t="n">
        <v>11</v>
      </c>
      <c r="M4808" s="7" t="s">
        <v>477</v>
      </c>
      <c r="N4808" s="7" t="n">
        <v>2</v>
      </c>
      <c r="O4808" s="7" t="n">
        <v>0</v>
      </c>
    </row>
    <row r="4809" spans="1:15">
      <c r="A4809" t="s">
        <v>4</v>
      </c>
      <c r="B4809" s="4" t="s">
        <v>5</v>
      </c>
    </row>
    <row r="4810" spans="1:15">
      <c r="A4810" t="n">
        <v>44198</v>
      </c>
      <c r="B4810" s="34" t="n">
        <v>28</v>
      </c>
    </row>
    <row r="4811" spans="1:15">
      <c r="A4811" t="s">
        <v>4</v>
      </c>
      <c r="B4811" s="4" t="s">
        <v>5</v>
      </c>
      <c r="C4811" s="4" t="s">
        <v>12</v>
      </c>
    </row>
    <row r="4812" spans="1:15">
      <c r="A4812" t="n">
        <v>44199</v>
      </c>
      <c r="B4812" s="35" t="n">
        <v>27</v>
      </c>
      <c r="C4812" s="7" t="n">
        <v>0</v>
      </c>
    </row>
    <row r="4813" spans="1:15">
      <c r="A4813" t="s">
        <v>4</v>
      </c>
      <c r="B4813" s="4" t="s">
        <v>5</v>
      </c>
      <c r="C4813" s="4" t="s">
        <v>12</v>
      </c>
    </row>
    <row r="4814" spans="1:15">
      <c r="A4814" t="n">
        <v>44201</v>
      </c>
      <c r="B4814" s="35" t="n">
        <v>27</v>
      </c>
      <c r="C4814" s="7" t="n">
        <v>1</v>
      </c>
    </row>
    <row r="4815" spans="1:15">
      <c r="A4815" t="s">
        <v>4</v>
      </c>
      <c r="B4815" s="4" t="s">
        <v>5</v>
      </c>
      <c r="C4815" s="4" t="s">
        <v>12</v>
      </c>
      <c r="D4815" s="4" t="s">
        <v>10</v>
      </c>
      <c r="E4815" s="4" t="s">
        <v>10</v>
      </c>
      <c r="F4815" s="4" t="s">
        <v>10</v>
      </c>
      <c r="G4815" s="4" t="s">
        <v>10</v>
      </c>
      <c r="H4815" s="4" t="s">
        <v>12</v>
      </c>
    </row>
    <row r="4816" spans="1:15">
      <c r="A4816" t="n">
        <v>44203</v>
      </c>
      <c r="B4816" s="32" t="n">
        <v>25</v>
      </c>
      <c r="C4816" s="7" t="n">
        <v>5</v>
      </c>
      <c r="D4816" s="7" t="n">
        <v>65535</v>
      </c>
      <c r="E4816" s="7" t="n">
        <v>65535</v>
      </c>
      <c r="F4816" s="7" t="n">
        <v>65535</v>
      </c>
      <c r="G4816" s="7" t="n">
        <v>65535</v>
      </c>
      <c r="H4816" s="7" t="n">
        <v>0</v>
      </c>
    </row>
    <row r="4817" spans="1:15">
      <c r="A4817" t="s">
        <v>4</v>
      </c>
      <c r="B4817" s="4" t="s">
        <v>5</v>
      </c>
      <c r="C4817" s="4" t="s">
        <v>10</v>
      </c>
    </row>
    <row r="4818" spans="1:15">
      <c r="A4818" t="n">
        <v>44214</v>
      </c>
      <c r="B4818" s="31" t="n">
        <v>16</v>
      </c>
      <c r="C4818" s="7" t="n">
        <v>500</v>
      </c>
    </row>
    <row r="4819" spans="1:15">
      <c r="A4819" t="s">
        <v>4</v>
      </c>
      <c r="B4819" s="4" t="s">
        <v>5</v>
      </c>
      <c r="C4819" s="4" t="s">
        <v>12</v>
      </c>
      <c r="D4819" s="4" t="s">
        <v>10</v>
      </c>
      <c r="E4819" s="4" t="s">
        <v>26</v>
      </c>
      <c r="F4819" s="4" t="s">
        <v>10</v>
      </c>
      <c r="G4819" s="4" t="s">
        <v>9</v>
      </c>
      <c r="H4819" s="4" t="s">
        <v>9</v>
      </c>
      <c r="I4819" s="4" t="s">
        <v>10</v>
      </c>
      <c r="J4819" s="4" t="s">
        <v>10</v>
      </c>
      <c r="K4819" s="4" t="s">
        <v>9</v>
      </c>
      <c r="L4819" s="4" t="s">
        <v>9</v>
      </c>
      <c r="M4819" s="4" t="s">
        <v>9</v>
      </c>
      <c r="N4819" s="4" t="s">
        <v>9</v>
      </c>
      <c r="O4819" s="4" t="s">
        <v>6</v>
      </c>
    </row>
    <row r="4820" spans="1:15">
      <c r="A4820" t="n">
        <v>44217</v>
      </c>
      <c r="B4820" s="13" t="n">
        <v>50</v>
      </c>
      <c r="C4820" s="7" t="n">
        <v>0</v>
      </c>
      <c r="D4820" s="7" t="n">
        <v>12105</v>
      </c>
      <c r="E4820" s="7" t="n">
        <v>1</v>
      </c>
      <c r="F4820" s="7" t="n">
        <v>0</v>
      </c>
      <c r="G4820" s="7" t="n">
        <v>0</v>
      </c>
      <c r="H4820" s="7" t="n">
        <v>0</v>
      </c>
      <c r="I4820" s="7" t="n">
        <v>0</v>
      </c>
      <c r="J4820" s="7" t="n">
        <v>65533</v>
      </c>
      <c r="K4820" s="7" t="n">
        <v>0</v>
      </c>
      <c r="L4820" s="7" t="n">
        <v>0</v>
      </c>
      <c r="M4820" s="7" t="n">
        <v>0</v>
      </c>
      <c r="N4820" s="7" t="n">
        <v>0</v>
      </c>
      <c r="O4820" s="7" t="s">
        <v>21</v>
      </c>
    </row>
    <row r="4821" spans="1:15">
      <c r="A4821" t="s">
        <v>4</v>
      </c>
      <c r="B4821" s="4" t="s">
        <v>5</v>
      </c>
      <c r="C4821" s="4" t="s">
        <v>12</v>
      </c>
      <c r="D4821" s="4" t="s">
        <v>10</v>
      </c>
      <c r="E4821" s="4" t="s">
        <v>10</v>
      </c>
      <c r="F4821" s="4" t="s">
        <v>10</v>
      </c>
      <c r="G4821" s="4" t="s">
        <v>10</v>
      </c>
      <c r="H4821" s="4" t="s">
        <v>12</v>
      </c>
    </row>
    <row r="4822" spans="1:15">
      <c r="A4822" t="n">
        <v>44256</v>
      </c>
      <c r="B4822" s="32" t="n">
        <v>25</v>
      </c>
      <c r="C4822" s="7" t="n">
        <v>5</v>
      </c>
      <c r="D4822" s="7" t="n">
        <v>65535</v>
      </c>
      <c r="E4822" s="7" t="n">
        <v>65535</v>
      </c>
      <c r="F4822" s="7" t="n">
        <v>65535</v>
      </c>
      <c r="G4822" s="7" t="n">
        <v>65535</v>
      </c>
      <c r="H4822" s="7" t="n">
        <v>0</v>
      </c>
    </row>
    <row r="4823" spans="1:15">
      <c r="A4823" t="s">
        <v>4</v>
      </c>
      <c r="B4823" s="4" t="s">
        <v>5</v>
      </c>
      <c r="C4823" s="4" t="s">
        <v>10</v>
      </c>
      <c r="D4823" s="4" t="s">
        <v>12</v>
      </c>
      <c r="E4823" s="4" t="s">
        <v>67</v>
      </c>
      <c r="F4823" s="4" t="s">
        <v>12</v>
      </c>
      <c r="G4823" s="4" t="s">
        <v>12</v>
      </c>
    </row>
    <row r="4824" spans="1:15">
      <c r="A4824" t="n">
        <v>44267</v>
      </c>
      <c r="B4824" s="33" t="n">
        <v>24</v>
      </c>
      <c r="C4824" s="7" t="n">
        <v>65533</v>
      </c>
      <c r="D4824" s="7" t="n">
        <v>11</v>
      </c>
      <c r="E4824" s="7" t="s">
        <v>478</v>
      </c>
      <c r="F4824" s="7" t="n">
        <v>2</v>
      </c>
      <c r="G4824" s="7" t="n">
        <v>0</v>
      </c>
    </row>
    <row r="4825" spans="1:15">
      <c r="A4825" t="s">
        <v>4</v>
      </c>
      <c r="B4825" s="4" t="s">
        <v>5</v>
      </c>
    </row>
    <row r="4826" spans="1:15">
      <c r="A4826" t="n">
        <v>44312</v>
      </c>
      <c r="B4826" s="34" t="n">
        <v>28</v>
      </c>
    </row>
    <row r="4827" spans="1:15">
      <c r="A4827" t="s">
        <v>4</v>
      </c>
      <c r="B4827" s="4" t="s">
        <v>5</v>
      </c>
      <c r="C4827" s="4" t="s">
        <v>12</v>
      </c>
    </row>
    <row r="4828" spans="1:15">
      <c r="A4828" t="n">
        <v>44313</v>
      </c>
      <c r="B4828" s="35" t="n">
        <v>27</v>
      </c>
      <c r="C4828" s="7" t="n">
        <v>0</v>
      </c>
    </row>
    <row r="4829" spans="1:15">
      <c r="A4829" t="s">
        <v>4</v>
      </c>
      <c r="B4829" s="4" t="s">
        <v>5</v>
      </c>
      <c r="C4829" s="4" t="s">
        <v>12</v>
      </c>
    </row>
    <row r="4830" spans="1:15">
      <c r="A4830" t="n">
        <v>44315</v>
      </c>
      <c r="B4830" s="35" t="n">
        <v>27</v>
      </c>
      <c r="C4830" s="7" t="n">
        <v>1</v>
      </c>
    </row>
    <row r="4831" spans="1:15">
      <c r="A4831" t="s">
        <v>4</v>
      </c>
      <c r="B4831" s="4" t="s">
        <v>5</v>
      </c>
      <c r="C4831" s="4" t="s">
        <v>12</v>
      </c>
      <c r="D4831" s="4" t="s">
        <v>10</v>
      </c>
      <c r="E4831" s="4" t="s">
        <v>10</v>
      </c>
      <c r="F4831" s="4" t="s">
        <v>10</v>
      </c>
      <c r="G4831" s="4" t="s">
        <v>10</v>
      </c>
      <c r="H4831" s="4" t="s">
        <v>12</v>
      </c>
    </row>
    <row r="4832" spans="1:15">
      <c r="A4832" t="n">
        <v>44317</v>
      </c>
      <c r="B4832" s="32" t="n">
        <v>25</v>
      </c>
      <c r="C4832" s="7" t="n">
        <v>5</v>
      </c>
      <c r="D4832" s="7" t="n">
        <v>65535</v>
      </c>
      <c r="E4832" s="7" t="n">
        <v>500</v>
      </c>
      <c r="F4832" s="7" t="n">
        <v>800</v>
      </c>
      <c r="G4832" s="7" t="n">
        <v>140</v>
      </c>
      <c r="H4832" s="7" t="n">
        <v>0</v>
      </c>
    </row>
    <row r="4833" spans="1:15">
      <c r="A4833" t="s">
        <v>4</v>
      </c>
      <c r="B4833" s="4" t="s">
        <v>5</v>
      </c>
      <c r="C4833" s="4" t="s">
        <v>10</v>
      </c>
      <c r="D4833" s="4" t="s">
        <v>12</v>
      </c>
      <c r="E4833" s="4" t="s">
        <v>67</v>
      </c>
      <c r="F4833" s="4" t="s">
        <v>12</v>
      </c>
      <c r="G4833" s="4" t="s">
        <v>12</v>
      </c>
      <c r="H4833" s="4" t="s">
        <v>12</v>
      </c>
      <c r="I4833" s="4" t="s">
        <v>67</v>
      </c>
      <c r="J4833" s="4" t="s">
        <v>12</v>
      </c>
      <c r="K4833" s="4" t="s">
        <v>12</v>
      </c>
    </row>
    <row r="4834" spans="1:15">
      <c r="A4834" t="n">
        <v>44328</v>
      </c>
      <c r="B4834" s="33" t="n">
        <v>24</v>
      </c>
      <c r="C4834" s="7" t="n">
        <v>65533</v>
      </c>
      <c r="D4834" s="7" t="n">
        <v>11</v>
      </c>
      <c r="E4834" s="7" t="s">
        <v>479</v>
      </c>
      <c r="F4834" s="7" t="n">
        <v>2</v>
      </c>
      <c r="G4834" s="7" t="n">
        <v>3</v>
      </c>
      <c r="H4834" s="7" t="n">
        <v>11</v>
      </c>
      <c r="I4834" s="7" t="s">
        <v>480</v>
      </c>
      <c r="J4834" s="7" t="n">
        <v>2</v>
      </c>
      <c r="K4834" s="7" t="n">
        <v>0</v>
      </c>
    </row>
    <row r="4835" spans="1:15">
      <c r="A4835" t="s">
        <v>4</v>
      </c>
      <c r="B4835" s="4" t="s">
        <v>5</v>
      </c>
    </row>
    <row r="4836" spans="1:15">
      <c r="A4836" t="n">
        <v>44528</v>
      </c>
      <c r="B4836" s="34" t="n">
        <v>28</v>
      </c>
    </row>
    <row r="4837" spans="1:15">
      <c r="A4837" t="s">
        <v>4</v>
      </c>
      <c r="B4837" s="4" t="s">
        <v>5</v>
      </c>
      <c r="C4837" s="4" t="s">
        <v>12</v>
      </c>
    </row>
    <row r="4838" spans="1:15">
      <c r="A4838" t="n">
        <v>44529</v>
      </c>
      <c r="B4838" s="35" t="n">
        <v>27</v>
      </c>
      <c r="C4838" s="7" t="n">
        <v>0</v>
      </c>
    </row>
    <row r="4839" spans="1:15">
      <c r="A4839" t="s">
        <v>4</v>
      </c>
      <c r="B4839" s="4" t="s">
        <v>5</v>
      </c>
      <c r="C4839" s="4" t="s">
        <v>12</v>
      </c>
    </row>
    <row r="4840" spans="1:15">
      <c r="A4840" t="n">
        <v>44531</v>
      </c>
      <c r="B4840" s="35" t="n">
        <v>27</v>
      </c>
      <c r="C4840" s="7" t="n">
        <v>1</v>
      </c>
    </row>
    <row r="4841" spans="1:15">
      <c r="A4841" t="s">
        <v>4</v>
      </c>
      <c r="B4841" s="4" t="s">
        <v>5</v>
      </c>
      <c r="C4841" s="4" t="s">
        <v>12</v>
      </c>
      <c r="D4841" s="4" t="s">
        <v>10</v>
      </c>
      <c r="E4841" s="4" t="s">
        <v>10</v>
      </c>
      <c r="F4841" s="4" t="s">
        <v>10</v>
      </c>
      <c r="G4841" s="4" t="s">
        <v>10</v>
      </c>
      <c r="H4841" s="4" t="s">
        <v>12</v>
      </c>
    </row>
    <row r="4842" spans="1:15">
      <c r="A4842" t="n">
        <v>44533</v>
      </c>
      <c r="B4842" s="32" t="n">
        <v>25</v>
      </c>
      <c r="C4842" s="7" t="n">
        <v>5</v>
      </c>
      <c r="D4842" s="7" t="n">
        <v>65535</v>
      </c>
      <c r="E4842" s="7" t="n">
        <v>65535</v>
      </c>
      <c r="F4842" s="7" t="n">
        <v>65535</v>
      </c>
      <c r="G4842" s="7" t="n">
        <v>65535</v>
      </c>
      <c r="H4842" s="7" t="n">
        <v>0</v>
      </c>
    </row>
    <row r="4843" spans="1:15">
      <c r="A4843" t="s">
        <v>4</v>
      </c>
      <c r="B4843" s="4" t="s">
        <v>5</v>
      </c>
      <c r="C4843" s="4" t="s">
        <v>10</v>
      </c>
    </row>
    <row r="4844" spans="1:15">
      <c r="A4844" t="n">
        <v>44544</v>
      </c>
      <c r="B4844" s="31" t="n">
        <v>16</v>
      </c>
      <c r="C4844" s="7" t="n">
        <v>500</v>
      </c>
    </row>
    <row r="4845" spans="1:15">
      <c r="A4845" t="s">
        <v>4</v>
      </c>
      <c r="B4845" s="4" t="s">
        <v>5</v>
      </c>
      <c r="C4845" s="4" t="s">
        <v>12</v>
      </c>
      <c r="D4845" s="4" t="s">
        <v>10</v>
      </c>
      <c r="E4845" s="4" t="s">
        <v>26</v>
      </c>
      <c r="F4845" s="4" t="s">
        <v>10</v>
      </c>
      <c r="G4845" s="4" t="s">
        <v>9</v>
      </c>
      <c r="H4845" s="4" t="s">
        <v>9</v>
      </c>
      <c r="I4845" s="4" t="s">
        <v>10</v>
      </c>
      <c r="J4845" s="4" t="s">
        <v>10</v>
      </c>
      <c r="K4845" s="4" t="s">
        <v>9</v>
      </c>
      <c r="L4845" s="4" t="s">
        <v>9</v>
      </c>
      <c r="M4845" s="4" t="s">
        <v>9</v>
      </c>
      <c r="N4845" s="4" t="s">
        <v>9</v>
      </c>
      <c r="O4845" s="4" t="s">
        <v>6</v>
      </c>
    </row>
    <row r="4846" spans="1:15">
      <c r="A4846" t="n">
        <v>44547</v>
      </c>
      <c r="B4846" s="13" t="n">
        <v>50</v>
      </c>
      <c r="C4846" s="7" t="n">
        <v>0</v>
      </c>
      <c r="D4846" s="7" t="n">
        <v>12105</v>
      </c>
      <c r="E4846" s="7" t="n">
        <v>1</v>
      </c>
      <c r="F4846" s="7" t="n">
        <v>0</v>
      </c>
      <c r="G4846" s="7" t="n">
        <v>0</v>
      </c>
      <c r="H4846" s="7" t="n">
        <v>0</v>
      </c>
      <c r="I4846" s="7" t="n">
        <v>0</v>
      </c>
      <c r="J4846" s="7" t="n">
        <v>65533</v>
      </c>
      <c r="K4846" s="7" t="n">
        <v>0</v>
      </c>
      <c r="L4846" s="7" t="n">
        <v>0</v>
      </c>
      <c r="M4846" s="7" t="n">
        <v>0</v>
      </c>
      <c r="N4846" s="7" t="n">
        <v>0</v>
      </c>
      <c r="O4846" s="7" t="s">
        <v>21</v>
      </c>
    </row>
    <row r="4847" spans="1:15">
      <c r="A4847" t="s">
        <v>4</v>
      </c>
      <c r="B4847" s="4" t="s">
        <v>5</v>
      </c>
      <c r="C4847" s="4" t="s">
        <v>12</v>
      </c>
      <c r="D4847" s="4" t="s">
        <v>10</v>
      </c>
      <c r="E4847" s="4" t="s">
        <v>10</v>
      </c>
      <c r="F4847" s="4" t="s">
        <v>10</v>
      </c>
      <c r="G4847" s="4" t="s">
        <v>10</v>
      </c>
      <c r="H4847" s="4" t="s">
        <v>12</v>
      </c>
    </row>
    <row r="4848" spans="1:15">
      <c r="A4848" t="n">
        <v>44586</v>
      </c>
      <c r="B4848" s="32" t="n">
        <v>25</v>
      </c>
      <c r="C4848" s="7" t="n">
        <v>5</v>
      </c>
      <c r="D4848" s="7" t="n">
        <v>65535</v>
      </c>
      <c r="E4848" s="7" t="n">
        <v>500</v>
      </c>
      <c r="F4848" s="7" t="n">
        <v>800</v>
      </c>
      <c r="G4848" s="7" t="n">
        <v>140</v>
      </c>
      <c r="H4848" s="7" t="n">
        <v>0</v>
      </c>
    </row>
    <row r="4849" spans="1:15">
      <c r="A4849" t="s">
        <v>4</v>
      </c>
      <c r="B4849" s="4" t="s">
        <v>5</v>
      </c>
      <c r="C4849" s="4" t="s">
        <v>10</v>
      </c>
      <c r="D4849" s="4" t="s">
        <v>12</v>
      </c>
      <c r="E4849" s="4" t="s">
        <v>67</v>
      </c>
      <c r="F4849" s="4" t="s">
        <v>12</v>
      </c>
      <c r="G4849" s="4" t="s">
        <v>12</v>
      </c>
      <c r="H4849" s="4" t="s">
        <v>12</v>
      </c>
      <c r="I4849" s="4" t="s">
        <v>67</v>
      </c>
      <c r="J4849" s="4" t="s">
        <v>12</v>
      </c>
      <c r="K4849" s="4" t="s">
        <v>12</v>
      </c>
    </row>
    <row r="4850" spans="1:15">
      <c r="A4850" t="n">
        <v>44597</v>
      </c>
      <c r="B4850" s="33" t="n">
        <v>24</v>
      </c>
      <c r="C4850" s="7" t="n">
        <v>65533</v>
      </c>
      <c r="D4850" s="7" t="n">
        <v>11</v>
      </c>
      <c r="E4850" s="7" t="s">
        <v>481</v>
      </c>
      <c r="F4850" s="7" t="n">
        <v>2</v>
      </c>
      <c r="G4850" s="7" t="n">
        <v>3</v>
      </c>
      <c r="H4850" s="7" t="n">
        <v>11</v>
      </c>
      <c r="I4850" s="7" t="s">
        <v>482</v>
      </c>
      <c r="J4850" s="7" t="n">
        <v>2</v>
      </c>
      <c r="K4850" s="7" t="n">
        <v>0</v>
      </c>
    </row>
    <row r="4851" spans="1:15">
      <c r="A4851" t="s">
        <v>4</v>
      </c>
      <c r="B4851" s="4" t="s">
        <v>5</v>
      </c>
    </row>
    <row r="4852" spans="1:15">
      <c r="A4852" t="n">
        <v>44816</v>
      </c>
      <c r="B4852" s="34" t="n">
        <v>28</v>
      </c>
    </row>
    <row r="4853" spans="1:15">
      <c r="A4853" t="s">
        <v>4</v>
      </c>
      <c r="B4853" s="4" t="s">
        <v>5</v>
      </c>
      <c r="C4853" s="4" t="s">
        <v>12</v>
      </c>
    </row>
    <row r="4854" spans="1:15">
      <c r="A4854" t="n">
        <v>44817</v>
      </c>
      <c r="B4854" s="35" t="n">
        <v>27</v>
      </c>
      <c r="C4854" s="7" t="n">
        <v>0</v>
      </c>
    </row>
    <row r="4855" spans="1:15">
      <c r="A4855" t="s">
        <v>4</v>
      </c>
      <c r="B4855" s="4" t="s">
        <v>5</v>
      </c>
      <c r="C4855" s="4" t="s">
        <v>12</v>
      </c>
    </row>
    <row r="4856" spans="1:15">
      <c r="A4856" t="n">
        <v>44819</v>
      </c>
      <c r="B4856" s="35" t="n">
        <v>27</v>
      </c>
      <c r="C4856" s="7" t="n">
        <v>1</v>
      </c>
    </row>
    <row r="4857" spans="1:15">
      <c r="A4857" t="s">
        <v>4</v>
      </c>
      <c r="B4857" s="4" t="s">
        <v>5</v>
      </c>
      <c r="C4857" s="4" t="s">
        <v>12</v>
      </c>
      <c r="D4857" s="4" t="s">
        <v>10</v>
      </c>
      <c r="E4857" s="4" t="s">
        <v>10</v>
      </c>
      <c r="F4857" s="4" t="s">
        <v>10</v>
      </c>
      <c r="G4857" s="4" t="s">
        <v>10</v>
      </c>
      <c r="H4857" s="4" t="s">
        <v>12</v>
      </c>
    </row>
    <row r="4858" spans="1:15">
      <c r="A4858" t="n">
        <v>44821</v>
      </c>
      <c r="B4858" s="32" t="n">
        <v>25</v>
      </c>
      <c r="C4858" s="7" t="n">
        <v>5</v>
      </c>
      <c r="D4858" s="7" t="n">
        <v>65535</v>
      </c>
      <c r="E4858" s="7" t="n">
        <v>65535</v>
      </c>
      <c r="F4858" s="7" t="n">
        <v>65535</v>
      </c>
      <c r="G4858" s="7" t="n">
        <v>65535</v>
      </c>
      <c r="H4858" s="7" t="n">
        <v>0</v>
      </c>
    </row>
    <row r="4859" spans="1:15">
      <c r="A4859" t="s">
        <v>4</v>
      </c>
      <c r="B4859" s="4" t="s">
        <v>5</v>
      </c>
      <c r="C4859" s="4" t="s">
        <v>10</v>
      </c>
    </row>
    <row r="4860" spans="1:15">
      <c r="A4860" t="n">
        <v>44832</v>
      </c>
      <c r="B4860" s="31" t="n">
        <v>16</v>
      </c>
      <c r="C4860" s="7" t="n">
        <v>500</v>
      </c>
    </row>
    <row r="4861" spans="1:15">
      <c r="A4861" t="s">
        <v>4</v>
      </c>
      <c r="B4861" s="4" t="s">
        <v>5</v>
      </c>
      <c r="C4861" s="4" t="s">
        <v>12</v>
      </c>
    </row>
    <row r="4862" spans="1:15">
      <c r="A4862" t="n">
        <v>44835</v>
      </c>
      <c r="B4862" s="72" t="n">
        <v>78</v>
      </c>
      <c r="C4862" s="7" t="n">
        <v>255</v>
      </c>
    </row>
    <row r="4863" spans="1:15">
      <c r="A4863" t="s">
        <v>4</v>
      </c>
      <c r="B4863" s="4" t="s">
        <v>5</v>
      </c>
      <c r="C4863" s="4" t="s">
        <v>12</v>
      </c>
      <c r="D4863" s="4" t="s">
        <v>10</v>
      </c>
      <c r="E4863" s="4" t="s">
        <v>12</v>
      </c>
    </row>
    <row r="4864" spans="1:15">
      <c r="A4864" t="n">
        <v>44837</v>
      </c>
      <c r="B4864" s="53" t="n">
        <v>36</v>
      </c>
      <c r="C4864" s="7" t="n">
        <v>9</v>
      </c>
      <c r="D4864" s="7" t="n">
        <v>0</v>
      </c>
      <c r="E4864" s="7" t="n">
        <v>0</v>
      </c>
    </row>
    <row r="4865" spans="1:11">
      <c r="A4865" t="s">
        <v>4</v>
      </c>
      <c r="B4865" s="4" t="s">
        <v>5</v>
      </c>
      <c r="C4865" s="4" t="s">
        <v>10</v>
      </c>
    </row>
    <row r="4866" spans="1:11">
      <c r="A4866" t="n">
        <v>44842</v>
      </c>
      <c r="B4866" s="19" t="n">
        <v>12</v>
      </c>
      <c r="C4866" s="7" t="n">
        <v>8364</v>
      </c>
    </row>
    <row r="4867" spans="1:11">
      <c r="A4867" t="s">
        <v>4</v>
      </c>
      <c r="B4867" s="4" t="s">
        <v>5</v>
      </c>
      <c r="C4867" s="4" t="s">
        <v>10</v>
      </c>
      <c r="D4867" s="4" t="s">
        <v>9</v>
      </c>
    </row>
    <row r="4868" spans="1:11">
      <c r="A4868" t="n">
        <v>44845</v>
      </c>
      <c r="B4868" s="73" t="n">
        <v>44</v>
      </c>
      <c r="C4868" s="7" t="n">
        <v>122</v>
      </c>
      <c r="D4868" s="7" t="n">
        <v>128</v>
      </c>
    </row>
    <row r="4869" spans="1:11">
      <c r="A4869" t="s">
        <v>4</v>
      </c>
      <c r="B4869" s="4" t="s">
        <v>5</v>
      </c>
      <c r="C4869" s="4" t="s">
        <v>10</v>
      </c>
      <c r="D4869" s="4" t="s">
        <v>26</v>
      </c>
      <c r="E4869" s="4" t="s">
        <v>26</v>
      </c>
      <c r="F4869" s="4" t="s">
        <v>26</v>
      </c>
      <c r="G4869" s="4" t="s">
        <v>26</v>
      </c>
    </row>
    <row r="4870" spans="1:11">
      <c r="A4870" t="n">
        <v>44852</v>
      </c>
      <c r="B4870" s="52" t="n">
        <v>46</v>
      </c>
      <c r="C4870" s="7" t="n">
        <v>61456</v>
      </c>
      <c r="D4870" s="7" t="n">
        <v>3.83999991416931</v>
      </c>
      <c r="E4870" s="7" t="n">
        <v>0.0399999991059303</v>
      </c>
      <c r="F4870" s="7" t="n">
        <v>3.67000007629395</v>
      </c>
      <c r="G4870" s="7" t="n">
        <v>180</v>
      </c>
    </row>
    <row r="4871" spans="1:11">
      <c r="A4871" t="s">
        <v>4</v>
      </c>
      <c r="B4871" s="4" t="s">
        <v>5</v>
      </c>
      <c r="C4871" s="4" t="s">
        <v>12</v>
      </c>
      <c r="D4871" s="4" t="s">
        <v>12</v>
      </c>
      <c r="E4871" s="4" t="s">
        <v>26</v>
      </c>
      <c r="F4871" s="4" t="s">
        <v>26</v>
      </c>
      <c r="G4871" s="4" t="s">
        <v>26</v>
      </c>
      <c r="H4871" s="4" t="s">
        <v>10</v>
      </c>
      <c r="I4871" s="4" t="s">
        <v>12</v>
      </c>
    </row>
    <row r="4872" spans="1:11">
      <c r="A4872" t="n">
        <v>44871</v>
      </c>
      <c r="B4872" s="45" t="n">
        <v>45</v>
      </c>
      <c r="C4872" s="7" t="n">
        <v>4</v>
      </c>
      <c r="D4872" s="7" t="n">
        <v>3</v>
      </c>
      <c r="E4872" s="7" t="n">
        <v>7</v>
      </c>
      <c r="F4872" s="7" t="n">
        <v>0</v>
      </c>
      <c r="G4872" s="7" t="n">
        <v>0</v>
      </c>
      <c r="H4872" s="7" t="n">
        <v>0</v>
      </c>
      <c r="I4872" s="7" t="n">
        <v>0</v>
      </c>
    </row>
    <row r="4873" spans="1:11">
      <c r="A4873" t="s">
        <v>4</v>
      </c>
      <c r="B4873" s="4" t="s">
        <v>5</v>
      </c>
      <c r="C4873" s="4" t="s">
        <v>12</v>
      </c>
      <c r="D4873" s="4" t="s">
        <v>6</v>
      </c>
    </row>
    <row r="4874" spans="1:11">
      <c r="A4874" t="n">
        <v>44889</v>
      </c>
      <c r="B4874" s="9" t="n">
        <v>2</v>
      </c>
      <c r="C4874" s="7" t="n">
        <v>10</v>
      </c>
      <c r="D4874" s="7" t="s">
        <v>121</v>
      </c>
    </row>
    <row r="4875" spans="1:11">
      <c r="A4875" t="s">
        <v>4</v>
      </c>
      <c r="B4875" s="4" t="s">
        <v>5</v>
      </c>
      <c r="C4875" s="4" t="s">
        <v>10</v>
      </c>
    </row>
    <row r="4876" spans="1:11">
      <c r="A4876" t="n">
        <v>44904</v>
      </c>
      <c r="B4876" s="31" t="n">
        <v>16</v>
      </c>
      <c r="C4876" s="7" t="n">
        <v>0</v>
      </c>
    </row>
    <row r="4877" spans="1:11">
      <c r="A4877" t="s">
        <v>4</v>
      </c>
      <c r="B4877" s="4" t="s">
        <v>5</v>
      </c>
      <c r="C4877" s="4" t="s">
        <v>12</v>
      </c>
      <c r="D4877" s="4" t="s">
        <v>10</v>
      </c>
    </row>
    <row r="4878" spans="1:11">
      <c r="A4878" t="n">
        <v>44907</v>
      </c>
      <c r="B4878" s="39" t="n">
        <v>58</v>
      </c>
      <c r="C4878" s="7" t="n">
        <v>105</v>
      </c>
      <c r="D4878" s="7" t="n">
        <v>300</v>
      </c>
    </row>
    <row r="4879" spans="1:11">
      <c r="A4879" t="s">
        <v>4</v>
      </c>
      <c r="B4879" s="4" t="s">
        <v>5</v>
      </c>
      <c r="C4879" s="4" t="s">
        <v>26</v>
      </c>
      <c r="D4879" s="4" t="s">
        <v>10</v>
      </c>
    </row>
    <row r="4880" spans="1:11">
      <c r="A4880" t="n">
        <v>44911</v>
      </c>
      <c r="B4880" s="57" t="n">
        <v>103</v>
      </c>
      <c r="C4880" s="7" t="n">
        <v>1</v>
      </c>
      <c r="D4880" s="7" t="n">
        <v>300</v>
      </c>
    </row>
    <row r="4881" spans="1:9">
      <c r="A4881" t="s">
        <v>4</v>
      </c>
      <c r="B4881" s="4" t="s">
        <v>5</v>
      </c>
      <c r="C4881" s="4" t="s">
        <v>12</v>
      </c>
      <c r="D4881" s="4" t="s">
        <v>10</v>
      </c>
    </row>
    <row r="4882" spans="1:9">
      <c r="A4882" t="n">
        <v>44918</v>
      </c>
      <c r="B4882" s="58" t="n">
        <v>72</v>
      </c>
      <c r="C4882" s="7" t="n">
        <v>4</v>
      </c>
      <c r="D4882" s="7" t="n">
        <v>0</v>
      </c>
    </row>
    <row r="4883" spans="1:9">
      <c r="A4883" t="s">
        <v>4</v>
      </c>
      <c r="B4883" s="4" t="s">
        <v>5</v>
      </c>
      <c r="C4883" s="4" t="s">
        <v>9</v>
      </c>
    </row>
    <row r="4884" spans="1:9">
      <c r="A4884" t="n">
        <v>44922</v>
      </c>
      <c r="B4884" s="66" t="n">
        <v>15</v>
      </c>
      <c r="C4884" s="7" t="n">
        <v>1073741824</v>
      </c>
    </row>
    <row r="4885" spans="1:9">
      <c r="A4885" t="s">
        <v>4</v>
      </c>
      <c r="B4885" s="4" t="s">
        <v>5</v>
      </c>
      <c r="C4885" s="4" t="s">
        <v>12</v>
      </c>
    </row>
    <row r="4886" spans="1:9">
      <c r="A4886" t="n">
        <v>44927</v>
      </c>
      <c r="B4886" s="40" t="n">
        <v>64</v>
      </c>
      <c r="C4886" s="7" t="n">
        <v>3</v>
      </c>
    </row>
    <row r="4887" spans="1:9">
      <c r="A4887" t="s">
        <v>4</v>
      </c>
      <c r="B4887" s="4" t="s">
        <v>5</v>
      </c>
      <c r="C4887" s="4" t="s">
        <v>12</v>
      </c>
    </row>
    <row r="4888" spans="1:9">
      <c r="A4888" t="n">
        <v>44929</v>
      </c>
      <c r="B4888" s="12" t="n">
        <v>74</v>
      </c>
      <c r="C4888" s="7" t="n">
        <v>67</v>
      </c>
    </row>
    <row r="4889" spans="1:9">
      <c r="A4889" t="s">
        <v>4</v>
      </c>
      <c r="B4889" s="4" t="s">
        <v>5</v>
      </c>
      <c r="C4889" s="4" t="s">
        <v>12</v>
      </c>
      <c r="D4889" s="4" t="s">
        <v>12</v>
      </c>
      <c r="E4889" s="4" t="s">
        <v>10</v>
      </c>
    </row>
    <row r="4890" spans="1:9">
      <c r="A4890" t="n">
        <v>44931</v>
      </c>
      <c r="B4890" s="45" t="n">
        <v>45</v>
      </c>
      <c r="C4890" s="7" t="n">
        <v>8</v>
      </c>
      <c r="D4890" s="7" t="n">
        <v>1</v>
      </c>
      <c r="E4890" s="7" t="n">
        <v>0</v>
      </c>
    </row>
    <row r="4891" spans="1:9">
      <c r="A4891" t="s">
        <v>4</v>
      </c>
      <c r="B4891" s="4" t="s">
        <v>5</v>
      </c>
      <c r="C4891" s="4" t="s">
        <v>10</v>
      </c>
    </row>
    <row r="4892" spans="1:9">
      <c r="A4892" t="n">
        <v>44936</v>
      </c>
      <c r="B4892" s="21" t="n">
        <v>13</v>
      </c>
      <c r="C4892" s="7" t="n">
        <v>6409</v>
      </c>
    </row>
    <row r="4893" spans="1:9">
      <c r="A4893" t="s">
        <v>4</v>
      </c>
      <c r="B4893" s="4" t="s">
        <v>5</v>
      </c>
      <c r="C4893" s="4" t="s">
        <v>10</v>
      </c>
    </row>
    <row r="4894" spans="1:9">
      <c r="A4894" t="n">
        <v>44939</v>
      </c>
      <c r="B4894" s="21" t="n">
        <v>13</v>
      </c>
      <c r="C4894" s="7" t="n">
        <v>6408</v>
      </c>
    </row>
    <row r="4895" spans="1:9">
      <c r="A4895" t="s">
        <v>4</v>
      </c>
      <c r="B4895" s="4" t="s">
        <v>5</v>
      </c>
      <c r="C4895" s="4" t="s">
        <v>10</v>
      </c>
    </row>
    <row r="4896" spans="1:9">
      <c r="A4896" t="n">
        <v>44942</v>
      </c>
      <c r="B4896" s="19" t="n">
        <v>12</v>
      </c>
      <c r="C4896" s="7" t="n">
        <v>6464</v>
      </c>
    </row>
    <row r="4897" spans="1:5">
      <c r="A4897" t="s">
        <v>4</v>
      </c>
      <c r="B4897" s="4" t="s">
        <v>5</v>
      </c>
      <c r="C4897" s="4" t="s">
        <v>10</v>
      </c>
    </row>
    <row r="4898" spans="1:5">
      <c r="A4898" t="n">
        <v>44945</v>
      </c>
      <c r="B4898" s="21" t="n">
        <v>13</v>
      </c>
      <c r="C4898" s="7" t="n">
        <v>6465</v>
      </c>
    </row>
    <row r="4899" spans="1:5">
      <c r="A4899" t="s">
        <v>4</v>
      </c>
      <c r="B4899" s="4" t="s">
        <v>5</v>
      </c>
      <c r="C4899" s="4" t="s">
        <v>10</v>
      </c>
    </row>
    <row r="4900" spans="1:5">
      <c r="A4900" t="n">
        <v>44948</v>
      </c>
      <c r="B4900" s="21" t="n">
        <v>13</v>
      </c>
      <c r="C4900" s="7" t="n">
        <v>6466</v>
      </c>
    </row>
    <row r="4901" spans="1:5">
      <c r="A4901" t="s">
        <v>4</v>
      </c>
      <c r="B4901" s="4" t="s">
        <v>5</v>
      </c>
      <c r="C4901" s="4" t="s">
        <v>10</v>
      </c>
    </row>
    <row r="4902" spans="1:5">
      <c r="A4902" t="n">
        <v>44951</v>
      </c>
      <c r="B4902" s="21" t="n">
        <v>13</v>
      </c>
      <c r="C4902" s="7" t="n">
        <v>6467</v>
      </c>
    </row>
    <row r="4903" spans="1:5">
      <c r="A4903" t="s">
        <v>4</v>
      </c>
      <c r="B4903" s="4" t="s">
        <v>5</v>
      </c>
      <c r="C4903" s="4" t="s">
        <v>10</v>
      </c>
    </row>
    <row r="4904" spans="1:5">
      <c r="A4904" t="n">
        <v>44954</v>
      </c>
      <c r="B4904" s="21" t="n">
        <v>13</v>
      </c>
      <c r="C4904" s="7" t="n">
        <v>6468</v>
      </c>
    </row>
    <row r="4905" spans="1:5">
      <c r="A4905" t="s">
        <v>4</v>
      </c>
      <c r="B4905" s="4" t="s">
        <v>5</v>
      </c>
      <c r="C4905" s="4" t="s">
        <v>10</v>
      </c>
    </row>
    <row r="4906" spans="1:5">
      <c r="A4906" t="n">
        <v>44957</v>
      </c>
      <c r="B4906" s="21" t="n">
        <v>13</v>
      </c>
      <c r="C4906" s="7" t="n">
        <v>6469</v>
      </c>
    </row>
    <row r="4907" spans="1:5">
      <c r="A4907" t="s">
        <v>4</v>
      </c>
      <c r="B4907" s="4" t="s">
        <v>5</v>
      </c>
      <c r="C4907" s="4" t="s">
        <v>10</v>
      </c>
    </row>
    <row r="4908" spans="1:5">
      <c r="A4908" t="n">
        <v>44960</v>
      </c>
      <c r="B4908" s="21" t="n">
        <v>13</v>
      </c>
      <c r="C4908" s="7" t="n">
        <v>6470</v>
      </c>
    </row>
    <row r="4909" spans="1:5">
      <c r="A4909" t="s">
        <v>4</v>
      </c>
      <c r="B4909" s="4" t="s">
        <v>5</v>
      </c>
      <c r="C4909" s="4" t="s">
        <v>10</v>
      </c>
    </row>
    <row r="4910" spans="1:5">
      <c r="A4910" t="n">
        <v>44963</v>
      </c>
      <c r="B4910" s="21" t="n">
        <v>13</v>
      </c>
      <c r="C4910" s="7" t="n">
        <v>6471</v>
      </c>
    </row>
    <row r="4911" spans="1:5">
      <c r="A4911" t="s">
        <v>4</v>
      </c>
      <c r="B4911" s="4" t="s">
        <v>5</v>
      </c>
      <c r="C4911" s="4" t="s">
        <v>12</v>
      </c>
    </row>
    <row r="4912" spans="1:5">
      <c r="A4912" t="n">
        <v>44966</v>
      </c>
      <c r="B4912" s="12" t="n">
        <v>74</v>
      </c>
      <c r="C4912" s="7" t="n">
        <v>18</v>
      </c>
    </row>
    <row r="4913" spans="1:3">
      <c r="A4913" t="s">
        <v>4</v>
      </c>
      <c r="B4913" s="4" t="s">
        <v>5</v>
      </c>
      <c r="C4913" s="4" t="s">
        <v>12</v>
      </c>
    </row>
    <row r="4914" spans="1:3">
      <c r="A4914" t="n">
        <v>44968</v>
      </c>
      <c r="B4914" s="12" t="n">
        <v>74</v>
      </c>
      <c r="C4914" s="7" t="n">
        <v>45</v>
      </c>
    </row>
    <row r="4915" spans="1:3">
      <c r="A4915" t="s">
        <v>4</v>
      </c>
      <c r="B4915" s="4" t="s">
        <v>5</v>
      </c>
      <c r="C4915" s="4" t="s">
        <v>10</v>
      </c>
    </row>
    <row r="4916" spans="1:3">
      <c r="A4916" t="n">
        <v>44970</v>
      </c>
      <c r="B4916" s="31" t="n">
        <v>16</v>
      </c>
      <c r="C4916" s="7" t="n">
        <v>0</v>
      </c>
    </row>
    <row r="4917" spans="1:3">
      <c r="A4917" t="s">
        <v>4</v>
      </c>
      <c r="B4917" s="4" t="s">
        <v>5</v>
      </c>
      <c r="C4917" s="4" t="s">
        <v>12</v>
      </c>
      <c r="D4917" s="4" t="s">
        <v>12</v>
      </c>
      <c r="E4917" s="4" t="s">
        <v>12</v>
      </c>
      <c r="F4917" s="4" t="s">
        <v>12</v>
      </c>
    </row>
    <row r="4918" spans="1:3">
      <c r="A4918" t="n">
        <v>44973</v>
      </c>
      <c r="B4918" s="8" t="n">
        <v>14</v>
      </c>
      <c r="C4918" s="7" t="n">
        <v>0</v>
      </c>
      <c r="D4918" s="7" t="n">
        <v>8</v>
      </c>
      <c r="E4918" s="7" t="n">
        <v>0</v>
      </c>
      <c r="F4918" s="7" t="n">
        <v>0</v>
      </c>
    </row>
    <row r="4919" spans="1:3">
      <c r="A4919" t="s">
        <v>4</v>
      </c>
      <c r="B4919" s="4" t="s">
        <v>5</v>
      </c>
      <c r="C4919" s="4" t="s">
        <v>12</v>
      </c>
      <c r="D4919" s="4" t="s">
        <v>6</v>
      </c>
    </row>
    <row r="4920" spans="1:3">
      <c r="A4920" t="n">
        <v>44978</v>
      </c>
      <c r="B4920" s="9" t="n">
        <v>2</v>
      </c>
      <c r="C4920" s="7" t="n">
        <v>11</v>
      </c>
      <c r="D4920" s="7" t="s">
        <v>47</v>
      </c>
    </row>
    <row r="4921" spans="1:3">
      <c r="A4921" t="s">
        <v>4</v>
      </c>
      <c r="B4921" s="4" t="s">
        <v>5</v>
      </c>
      <c r="C4921" s="4" t="s">
        <v>10</v>
      </c>
    </row>
    <row r="4922" spans="1:3">
      <c r="A4922" t="n">
        <v>44992</v>
      </c>
      <c r="B4922" s="31" t="n">
        <v>16</v>
      </c>
      <c r="C4922" s="7" t="n">
        <v>0</v>
      </c>
    </row>
    <row r="4923" spans="1:3">
      <c r="A4923" t="s">
        <v>4</v>
      </c>
      <c r="B4923" s="4" t="s">
        <v>5</v>
      </c>
      <c r="C4923" s="4" t="s">
        <v>12</v>
      </c>
      <c r="D4923" s="4" t="s">
        <v>6</v>
      </c>
    </row>
    <row r="4924" spans="1:3">
      <c r="A4924" t="n">
        <v>44995</v>
      </c>
      <c r="B4924" s="9" t="n">
        <v>2</v>
      </c>
      <c r="C4924" s="7" t="n">
        <v>11</v>
      </c>
      <c r="D4924" s="7" t="s">
        <v>122</v>
      </c>
    </row>
    <row r="4925" spans="1:3">
      <c r="A4925" t="s">
        <v>4</v>
      </c>
      <c r="B4925" s="4" t="s">
        <v>5</v>
      </c>
      <c r="C4925" s="4" t="s">
        <v>10</v>
      </c>
    </row>
    <row r="4926" spans="1:3">
      <c r="A4926" t="n">
        <v>45004</v>
      </c>
      <c r="B4926" s="31" t="n">
        <v>16</v>
      </c>
      <c r="C4926" s="7" t="n">
        <v>0</v>
      </c>
    </row>
    <row r="4927" spans="1:3">
      <c r="A4927" t="s">
        <v>4</v>
      </c>
      <c r="B4927" s="4" t="s">
        <v>5</v>
      </c>
      <c r="C4927" s="4" t="s">
        <v>9</v>
      </c>
    </row>
    <row r="4928" spans="1:3">
      <c r="A4928" t="n">
        <v>45007</v>
      </c>
      <c r="B4928" s="66" t="n">
        <v>15</v>
      </c>
      <c r="C4928" s="7" t="n">
        <v>2048</v>
      </c>
    </row>
    <row r="4929" spans="1:6">
      <c r="A4929" t="s">
        <v>4</v>
      </c>
      <c r="B4929" s="4" t="s">
        <v>5</v>
      </c>
      <c r="C4929" s="4" t="s">
        <v>12</v>
      </c>
      <c r="D4929" s="4" t="s">
        <v>6</v>
      </c>
    </row>
    <row r="4930" spans="1:6">
      <c r="A4930" t="n">
        <v>45012</v>
      </c>
      <c r="B4930" s="9" t="n">
        <v>2</v>
      </c>
      <c r="C4930" s="7" t="n">
        <v>10</v>
      </c>
      <c r="D4930" s="7" t="s">
        <v>70</v>
      </c>
    </row>
    <row r="4931" spans="1:6">
      <c r="A4931" t="s">
        <v>4</v>
      </c>
      <c r="B4931" s="4" t="s">
        <v>5</v>
      </c>
      <c r="C4931" s="4" t="s">
        <v>10</v>
      </c>
    </row>
    <row r="4932" spans="1:6">
      <c r="A4932" t="n">
        <v>45030</v>
      </c>
      <c r="B4932" s="31" t="n">
        <v>16</v>
      </c>
      <c r="C4932" s="7" t="n">
        <v>0</v>
      </c>
    </row>
    <row r="4933" spans="1:6">
      <c r="A4933" t="s">
        <v>4</v>
      </c>
      <c r="B4933" s="4" t="s">
        <v>5</v>
      </c>
      <c r="C4933" s="4" t="s">
        <v>12</v>
      </c>
      <c r="D4933" s="4" t="s">
        <v>6</v>
      </c>
    </row>
    <row r="4934" spans="1:6">
      <c r="A4934" t="n">
        <v>45033</v>
      </c>
      <c r="B4934" s="9" t="n">
        <v>2</v>
      </c>
      <c r="C4934" s="7" t="n">
        <v>10</v>
      </c>
      <c r="D4934" s="7" t="s">
        <v>71</v>
      </c>
    </row>
    <row r="4935" spans="1:6">
      <c r="A4935" t="s">
        <v>4</v>
      </c>
      <c r="B4935" s="4" t="s">
        <v>5</v>
      </c>
      <c r="C4935" s="4" t="s">
        <v>10</v>
      </c>
    </row>
    <row r="4936" spans="1:6">
      <c r="A4936" t="n">
        <v>45052</v>
      </c>
      <c r="B4936" s="31" t="n">
        <v>16</v>
      </c>
      <c r="C4936" s="7" t="n">
        <v>0</v>
      </c>
    </row>
    <row r="4937" spans="1:6">
      <c r="A4937" t="s">
        <v>4</v>
      </c>
      <c r="B4937" s="4" t="s">
        <v>5</v>
      </c>
      <c r="C4937" s="4" t="s">
        <v>12</v>
      </c>
      <c r="D4937" s="4" t="s">
        <v>10</v>
      </c>
      <c r="E4937" s="4" t="s">
        <v>26</v>
      </c>
    </row>
    <row r="4938" spans="1:6">
      <c r="A4938" t="n">
        <v>45055</v>
      </c>
      <c r="B4938" s="39" t="n">
        <v>58</v>
      </c>
      <c r="C4938" s="7" t="n">
        <v>100</v>
      </c>
      <c r="D4938" s="7" t="n">
        <v>300</v>
      </c>
      <c r="E4938" s="7" t="n">
        <v>1</v>
      </c>
    </row>
    <row r="4939" spans="1:6">
      <c r="A4939" t="s">
        <v>4</v>
      </c>
      <c r="B4939" s="4" t="s">
        <v>5</v>
      </c>
      <c r="C4939" s="4" t="s">
        <v>12</v>
      </c>
      <c r="D4939" s="4" t="s">
        <v>10</v>
      </c>
    </row>
    <row r="4940" spans="1:6">
      <c r="A4940" t="n">
        <v>45063</v>
      </c>
      <c r="B4940" s="39" t="n">
        <v>58</v>
      </c>
      <c r="C4940" s="7" t="n">
        <v>255</v>
      </c>
      <c r="D4940" s="7" t="n">
        <v>0</v>
      </c>
    </row>
    <row r="4941" spans="1:6">
      <c r="A4941" t="s">
        <v>4</v>
      </c>
      <c r="B4941" s="4" t="s">
        <v>5</v>
      </c>
      <c r="C4941" s="4" t="s">
        <v>12</v>
      </c>
    </row>
    <row r="4942" spans="1:6">
      <c r="A4942" t="n">
        <v>45067</v>
      </c>
      <c r="B4942" s="36" t="n">
        <v>23</v>
      </c>
      <c r="C4942" s="7" t="n">
        <v>0</v>
      </c>
    </row>
    <row r="4943" spans="1:6">
      <c r="A4943" t="s">
        <v>4</v>
      </c>
      <c r="B4943" s="4" t="s">
        <v>5</v>
      </c>
    </row>
    <row r="4944" spans="1:6">
      <c r="A4944" t="n">
        <v>45069</v>
      </c>
      <c r="B4944" s="5" t="n">
        <v>1</v>
      </c>
    </row>
    <row r="4945" spans="1:5" s="3" customFormat="1" customHeight="0">
      <c r="A4945" s="3" t="s">
        <v>2</v>
      </c>
      <c r="B4945" s="3" t="s">
        <v>483</v>
      </c>
    </row>
    <row r="4946" spans="1:5">
      <c r="A4946" t="s">
        <v>4</v>
      </c>
      <c r="B4946" s="4" t="s">
        <v>5</v>
      </c>
      <c r="C4946" s="4" t="s">
        <v>12</v>
      </c>
      <c r="D4946" s="4" t="s">
        <v>10</v>
      </c>
    </row>
    <row r="4947" spans="1:5">
      <c r="A4947" t="n">
        <v>45072</v>
      </c>
      <c r="B4947" s="29" t="n">
        <v>22</v>
      </c>
      <c r="C4947" s="7" t="n">
        <v>0</v>
      </c>
      <c r="D4947" s="7" t="n">
        <v>0</v>
      </c>
    </row>
    <row r="4948" spans="1:5">
      <c r="A4948" t="s">
        <v>4</v>
      </c>
      <c r="B4948" s="4" t="s">
        <v>5</v>
      </c>
      <c r="C4948" s="4" t="s">
        <v>12</v>
      </c>
      <c r="D4948" s="4" t="s">
        <v>10</v>
      </c>
    </row>
    <row r="4949" spans="1:5">
      <c r="A4949" t="n">
        <v>45076</v>
      </c>
      <c r="B4949" s="39" t="n">
        <v>58</v>
      </c>
      <c r="C4949" s="7" t="n">
        <v>5</v>
      </c>
      <c r="D4949" s="7" t="n">
        <v>300</v>
      </c>
    </row>
    <row r="4950" spans="1:5">
      <c r="A4950" t="s">
        <v>4</v>
      </c>
      <c r="B4950" s="4" t="s">
        <v>5</v>
      </c>
      <c r="C4950" s="4" t="s">
        <v>26</v>
      </c>
      <c r="D4950" s="4" t="s">
        <v>10</v>
      </c>
    </row>
    <row r="4951" spans="1:5">
      <c r="A4951" t="n">
        <v>45080</v>
      </c>
      <c r="B4951" s="57" t="n">
        <v>103</v>
      </c>
      <c r="C4951" s="7" t="n">
        <v>0</v>
      </c>
      <c r="D4951" s="7" t="n">
        <v>300</v>
      </c>
    </row>
    <row r="4952" spans="1:5">
      <c r="A4952" t="s">
        <v>4</v>
      </c>
      <c r="B4952" s="4" t="s">
        <v>5</v>
      </c>
      <c r="C4952" s="4" t="s">
        <v>12</v>
      </c>
      <c r="D4952" s="4" t="s">
        <v>26</v>
      </c>
      <c r="E4952" s="4" t="s">
        <v>10</v>
      </c>
      <c r="F4952" s="4" t="s">
        <v>12</v>
      </c>
    </row>
    <row r="4953" spans="1:5">
      <c r="A4953" t="n">
        <v>45087</v>
      </c>
      <c r="B4953" s="69" t="n">
        <v>49</v>
      </c>
      <c r="C4953" s="7" t="n">
        <v>3</v>
      </c>
      <c r="D4953" s="7" t="n">
        <v>0.699999988079071</v>
      </c>
      <c r="E4953" s="7" t="n">
        <v>500</v>
      </c>
      <c r="F4953" s="7" t="n">
        <v>0</v>
      </c>
    </row>
    <row r="4954" spans="1:5">
      <c r="A4954" t="s">
        <v>4</v>
      </c>
      <c r="B4954" s="4" t="s">
        <v>5</v>
      </c>
      <c r="C4954" s="4" t="s">
        <v>12</v>
      </c>
      <c r="D4954" s="4" t="s">
        <v>10</v>
      </c>
    </row>
    <row r="4955" spans="1:5">
      <c r="A4955" t="n">
        <v>45096</v>
      </c>
      <c r="B4955" s="39" t="n">
        <v>58</v>
      </c>
      <c r="C4955" s="7" t="n">
        <v>10</v>
      </c>
      <c r="D4955" s="7" t="n">
        <v>300</v>
      </c>
    </row>
    <row r="4956" spans="1:5">
      <c r="A4956" t="s">
        <v>4</v>
      </c>
      <c r="B4956" s="4" t="s">
        <v>5</v>
      </c>
      <c r="C4956" s="4" t="s">
        <v>12</v>
      </c>
      <c r="D4956" s="4" t="s">
        <v>10</v>
      </c>
    </row>
    <row r="4957" spans="1:5">
      <c r="A4957" t="n">
        <v>45100</v>
      </c>
      <c r="B4957" s="39" t="n">
        <v>58</v>
      </c>
      <c r="C4957" s="7" t="n">
        <v>12</v>
      </c>
      <c r="D4957" s="7" t="n">
        <v>0</v>
      </c>
    </row>
    <row r="4958" spans="1:5">
      <c r="A4958" t="s">
        <v>4</v>
      </c>
      <c r="B4958" s="4" t="s">
        <v>5</v>
      </c>
      <c r="C4958" s="4" t="s">
        <v>12</v>
      </c>
    </row>
    <row r="4959" spans="1:5">
      <c r="A4959" t="n">
        <v>45104</v>
      </c>
      <c r="B4959" s="40" t="n">
        <v>64</v>
      </c>
      <c r="C4959" s="7" t="n">
        <v>7</v>
      </c>
    </row>
    <row r="4960" spans="1:5">
      <c r="A4960" t="s">
        <v>4</v>
      </c>
      <c r="B4960" s="4" t="s">
        <v>5</v>
      </c>
      <c r="C4960" s="4" t="s">
        <v>12</v>
      </c>
      <c r="D4960" s="4" t="s">
        <v>10</v>
      </c>
      <c r="E4960" s="4" t="s">
        <v>26</v>
      </c>
    </row>
    <row r="4961" spans="1:6">
      <c r="A4961" t="n">
        <v>45106</v>
      </c>
      <c r="B4961" s="39" t="n">
        <v>58</v>
      </c>
      <c r="C4961" s="7" t="n">
        <v>0</v>
      </c>
      <c r="D4961" s="7" t="n">
        <v>300</v>
      </c>
      <c r="E4961" s="7" t="n">
        <v>0.300000011920929</v>
      </c>
    </row>
    <row r="4962" spans="1:6">
      <c r="A4962" t="s">
        <v>4</v>
      </c>
      <c r="B4962" s="4" t="s">
        <v>5</v>
      </c>
      <c r="C4962" s="4" t="s">
        <v>12</v>
      </c>
      <c r="D4962" s="4" t="s">
        <v>10</v>
      </c>
    </row>
    <row r="4963" spans="1:6">
      <c r="A4963" t="n">
        <v>45114</v>
      </c>
      <c r="B4963" s="39" t="n">
        <v>58</v>
      </c>
      <c r="C4963" s="7" t="n">
        <v>255</v>
      </c>
      <c r="D4963" s="7" t="n">
        <v>0</v>
      </c>
    </row>
    <row r="4964" spans="1:6">
      <c r="A4964" t="s">
        <v>4</v>
      </c>
      <c r="B4964" s="4" t="s">
        <v>5</v>
      </c>
      <c r="C4964" s="4" t="s">
        <v>12</v>
      </c>
      <c r="D4964" s="4" t="s">
        <v>10</v>
      </c>
      <c r="E4964" s="4" t="s">
        <v>10</v>
      </c>
      <c r="F4964" s="4" t="s">
        <v>10</v>
      </c>
      <c r="G4964" s="4" t="s">
        <v>10</v>
      </c>
      <c r="H4964" s="4" t="s">
        <v>12</v>
      </c>
    </row>
    <row r="4965" spans="1:6">
      <c r="A4965" t="n">
        <v>45118</v>
      </c>
      <c r="B4965" s="32" t="n">
        <v>25</v>
      </c>
      <c r="C4965" s="7" t="n">
        <v>5</v>
      </c>
      <c r="D4965" s="7" t="n">
        <v>65535</v>
      </c>
      <c r="E4965" s="7" t="n">
        <v>160</v>
      </c>
      <c r="F4965" s="7" t="n">
        <v>65535</v>
      </c>
      <c r="G4965" s="7" t="n">
        <v>65535</v>
      </c>
      <c r="H4965" s="7" t="n">
        <v>0</v>
      </c>
    </row>
    <row r="4966" spans="1:6">
      <c r="A4966" t="s">
        <v>4</v>
      </c>
      <c r="B4966" s="4" t="s">
        <v>5</v>
      </c>
      <c r="C4966" s="4" t="s">
        <v>12</v>
      </c>
      <c r="D4966" s="4" t="s">
        <v>12</v>
      </c>
      <c r="E4966" s="4" t="s">
        <v>9</v>
      </c>
      <c r="F4966" s="4" t="s">
        <v>12</v>
      </c>
      <c r="G4966" s="4" t="s">
        <v>12</v>
      </c>
    </row>
    <row r="4967" spans="1:6">
      <c r="A4967" t="n">
        <v>45129</v>
      </c>
      <c r="B4967" s="48" t="n">
        <v>18</v>
      </c>
      <c r="C4967" s="7" t="n">
        <v>0</v>
      </c>
      <c r="D4967" s="7" t="n">
        <v>0</v>
      </c>
      <c r="E4967" s="7" t="n">
        <v>1</v>
      </c>
      <c r="F4967" s="7" t="n">
        <v>19</v>
      </c>
      <c r="G4967" s="7" t="n">
        <v>1</v>
      </c>
    </row>
    <row r="4968" spans="1:6">
      <c r="A4968" t="s">
        <v>4</v>
      </c>
      <c r="B4968" s="4" t="s">
        <v>5</v>
      </c>
      <c r="C4968" s="4" t="s">
        <v>12</v>
      </c>
      <c r="D4968" s="4" t="s">
        <v>12</v>
      </c>
      <c r="E4968" s="4" t="s">
        <v>10</v>
      </c>
      <c r="F4968" s="4" t="s">
        <v>26</v>
      </c>
    </row>
    <row r="4969" spans="1:6">
      <c r="A4969" t="n">
        <v>45138</v>
      </c>
      <c r="B4969" s="84" t="n">
        <v>107</v>
      </c>
      <c r="C4969" s="7" t="n">
        <v>0</v>
      </c>
      <c r="D4969" s="7" t="n">
        <v>0</v>
      </c>
      <c r="E4969" s="7" t="n">
        <v>0</v>
      </c>
      <c r="F4969" s="7" t="n">
        <v>32</v>
      </c>
    </row>
    <row r="4970" spans="1:6">
      <c r="A4970" t="s">
        <v>4</v>
      </c>
      <c r="B4970" s="4" t="s">
        <v>5</v>
      </c>
      <c r="C4970" s="4" t="s">
        <v>12</v>
      </c>
      <c r="D4970" s="4" t="s">
        <v>12</v>
      </c>
      <c r="E4970" s="4" t="s">
        <v>6</v>
      </c>
      <c r="F4970" s="4" t="s">
        <v>10</v>
      </c>
    </row>
    <row r="4971" spans="1:6">
      <c r="A4971" t="n">
        <v>45147</v>
      </c>
      <c r="B4971" s="84" t="n">
        <v>107</v>
      </c>
      <c r="C4971" s="7" t="n">
        <v>1</v>
      </c>
      <c r="D4971" s="7" t="n">
        <v>0</v>
      </c>
      <c r="E4971" s="7" t="s">
        <v>484</v>
      </c>
      <c r="F4971" s="7" t="n">
        <v>1</v>
      </c>
    </row>
    <row r="4972" spans="1:6">
      <c r="A4972" t="s">
        <v>4</v>
      </c>
      <c r="B4972" s="4" t="s">
        <v>5</v>
      </c>
      <c r="C4972" s="4" t="s">
        <v>12</v>
      </c>
      <c r="D4972" s="4" t="s">
        <v>10</v>
      </c>
      <c r="E4972" s="4" t="s">
        <v>12</v>
      </c>
      <c r="F4972" s="4" t="s">
        <v>43</v>
      </c>
    </row>
    <row r="4973" spans="1:6">
      <c r="A4973" t="n">
        <v>45167</v>
      </c>
      <c r="B4973" s="15" t="n">
        <v>5</v>
      </c>
      <c r="C4973" s="7" t="n">
        <v>30</v>
      </c>
      <c r="D4973" s="7" t="n">
        <v>8490</v>
      </c>
      <c r="E4973" s="7" t="n">
        <v>1</v>
      </c>
      <c r="F4973" s="16" t="n">
        <f t="normal" ca="1">A4977</f>
        <v>0</v>
      </c>
    </row>
    <row r="4974" spans="1:6">
      <c r="A4974" t="s">
        <v>4</v>
      </c>
      <c r="B4974" s="4" t="s">
        <v>5</v>
      </c>
      <c r="C4974" s="4" t="s">
        <v>12</v>
      </c>
      <c r="D4974" s="4" t="s">
        <v>12</v>
      </c>
      <c r="E4974" s="4" t="s">
        <v>6</v>
      </c>
      <c r="F4974" s="4" t="s">
        <v>10</v>
      </c>
    </row>
    <row r="4975" spans="1:6">
      <c r="A4975" t="n">
        <v>45176</v>
      </c>
      <c r="B4975" s="84" t="n">
        <v>107</v>
      </c>
      <c r="C4975" s="7" t="n">
        <v>1</v>
      </c>
      <c r="D4975" s="7" t="n">
        <v>0</v>
      </c>
      <c r="E4975" s="7" t="s">
        <v>485</v>
      </c>
      <c r="F4975" s="7" t="n">
        <v>2</v>
      </c>
    </row>
    <row r="4976" spans="1:6">
      <c r="A4976" t="s">
        <v>4</v>
      </c>
      <c r="B4976" s="4" t="s">
        <v>5</v>
      </c>
      <c r="C4976" s="4" t="s">
        <v>12</v>
      </c>
      <c r="D4976" s="4" t="s">
        <v>12</v>
      </c>
      <c r="E4976" s="4" t="s">
        <v>6</v>
      </c>
      <c r="F4976" s="4" t="s">
        <v>10</v>
      </c>
    </row>
    <row r="4977" spans="1:8">
      <c r="A4977" t="n">
        <v>45196</v>
      </c>
      <c r="B4977" s="84" t="n">
        <v>107</v>
      </c>
      <c r="C4977" s="7" t="n">
        <v>1</v>
      </c>
      <c r="D4977" s="7" t="n">
        <v>0</v>
      </c>
      <c r="E4977" s="7" t="s">
        <v>486</v>
      </c>
      <c r="F4977" s="7" t="n">
        <v>3</v>
      </c>
    </row>
    <row r="4978" spans="1:8">
      <c r="A4978" t="s">
        <v>4</v>
      </c>
      <c r="B4978" s="4" t="s">
        <v>5</v>
      </c>
      <c r="C4978" s="4" t="s">
        <v>12</v>
      </c>
      <c r="D4978" s="4" t="s">
        <v>12</v>
      </c>
      <c r="E4978" s="4" t="s">
        <v>12</v>
      </c>
      <c r="F4978" s="4" t="s">
        <v>10</v>
      </c>
      <c r="G4978" s="4" t="s">
        <v>10</v>
      </c>
      <c r="H4978" s="4" t="s">
        <v>12</v>
      </c>
    </row>
    <row r="4979" spans="1:8">
      <c r="A4979" t="n">
        <v>45208</v>
      </c>
      <c r="B4979" s="84" t="n">
        <v>107</v>
      </c>
      <c r="C4979" s="7" t="n">
        <v>2</v>
      </c>
      <c r="D4979" s="7" t="n">
        <v>0</v>
      </c>
      <c r="E4979" s="7" t="n">
        <v>1</v>
      </c>
      <c r="F4979" s="7" t="n">
        <v>65535</v>
      </c>
      <c r="G4979" s="7" t="n">
        <v>65535</v>
      </c>
      <c r="H4979" s="7" t="n">
        <v>0</v>
      </c>
    </row>
    <row r="4980" spans="1:8">
      <c r="A4980" t="s">
        <v>4</v>
      </c>
      <c r="B4980" s="4" t="s">
        <v>5</v>
      </c>
      <c r="C4980" s="4" t="s">
        <v>12</v>
      </c>
      <c r="D4980" s="4" t="s">
        <v>12</v>
      </c>
      <c r="E4980" s="4" t="s">
        <v>12</v>
      </c>
    </row>
    <row r="4981" spans="1:8">
      <c r="A4981" t="n">
        <v>45217</v>
      </c>
      <c r="B4981" s="84" t="n">
        <v>107</v>
      </c>
      <c r="C4981" s="7" t="n">
        <v>4</v>
      </c>
      <c r="D4981" s="7" t="n">
        <v>0</v>
      </c>
      <c r="E4981" s="7" t="n">
        <v>0</v>
      </c>
    </row>
    <row r="4982" spans="1:8">
      <c r="A4982" t="s">
        <v>4</v>
      </c>
      <c r="B4982" s="4" t="s">
        <v>5</v>
      </c>
      <c r="C4982" s="4" t="s">
        <v>12</v>
      </c>
      <c r="D4982" s="4" t="s">
        <v>12</v>
      </c>
    </row>
    <row r="4983" spans="1:8">
      <c r="A4983" t="n">
        <v>45221</v>
      </c>
      <c r="B4983" s="84" t="n">
        <v>107</v>
      </c>
      <c r="C4983" s="7" t="n">
        <v>3</v>
      </c>
      <c r="D4983" s="7" t="n">
        <v>0</v>
      </c>
    </row>
    <row r="4984" spans="1:8">
      <c r="A4984" t="s">
        <v>4</v>
      </c>
      <c r="B4984" s="4" t="s">
        <v>5</v>
      </c>
      <c r="C4984" s="4" t="s">
        <v>12</v>
      </c>
      <c r="D4984" s="4" t="s">
        <v>12</v>
      </c>
      <c r="E4984" s="4" t="s">
        <v>12</v>
      </c>
      <c r="F4984" s="4" t="s">
        <v>12</v>
      </c>
      <c r="G4984" s="4" t="s">
        <v>10</v>
      </c>
      <c r="H4984" s="4" t="s">
        <v>43</v>
      </c>
      <c r="I4984" s="4" t="s">
        <v>10</v>
      </c>
      <c r="J4984" s="4" t="s">
        <v>43</v>
      </c>
      <c r="K4984" s="4" t="s">
        <v>10</v>
      </c>
      <c r="L4984" s="4" t="s">
        <v>43</v>
      </c>
      <c r="M4984" s="4" t="s">
        <v>43</v>
      </c>
    </row>
    <row r="4985" spans="1:8">
      <c r="A4985" t="n">
        <v>45224</v>
      </c>
      <c r="B4985" s="51" t="n">
        <v>6</v>
      </c>
      <c r="C4985" s="7" t="n">
        <v>35</v>
      </c>
      <c r="D4985" s="7" t="n">
        <v>0</v>
      </c>
      <c r="E4985" s="7" t="n">
        <v>1</v>
      </c>
      <c r="F4985" s="7" t="n">
        <v>3</v>
      </c>
      <c r="G4985" s="7" t="n">
        <v>1</v>
      </c>
      <c r="H4985" s="16" t="n">
        <f t="normal" ca="1">A4987</f>
        <v>0</v>
      </c>
      <c r="I4985" s="7" t="n">
        <v>2</v>
      </c>
      <c r="J4985" s="16" t="n">
        <f t="normal" ca="1">A5023</f>
        <v>0</v>
      </c>
      <c r="K4985" s="7" t="n">
        <v>3</v>
      </c>
      <c r="L4985" s="16" t="n">
        <f t="normal" ca="1">A5091</f>
        <v>0</v>
      </c>
      <c r="M4985" s="16" t="n">
        <f t="normal" ca="1">A5091</f>
        <v>0</v>
      </c>
    </row>
    <row r="4986" spans="1:8">
      <c r="A4986" t="s">
        <v>4</v>
      </c>
      <c r="B4986" s="4" t="s">
        <v>5</v>
      </c>
      <c r="C4986" s="4" t="s">
        <v>12</v>
      </c>
      <c r="D4986" s="4" t="s">
        <v>10</v>
      </c>
      <c r="E4986" s="4" t="s">
        <v>26</v>
      </c>
    </row>
    <row r="4987" spans="1:8">
      <c r="A4987" t="n">
        <v>45251</v>
      </c>
      <c r="B4987" s="39" t="n">
        <v>58</v>
      </c>
      <c r="C4987" s="7" t="n">
        <v>0</v>
      </c>
      <c r="D4987" s="7" t="n">
        <v>1000</v>
      </c>
      <c r="E4987" s="7" t="n">
        <v>1</v>
      </c>
    </row>
    <row r="4988" spans="1:8">
      <c r="A4988" t="s">
        <v>4</v>
      </c>
      <c r="B4988" s="4" t="s">
        <v>5</v>
      </c>
      <c r="C4988" s="4" t="s">
        <v>12</v>
      </c>
      <c r="D4988" s="4" t="s">
        <v>10</v>
      </c>
    </row>
    <row r="4989" spans="1:8">
      <c r="A4989" t="n">
        <v>45259</v>
      </c>
      <c r="B4989" s="39" t="n">
        <v>58</v>
      </c>
      <c r="C4989" s="7" t="n">
        <v>255</v>
      </c>
      <c r="D4989" s="7" t="n">
        <v>0</v>
      </c>
    </row>
    <row r="4990" spans="1:8">
      <c r="A4990" t="s">
        <v>4</v>
      </c>
      <c r="B4990" s="4" t="s">
        <v>5</v>
      </c>
      <c r="C4990" s="4" t="s">
        <v>12</v>
      </c>
    </row>
    <row r="4991" spans="1:8">
      <c r="A4991" t="n">
        <v>45263</v>
      </c>
      <c r="B4991" s="40" t="n">
        <v>64</v>
      </c>
      <c r="C4991" s="7" t="n">
        <v>2</v>
      </c>
    </row>
    <row r="4992" spans="1:8">
      <c r="A4992" t="s">
        <v>4</v>
      </c>
      <c r="B4992" s="4" t="s">
        <v>5</v>
      </c>
      <c r="C4992" s="4" t="s">
        <v>12</v>
      </c>
      <c r="D4992" s="4" t="s">
        <v>10</v>
      </c>
    </row>
    <row r="4993" spans="1:13">
      <c r="A4993" t="n">
        <v>45265</v>
      </c>
      <c r="B4993" s="40" t="n">
        <v>64</v>
      </c>
      <c r="C4993" s="7" t="n">
        <v>0</v>
      </c>
      <c r="D4993" s="7" t="n">
        <v>0</v>
      </c>
    </row>
    <row r="4994" spans="1:13">
      <c r="A4994" t="s">
        <v>4</v>
      </c>
      <c r="B4994" s="4" t="s">
        <v>5</v>
      </c>
      <c r="C4994" s="4" t="s">
        <v>10</v>
      </c>
    </row>
    <row r="4995" spans="1:13">
      <c r="A4995" t="n">
        <v>45269</v>
      </c>
      <c r="B4995" s="19" t="n">
        <v>12</v>
      </c>
      <c r="C4995" s="7" t="n">
        <v>6758</v>
      </c>
    </row>
    <row r="4996" spans="1:13">
      <c r="A4996" t="s">
        <v>4</v>
      </c>
      <c r="B4996" s="4" t="s">
        <v>5</v>
      </c>
      <c r="C4996" s="4" t="s">
        <v>12</v>
      </c>
      <c r="D4996" s="4" t="s">
        <v>10</v>
      </c>
      <c r="E4996" s="4" t="s">
        <v>10</v>
      </c>
      <c r="F4996" s="4" t="s">
        <v>12</v>
      </c>
    </row>
    <row r="4997" spans="1:13">
      <c r="A4997" t="n">
        <v>45272</v>
      </c>
      <c r="B4997" s="32" t="n">
        <v>25</v>
      </c>
      <c r="C4997" s="7" t="n">
        <v>1</v>
      </c>
      <c r="D4997" s="7" t="n">
        <v>65535</v>
      </c>
      <c r="E4997" s="7" t="n">
        <v>65535</v>
      </c>
      <c r="F4997" s="7" t="n">
        <v>0</v>
      </c>
    </row>
    <row r="4998" spans="1:13">
      <c r="A4998" t="s">
        <v>4</v>
      </c>
      <c r="B4998" s="4" t="s">
        <v>5</v>
      </c>
      <c r="C4998" s="4" t="s">
        <v>12</v>
      </c>
      <c r="D4998" s="4" t="s">
        <v>6</v>
      </c>
    </row>
    <row r="4999" spans="1:13">
      <c r="A4999" t="n">
        <v>45279</v>
      </c>
      <c r="B4999" s="9" t="n">
        <v>2</v>
      </c>
      <c r="C4999" s="7" t="n">
        <v>10</v>
      </c>
      <c r="D4999" s="7" t="s">
        <v>69</v>
      </c>
    </row>
    <row r="5000" spans="1:13">
      <c r="A5000" t="s">
        <v>4</v>
      </c>
      <c r="B5000" s="4" t="s">
        <v>5</v>
      </c>
      <c r="C5000" s="4" t="s">
        <v>12</v>
      </c>
      <c r="D5000" s="4" t="s">
        <v>10</v>
      </c>
    </row>
    <row r="5001" spans="1:13">
      <c r="A5001" t="n">
        <v>45302</v>
      </c>
      <c r="B5001" s="39" t="n">
        <v>58</v>
      </c>
      <c r="C5001" s="7" t="n">
        <v>105</v>
      </c>
      <c r="D5001" s="7" t="n">
        <v>300</v>
      </c>
    </row>
    <row r="5002" spans="1:13">
      <c r="A5002" t="s">
        <v>4</v>
      </c>
      <c r="B5002" s="4" t="s">
        <v>5</v>
      </c>
      <c r="C5002" s="4" t="s">
        <v>26</v>
      </c>
      <c r="D5002" s="4" t="s">
        <v>10</v>
      </c>
    </row>
    <row r="5003" spans="1:13">
      <c r="A5003" t="n">
        <v>45306</v>
      </c>
      <c r="B5003" s="57" t="n">
        <v>103</v>
      </c>
      <c r="C5003" s="7" t="n">
        <v>1</v>
      </c>
      <c r="D5003" s="7" t="n">
        <v>300</v>
      </c>
    </row>
    <row r="5004" spans="1:13">
      <c r="A5004" t="s">
        <v>4</v>
      </c>
      <c r="B5004" s="4" t="s">
        <v>5</v>
      </c>
      <c r="C5004" s="4" t="s">
        <v>12</v>
      </c>
    </row>
    <row r="5005" spans="1:13">
      <c r="A5005" t="n">
        <v>45313</v>
      </c>
      <c r="B5005" s="12" t="n">
        <v>74</v>
      </c>
      <c r="C5005" s="7" t="n">
        <v>67</v>
      </c>
    </row>
    <row r="5006" spans="1:13">
      <c r="A5006" t="s">
        <v>4</v>
      </c>
      <c r="B5006" s="4" t="s">
        <v>5</v>
      </c>
      <c r="C5006" s="4" t="s">
        <v>12</v>
      </c>
      <c r="D5006" s="4" t="s">
        <v>26</v>
      </c>
      <c r="E5006" s="4" t="s">
        <v>10</v>
      </c>
      <c r="F5006" s="4" t="s">
        <v>12</v>
      </c>
    </row>
    <row r="5007" spans="1:13">
      <c r="A5007" t="n">
        <v>45315</v>
      </c>
      <c r="B5007" s="69" t="n">
        <v>49</v>
      </c>
      <c r="C5007" s="7" t="n">
        <v>3</v>
      </c>
      <c r="D5007" s="7" t="n">
        <v>1</v>
      </c>
      <c r="E5007" s="7" t="n">
        <v>500</v>
      </c>
      <c r="F5007" s="7" t="n">
        <v>0</v>
      </c>
    </row>
    <row r="5008" spans="1:13">
      <c r="A5008" t="s">
        <v>4</v>
      </c>
      <c r="B5008" s="4" t="s">
        <v>5</v>
      </c>
      <c r="C5008" s="4" t="s">
        <v>12</v>
      </c>
      <c r="D5008" s="4" t="s">
        <v>10</v>
      </c>
    </row>
    <row r="5009" spans="1:6">
      <c r="A5009" t="n">
        <v>45324</v>
      </c>
      <c r="B5009" s="39" t="n">
        <v>58</v>
      </c>
      <c r="C5009" s="7" t="n">
        <v>11</v>
      </c>
      <c r="D5009" s="7" t="n">
        <v>300</v>
      </c>
    </row>
    <row r="5010" spans="1:6">
      <c r="A5010" t="s">
        <v>4</v>
      </c>
      <c r="B5010" s="4" t="s">
        <v>5</v>
      </c>
      <c r="C5010" s="4" t="s">
        <v>12</v>
      </c>
      <c r="D5010" s="4" t="s">
        <v>10</v>
      </c>
    </row>
    <row r="5011" spans="1:6">
      <c r="A5011" t="n">
        <v>45328</v>
      </c>
      <c r="B5011" s="39" t="n">
        <v>58</v>
      </c>
      <c r="C5011" s="7" t="n">
        <v>12</v>
      </c>
      <c r="D5011" s="7" t="n">
        <v>0</v>
      </c>
    </row>
    <row r="5012" spans="1:6">
      <c r="A5012" t="s">
        <v>4</v>
      </c>
      <c r="B5012" s="4" t="s">
        <v>5</v>
      </c>
      <c r="C5012" s="4" t="s">
        <v>12</v>
      </c>
    </row>
    <row r="5013" spans="1:6">
      <c r="A5013" t="n">
        <v>45332</v>
      </c>
      <c r="B5013" s="12" t="n">
        <v>74</v>
      </c>
      <c r="C5013" s="7" t="n">
        <v>46</v>
      </c>
    </row>
    <row r="5014" spans="1:6">
      <c r="A5014" t="s">
        <v>4</v>
      </c>
      <c r="B5014" s="4" t="s">
        <v>5</v>
      </c>
      <c r="C5014" s="4" t="s">
        <v>12</v>
      </c>
    </row>
    <row r="5015" spans="1:6">
      <c r="A5015" t="n">
        <v>45334</v>
      </c>
      <c r="B5015" s="36" t="n">
        <v>23</v>
      </c>
      <c r="C5015" s="7" t="n">
        <v>0</v>
      </c>
    </row>
    <row r="5016" spans="1:6">
      <c r="A5016" t="s">
        <v>4</v>
      </c>
      <c r="B5016" s="4" t="s">
        <v>5</v>
      </c>
      <c r="C5016" s="4" t="s">
        <v>12</v>
      </c>
      <c r="D5016" s="4" t="s">
        <v>9</v>
      </c>
    </row>
    <row r="5017" spans="1:6">
      <c r="A5017" t="n">
        <v>45336</v>
      </c>
      <c r="B5017" s="12" t="n">
        <v>74</v>
      </c>
      <c r="C5017" s="7" t="n">
        <v>52</v>
      </c>
      <c r="D5017" s="7" t="n">
        <v>8192</v>
      </c>
    </row>
    <row r="5018" spans="1:6">
      <c r="A5018" t="s">
        <v>4</v>
      </c>
      <c r="B5018" s="4" t="s">
        <v>5</v>
      </c>
      <c r="C5018" s="4" t="s">
        <v>6</v>
      </c>
      <c r="D5018" s="4" t="s">
        <v>6</v>
      </c>
      <c r="E5018" s="4" t="s">
        <v>12</v>
      </c>
    </row>
    <row r="5019" spans="1:6">
      <c r="A5019" t="n">
        <v>45342</v>
      </c>
      <c r="B5019" s="85" t="n">
        <v>30</v>
      </c>
      <c r="C5019" s="7" t="s">
        <v>487</v>
      </c>
      <c r="D5019" s="7" t="s">
        <v>488</v>
      </c>
      <c r="E5019" s="7" t="n">
        <v>0</v>
      </c>
    </row>
    <row r="5020" spans="1:6">
      <c r="A5020" t="s">
        <v>4</v>
      </c>
      <c r="B5020" s="4" t="s">
        <v>5</v>
      </c>
      <c r="C5020" s="4" t="s">
        <v>43</v>
      </c>
    </row>
    <row r="5021" spans="1:6">
      <c r="A5021" t="n">
        <v>45359</v>
      </c>
      <c r="B5021" s="18" t="n">
        <v>3</v>
      </c>
      <c r="C5021" s="16" t="n">
        <f t="normal" ca="1">A5125</f>
        <v>0</v>
      </c>
    </row>
    <row r="5022" spans="1:6">
      <c r="A5022" t="s">
        <v>4</v>
      </c>
      <c r="B5022" s="4" t="s">
        <v>5</v>
      </c>
      <c r="C5022" s="4" t="s">
        <v>12</v>
      </c>
      <c r="D5022" s="4" t="s">
        <v>10</v>
      </c>
      <c r="E5022" s="4" t="s">
        <v>12</v>
      </c>
      <c r="F5022" s="4" t="s">
        <v>10</v>
      </c>
      <c r="G5022" s="4" t="s">
        <v>12</v>
      </c>
      <c r="H5022" s="4" t="s">
        <v>12</v>
      </c>
      <c r="I5022" s="4" t="s">
        <v>12</v>
      </c>
      <c r="J5022" s="4" t="s">
        <v>43</v>
      </c>
    </row>
    <row r="5023" spans="1:6">
      <c r="A5023" t="n">
        <v>45364</v>
      </c>
      <c r="B5023" s="15" t="n">
        <v>5</v>
      </c>
      <c r="C5023" s="7" t="n">
        <v>30</v>
      </c>
      <c r="D5023" s="7" t="n">
        <v>8512</v>
      </c>
      <c r="E5023" s="7" t="n">
        <v>30</v>
      </c>
      <c r="F5023" s="7" t="n">
        <v>9216</v>
      </c>
      <c r="G5023" s="7" t="n">
        <v>8</v>
      </c>
      <c r="H5023" s="7" t="n">
        <v>9</v>
      </c>
      <c r="I5023" s="7" t="n">
        <v>1</v>
      </c>
      <c r="J5023" s="16" t="n">
        <f t="normal" ca="1">A5037</f>
        <v>0</v>
      </c>
    </row>
    <row r="5024" spans="1:6">
      <c r="A5024" t="s">
        <v>4</v>
      </c>
      <c r="B5024" s="4" t="s">
        <v>5</v>
      </c>
      <c r="C5024" s="4" t="s">
        <v>12</v>
      </c>
      <c r="D5024" s="4" t="s">
        <v>6</v>
      </c>
    </row>
    <row r="5025" spans="1:10">
      <c r="A5025" t="n">
        <v>45378</v>
      </c>
      <c r="B5025" s="9" t="n">
        <v>2</v>
      </c>
      <c r="C5025" s="7" t="n">
        <v>11</v>
      </c>
      <c r="D5025" s="7" t="s">
        <v>489</v>
      </c>
    </row>
    <row r="5026" spans="1:10">
      <c r="A5026" t="s">
        <v>4</v>
      </c>
      <c r="B5026" s="4" t="s">
        <v>5</v>
      </c>
      <c r="C5026" s="4" t="s">
        <v>12</v>
      </c>
      <c r="D5026" s="4" t="s">
        <v>6</v>
      </c>
    </row>
    <row r="5027" spans="1:10">
      <c r="A5027" t="n">
        <v>45400</v>
      </c>
      <c r="B5027" s="9" t="n">
        <v>2</v>
      </c>
      <c r="C5027" s="7" t="n">
        <v>11</v>
      </c>
      <c r="D5027" s="7" t="s">
        <v>490</v>
      </c>
    </row>
    <row r="5028" spans="1:10">
      <c r="A5028" t="s">
        <v>4</v>
      </c>
      <c r="B5028" s="4" t="s">
        <v>5</v>
      </c>
      <c r="C5028" s="4" t="s">
        <v>12</v>
      </c>
      <c r="D5028" s="4" t="s">
        <v>6</v>
      </c>
    </row>
    <row r="5029" spans="1:10">
      <c r="A5029" t="n">
        <v>45421</v>
      </c>
      <c r="B5029" s="9" t="n">
        <v>2</v>
      </c>
      <c r="C5029" s="7" t="n">
        <v>11</v>
      </c>
      <c r="D5029" s="7" t="s">
        <v>491</v>
      </c>
    </row>
    <row r="5030" spans="1:10">
      <c r="A5030" t="s">
        <v>4</v>
      </c>
      <c r="B5030" s="4" t="s">
        <v>5</v>
      </c>
      <c r="C5030" s="4" t="s">
        <v>12</v>
      </c>
      <c r="D5030" s="4" t="s">
        <v>6</v>
      </c>
    </row>
    <row r="5031" spans="1:10">
      <c r="A5031" t="n">
        <v>45442</v>
      </c>
      <c r="B5031" s="9" t="n">
        <v>2</v>
      </c>
      <c r="C5031" s="7" t="n">
        <v>11</v>
      </c>
      <c r="D5031" s="7" t="s">
        <v>492</v>
      </c>
    </row>
    <row r="5032" spans="1:10">
      <c r="A5032" t="s">
        <v>4</v>
      </c>
      <c r="B5032" s="4" t="s">
        <v>5</v>
      </c>
      <c r="C5032" s="4" t="s">
        <v>12</v>
      </c>
      <c r="D5032" s="4" t="s">
        <v>6</v>
      </c>
    </row>
    <row r="5033" spans="1:10">
      <c r="A5033" t="n">
        <v>45463</v>
      </c>
      <c r="B5033" s="9" t="n">
        <v>2</v>
      </c>
      <c r="C5033" s="7" t="n">
        <v>11</v>
      </c>
      <c r="D5033" s="7" t="s">
        <v>493</v>
      </c>
    </row>
    <row r="5034" spans="1:10">
      <c r="A5034" t="s">
        <v>4</v>
      </c>
      <c r="B5034" s="4" t="s">
        <v>5</v>
      </c>
      <c r="C5034" s="4" t="s">
        <v>43</v>
      </c>
    </row>
    <row r="5035" spans="1:10">
      <c r="A5035" t="n">
        <v>45484</v>
      </c>
      <c r="B5035" s="18" t="n">
        <v>3</v>
      </c>
      <c r="C5035" s="16" t="n">
        <f t="normal" ca="1">A5057</f>
        <v>0</v>
      </c>
    </row>
    <row r="5036" spans="1:10">
      <c r="A5036" t="s">
        <v>4</v>
      </c>
      <c r="B5036" s="4" t="s">
        <v>5</v>
      </c>
      <c r="C5036" s="4" t="s">
        <v>12</v>
      </c>
      <c r="D5036" s="4" t="s">
        <v>10</v>
      </c>
      <c r="E5036" s="4" t="s">
        <v>12</v>
      </c>
      <c r="F5036" s="4" t="s">
        <v>10</v>
      </c>
      <c r="G5036" s="4" t="s">
        <v>12</v>
      </c>
      <c r="H5036" s="4" t="s">
        <v>12</v>
      </c>
      <c r="I5036" s="4" t="s">
        <v>12</v>
      </c>
      <c r="J5036" s="4" t="s">
        <v>43</v>
      </c>
    </row>
    <row r="5037" spans="1:10">
      <c r="A5037" t="n">
        <v>45489</v>
      </c>
      <c r="B5037" s="15" t="n">
        <v>5</v>
      </c>
      <c r="C5037" s="7" t="n">
        <v>30</v>
      </c>
      <c r="D5037" s="7" t="n">
        <v>8490</v>
      </c>
      <c r="E5037" s="7" t="n">
        <v>30</v>
      </c>
      <c r="F5037" s="7" t="n">
        <v>8491</v>
      </c>
      <c r="G5037" s="7" t="n">
        <v>8</v>
      </c>
      <c r="H5037" s="7" t="n">
        <v>9</v>
      </c>
      <c r="I5037" s="7" t="n">
        <v>1</v>
      </c>
      <c r="J5037" s="16" t="n">
        <f t="normal" ca="1">A5049</f>
        <v>0</v>
      </c>
    </row>
    <row r="5038" spans="1:10">
      <c r="A5038" t="s">
        <v>4</v>
      </c>
      <c r="B5038" s="4" t="s">
        <v>5</v>
      </c>
      <c r="C5038" s="4" t="s">
        <v>12</v>
      </c>
      <c r="D5038" s="4" t="s">
        <v>6</v>
      </c>
    </row>
    <row r="5039" spans="1:10">
      <c r="A5039" t="n">
        <v>45503</v>
      </c>
      <c r="B5039" s="9" t="n">
        <v>2</v>
      </c>
      <c r="C5039" s="7" t="n">
        <v>11</v>
      </c>
      <c r="D5039" s="7" t="s">
        <v>489</v>
      </c>
    </row>
    <row r="5040" spans="1:10">
      <c r="A5040" t="s">
        <v>4</v>
      </c>
      <c r="B5040" s="4" t="s">
        <v>5</v>
      </c>
      <c r="C5040" s="4" t="s">
        <v>12</v>
      </c>
      <c r="D5040" s="4" t="s">
        <v>6</v>
      </c>
    </row>
    <row r="5041" spans="1:10">
      <c r="A5041" t="n">
        <v>45525</v>
      </c>
      <c r="B5041" s="9" t="n">
        <v>2</v>
      </c>
      <c r="C5041" s="7" t="n">
        <v>11</v>
      </c>
      <c r="D5041" s="7" t="s">
        <v>490</v>
      </c>
    </row>
    <row r="5042" spans="1:10">
      <c r="A5042" t="s">
        <v>4</v>
      </c>
      <c r="B5042" s="4" t="s">
        <v>5</v>
      </c>
      <c r="C5042" s="4" t="s">
        <v>12</v>
      </c>
      <c r="D5042" s="4" t="s">
        <v>6</v>
      </c>
    </row>
    <row r="5043" spans="1:10">
      <c r="A5043" t="n">
        <v>45546</v>
      </c>
      <c r="B5043" s="9" t="n">
        <v>2</v>
      </c>
      <c r="C5043" s="7" t="n">
        <v>11</v>
      </c>
      <c r="D5043" s="7" t="s">
        <v>491</v>
      </c>
    </row>
    <row r="5044" spans="1:10">
      <c r="A5044" t="s">
        <v>4</v>
      </c>
      <c r="B5044" s="4" t="s">
        <v>5</v>
      </c>
      <c r="C5044" s="4" t="s">
        <v>12</v>
      </c>
      <c r="D5044" s="4" t="s">
        <v>6</v>
      </c>
    </row>
    <row r="5045" spans="1:10">
      <c r="A5045" t="n">
        <v>45567</v>
      </c>
      <c r="B5045" s="9" t="n">
        <v>2</v>
      </c>
      <c r="C5045" s="7" t="n">
        <v>11</v>
      </c>
      <c r="D5045" s="7" t="s">
        <v>493</v>
      </c>
    </row>
    <row r="5046" spans="1:10">
      <c r="A5046" t="s">
        <v>4</v>
      </c>
      <c r="B5046" s="4" t="s">
        <v>5</v>
      </c>
      <c r="C5046" s="4" t="s">
        <v>43</v>
      </c>
    </row>
    <row r="5047" spans="1:10">
      <c r="A5047" t="n">
        <v>45588</v>
      </c>
      <c r="B5047" s="18" t="n">
        <v>3</v>
      </c>
      <c r="C5047" s="16" t="n">
        <f t="normal" ca="1">A5057</f>
        <v>0</v>
      </c>
    </row>
    <row r="5048" spans="1:10">
      <c r="A5048" t="s">
        <v>4</v>
      </c>
      <c r="B5048" s="4" t="s">
        <v>5</v>
      </c>
      <c r="C5048" s="4" t="s">
        <v>12</v>
      </c>
      <c r="D5048" s="4" t="s">
        <v>10</v>
      </c>
      <c r="E5048" s="4" t="s">
        <v>12</v>
      </c>
      <c r="F5048" s="4" t="s">
        <v>10</v>
      </c>
      <c r="G5048" s="4" t="s">
        <v>12</v>
      </c>
      <c r="H5048" s="4" t="s">
        <v>12</v>
      </c>
      <c r="I5048" s="4" t="s">
        <v>12</v>
      </c>
      <c r="J5048" s="4" t="s">
        <v>43</v>
      </c>
    </row>
    <row r="5049" spans="1:10">
      <c r="A5049" t="n">
        <v>45593</v>
      </c>
      <c r="B5049" s="15" t="n">
        <v>5</v>
      </c>
      <c r="C5049" s="7" t="n">
        <v>30</v>
      </c>
      <c r="D5049" s="7" t="n">
        <v>8473</v>
      </c>
      <c r="E5049" s="7" t="n">
        <v>30</v>
      </c>
      <c r="F5049" s="7" t="n">
        <v>8474</v>
      </c>
      <c r="G5049" s="7" t="n">
        <v>8</v>
      </c>
      <c r="H5049" s="7" t="n">
        <v>9</v>
      </c>
      <c r="I5049" s="7" t="n">
        <v>1</v>
      </c>
      <c r="J5049" s="16" t="n">
        <f t="normal" ca="1">A5057</f>
        <v>0</v>
      </c>
    </row>
    <row r="5050" spans="1:10">
      <c r="A5050" t="s">
        <v>4</v>
      </c>
      <c r="B5050" s="4" t="s">
        <v>5</v>
      </c>
      <c r="C5050" s="4" t="s">
        <v>12</v>
      </c>
      <c r="D5050" s="4" t="s">
        <v>6</v>
      </c>
    </row>
    <row r="5051" spans="1:10">
      <c r="A5051" t="n">
        <v>45607</v>
      </c>
      <c r="B5051" s="9" t="n">
        <v>2</v>
      </c>
      <c r="C5051" s="7" t="n">
        <v>11</v>
      </c>
      <c r="D5051" s="7" t="s">
        <v>489</v>
      </c>
    </row>
    <row r="5052" spans="1:10">
      <c r="A5052" t="s">
        <v>4</v>
      </c>
      <c r="B5052" s="4" t="s">
        <v>5</v>
      </c>
      <c r="C5052" s="4" t="s">
        <v>12</v>
      </c>
      <c r="D5052" s="4" t="s">
        <v>6</v>
      </c>
    </row>
    <row r="5053" spans="1:10">
      <c r="A5053" t="n">
        <v>45629</v>
      </c>
      <c r="B5053" s="9" t="n">
        <v>2</v>
      </c>
      <c r="C5053" s="7" t="n">
        <v>11</v>
      </c>
      <c r="D5053" s="7" t="s">
        <v>490</v>
      </c>
    </row>
    <row r="5054" spans="1:10">
      <c r="A5054" t="s">
        <v>4</v>
      </c>
      <c r="B5054" s="4" t="s">
        <v>5</v>
      </c>
      <c r="C5054" s="4" t="s">
        <v>12</v>
      </c>
      <c r="D5054" s="4" t="s">
        <v>6</v>
      </c>
    </row>
    <row r="5055" spans="1:10">
      <c r="A5055" t="n">
        <v>45650</v>
      </c>
      <c r="B5055" s="9" t="n">
        <v>2</v>
      </c>
      <c r="C5055" s="7" t="n">
        <v>11</v>
      </c>
      <c r="D5055" s="7" t="s">
        <v>494</v>
      </c>
    </row>
    <row r="5056" spans="1:10">
      <c r="A5056" t="s">
        <v>4</v>
      </c>
      <c r="B5056" s="4" t="s">
        <v>5</v>
      </c>
      <c r="C5056" s="4" t="s">
        <v>10</v>
      </c>
      <c r="D5056" s="4" t="s">
        <v>26</v>
      </c>
      <c r="E5056" s="4" t="s">
        <v>26</v>
      </c>
      <c r="F5056" s="4" t="s">
        <v>26</v>
      </c>
      <c r="G5056" s="4" t="s">
        <v>26</v>
      </c>
    </row>
    <row r="5057" spans="1:10">
      <c r="A5057" t="n">
        <v>45673</v>
      </c>
      <c r="B5057" s="52" t="n">
        <v>46</v>
      </c>
      <c r="C5057" s="7" t="n">
        <v>61456</v>
      </c>
      <c r="D5057" s="7" t="n">
        <v>-4.73000001907349</v>
      </c>
      <c r="E5057" s="7" t="n">
        <v>-3.78999996185303</v>
      </c>
      <c r="F5057" s="7" t="n">
        <v>44.9000015258789</v>
      </c>
      <c r="G5057" s="7" t="n">
        <v>180</v>
      </c>
    </row>
    <row r="5058" spans="1:10">
      <c r="A5058" t="s">
        <v>4</v>
      </c>
      <c r="B5058" s="4" t="s">
        <v>5</v>
      </c>
      <c r="C5058" s="4" t="s">
        <v>10</v>
      </c>
      <c r="D5058" s="4" t="s">
        <v>26</v>
      </c>
      <c r="E5058" s="4" t="s">
        <v>26</v>
      </c>
      <c r="F5058" s="4" t="s">
        <v>26</v>
      </c>
      <c r="G5058" s="4" t="s">
        <v>26</v>
      </c>
    </row>
    <row r="5059" spans="1:10">
      <c r="A5059" t="n">
        <v>45692</v>
      </c>
      <c r="B5059" s="52" t="n">
        <v>46</v>
      </c>
      <c r="C5059" s="7" t="n">
        <v>61457</v>
      </c>
      <c r="D5059" s="7" t="n">
        <v>-4.73000001907349</v>
      </c>
      <c r="E5059" s="7" t="n">
        <v>-3.78999996185303</v>
      </c>
      <c r="F5059" s="7" t="n">
        <v>44.9000015258789</v>
      </c>
      <c r="G5059" s="7" t="n">
        <v>180</v>
      </c>
    </row>
    <row r="5060" spans="1:10">
      <c r="A5060" t="s">
        <v>4</v>
      </c>
      <c r="B5060" s="4" t="s">
        <v>5</v>
      </c>
      <c r="C5060" s="4" t="s">
        <v>12</v>
      </c>
      <c r="D5060" s="4" t="s">
        <v>12</v>
      </c>
      <c r="E5060" s="4" t="s">
        <v>10</v>
      </c>
    </row>
    <row r="5061" spans="1:10">
      <c r="A5061" t="n">
        <v>45711</v>
      </c>
      <c r="B5061" s="45" t="n">
        <v>45</v>
      </c>
      <c r="C5061" s="7" t="n">
        <v>8</v>
      </c>
      <c r="D5061" s="7" t="n">
        <v>1</v>
      </c>
      <c r="E5061" s="7" t="n">
        <v>0</v>
      </c>
    </row>
    <row r="5062" spans="1:10">
      <c r="A5062" t="s">
        <v>4</v>
      </c>
      <c r="B5062" s="4" t="s">
        <v>5</v>
      </c>
      <c r="C5062" s="4" t="s">
        <v>12</v>
      </c>
      <c r="D5062" s="4" t="s">
        <v>10</v>
      </c>
      <c r="E5062" s="4" t="s">
        <v>10</v>
      </c>
      <c r="F5062" s="4" t="s">
        <v>12</v>
      </c>
    </row>
    <row r="5063" spans="1:10">
      <c r="A5063" t="n">
        <v>45716</v>
      </c>
      <c r="B5063" s="32" t="n">
        <v>25</v>
      </c>
      <c r="C5063" s="7" t="n">
        <v>1</v>
      </c>
      <c r="D5063" s="7" t="n">
        <v>65535</v>
      </c>
      <c r="E5063" s="7" t="n">
        <v>65535</v>
      </c>
      <c r="F5063" s="7" t="n">
        <v>0</v>
      </c>
    </row>
    <row r="5064" spans="1:10">
      <c r="A5064" t="s">
        <v>4</v>
      </c>
      <c r="B5064" s="4" t="s">
        <v>5</v>
      </c>
      <c r="C5064" s="4" t="s">
        <v>12</v>
      </c>
      <c r="D5064" s="4" t="s">
        <v>6</v>
      </c>
    </row>
    <row r="5065" spans="1:10">
      <c r="A5065" t="n">
        <v>45723</v>
      </c>
      <c r="B5065" s="9" t="n">
        <v>2</v>
      </c>
      <c r="C5065" s="7" t="n">
        <v>10</v>
      </c>
      <c r="D5065" s="7" t="s">
        <v>69</v>
      </c>
    </row>
    <row r="5066" spans="1:10">
      <c r="A5066" t="s">
        <v>4</v>
      </c>
      <c r="B5066" s="4" t="s">
        <v>5</v>
      </c>
      <c r="C5066" s="4" t="s">
        <v>12</v>
      </c>
      <c r="D5066" s="4" t="s">
        <v>10</v>
      </c>
    </row>
    <row r="5067" spans="1:10">
      <c r="A5067" t="n">
        <v>45746</v>
      </c>
      <c r="B5067" s="39" t="n">
        <v>58</v>
      </c>
      <c r="C5067" s="7" t="n">
        <v>105</v>
      </c>
      <c r="D5067" s="7" t="n">
        <v>300</v>
      </c>
    </row>
    <row r="5068" spans="1:10">
      <c r="A5068" t="s">
        <v>4</v>
      </c>
      <c r="B5068" s="4" t="s">
        <v>5</v>
      </c>
      <c r="C5068" s="4" t="s">
        <v>26</v>
      </c>
      <c r="D5068" s="4" t="s">
        <v>10</v>
      </c>
    </row>
    <row r="5069" spans="1:10">
      <c r="A5069" t="n">
        <v>45750</v>
      </c>
      <c r="B5069" s="57" t="n">
        <v>103</v>
      </c>
      <c r="C5069" s="7" t="n">
        <v>1</v>
      </c>
      <c r="D5069" s="7" t="n">
        <v>300</v>
      </c>
    </row>
    <row r="5070" spans="1:10">
      <c r="A5070" t="s">
        <v>4</v>
      </c>
      <c r="B5070" s="4" t="s">
        <v>5</v>
      </c>
      <c r="C5070" s="4" t="s">
        <v>12</v>
      </c>
    </row>
    <row r="5071" spans="1:10">
      <c r="A5071" t="n">
        <v>45757</v>
      </c>
      <c r="B5071" s="12" t="n">
        <v>74</v>
      </c>
      <c r="C5071" s="7" t="n">
        <v>67</v>
      </c>
    </row>
    <row r="5072" spans="1:10">
      <c r="A5072" t="s">
        <v>4</v>
      </c>
      <c r="B5072" s="4" t="s">
        <v>5</v>
      </c>
      <c r="C5072" s="4" t="s">
        <v>12</v>
      </c>
      <c r="D5072" s="4" t="s">
        <v>26</v>
      </c>
      <c r="E5072" s="4" t="s">
        <v>10</v>
      </c>
      <c r="F5072" s="4" t="s">
        <v>12</v>
      </c>
    </row>
    <row r="5073" spans="1:7">
      <c r="A5073" t="n">
        <v>45759</v>
      </c>
      <c r="B5073" s="69" t="n">
        <v>49</v>
      </c>
      <c r="C5073" s="7" t="n">
        <v>3</v>
      </c>
      <c r="D5073" s="7" t="n">
        <v>1</v>
      </c>
      <c r="E5073" s="7" t="n">
        <v>500</v>
      </c>
      <c r="F5073" s="7" t="n">
        <v>0</v>
      </c>
    </row>
    <row r="5074" spans="1:7">
      <c r="A5074" t="s">
        <v>4</v>
      </c>
      <c r="B5074" s="4" t="s">
        <v>5</v>
      </c>
      <c r="C5074" s="4" t="s">
        <v>12</v>
      </c>
      <c r="D5074" s="4" t="s">
        <v>10</v>
      </c>
    </row>
    <row r="5075" spans="1:7">
      <c r="A5075" t="n">
        <v>45768</v>
      </c>
      <c r="B5075" s="39" t="n">
        <v>58</v>
      </c>
      <c r="C5075" s="7" t="n">
        <v>11</v>
      </c>
      <c r="D5075" s="7" t="n">
        <v>300</v>
      </c>
    </row>
    <row r="5076" spans="1:7">
      <c r="A5076" t="s">
        <v>4</v>
      </c>
      <c r="B5076" s="4" t="s">
        <v>5</v>
      </c>
      <c r="C5076" s="4" t="s">
        <v>12</v>
      </c>
      <c r="D5076" s="4" t="s">
        <v>10</v>
      </c>
    </row>
    <row r="5077" spans="1:7">
      <c r="A5077" t="n">
        <v>45772</v>
      </c>
      <c r="B5077" s="39" t="n">
        <v>58</v>
      </c>
      <c r="C5077" s="7" t="n">
        <v>12</v>
      </c>
      <c r="D5077" s="7" t="n">
        <v>0</v>
      </c>
    </row>
    <row r="5078" spans="1:7">
      <c r="A5078" t="s">
        <v>4</v>
      </c>
      <c r="B5078" s="4" t="s">
        <v>5</v>
      </c>
      <c r="C5078" s="4" t="s">
        <v>12</v>
      </c>
    </row>
    <row r="5079" spans="1:7">
      <c r="A5079" t="n">
        <v>45776</v>
      </c>
      <c r="B5079" s="12" t="n">
        <v>74</v>
      </c>
      <c r="C5079" s="7" t="n">
        <v>46</v>
      </c>
    </row>
    <row r="5080" spans="1:7">
      <c r="A5080" t="s">
        <v>4</v>
      </c>
      <c r="B5080" s="4" t="s">
        <v>5</v>
      </c>
      <c r="C5080" s="4" t="s">
        <v>12</v>
      </c>
    </row>
    <row r="5081" spans="1:7">
      <c r="A5081" t="n">
        <v>45778</v>
      </c>
      <c r="B5081" s="36" t="n">
        <v>23</v>
      </c>
      <c r="C5081" s="7" t="n">
        <v>0</v>
      </c>
    </row>
    <row r="5082" spans="1:7">
      <c r="A5082" t="s">
        <v>4</v>
      </c>
      <c r="B5082" s="4" t="s">
        <v>5</v>
      </c>
      <c r="C5082" s="4" t="s">
        <v>12</v>
      </c>
      <c r="D5082" s="4" t="s">
        <v>9</v>
      </c>
    </row>
    <row r="5083" spans="1:7">
      <c r="A5083" t="n">
        <v>45780</v>
      </c>
      <c r="B5083" s="12" t="n">
        <v>74</v>
      </c>
      <c r="C5083" s="7" t="n">
        <v>52</v>
      </c>
      <c r="D5083" s="7" t="n">
        <v>8192</v>
      </c>
    </row>
    <row r="5084" spans="1:7">
      <c r="A5084" t="s">
        <v>4</v>
      </c>
      <c r="B5084" s="4" t="s">
        <v>5</v>
      </c>
      <c r="C5084" s="4" t="s">
        <v>12</v>
      </c>
      <c r="D5084" s="4" t="s">
        <v>10</v>
      </c>
      <c r="E5084" s="4" t="s">
        <v>26</v>
      </c>
    </row>
    <row r="5085" spans="1:7">
      <c r="A5085" t="n">
        <v>45786</v>
      </c>
      <c r="B5085" s="39" t="n">
        <v>58</v>
      </c>
      <c r="C5085" s="7" t="n">
        <v>100</v>
      </c>
      <c r="D5085" s="7" t="n">
        <v>300</v>
      </c>
      <c r="E5085" s="7" t="n">
        <v>1</v>
      </c>
    </row>
    <row r="5086" spans="1:7">
      <c r="A5086" t="s">
        <v>4</v>
      </c>
      <c r="B5086" s="4" t="s">
        <v>5</v>
      </c>
      <c r="C5086" s="4" t="s">
        <v>12</v>
      </c>
      <c r="D5086" s="4" t="s">
        <v>10</v>
      </c>
    </row>
    <row r="5087" spans="1:7">
      <c r="A5087" t="n">
        <v>45794</v>
      </c>
      <c r="B5087" s="39" t="n">
        <v>58</v>
      </c>
      <c r="C5087" s="7" t="n">
        <v>255</v>
      </c>
      <c r="D5087" s="7" t="n">
        <v>0</v>
      </c>
    </row>
    <row r="5088" spans="1:7">
      <c r="A5088" t="s">
        <v>4</v>
      </c>
      <c r="B5088" s="4" t="s">
        <v>5</v>
      </c>
      <c r="C5088" s="4" t="s">
        <v>43</v>
      </c>
    </row>
    <row r="5089" spans="1:6">
      <c r="A5089" t="n">
        <v>45798</v>
      </c>
      <c r="B5089" s="18" t="n">
        <v>3</v>
      </c>
      <c r="C5089" s="16" t="n">
        <f t="normal" ca="1">A5125</f>
        <v>0</v>
      </c>
    </row>
    <row r="5090" spans="1:6">
      <c r="A5090" t="s">
        <v>4</v>
      </c>
      <c r="B5090" s="4" t="s">
        <v>5</v>
      </c>
      <c r="C5090" s="4" t="s">
        <v>10</v>
      </c>
      <c r="D5090" s="4" t="s">
        <v>26</v>
      </c>
      <c r="E5090" s="4" t="s">
        <v>26</v>
      </c>
      <c r="F5090" s="4" t="s">
        <v>26</v>
      </c>
      <c r="G5090" s="4" t="s">
        <v>26</v>
      </c>
    </row>
    <row r="5091" spans="1:6">
      <c r="A5091" t="n">
        <v>45803</v>
      </c>
      <c r="B5091" s="52" t="n">
        <v>46</v>
      </c>
      <c r="C5091" s="7" t="n">
        <v>61456</v>
      </c>
      <c r="D5091" s="7" t="n">
        <v>-4.73000001907349</v>
      </c>
      <c r="E5091" s="7" t="n">
        <v>-3.78999996185303</v>
      </c>
      <c r="F5091" s="7" t="n">
        <v>44.9000015258789</v>
      </c>
      <c r="G5091" s="7" t="n">
        <v>180</v>
      </c>
    </row>
    <row r="5092" spans="1:6">
      <c r="A5092" t="s">
        <v>4</v>
      </c>
      <c r="B5092" s="4" t="s">
        <v>5</v>
      </c>
      <c r="C5092" s="4" t="s">
        <v>10</v>
      </c>
      <c r="D5092" s="4" t="s">
        <v>26</v>
      </c>
      <c r="E5092" s="4" t="s">
        <v>26</v>
      </c>
      <c r="F5092" s="4" t="s">
        <v>26</v>
      </c>
      <c r="G5092" s="4" t="s">
        <v>26</v>
      </c>
    </row>
    <row r="5093" spans="1:6">
      <c r="A5093" t="n">
        <v>45822</v>
      </c>
      <c r="B5093" s="52" t="n">
        <v>46</v>
      </c>
      <c r="C5093" s="7" t="n">
        <v>61457</v>
      </c>
      <c r="D5093" s="7" t="n">
        <v>-4.73000001907349</v>
      </c>
      <c r="E5093" s="7" t="n">
        <v>-3.78999996185303</v>
      </c>
      <c r="F5093" s="7" t="n">
        <v>44.9000015258789</v>
      </c>
      <c r="G5093" s="7" t="n">
        <v>180</v>
      </c>
    </row>
    <row r="5094" spans="1:6">
      <c r="A5094" t="s">
        <v>4</v>
      </c>
      <c r="B5094" s="4" t="s">
        <v>5</v>
      </c>
      <c r="C5094" s="4" t="s">
        <v>12</v>
      </c>
      <c r="D5094" s="4" t="s">
        <v>12</v>
      </c>
      <c r="E5094" s="4" t="s">
        <v>10</v>
      </c>
    </row>
    <row r="5095" spans="1:6">
      <c r="A5095" t="n">
        <v>45841</v>
      </c>
      <c r="B5095" s="45" t="n">
        <v>45</v>
      </c>
      <c r="C5095" s="7" t="n">
        <v>8</v>
      </c>
      <c r="D5095" s="7" t="n">
        <v>1</v>
      </c>
      <c r="E5095" s="7" t="n">
        <v>0</v>
      </c>
    </row>
    <row r="5096" spans="1:6">
      <c r="A5096" t="s">
        <v>4</v>
      </c>
      <c r="B5096" s="4" t="s">
        <v>5</v>
      </c>
      <c r="C5096" s="4" t="s">
        <v>12</v>
      </c>
      <c r="D5096" s="4" t="s">
        <v>10</v>
      </c>
      <c r="E5096" s="4" t="s">
        <v>26</v>
      </c>
    </row>
    <row r="5097" spans="1:6">
      <c r="A5097" t="n">
        <v>45846</v>
      </c>
      <c r="B5097" s="39" t="n">
        <v>58</v>
      </c>
      <c r="C5097" s="7" t="n">
        <v>100</v>
      </c>
      <c r="D5097" s="7" t="n">
        <v>300</v>
      </c>
      <c r="E5097" s="7" t="n">
        <v>0.300000011920929</v>
      </c>
    </row>
    <row r="5098" spans="1:6">
      <c r="A5098" t="s">
        <v>4</v>
      </c>
      <c r="B5098" s="4" t="s">
        <v>5</v>
      </c>
      <c r="C5098" s="4" t="s">
        <v>12</v>
      </c>
      <c r="D5098" s="4" t="s">
        <v>10</v>
      </c>
    </row>
    <row r="5099" spans="1:6">
      <c r="A5099" t="n">
        <v>45854</v>
      </c>
      <c r="B5099" s="39" t="n">
        <v>58</v>
      </c>
      <c r="C5099" s="7" t="n">
        <v>255</v>
      </c>
      <c r="D5099" s="7" t="n">
        <v>0</v>
      </c>
    </row>
    <row r="5100" spans="1:6">
      <c r="A5100" t="s">
        <v>4</v>
      </c>
      <c r="B5100" s="4" t="s">
        <v>5</v>
      </c>
      <c r="C5100" s="4" t="s">
        <v>12</v>
      </c>
      <c r="D5100" s="4" t="s">
        <v>10</v>
      </c>
      <c r="E5100" s="4" t="s">
        <v>10</v>
      </c>
      <c r="F5100" s="4" t="s">
        <v>12</v>
      </c>
    </row>
    <row r="5101" spans="1:6">
      <c r="A5101" t="n">
        <v>45858</v>
      </c>
      <c r="B5101" s="32" t="n">
        <v>25</v>
      </c>
      <c r="C5101" s="7" t="n">
        <v>1</v>
      </c>
      <c r="D5101" s="7" t="n">
        <v>65535</v>
      </c>
      <c r="E5101" s="7" t="n">
        <v>65535</v>
      </c>
      <c r="F5101" s="7" t="n">
        <v>0</v>
      </c>
    </row>
    <row r="5102" spans="1:6">
      <c r="A5102" t="s">
        <v>4</v>
      </c>
      <c r="B5102" s="4" t="s">
        <v>5</v>
      </c>
      <c r="C5102" s="4" t="s">
        <v>12</v>
      </c>
      <c r="D5102" s="4" t="s">
        <v>6</v>
      </c>
    </row>
    <row r="5103" spans="1:6">
      <c r="A5103" t="n">
        <v>45865</v>
      </c>
      <c r="B5103" s="9" t="n">
        <v>2</v>
      </c>
      <c r="C5103" s="7" t="n">
        <v>10</v>
      </c>
      <c r="D5103" s="7" t="s">
        <v>69</v>
      </c>
    </row>
    <row r="5104" spans="1:6">
      <c r="A5104" t="s">
        <v>4</v>
      </c>
      <c r="B5104" s="4" t="s">
        <v>5</v>
      </c>
      <c r="C5104" s="4" t="s">
        <v>12</v>
      </c>
      <c r="D5104" s="4" t="s">
        <v>10</v>
      </c>
    </row>
    <row r="5105" spans="1:7">
      <c r="A5105" t="n">
        <v>45888</v>
      </c>
      <c r="B5105" s="39" t="n">
        <v>58</v>
      </c>
      <c r="C5105" s="7" t="n">
        <v>105</v>
      </c>
      <c r="D5105" s="7" t="n">
        <v>300</v>
      </c>
    </row>
    <row r="5106" spans="1:7">
      <c r="A5106" t="s">
        <v>4</v>
      </c>
      <c r="B5106" s="4" t="s">
        <v>5</v>
      </c>
      <c r="C5106" s="4" t="s">
        <v>26</v>
      </c>
      <c r="D5106" s="4" t="s">
        <v>10</v>
      </c>
    </row>
    <row r="5107" spans="1:7">
      <c r="A5107" t="n">
        <v>45892</v>
      </c>
      <c r="B5107" s="57" t="n">
        <v>103</v>
      </c>
      <c r="C5107" s="7" t="n">
        <v>1</v>
      </c>
      <c r="D5107" s="7" t="n">
        <v>300</v>
      </c>
    </row>
    <row r="5108" spans="1:7">
      <c r="A5108" t="s">
        <v>4</v>
      </c>
      <c r="B5108" s="4" t="s">
        <v>5</v>
      </c>
      <c r="C5108" s="4" t="s">
        <v>12</v>
      </c>
    </row>
    <row r="5109" spans="1:7">
      <c r="A5109" t="n">
        <v>45899</v>
      </c>
      <c r="B5109" s="12" t="n">
        <v>74</v>
      </c>
      <c r="C5109" s="7" t="n">
        <v>67</v>
      </c>
    </row>
    <row r="5110" spans="1:7">
      <c r="A5110" t="s">
        <v>4</v>
      </c>
      <c r="B5110" s="4" t="s">
        <v>5</v>
      </c>
      <c r="C5110" s="4" t="s">
        <v>12</v>
      </c>
      <c r="D5110" s="4" t="s">
        <v>26</v>
      </c>
      <c r="E5110" s="4" t="s">
        <v>10</v>
      </c>
      <c r="F5110" s="4" t="s">
        <v>12</v>
      </c>
    </row>
    <row r="5111" spans="1:7">
      <c r="A5111" t="n">
        <v>45901</v>
      </c>
      <c r="B5111" s="69" t="n">
        <v>49</v>
      </c>
      <c r="C5111" s="7" t="n">
        <v>3</v>
      </c>
      <c r="D5111" s="7" t="n">
        <v>1</v>
      </c>
      <c r="E5111" s="7" t="n">
        <v>500</v>
      </c>
      <c r="F5111" s="7" t="n">
        <v>0</v>
      </c>
    </row>
    <row r="5112" spans="1:7">
      <c r="A5112" t="s">
        <v>4</v>
      </c>
      <c r="B5112" s="4" t="s">
        <v>5</v>
      </c>
      <c r="C5112" s="4" t="s">
        <v>12</v>
      </c>
      <c r="D5112" s="4" t="s">
        <v>10</v>
      </c>
    </row>
    <row r="5113" spans="1:7">
      <c r="A5113" t="n">
        <v>45910</v>
      </c>
      <c r="B5113" s="39" t="n">
        <v>58</v>
      </c>
      <c r="C5113" s="7" t="n">
        <v>11</v>
      </c>
      <c r="D5113" s="7" t="n">
        <v>300</v>
      </c>
    </row>
    <row r="5114" spans="1:7">
      <c r="A5114" t="s">
        <v>4</v>
      </c>
      <c r="B5114" s="4" t="s">
        <v>5</v>
      </c>
      <c r="C5114" s="4" t="s">
        <v>12</v>
      </c>
      <c r="D5114" s="4" t="s">
        <v>10</v>
      </c>
    </row>
    <row r="5115" spans="1:7">
      <c r="A5115" t="n">
        <v>45914</v>
      </c>
      <c r="B5115" s="39" t="n">
        <v>58</v>
      </c>
      <c r="C5115" s="7" t="n">
        <v>12</v>
      </c>
      <c r="D5115" s="7" t="n">
        <v>0</v>
      </c>
    </row>
    <row r="5116" spans="1:7">
      <c r="A5116" t="s">
        <v>4</v>
      </c>
      <c r="B5116" s="4" t="s">
        <v>5</v>
      </c>
      <c r="C5116" s="4" t="s">
        <v>12</v>
      </c>
    </row>
    <row r="5117" spans="1:7">
      <c r="A5117" t="n">
        <v>45918</v>
      </c>
      <c r="B5117" s="12" t="n">
        <v>74</v>
      </c>
      <c r="C5117" s="7" t="n">
        <v>46</v>
      </c>
    </row>
    <row r="5118" spans="1:7">
      <c r="A5118" t="s">
        <v>4</v>
      </c>
      <c r="B5118" s="4" t="s">
        <v>5</v>
      </c>
      <c r="C5118" s="4" t="s">
        <v>12</v>
      </c>
    </row>
    <row r="5119" spans="1:7">
      <c r="A5119" t="n">
        <v>45920</v>
      </c>
      <c r="B5119" s="36" t="n">
        <v>23</v>
      </c>
      <c r="C5119" s="7" t="n">
        <v>0</v>
      </c>
    </row>
    <row r="5120" spans="1:7">
      <c r="A5120" t="s">
        <v>4</v>
      </c>
      <c r="B5120" s="4" t="s">
        <v>5</v>
      </c>
      <c r="C5120" s="4" t="s">
        <v>12</v>
      </c>
      <c r="D5120" s="4" t="s">
        <v>9</v>
      </c>
    </row>
    <row r="5121" spans="1:6">
      <c r="A5121" t="n">
        <v>45922</v>
      </c>
      <c r="B5121" s="12" t="n">
        <v>74</v>
      </c>
      <c r="C5121" s="7" t="n">
        <v>52</v>
      </c>
      <c r="D5121" s="7" t="n">
        <v>8192</v>
      </c>
    </row>
    <row r="5122" spans="1:6">
      <c r="A5122" t="s">
        <v>4</v>
      </c>
      <c r="B5122" s="4" t="s">
        <v>5</v>
      </c>
      <c r="C5122" s="4" t="s">
        <v>43</v>
      </c>
    </row>
    <row r="5123" spans="1:6">
      <c r="A5123" t="n">
        <v>45928</v>
      </c>
      <c r="B5123" s="18" t="n">
        <v>3</v>
      </c>
      <c r="C5123" s="16" t="n">
        <f t="normal" ca="1">A5125</f>
        <v>0</v>
      </c>
    </row>
    <row r="5124" spans="1:6">
      <c r="A5124" t="s">
        <v>4</v>
      </c>
      <c r="B5124" s="4" t="s">
        <v>5</v>
      </c>
    </row>
    <row r="5125" spans="1:6">
      <c r="A5125" t="n">
        <v>45933</v>
      </c>
      <c r="B5125" s="5" t="n">
        <v>1</v>
      </c>
    </row>
    <row r="5126" spans="1:6" s="3" customFormat="1" customHeight="0">
      <c r="A5126" s="3" t="s">
        <v>2</v>
      </c>
      <c r="B5126" s="3" t="s">
        <v>495</v>
      </c>
    </row>
    <row r="5127" spans="1:6">
      <c r="A5127" t="s">
        <v>4</v>
      </c>
      <c r="B5127" s="4" t="s">
        <v>5</v>
      </c>
      <c r="C5127" s="4" t="s">
        <v>12</v>
      </c>
      <c r="D5127" s="4" t="s">
        <v>10</v>
      </c>
      <c r="E5127" s="4" t="s">
        <v>9</v>
      </c>
    </row>
    <row r="5128" spans="1:6">
      <c r="A5128" t="n">
        <v>45936</v>
      </c>
      <c r="B5128" s="86" t="n">
        <v>167</v>
      </c>
      <c r="C5128" s="7" t="n">
        <v>1</v>
      </c>
      <c r="D5128" s="7" t="n">
        <v>0</v>
      </c>
      <c r="E5128" s="7" t="n">
        <v>48</v>
      </c>
    </row>
    <row r="5129" spans="1:6">
      <c r="A5129" t="s">
        <v>4</v>
      </c>
      <c r="B5129" s="4" t="s">
        <v>5</v>
      </c>
      <c r="C5129" s="4" t="s">
        <v>12</v>
      </c>
      <c r="D5129" s="4" t="s">
        <v>10</v>
      </c>
      <c r="E5129" s="4" t="s">
        <v>9</v>
      </c>
    </row>
    <row r="5130" spans="1:6">
      <c r="A5130" t="n">
        <v>45944</v>
      </c>
      <c r="B5130" s="86" t="n">
        <v>167</v>
      </c>
      <c r="C5130" s="7" t="n">
        <v>1</v>
      </c>
      <c r="D5130" s="7" t="n">
        <v>4</v>
      </c>
      <c r="E5130" s="7" t="n">
        <v>48</v>
      </c>
    </row>
    <row r="5131" spans="1:6">
      <c r="A5131" t="s">
        <v>4</v>
      </c>
      <c r="B5131" s="4" t="s">
        <v>5</v>
      </c>
      <c r="C5131" s="4" t="s">
        <v>12</v>
      </c>
      <c r="D5131" s="4" t="s">
        <v>10</v>
      </c>
      <c r="E5131" s="4" t="s">
        <v>9</v>
      </c>
    </row>
    <row r="5132" spans="1:6">
      <c r="A5132" t="n">
        <v>45952</v>
      </c>
      <c r="B5132" s="86" t="n">
        <v>167</v>
      </c>
      <c r="C5132" s="7" t="n">
        <v>1</v>
      </c>
      <c r="D5132" s="7" t="n">
        <v>2</v>
      </c>
      <c r="E5132" s="7" t="n">
        <v>48</v>
      </c>
    </row>
    <row r="5133" spans="1:6">
      <c r="A5133" t="s">
        <v>4</v>
      </c>
      <c r="B5133" s="4" t="s">
        <v>5</v>
      </c>
      <c r="C5133" s="4" t="s">
        <v>12</v>
      </c>
      <c r="D5133" s="4" t="s">
        <v>10</v>
      </c>
      <c r="E5133" s="4" t="s">
        <v>9</v>
      </c>
    </row>
    <row r="5134" spans="1:6">
      <c r="A5134" t="n">
        <v>45960</v>
      </c>
      <c r="B5134" s="86" t="n">
        <v>167</v>
      </c>
      <c r="C5134" s="7" t="n">
        <v>1</v>
      </c>
      <c r="D5134" s="7" t="n">
        <v>7</v>
      </c>
      <c r="E5134" s="7" t="n">
        <v>48</v>
      </c>
    </row>
    <row r="5135" spans="1:6">
      <c r="A5135" t="s">
        <v>4</v>
      </c>
      <c r="B5135" s="4" t="s">
        <v>5</v>
      </c>
      <c r="C5135" s="4" t="s">
        <v>12</v>
      </c>
      <c r="D5135" s="4" t="s">
        <v>10</v>
      </c>
      <c r="E5135" s="4" t="s">
        <v>9</v>
      </c>
    </row>
    <row r="5136" spans="1:6">
      <c r="A5136" t="n">
        <v>45968</v>
      </c>
      <c r="B5136" s="86" t="n">
        <v>167</v>
      </c>
      <c r="C5136" s="7" t="n">
        <v>1</v>
      </c>
      <c r="D5136" s="7" t="n">
        <v>15</v>
      </c>
      <c r="E5136" s="7" t="n">
        <v>48</v>
      </c>
    </row>
    <row r="5137" spans="1:5">
      <c r="A5137" t="s">
        <v>4</v>
      </c>
      <c r="B5137" s="4" t="s">
        <v>5</v>
      </c>
      <c r="C5137" s="4" t="s">
        <v>12</v>
      </c>
      <c r="D5137" s="4" t="s">
        <v>10</v>
      </c>
      <c r="E5137" s="4" t="s">
        <v>9</v>
      </c>
    </row>
    <row r="5138" spans="1:5">
      <c r="A5138" t="n">
        <v>45976</v>
      </c>
      <c r="B5138" s="86" t="n">
        <v>167</v>
      </c>
      <c r="C5138" s="7" t="n">
        <v>1</v>
      </c>
      <c r="D5138" s="7" t="n">
        <v>16</v>
      </c>
      <c r="E5138" s="7" t="n">
        <v>48</v>
      </c>
    </row>
    <row r="5139" spans="1:5">
      <c r="A5139" t="s">
        <v>4</v>
      </c>
      <c r="B5139" s="4" t="s">
        <v>5</v>
      </c>
      <c r="C5139" s="4" t="s">
        <v>12</v>
      </c>
      <c r="D5139" s="4" t="s">
        <v>10</v>
      </c>
      <c r="E5139" s="4" t="s">
        <v>9</v>
      </c>
    </row>
    <row r="5140" spans="1:5">
      <c r="A5140" t="n">
        <v>45984</v>
      </c>
      <c r="B5140" s="86" t="n">
        <v>167</v>
      </c>
      <c r="C5140" s="7" t="n">
        <v>1</v>
      </c>
      <c r="D5140" s="7" t="n">
        <v>1</v>
      </c>
      <c r="E5140" s="7" t="n">
        <v>48</v>
      </c>
    </row>
    <row r="5141" spans="1:5">
      <c r="A5141" t="s">
        <v>4</v>
      </c>
      <c r="B5141" s="4" t="s">
        <v>5</v>
      </c>
      <c r="C5141" s="4" t="s">
        <v>12</v>
      </c>
      <c r="D5141" s="4" t="s">
        <v>10</v>
      </c>
      <c r="E5141" s="4" t="s">
        <v>9</v>
      </c>
    </row>
    <row r="5142" spans="1:5">
      <c r="A5142" t="n">
        <v>45992</v>
      </c>
      <c r="B5142" s="86" t="n">
        <v>167</v>
      </c>
      <c r="C5142" s="7" t="n">
        <v>1</v>
      </c>
      <c r="D5142" s="7" t="n">
        <v>8</v>
      </c>
      <c r="E5142" s="7" t="n">
        <v>48</v>
      </c>
    </row>
    <row r="5143" spans="1:5">
      <c r="A5143" t="s">
        <v>4</v>
      </c>
      <c r="B5143" s="4" t="s">
        <v>5</v>
      </c>
      <c r="C5143" s="4" t="s">
        <v>12</v>
      </c>
      <c r="D5143" s="4" t="s">
        <v>10</v>
      </c>
      <c r="E5143" s="4" t="s">
        <v>9</v>
      </c>
    </row>
    <row r="5144" spans="1:5">
      <c r="A5144" t="n">
        <v>46000</v>
      </c>
      <c r="B5144" s="86" t="n">
        <v>167</v>
      </c>
      <c r="C5144" s="7" t="n">
        <v>1</v>
      </c>
      <c r="D5144" s="7" t="n">
        <v>9</v>
      </c>
      <c r="E5144" s="7" t="n">
        <v>48</v>
      </c>
    </row>
    <row r="5145" spans="1:5">
      <c r="A5145" t="s">
        <v>4</v>
      </c>
      <c r="B5145" s="4" t="s">
        <v>5</v>
      </c>
      <c r="C5145" s="4" t="s">
        <v>12</v>
      </c>
      <c r="D5145" s="4" t="s">
        <v>10</v>
      </c>
      <c r="E5145" s="4" t="s">
        <v>9</v>
      </c>
    </row>
    <row r="5146" spans="1:5">
      <c r="A5146" t="n">
        <v>46008</v>
      </c>
      <c r="B5146" s="86" t="n">
        <v>167</v>
      </c>
      <c r="C5146" s="7" t="n">
        <v>1</v>
      </c>
      <c r="D5146" s="7" t="n">
        <v>14</v>
      </c>
      <c r="E5146" s="7" t="n">
        <v>48</v>
      </c>
    </row>
    <row r="5147" spans="1:5">
      <c r="A5147" t="s">
        <v>4</v>
      </c>
      <c r="B5147" s="4" t="s">
        <v>5</v>
      </c>
      <c r="C5147" s="4" t="s">
        <v>12</v>
      </c>
      <c r="D5147" s="4" t="s">
        <v>10</v>
      </c>
      <c r="E5147" s="4" t="s">
        <v>9</v>
      </c>
    </row>
    <row r="5148" spans="1:5">
      <c r="A5148" t="n">
        <v>46016</v>
      </c>
      <c r="B5148" s="86" t="n">
        <v>167</v>
      </c>
      <c r="C5148" s="7" t="n">
        <v>1</v>
      </c>
      <c r="D5148" s="7" t="n">
        <v>5</v>
      </c>
      <c r="E5148" s="7" t="n">
        <v>48</v>
      </c>
    </row>
    <row r="5149" spans="1:5">
      <c r="A5149" t="s">
        <v>4</v>
      </c>
      <c r="B5149" s="4" t="s">
        <v>5</v>
      </c>
      <c r="C5149" s="4" t="s">
        <v>12</v>
      </c>
      <c r="D5149" s="4" t="s">
        <v>10</v>
      </c>
      <c r="E5149" s="4" t="s">
        <v>9</v>
      </c>
    </row>
    <row r="5150" spans="1:5">
      <c r="A5150" t="n">
        <v>46024</v>
      </c>
      <c r="B5150" s="86" t="n">
        <v>167</v>
      </c>
      <c r="C5150" s="7" t="n">
        <v>1</v>
      </c>
      <c r="D5150" s="7" t="n">
        <v>3</v>
      </c>
      <c r="E5150" s="7" t="n">
        <v>48</v>
      </c>
    </row>
    <row r="5151" spans="1:5">
      <c r="A5151" t="s">
        <v>4</v>
      </c>
      <c r="B5151" s="4" t="s">
        <v>5</v>
      </c>
      <c r="C5151" s="4" t="s">
        <v>12</v>
      </c>
      <c r="D5151" s="4" t="s">
        <v>10</v>
      </c>
      <c r="E5151" s="4" t="s">
        <v>9</v>
      </c>
    </row>
    <row r="5152" spans="1:5">
      <c r="A5152" t="n">
        <v>46032</v>
      </c>
      <c r="B5152" s="86" t="n">
        <v>167</v>
      </c>
      <c r="C5152" s="7" t="n">
        <v>1</v>
      </c>
      <c r="D5152" s="7" t="n">
        <v>6</v>
      </c>
      <c r="E5152" s="7" t="n">
        <v>48</v>
      </c>
    </row>
    <row r="5153" spans="1:5">
      <c r="A5153" t="s">
        <v>4</v>
      </c>
      <c r="B5153" s="4" t="s">
        <v>5</v>
      </c>
      <c r="C5153" s="4" t="s">
        <v>12</v>
      </c>
      <c r="D5153" s="4" t="s">
        <v>10</v>
      </c>
      <c r="E5153" s="4" t="s">
        <v>9</v>
      </c>
    </row>
    <row r="5154" spans="1:5">
      <c r="A5154" t="n">
        <v>46040</v>
      </c>
      <c r="B5154" s="86" t="n">
        <v>167</v>
      </c>
      <c r="C5154" s="7" t="n">
        <v>1</v>
      </c>
      <c r="D5154" s="7" t="n">
        <v>11</v>
      </c>
      <c r="E5154" s="7" t="n">
        <v>48</v>
      </c>
    </row>
    <row r="5155" spans="1:5">
      <c r="A5155" t="s">
        <v>4</v>
      </c>
      <c r="B5155" s="4" t="s">
        <v>5</v>
      </c>
    </row>
    <row r="5156" spans="1:5">
      <c r="A5156" t="n">
        <v>46048</v>
      </c>
      <c r="B5156" s="5" t="n">
        <v>1</v>
      </c>
    </row>
    <row r="5157" spans="1:5" s="3" customFormat="1" customHeight="0">
      <c r="A5157" s="3" t="s">
        <v>2</v>
      </c>
      <c r="B5157" s="3" t="s">
        <v>496</v>
      </c>
    </row>
    <row r="5158" spans="1:5">
      <c r="A5158" t="s">
        <v>4</v>
      </c>
      <c r="B5158" s="4" t="s">
        <v>5</v>
      </c>
      <c r="C5158" s="4" t="s">
        <v>12</v>
      </c>
      <c r="D5158" s="4" t="s">
        <v>12</v>
      </c>
      <c r="E5158" s="4" t="s">
        <v>9</v>
      </c>
      <c r="F5158" s="4" t="s">
        <v>12</v>
      </c>
      <c r="G5158" s="4" t="s">
        <v>12</v>
      </c>
    </row>
    <row r="5159" spans="1:5">
      <c r="A5159" t="n">
        <v>46052</v>
      </c>
      <c r="B5159" s="48" t="n">
        <v>18</v>
      </c>
      <c r="C5159" s="7" t="n">
        <v>6</v>
      </c>
      <c r="D5159" s="7" t="n">
        <v>0</v>
      </c>
      <c r="E5159" s="7" t="n">
        <v>6</v>
      </c>
      <c r="F5159" s="7" t="n">
        <v>19</v>
      </c>
      <c r="G5159" s="7" t="n">
        <v>1</v>
      </c>
    </row>
    <row r="5160" spans="1:5">
      <c r="A5160" t="s">
        <v>4</v>
      </c>
      <c r="B5160" s="4" t="s">
        <v>5</v>
      </c>
      <c r="C5160" s="4" t="s">
        <v>12</v>
      </c>
      <c r="D5160" s="4" t="s">
        <v>10</v>
      </c>
      <c r="E5160" s="4" t="s">
        <v>9</v>
      </c>
    </row>
    <row r="5161" spans="1:5">
      <c r="A5161" t="n">
        <v>46061</v>
      </c>
      <c r="B5161" s="86" t="n">
        <v>167</v>
      </c>
      <c r="C5161" s="7" t="n">
        <v>0</v>
      </c>
      <c r="D5161" s="7" t="n">
        <v>0</v>
      </c>
      <c r="E5161" s="7" t="n">
        <v>48</v>
      </c>
    </row>
    <row r="5162" spans="1:5">
      <c r="A5162" t="s">
        <v>4</v>
      </c>
      <c r="B5162" s="4" t="s">
        <v>5</v>
      </c>
      <c r="C5162" s="4" t="s">
        <v>12</v>
      </c>
      <c r="D5162" s="4" t="s">
        <v>10</v>
      </c>
      <c r="E5162" s="4" t="s">
        <v>9</v>
      </c>
    </row>
    <row r="5163" spans="1:5">
      <c r="A5163" t="n">
        <v>46069</v>
      </c>
      <c r="B5163" s="86" t="n">
        <v>167</v>
      </c>
      <c r="C5163" s="7" t="n">
        <v>0</v>
      </c>
      <c r="D5163" s="7" t="n">
        <v>4</v>
      </c>
      <c r="E5163" s="7" t="n">
        <v>16</v>
      </c>
    </row>
    <row r="5164" spans="1:5">
      <c r="A5164" t="s">
        <v>4</v>
      </c>
      <c r="B5164" s="4" t="s">
        <v>5</v>
      </c>
      <c r="C5164" s="4" t="s">
        <v>12</v>
      </c>
      <c r="D5164" s="4" t="s">
        <v>10</v>
      </c>
      <c r="E5164" s="4" t="s">
        <v>9</v>
      </c>
    </row>
    <row r="5165" spans="1:5">
      <c r="A5165" t="n">
        <v>46077</v>
      </c>
      <c r="B5165" s="86" t="n">
        <v>167</v>
      </c>
      <c r="C5165" s="7" t="n">
        <v>0</v>
      </c>
      <c r="D5165" s="7" t="n">
        <v>2</v>
      </c>
      <c r="E5165" s="7" t="n">
        <v>16</v>
      </c>
    </row>
    <row r="5166" spans="1:5">
      <c r="A5166" t="s">
        <v>4</v>
      </c>
      <c r="B5166" s="4" t="s">
        <v>5</v>
      </c>
      <c r="C5166" s="4" t="s">
        <v>12</v>
      </c>
      <c r="D5166" s="4" t="s">
        <v>10</v>
      </c>
      <c r="E5166" s="4" t="s">
        <v>9</v>
      </c>
    </row>
    <row r="5167" spans="1:5">
      <c r="A5167" t="n">
        <v>46085</v>
      </c>
      <c r="B5167" s="86" t="n">
        <v>167</v>
      </c>
      <c r="C5167" s="7" t="n">
        <v>0</v>
      </c>
      <c r="D5167" s="7" t="n">
        <v>7</v>
      </c>
      <c r="E5167" s="7" t="n">
        <v>16</v>
      </c>
    </row>
    <row r="5168" spans="1:5">
      <c r="A5168" t="s">
        <v>4</v>
      </c>
      <c r="B5168" s="4" t="s">
        <v>5</v>
      </c>
      <c r="C5168" s="4" t="s">
        <v>12</v>
      </c>
      <c r="D5168" s="4" t="s">
        <v>10</v>
      </c>
      <c r="E5168" s="4" t="s">
        <v>9</v>
      </c>
    </row>
    <row r="5169" spans="1:7">
      <c r="A5169" t="n">
        <v>46093</v>
      </c>
      <c r="B5169" s="86" t="n">
        <v>167</v>
      </c>
      <c r="C5169" s="7" t="n">
        <v>0</v>
      </c>
      <c r="D5169" s="7" t="n">
        <v>15</v>
      </c>
      <c r="E5169" s="7" t="n">
        <v>16</v>
      </c>
    </row>
    <row r="5170" spans="1:7">
      <c r="A5170" t="s">
        <v>4</v>
      </c>
      <c r="B5170" s="4" t="s">
        <v>5</v>
      </c>
      <c r="C5170" s="4" t="s">
        <v>12</v>
      </c>
      <c r="D5170" s="4" t="s">
        <v>10</v>
      </c>
      <c r="E5170" s="4" t="s">
        <v>9</v>
      </c>
    </row>
    <row r="5171" spans="1:7">
      <c r="A5171" t="n">
        <v>46101</v>
      </c>
      <c r="B5171" s="86" t="n">
        <v>167</v>
      </c>
      <c r="C5171" s="7" t="n">
        <v>0</v>
      </c>
      <c r="D5171" s="7" t="n">
        <v>16</v>
      </c>
      <c r="E5171" s="7" t="n">
        <v>16</v>
      </c>
    </row>
    <row r="5172" spans="1:7">
      <c r="A5172" t="s">
        <v>4</v>
      </c>
      <c r="B5172" s="4" t="s">
        <v>5</v>
      </c>
    </row>
    <row r="5173" spans="1:7">
      <c r="A5173" t="n">
        <v>46109</v>
      </c>
      <c r="B5173" s="5" t="n">
        <v>1</v>
      </c>
    </row>
    <row r="5174" spans="1:7" s="3" customFormat="1" customHeight="0">
      <c r="A5174" s="3" t="s">
        <v>2</v>
      </c>
      <c r="B5174" s="3" t="s">
        <v>497</v>
      </c>
    </row>
    <row r="5175" spans="1:7">
      <c r="A5175" t="s">
        <v>4</v>
      </c>
      <c r="B5175" s="4" t="s">
        <v>5</v>
      </c>
      <c r="C5175" s="4" t="s">
        <v>12</v>
      </c>
      <c r="D5175" s="4" t="s">
        <v>10</v>
      </c>
    </row>
    <row r="5176" spans="1:7">
      <c r="A5176" t="n">
        <v>46112</v>
      </c>
      <c r="B5176" s="40" t="n">
        <v>64</v>
      </c>
      <c r="C5176" s="7" t="n">
        <v>0</v>
      </c>
      <c r="D5176" s="7" t="n">
        <v>7</v>
      </c>
    </row>
    <row r="5177" spans="1:7">
      <c r="A5177" t="s">
        <v>4</v>
      </c>
      <c r="B5177" s="4" t="s">
        <v>5</v>
      </c>
      <c r="C5177" s="4" t="s">
        <v>12</v>
      </c>
      <c r="D5177" s="4" t="s">
        <v>10</v>
      </c>
    </row>
    <row r="5178" spans="1:7">
      <c r="A5178" t="n">
        <v>46116</v>
      </c>
      <c r="B5178" s="40" t="n">
        <v>64</v>
      </c>
      <c r="C5178" s="7" t="n">
        <v>0</v>
      </c>
      <c r="D5178" s="7" t="n">
        <v>2</v>
      </c>
    </row>
    <row r="5179" spans="1:7">
      <c r="A5179" t="s">
        <v>4</v>
      </c>
      <c r="B5179" s="4" t="s">
        <v>5</v>
      </c>
      <c r="C5179" s="4" t="s">
        <v>12</v>
      </c>
      <c r="D5179" s="4" t="s">
        <v>10</v>
      </c>
    </row>
    <row r="5180" spans="1:7">
      <c r="A5180" t="n">
        <v>46120</v>
      </c>
      <c r="B5180" s="40" t="n">
        <v>64</v>
      </c>
      <c r="C5180" s="7" t="n">
        <v>0</v>
      </c>
      <c r="D5180" s="7" t="n">
        <v>4</v>
      </c>
    </row>
    <row r="5181" spans="1:7">
      <c r="A5181" t="s">
        <v>4</v>
      </c>
      <c r="B5181" s="4" t="s">
        <v>5</v>
      </c>
      <c r="C5181" s="4" t="s">
        <v>12</v>
      </c>
      <c r="D5181" s="4" t="s">
        <v>10</v>
      </c>
    </row>
    <row r="5182" spans="1:7">
      <c r="A5182" t="n">
        <v>46124</v>
      </c>
      <c r="B5182" s="40" t="n">
        <v>64</v>
      </c>
      <c r="C5182" s="7" t="n">
        <v>0</v>
      </c>
      <c r="D5182" s="7" t="n">
        <v>16</v>
      </c>
    </row>
    <row r="5183" spans="1:7">
      <c r="A5183" t="s">
        <v>4</v>
      </c>
      <c r="B5183" s="4" t="s">
        <v>5</v>
      </c>
      <c r="C5183" s="4" t="s">
        <v>12</v>
      </c>
      <c r="D5183" s="4" t="s">
        <v>10</v>
      </c>
    </row>
    <row r="5184" spans="1:7">
      <c r="A5184" t="n">
        <v>46128</v>
      </c>
      <c r="B5184" s="40" t="n">
        <v>64</v>
      </c>
      <c r="C5184" s="7" t="n">
        <v>0</v>
      </c>
      <c r="D5184" s="7" t="n">
        <v>15</v>
      </c>
    </row>
    <row r="5185" spans="1:5">
      <c r="A5185" t="s">
        <v>4</v>
      </c>
      <c r="B5185" s="4" t="s">
        <v>5</v>
      </c>
      <c r="C5185" s="4" t="s">
        <v>12</v>
      </c>
      <c r="D5185" s="4" t="s">
        <v>10</v>
      </c>
    </row>
    <row r="5186" spans="1:5">
      <c r="A5186" t="n">
        <v>46132</v>
      </c>
      <c r="B5186" s="79" t="n">
        <v>95</v>
      </c>
      <c r="C5186" s="7" t="n">
        <v>1</v>
      </c>
      <c r="D5186" s="7" t="n">
        <v>65528</v>
      </c>
    </row>
    <row r="5187" spans="1:5">
      <c r="A5187" t="s">
        <v>4</v>
      </c>
      <c r="B5187" s="4" t="s">
        <v>5</v>
      </c>
      <c r="C5187" s="4" t="s">
        <v>12</v>
      </c>
      <c r="D5187" s="4" t="s">
        <v>10</v>
      </c>
      <c r="E5187" s="4" t="s">
        <v>10</v>
      </c>
      <c r="F5187" s="4" t="s">
        <v>12</v>
      </c>
      <c r="G5187" s="4" t="s">
        <v>9</v>
      </c>
    </row>
    <row r="5188" spans="1:5">
      <c r="A5188" t="n">
        <v>46136</v>
      </c>
      <c r="B5188" s="79" t="n">
        <v>95</v>
      </c>
      <c r="C5188" s="7" t="n">
        <v>0</v>
      </c>
      <c r="D5188" s="7" t="n">
        <v>0</v>
      </c>
      <c r="E5188" s="7" t="n">
        <v>7</v>
      </c>
      <c r="F5188" s="7" t="n">
        <v>255</v>
      </c>
      <c r="G5188" s="7" t="n">
        <v>0</v>
      </c>
    </row>
    <row r="5189" spans="1:5">
      <c r="A5189" t="s">
        <v>4</v>
      </c>
      <c r="B5189" s="4" t="s">
        <v>5</v>
      </c>
      <c r="C5189" s="4" t="s">
        <v>12</v>
      </c>
      <c r="D5189" s="4" t="s">
        <v>10</v>
      </c>
      <c r="E5189" s="4" t="s">
        <v>10</v>
      </c>
      <c r="F5189" s="4" t="s">
        <v>12</v>
      </c>
      <c r="G5189" s="4" t="s">
        <v>9</v>
      </c>
    </row>
    <row r="5190" spans="1:5">
      <c r="A5190" t="n">
        <v>46147</v>
      </c>
      <c r="B5190" s="79" t="n">
        <v>95</v>
      </c>
      <c r="C5190" s="7" t="n">
        <v>0</v>
      </c>
      <c r="D5190" s="7" t="n">
        <v>2</v>
      </c>
      <c r="E5190" s="7" t="n">
        <v>4</v>
      </c>
      <c r="F5190" s="7" t="n">
        <v>255</v>
      </c>
      <c r="G5190" s="7" t="n">
        <v>0</v>
      </c>
    </row>
    <row r="5191" spans="1:5">
      <c r="A5191" t="s">
        <v>4</v>
      </c>
      <c r="B5191" s="4" t="s">
        <v>5</v>
      </c>
    </row>
    <row r="5192" spans="1:5">
      <c r="A5192" t="n">
        <v>46158</v>
      </c>
      <c r="B5192" s="5" t="n">
        <v>1</v>
      </c>
    </row>
    <row r="5193" spans="1:5" s="3" customFormat="1" customHeight="0">
      <c r="A5193" s="3" t="s">
        <v>2</v>
      </c>
      <c r="B5193" s="3" t="s">
        <v>498</v>
      </c>
    </row>
    <row r="5194" spans="1:5">
      <c r="A5194" t="s">
        <v>4</v>
      </c>
      <c r="B5194" s="4" t="s">
        <v>5</v>
      </c>
      <c r="C5194" s="4" t="s">
        <v>12</v>
      </c>
      <c r="D5194" s="4" t="s">
        <v>10</v>
      </c>
      <c r="E5194" s="4" t="s">
        <v>9</v>
      </c>
    </row>
    <row r="5195" spans="1:5">
      <c r="A5195" t="n">
        <v>46160</v>
      </c>
      <c r="B5195" s="86" t="n">
        <v>167</v>
      </c>
      <c r="C5195" s="7" t="n">
        <v>0</v>
      </c>
      <c r="D5195" s="7" t="n">
        <v>1</v>
      </c>
      <c r="E5195" s="7" t="n">
        <v>16</v>
      </c>
    </row>
    <row r="5196" spans="1:5">
      <c r="A5196" t="s">
        <v>4</v>
      </c>
      <c r="B5196" s="4" t="s">
        <v>5</v>
      </c>
      <c r="C5196" s="4" t="s">
        <v>12</v>
      </c>
      <c r="D5196" s="4" t="s">
        <v>10</v>
      </c>
      <c r="E5196" s="4" t="s">
        <v>9</v>
      </c>
    </row>
    <row r="5197" spans="1:5">
      <c r="A5197" t="n">
        <v>46168</v>
      </c>
      <c r="B5197" s="86" t="n">
        <v>167</v>
      </c>
      <c r="C5197" s="7" t="n">
        <v>0</v>
      </c>
      <c r="D5197" s="7" t="n">
        <v>8</v>
      </c>
      <c r="E5197" s="7" t="n">
        <v>16</v>
      </c>
    </row>
    <row r="5198" spans="1:5">
      <c r="A5198" t="s">
        <v>4</v>
      </c>
      <c r="B5198" s="4" t="s">
        <v>5</v>
      </c>
      <c r="C5198" s="4" t="s">
        <v>12</v>
      </c>
      <c r="D5198" s="4" t="s">
        <v>10</v>
      </c>
      <c r="E5198" s="4" t="s">
        <v>9</v>
      </c>
    </row>
    <row r="5199" spans="1:5">
      <c r="A5199" t="n">
        <v>46176</v>
      </c>
      <c r="B5199" s="86" t="n">
        <v>167</v>
      </c>
      <c r="C5199" s="7" t="n">
        <v>0</v>
      </c>
      <c r="D5199" s="7" t="n">
        <v>9</v>
      </c>
      <c r="E5199" s="7" t="n">
        <v>16</v>
      </c>
    </row>
    <row r="5200" spans="1:5">
      <c r="A5200" t="s">
        <v>4</v>
      </c>
      <c r="B5200" s="4" t="s">
        <v>5</v>
      </c>
      <c r="C5200" s="4" t="s">
        <v>12</v>
      </c>
      <c r="D5200" s="4" t="s">
        <v>10</v>
      </c>
      <c r="E5200" s="4" t="s">
        <v>9</v>
      </c>
    </row>
    <row r="5201" spans="1:7">
      <c r="A5201" t="n">
        <v>46184</v>
      </c>
      <c r="B5201" s="86" t="n">
        <v>167</v>
      </c>
      <c r="C5201" s="7" t="n">
        <v>0</v>
      </c>
      <c r="D5201" s="7" t="n">
        <v>14</v>
      </c>
      <c r="E5201" s="7" t="n">
        <v>16</v>
      </c>
    </row>
    <row r="5202" spans="1:7">
      <c r="A5202" t="s">
        <v>4</v>
      </c>
      <c r="B5202" s="4" t="s">
        <v>5</v>
      </c>
    </row>
    <row r="5203" spans="1:7">
      <c r="A5203" t="n">
        <v>46192</v>
      </c>
      <c r="B5203" s="5" t="n">
        <v>1</v>
      </c>
    </row>
    <row r="5204" spans="1:7" s="3" customFormat="1" customHeight="0">
      <c r="A5204" s="3" t="s">
        <v>2</v>
      </c>
      <c r="B5204" s="3" t="s">
        <v>499</v>
      </c>
    </row>
    <row r="5205" spans="1:7">
      <c r="A5205" t="s">
        <v>4</v>
      </c>
      <c r="B5205" s="4" t="s">
        <v>5</v>
      </c>
      <c r="C5205" s="4" t="s">
        <v>12</v>
      </c>
      <c r="D5205" s="4" t="s">
        <v>10</v>
      </c>
      <c r="E5205" s="4" t="s">
        <v>9</v>
      </c>
    </row>
    <row r="5206" spans="1:7">
      <c r="A5206" t="n">
        <v>46196</v>
      </c>
      <c r="B5206" s="86" t="n">
        <v>167</v>
      </c>
      <c r="C5206" s="7" t="n">
        <v>0</v>
      </c>
      <c r="D5206" s="7" t="n">
        <v>5</v>
      </c>
      <c r="E5206" s="7" t="n">
        <v>16</v>
      </c>
    </row>
    <row r="5207" spans="1:7">
      <c r="A5207" t="s">
        <v>4</v>
      </c>
      <c r="B5207" s="4" t="s">
        <v>5</v>
      </c>
      <c r="C5207" s="4" t="s">
        <v>12</v>
      </c>
      <c r="D5207" s="4" t="s">
        <v>10</v>
      </c>
      <c r="E5207" s="4" t="s">
        <v>9</v>
      </c>
    </row>
    <row r="5208" spans="1:7">
      <c r="A5208" t="n">
        <v>46204</v>
      </c>
      <c r="B5208" s="86" t="n">
        <v>167</v>
      </c>
      <c r="C5208" s="7" t="n">
        <v>0</v>
      </c>
      <c r="D5208" s="7" t="n">
        <v>3</v>
      </c>
      <c r="E5208" s="7" t="n">
        <v>16</v>
      </c>
    </row>
    <row r="5209" spans="1:7">
      <c r="A5209" t="s">
        <v>4</v>
      </c>
      <c r="B5209" s="4" t="s">
        <v>5</v>
      </c>
      <c r="C5209" s="4" t="s">
        <v>12</v>
      </c>
      <c r="D5209" s="4" t="s">
        <v>10</v>
      </c>
      <c r="E5209" s="4" t="s">
        <v>9</v>
      </c>
    </row>
    <row r="5210" spans="1:7">
      <c r="A5210" t="n">
        <v>46212</v>
      </c>
      <c r="B5210" s="86" t="n">
        <v>167</v>
      </c>
      <c r="C5210" s="7" t="n">
        <v>0</v>
      </c>
      <c r="D5210" s="7" t="n">
        <v>6</v>
      </c>
      <c r="E5210" s="7" t="n">
        <v>16</v>
      </c>
    </row>
    <row r="5211" spans="1:7">
      <c r="A5211" t="s">
        <v>4</v>
      </c>
      <c r="B5211" s="4" t="s">
        <v>5</v>
      </c>
      <c r="C5211" s="4" t="s">
        <v>12</v>
      </c>
      <c r="D5211" s="4" t="s">
        <v>10</v>
      </c>
      <c r="E5211" s="4" t="s">
        <v>9</v>
      </c>
    </row>
    <row r="5212" spans="1:7">
      <c r="A5212" t="n">
        <v>46220</v>
      </c>
      <c r="B5212" s="86" t="n">
        <v>167</v>
      </c>
      <c r="C5212" s="7" t="n">
        <v>0</v>
      </c>
      <c r="D5212" s="7" t="n">
        <v>11</v>
      </c>
      <c r="E5212" s="7" t="n">
        <v>16</v>
      </c>
    </row>
    <row r="5213" spans="1:7">
      <c r="A5213" t="s">
        <v>4</v>
      </c>
      <c r="B5213" s="4" t="s">
        <v>5</v>
      </c>
    </row>
    <row r="5214" spans="1:7">
      <c r="A5214" t="n">
        <v>46228</v>
      </c>
      <c r="B5214" s="5" t="n">
        <v>1</v>
      </c>
    </row>
    <row r="5215" spans="1:7" s="3" customFormat="1" customHeight="0">
      <c r="A5215" s="3" t="s">
        <v>2</v>
      </c>
      <c r="B5215" s="3" t="s">
        <v>500</v>
      </c>
    </row>
    <row r="5216" spans="1:7">
      <c r="A5216" t="s">
        <v>4</v>
      </c>
      <c r="B5216" s="4" t="s">
        <v>5</v>
      </c>
      <c r="C5216" s="4" t="s">
        <v>10</v>
      </c>
    </row>
    <row r="5217" spans="1:5">
      <c r="A5217" t="n">
        <v>46232</v>
      </c>
      <c r="B5217" s="21" t="n">
        <v>13</v>
      </c>
      <c r="C5217" s="7" t="n">
        <v>6484</v>
      </c>
    </row>
    <row r="5218" spans="1:5">
      <c r="A5218" t="s">
        <v>4</v>
      </c>
      <c r="B5218" s="4" t="s">
        <v>5</v>
      </c>
      <c r="C5218" s="4" t="s">
        <v>12</v>
      </c>
      <c r="D5218" s="4" t="s">
        <v>10</v>
      </c>
      <c r="E5218" s="4" t="s">
        <v>9</v>
      </c>
    </row>
    <row r="5219" spans="1:5">
      <c r="A5219" t="n">
        <v>46235</v>
      </c>
      <c r="B5219" s="86" t="n">
        <v>167</v>
      </c>
      <c r="C5219" s="7" t="n">
        <v>1</v>
      </c>
      <c r="D5219" s="7" t="n">
        <v>14</v>
      </c>
      <c r="E5219" s="7" t="n">
        <v>64</v>
      </c>
    </row>
    <row r="5220" spans="1:5">
      <c r="A5220" t="s">
        <v>4</v>
      </c>
      <c r="B5220" s="4" t="s">
        <v>5</v>
      </c>
      <c r="C5220" s="4" t="s">
        <v>12</v>
      </c>
      <c r="D5220" s="4" t="s">
        <v>10</v>
      </c>
      <c r="E5220" s="4" t="s">
        <v>9</v>
      </c>
    </row>
    <row r="5221" spans="1:5">
      <c r="A5221" t="n">
        <v>46243</v>
      </c>
      <c r="B5221" s="86" t="n">
        <v>167</v>
      </c>
      <c r="C5221" s="7" t="n">
        <v>1</v>
      </c>
      <c r="D5221" s="7" t="n">
        <v>15</v>
      </c>
      <c r="E5221" s="7" t="n">
        <v>64</v>
      </c>
    </row>
    <row r="5222" spans="1:5">
      <c r="A5222" t="s">
        <v>4</v>
      </c>
      <c r="B5222" s="4" t="s">
        <v>5</v>
      </c>
      <c r="C5222" s="4" t="s">
        <v>12</v>
      </c>
      <c r="D5222" s="4" t="s">
        <v>10</v>
      </c>
      <c r="E5222" s="4" t="s">
        <v>9</v>
      </c>
    </row>
    <row r="5223" spans="1:5">
      <c r="A5223" t="n">
        <v>46251</v>
      </c>
      <c r="B5223" s="86" t="n">
        <v>167</v>
      </c>
      <c r="C5223" s="7" t="n">
        <v>1</v>
      </c>
      <c r="D5223" s="7" t="n">
        <v>16</v>
      </c>
      <c r="E5223" s="7" t="n">
        <v>64</v>
      </c>
    </row>
    <row r="5224" spans="1:5">
      <c r="A5224" t="s">
        <v>4</v>
      </c>
      <c r="B5224" s="4" t="s">
        <v>5</v>
      </c>
      <c r="C5224" s="4" t="s">
        <v>12</v>
      </c>
    </row>
    <row r="5225" spans="1:5">
      <c r="A5225" t="n">
        <v>46259</v>
      </c>
      <c r="B5225" s="87" t="n">
        <v>117</v>
      </c>
      <c r="C5225" s="7" t="n">
        <v>4</v>
      </c>
    </row>
    <row r="5226" spans="1:5">
      <c r="A5226" t="s">
        <v>4</v>
      </c>
      <c r="B5226" s="4" t="s">
        <v>5</v>
      </c>
      <c r="C5226" s="4" t="s">
        <v>12</v>
      </c>
      <c r="D5226" s="4" t="s">
        <v>12</v>
      </c>
    </row>
    <row r="5227" spans="1:5">
      <c r="A5227" t="n">
        <v>46261</v>
      </c>
      <c r="B5227" s="87" t="n">
        <v>117</v>
      </c>
      <c r="C5227" s="7" t="n">
        <v>0</v>
      </c>
      <c r="D5227" s="7" t="n">
        <v>0</v>
      </c>
    </row>
    <row r="5228" spans="1:5">
      <c r="A5228" t="s">
        <v>4</v>
      </c>
      <c r="B5228" s="4" t="s">
        <v>5</v>
      </c>
      <c r="C5228" s="4" t="s">
        <v>12</v>
      </c>
    </row>
    <row r="5229" spans="1:5">
      <c r="A5229" t="n">
        <v>46264</v>
      </c>
      <c r="B5229" s="87" t="n">
        <v>117</v>
      </c>
      <c r="C5229" s="7" t="n">
        <v>1</v>
      </c>
    </row>
    <row r="5230" spans="1:5">
      <c r="A5230" t="s">
        <v>4</v>
      </c>
      <c r="B5230" s="4" t="s">
        <v>5</v>
      </c>
    </row>
    <row r="5231" spans="1:5">
      <c r="A5231" t="n">
        <v>46266</v>
      </c>
      <c r="B5231" s="5" t="n">
        <v>1</v>
      </c>
    </row>
    <row r="5232" spans="1:5" s="3" customFormat="1" customHeight="0">
      <c r="A5232" s="3" t="s">
        <v>2</v>
      </c>
      <c r="B5232" s="3" t="s">
        <v>501</v>
      </c>
    </row>
    <row r="5233" spans="1:5">
      <c r="A5233" t="s">
        <v>4</v>
      </c>
      <c r="B5233" s="4" t="s">
        <v>5</v>
      </c>
      <c r="C5233" s="4" t="s">
        <v>12</v>
      </c>
      <c r="D5233" s="4" t="s">
        <v>10</v>
      </c>
    </row>
    <row r="5234" spans="1:5">
      <c r="A5234" t="n">
        <v>46268</v>
      </c>
      <c r="B5234" s="29" t="n">
        <v>22</v>
      </c>
      <c r="C5234" s="7" t="n">
        <v>0</v>
      </c>
      <c r="D5234" s="7" t="n">
        <v>0</v>
      </c>
    </row>
    <row r="5235" spans="1:5">
      <c r="A5235" t="s">
        <v>4</v>
      </c>
      <c r="B5235" s="4" t="s">
        <v>5</v>
      </c>
      <c r="C5235" s="4" t="s">
        <v>12</v>
      </c>
      <c r="D5235" s="4" t="s">
        <v>10</v>
      </c>
      <c r="E5235" s="4" t="s">
        <v>26</v>
      </c>
    </row>
    <row r="5236" spans="1:5">
      <c r="A5236" t="n">
        <v>46272</v>
      </c>
      <c r="B5236" s="39" t="n">
        <v>58</v>
      </c>
      <c r="C5236" s="7" t="n">
        <v>0</v>
      </c>
      <c r="D5236" s="7" t="n">
        <v>0</v>
      </c>
      <c r="E5236" s="7" t="n">
        <v>1</v>
      </c>
    </row>
    <row r="5237" spans="1:5">
      <c r="A5237" t="s">
        <v>4</v>
      </c>
      <c r="B5237" s="4" t="s">
        <v>5</v>
      </c>
      <c r="C5237" s="4" t="s">
        <v>12</v>
      </c>
      <c r="D5237" s="4" t="s">
        <v>10</v>
      </c>
      <c r="E5237" s="4" t="s">
        <v>10</v>
      </c>
      <c r="F5237" s="4" t="s">
        <v>12</v>
      </c>
    </row>
    <row r="5238" spans="1:5">
      <c r="A5238" t="n">
        <v>46280</v>
      </c>
      <c r="B5238" s="32" t="n">
        <v>25</v>
      </c>
      <c r="C5238" s="7" t="n">
        <v>1</v>
      </c>
      <c r="D5238" s="7" t="n">
        <v>65535</v>
      </c>
      <c r="E5238" s="7" t="n">
        <v>65535</v>
      </c>
      <c r="F5238" s="7" t="n">
        <v>0</v>
      </c>
    </row>
    <row r="5239" spans="1:5">
      <c r="A5239" t="s">
        <v>4</v>
      </c>
      <c r="B5239" s="4" t="s">
        <v>5</v>
      </c>
      <c r="C5239" s="4" t="s">
        <v>12</v>
      </c>
      <c r="D5239" s="4" t="s">
        <v>6</v>
      </c>
    </row>
    <row r="5240" spans="1:5">
      <c r="A5240" t="n">
        <v>46287</v>
      </c>
      <c r="B5240" s="9" t="n">
        <v>2</v>
      </c>
      <c r="C5240" s="7" t="n">
        <v>10</v>
      </c>
      <c r="D5240" s="7" t="s">
        <v>69</v>
      </c>
    </row>
    <row r="5241" spans="1:5">
      <c r="A5241" t="s">
        <v>4</v>
      </c>
      <c r="B5241" s="4" t="s">
        <v>5</v>
      </c>
      <c r="C5241" s="4" t="s">
        <v>12</v>
      </c>
      <c r="D5241" s="4" t="s">
        <v>10</v>
      </c>
    </row>
    <row r="5242" spans="1:5">
      <c r="A5242" t="n">
        <v>46310</v>
      </c>
      <c r="B5242" s="39" t="n">
        <v>58</v>
      </c>
      <c r="C5242" s="7" t="n">
        <v>105</v>
      </c>
      <c r="D5242" s="7" t="n">
        <v>300</v>
      </c>
    </row>
    <row r="5243" spans="1:5">
      <c r="A5243" t="s">
        <v>4</v>
      </c>
      <c r="B5243" s="4" t="s">
        <v>5</v>
      </c>
      <c r="C5243" s="4" t="s">
        <v>26</v>
      </c>
      <c r="D5243" s="4" t="s">
        <v>10</v>
      </c>
    </row>
    <row r="5244" spans="1:5">
      <c r="A5244" t="n">
        <v>46314</v>
      </c>
      <c r="B5244" s="57" t="n">
        <v>103</v>
      </c>
      <c r="C5244" s="7" t="n">
        <v>1</v>
      </c>
      <c r="D5244" s="7" t="n">
        <v>300</v>
      </c>
    </row>
    <row r="5245" spans="1:5">
      <c r="A5245" t="s">
        <v>4</v>
      </c>
      <c r="B5245" s="4" t="s">
        <v>5</v>
      </c>
      <c r="C5245" s="4" t="s">
        <v>12</v>
      </c>
    </row>
    <row r="5246" spans="1:5">
      <c r="A5246" t="n">
        <v>46321</v>
      </c>
      <c r="B5246" s="12" t="n">
        <v>74</v>
      </c>
      <c r="C5246" s="7" t="n">
        <v>67</v>
      </c>
    </row>
    <row r="5247" spans="1:5">
      <c r="A5247" t="s">
        <v>4</v>
      </c>
      <c r="B5247" s="4" t="s">
        <v>5</v>
      </c>
      <c r="C5247" s="4" t="s">
        <v>12</v>
      </c>
      <c r="D5247" s="4" t="s">
        <v>26</v>
      </c>
      <c r="E5247" s="4" t="s">
        <v>10</v>
      </c>
      <c r="F5247" s="4" t="s">
        <v>12</v>
      </c>
    </row>
    <row r="5248" spans="1:5">
      <c r="A5248" t="n">
        <v>46323</v>
      </c>
      <c r="B5248" s="69" t="n">
        <v>49</v>
      </c>
      <c r="C5248" s="7" t="n">
        <v>3</v>
      </c>
      <c r="D5248" s="7" t="n">
        <v>1</v>
      </c>
      <c r="E5248" s="7" t="n">
        <v>500</v>
      </c>
      <c r="F5248" s="7" t="n">
        <v>0</v>
      </c>
    </row>
    <row r="5249" spans="1:6">
      <c r="A5249" t="s">
        <v>4</v>
      </c>
      <c r="B5249" s="4" t="s">
        <v>5</v>
      </c>
      <c r="C5249" s="4" t="s">
        <v>12</v>
      </c>
      <c r="D5249" s="4" t="s">
        <v>10</v>
      </c>
    </row>
    <row r="5250" spans="1:6">
      <c r="A5250" t="n">
        <v>46332</v>
      </c>
      <c r="B5250" s="39" t="n">
        <v>58</v>
      </c>
      <c r="C5250" s="7" t="n">
        <v>11</v>
      </c>
      <c r="D5250" s="7" t="n">
        <v>300</v>
      </c>
    </row>
    <row r="5251" spans="1:6">
      <c r="A5251" t="s">
        <v>4</v>
      </c>
      <c r="B5251" s="4" t="s">
        <v>5</v>
      </c>
      <c r="C5251" s="4" t="s">
        <v>12</v>
      </c>
      <c r="D5251" s="4" t="s">
        <v>10</v>
      </c>
    </row>
    <row r="5252" spans="1:6">
      <c r="A5252" t="n">
        <v>46336</v>
      </c>
      <c r="B5252" s="39" t="n">
        <v>58</v>
      </c>
      <c r="C5252" s="7" t="n">
        <v>12</v>
      </c>
      <c r="D5252" s="7" t="n">
        <v>0</v>
      </c>
    </row>
    <row r="5253" spans="1:6">
      <c r="A5253" t="s">
        <v>4</v>
      </c>
      <c r="B5253" s="4" t="s">
        <v>5</v>
      </c>
      <c r="C5253" s="4" t="s">
        <v>12</v>
      </c>
    </row>
    <row r="5254" spans="1:6">
      <c r="A5254" t="n">
        <v>46340</v>
      </c>
      <c r="B5254" s="12" t="n">
        <v>74</v>
      </c>
      <c r="C5254" s="7" t="n">
        <v>46</v>
      </c>
    </row>
    <row r="5255" spans="1:6">
      <c r="A5255" t="s">
        <v>4</v>
      </c>
      <c r="B5255" s="4" t="s">
        <v>5</v>
      </c>
      <c r="C5255" s="4" t="s">
        <v>12</v>
      </c>
    </row>
    <row r="5256" spans="1:6">
      <c r="A5256" t="n">
        <v>46342</v>
      </c>
      <c r="B5256" s="36" t="n">
        <v>23</v>
      </c>
      <c r="C5256" s="7" t="n">
        <v>0</v>
      </c>
    </row>
    <row r="5257" spans="1:6">
      <c r="A5257" t="s">
        <v>4</v>
      </c>
      <c r="B5257" s="4" t="s">
        <v>5</v>
      </c>
      <c r="C5257" s="4" t="s">
        <v>12</v>
      </c>
      <c r="D5257" s="4" t="s">
        <v>9</v>
      </c>
    </row>
    <row r="5258" spans="1:6">
      <c r="A5258" t="n">
        <v>46344</v>
      </c>
      <c r="B5258" s="12" t="n">
        <v>74</v>
      </c>
      <c r="C5258" s="7" t="n">
        <v>52</v>
      </c>
      <c r="D5258" s="7" t="n">
        <v>8192</v>
      </c>
    </row>
    <row r="5259" spans="1:6">
      <c r="A5259" t="s">
        <v>4</v>
      </c>
      <c r="B5259" s="4" t="s">
        <v>5</v>
      </c>
      <c r="C5259" s="4" t="s">
        <v>12</v>
      </c>
      <c r="D5259" s="4" t="s">
        <v>10</v>
      </c>
    </row>
    <row r="5260" spans="1:6">
      <c r="A5260" t="n">
        <v>46350</v>
      </c>
      <c r="B5260" s="39" t="n">
        <v>58</v>
      </c>
      <c r="C5260" s="7" t="n">
        <v>255</v>
      </c>
      <c r="D5260" s="7" t="n">
        <v>0</v>
      </c>
    </row>
    <row r="5261" spans="1:6">
      <c r="A5261" t="s">
        <v>4</v>
      </c>
      <c r="B5261" s="4" t="s">
        <v>5</v>
      </c>
      <c r="C5261" s="4" t="s">
        <v>12</v>
      </c>
      <c r="D5261" s="4" t="s">
        <v>10</v>
      </c>
      <c r="E5261" s="4" t="s">
        <v>26</v>
      </c>
    </row>
    <row r="5262" spans="1:6">
      <c r="A5262" t="n">
        <v>46354</v>
      </c>
      <c r="B5262" s="39" t="n">
        <v>58</v>
      </c>
      <c r="C5262" s="7" t="n">
        <v>100</v>
      </c>
      <c r="D5262" s="7" t="n">
        <v>300</v>
      </c>
      <c r="E5262" s="7" t="n">
        <v>1</v>
      </c>
    </row>
    <row r="5263" spans="1:6">
      <c r="A5263" t="s">
        <v>4</v>
      </c>
      <c r="B5263" s="4" t="s">
        <v>5</v>
      </c>
      <c r="C5263" s="4" t="s">
        <v>12</v>
      </c>
      <c r="D5263" s="4" t="s">
        <v>10</v>
      </c>
    </row>
    <row r="5264" spans="1:6">
      <c r="A5264" t="n">
        <v>46362</v>
      </c>
      <c r="B5264" s="39" t="n">
        <v>58</v>
      </c>
      <c r="C5264" s="7" t="n">
        <v>255</v>
      </c>
      <c r="D5264" s="7" t="n">
        <v>0</v>
      </c>
    </row>
    <row r="5265" spans="1:5">
      <c r="A5265" t="s">
        <v>4</v>
      </c>
      <c r="B5265" s="4" t="s">
        <v>5</v>
      </c>
      <c r="C5265" s="4" t="s">
        <v>12</v>
      </c>
    </row>
    <row r="5266" spans="1:5">
      <c r="A5266" t="n">
        <v>46366</v>
      </c>
      <c r="B5266" s="36" t="n">
        <v>23</v>
      </c>
      <c r="C5266" s="7" t="n">
        <v>0</v>
      </c>
    </row>
    <row r="5267" spans="1:5">
      <c r="A5267" t="s">
        <v>4</v>
      </c>
      <c r="B5267" s="4" t="s">
        <v>5</v>
      </c>
    </row>
    <row r="5268" spans="1:5">
      <c r="A5268" t="n">
        <v>46368</v>
      </c>
      <c r="B5268" s="5" t="n">
        <v>1</v>
      </c>
    </row>
    <row r="5269" spans="1:5" s="3" customFormat="1" customHeight="0">
      <c r="A5269" s="3" t="s">
        <v>2</v>
      </c>
      <c r="B5269" s="3" t="s">
        <v>502</v>
      </c>
    </row>
    <row r="5270" spans="1:5">
      <c r="A5270" t="s">
        <v>4</v>
      </c>
      <c r="B5270" s="4" t="s">
        <v>5</v>
      </c>
      <c r="C5270" s="4" t="s">
        <v>10</v>
      </c>
      <c r="D5270" s="4" t="s">
        <v>10</v>
      </c>
      <c r="E5270" s="4" t="s">
        <v>9</v>
      </c>
      <c r="F5270" s="4" t="s">
        <v>6</v>
      </c>
      <c r="G5270" s="4" t="s">
        <v>8</v>
      </c>
      <c r="H5270" s="4" t="s">
        <v>10</v>
      </c>
      <c r="I5270" s="4" t="s">
        <v>10</v>
      </c>
      <c r="J5270" s="4" t="s">
        <v>9</v>
      </c>
      <c r="K5270" s="4" t="s">
        <v>6</v>
      </c>
      <c r="L5270" s="4" t="s">
        <v>8</v>
      </c>
    </row>
    <row r="5271" spans="1:5">
      <c r="A5271" t="n">
        <v>46384</v>
      </c>
      <c r="B5271" s="88" t="n">
        <v>257</v>
      </c>
      <c r="C5271" s="7" t="n">
        <v>4</v>
      </c>
      <c r="D5271" s="7" t="n">
        <v>65533</v>
      </c>
      <c r="E5271" s="7" t="n">
        <v>12010</v>
      </c>
      <c r="F5271" s="7" t="s">
        <v>21</v>
      </c>
      <c r="G5271" s="7" t="n">
        <f t="normal" ca="1">32-LENB(INDIRECT(ADDRESS(5271,6)))</f>
        <v>0</v>
      </c>
      <c r="H5271" s="7" t="n">
        <v>0</v>
      </c>
      <c r="I5271" s="7" t="n">
        <v>65533</v>
      </c>
      <c r="J5271" s="7" t="n">
        <v>0</v>
      </c>
      <c r="K5271" s="7" t="s">
        <v>21</v>
      </c>
      <c r="L5271" s="7" t="n">
        <f t="normal" ca="1">32-LENB(INDIRECT(ADDRESS(5271,11)))</f>
        <v>0</v>
      </c>
    </row>
    <row r="5272" spans="1:5">
      <c r="A5272" t="s">
        <v>4</v>
      </c>
      <c r="B5272" s="4" t="s">
        <v>5</v>
      </c>
    </row>
    <row r="5273" spans="1:5">
      <c r="A5273" t="n">
        <v>46464</v>
      </c>
      <c r="B5273" s="5" t="n">
        <v>1</v>
      </c>
    </row>
    <row r="5274" spans="1:5" s="3" customFormat="1" customHeight="0">
      <c r="A5274" s="3" t="s">
        <v>2</v>
      </c>
      <c r="B5274" s="3" t="s">
        <v>503</v>
      </c>
    </row>
    <row r="5275" spans="1:5">
      <c r="A5275" t="s">
        <v>4</v>
      </c>
      <c r="B5275" s="4" t="s">
        <v>5</v>
      </c>
      <c r="C5275" s="4" t="s">
        <v>10</v>
      </c>
      <c r="D5275" s="4" t="s">
        <v>10</v>
      </c>
      <c r="E5275" s="4" t="s">
        <v>9</v>
      </c>
      <c r="F5275" s="4" t="s">
        <v>6</v>
      </c>
      <c r="G5275" s="4" t="s">
        <v>8</v>
      </c>
      <c r="H5275" s="4" t="s">
        <v>10</v>
      </c>
      <c r="I5275" s="4" t="s">
        <v>10</v>
      </c>
      <c r="J5275" s="4" t="s">
        <v>9</v>
      </c>
      <c r="K5275" s="4" t="s">
        <v>6</v>
      </c>
      <c r="L5275" s="4" t="s">
        <v>8</v>
      </c>
    </row>
    <row r="5276" spans="1:5">
      <c r="A5276" t="n">
        <v>46480</v>
      </c>
      <c r="B5276" s="88" t="n">
        <v>257</v>
      </c>
      <c r="C5276" s="7" t="n">
        <v>4</v>
      </c>
      <c r="D5276" s="7" t="n">
        <v>65533</v>
      </c>
      <c r="E5276" s="7" t="n">
        <v>12010</v>
      </c>
      <c r="F5276" s="7" t="s">
        <v>21</v>
      </c>
      <c r="G5276" s="7" t="n">
        <f t="normal" ca="1">32-LENB(INDIRECT(ADDRESS(5276,6)))</f>
        <v>0</v>
      </c>
      <c r="H5276" s="7" t="n">
        <v>0</v>
      </c>
      <c r="I5276" s="7" t="n">
        <v>65533</v>
      </c>
      <c r="J5276" s="7" t="n">
        <v>0</v>
      </c>
      <c r="K5276" s="7" t="s">
        <v>21</v>
      </c>
      <c r="L5276" s="7" t="n">
        <f t="normal" ca="1">32-LENB(INDIRECT(ADDRESS(5276,11)))</f>
        <v>0</v>
      </c>
    </row>
    <row r="5277" spans="1:5">
      <c r="A5277" t="s">
        <v>4</v>
      </c>
      <c r="B5277" s="4" t="s">
        <v>5</v>
      </c>
    </row>
    <row r="5278" spans="1:5">
      <c r="A5278" t="n">
        <v>46560</v>
      </c>
      <c r="B5278" s="5" t="n">
        <v>1</v>
      </c>
    </row>
    <row r="5279" spans="1:5" s="3" customFormat="1" customHeight="0">
      <c r="A5279" s="3" t="s">
        <v>2</v>
      </c>
      <c r="B5279" s="3" t="s">
        <v>504</v>
      </c>
    </row>
    <row r="5280" spans="1:5">
      <c r="A5280" t="s">
        <v>4</v>
      </c>
      <c r="B5280" s="4" t="s">
        <v>5</v>
      </c>
      <c r="C5280" s="4" t="s">
        <v>10</v>
      </c>
      <c r="D5280" s="4" t="s">
        <v>10</v>
      </c>
      <c r="E5280" s="4" t="s">
        <v>9</v>
      </c>
      <c r="F5280" s="4" t="s">
        <v>6</v>
      </c>
      <c r="G5280" s="4" t="s">
        <v>8</v>
      </c>
      <c r="H5280" s="4" t="s">
        <v>10</v>
      </c>
      <c r="I5280" s="4" t="s">
        <v>10</v>
      </c>
      <c r="J5280" s="4" t="s">
        <v>9</v>
      </c>
      <c r="K5280" s="4" t="s">
        <v>6</v>
      </c>
      <c r="L5280" s="4" t="s">
        <v>8</v>
      </c>
    </row>
    <row r="5281" spans="1:12">
      <c r="A5281" t="n">
        <v>46576</v>
      </c>
      <c r="B5281" s="88" t="n">
        <v>257</v>
      </c>
      <c r="C5281" s="7" t="n">
        <v>4</v>
      </c>
      <c r="D5281" s="7" t="n">
        <v>65533</v>
      </c>
      <c r="E5281" s="7" t="n">
        <v>2210</v>
      </c>
      <c r="F5281" s="7" t="s">
        <v>21</v>
      </c>
      <c r="G5281" s="7" t="n">
        <f t="normal" ca="1">32-LENB(INDIRECT(ADDRESS(5281,6)))</f>
        <v>0</v>
      </c>
      <c r="H5281" s="7" t="n">
        <v>0</v>
      </c>
      <c r="I5281" s="7" t="n">
        <v>65533</v>
      </c>
      <c r="J5281" s="7" t="n">
        <v>0</v>
      </c>
      <c r="K5281" s="7" t="s">
        <v>21</v>
      </c>
      <c r="L5281" s="7" t="n">
        <f t="normal" ca="1">32-LENB(INDIRECT(ADDRESS(5281,11)))</f>
        <v>0</v>
      </c>
    </row>
    <row r="5282" spans="1:12">
      <c r="A5282" t="s">
        <v>4</v>
      </c>
      <c r="B5282" s="4" t="s">
        <v>5</v>
      </c>
    </row>
    <row r="5283" spans="1:12">
      <c r="A5283" t="n">
        <v>46656</v>
      </c>
      <c r="B5283" s="5" t="n">
        <v>1</v>
      </c>
    </row>
    <row r="5284" spans="1:12" s="3" customFormat="1" customHeight="0">
      <c r="A5284" s="3" t="s">
        <v>2</v>
      </c>
      <c r="B5284" s="3" t="s">
        <v>505</v>
      </c>
    </row>
    <row r="5285" spans="1:12">
      <c r="A5285" t="s">
        <v>4</v>
      </c>
      <c r="B5285" s="4" t="s">
        <v>5</v>
      </c>
      <c r="C5285" s="4" t="s">
        <v>10</v>
      </c>
      <c r="D5285" s="4" t="s">
        <v>10</v>
      </c>
      <c r="E5285" s="4" t="s">
        <v>9</v>
      </c>
      <c r="F5285" s="4" t="s">
        <v>6</v>
      </c>
      <c r="G5285" s="4" t="s">
        <v>8</v>
      </c>
      <c r="H5285" s="4" t="s">
        <v>10</v>
      </c>
      <c r="I5285" s="4" t="s">
        <v>10</v>
      </c>
      <c r="J5285" s="4" t="s">
        <v>9</v>
      </c>
      <c r="K5285" s="4" t="s">
        <v>6</v>
      </c>
      <c r="L5285" s="4" t="s">
        <v>8</v>
      </c>
    </row>
    <row r="5286" spans="1:12">
      <c r="A5286" t="n">
        <v>46672</v>
      </c>
      <c r="B5286" s="88" t="n">
        <v>257</v>
      </c>
      <c r="C5286" s="7" t="n">
        <v>4</v>
      </c>
      <c r="D5286" s="7" t="n">
        <v>65533</v>
      </c>
      <c r="E5286" s="7" t="n">
        <v>12010</v>
      </c>
      <c r="F5286" s="7" t="s">
        <v>21</v>
      </c>
      <c r="G5286" s="7" t="n">
        <f t="normal" ca="1">32-LENB(INDIRECT(ADDRESS(5286,6)))</f>
        <v>0</v>
      </c>
      <c r="H5286" s="7" t="n">
        <v>0</v>
      </c>
      <c r="I5286" s="7" t="n">
        <v>65533</v>
      </c>
      <c r="J5286" s="7" t="n">
        <v>0</v>
      </c>
      <c r="K5286" s="7" t="s">
        <v>21</v>
      </c>
      <c r="L5286" s="7" t="n">
        <f t="normal" ca="1">32-LENB(INDIRECT(ADDRESS(5286,11)))</f>
        <v>0</v>
      </c>
    </row>
    <row r="5287" spans="1:12">
      <c r="A5287" t="s">
        <v>4</v>
      </c>
      <c r="B5287" s="4" t="s">
        <v>5</v>
      </c>
    </row>
    <row r="5288" spans="1:12">
      <c r="A5288" t="n">
        <v>46752</v>
      </c>
      <c r="B5288" s="5" t="n">
        <v>1</v>
      </c>
    </row>
    <row r="5289" spans="1:12" s="3" customFormat="1" customHeight="0">
      <c r="A5289" s="3" t="s">
        <v>2</v>
      </c>
      <c r="B5289" s="3" t="s">
        <v>506</v>
      </c>
    </row>
    <row r="5290" spans="1:12">
      <c r="A5290" t="s">
        <v>4</v>
      </c>
      <c r="B5290" s="4" t="s">
        <v>5</v>
      </c>
      <c r="C5290" s="4" t="s">
        <v>10</v>
      </c>
      <c r="D5290" s="4" t="s">
        <v>10</v>
      </c>
      <c r="E5290" s="4" t="s">
        <v>9</v>
      </c>
      <c r="F5290" s="4" t="s">
        <v>6</v>
      </c>
      <c r="G5290" s="4" t="s">
        <v>8</v>
      </c>
      <c r="H5290" s="4" t="s">
        <v>10</v>
      </c>
      <c r="I5290" s="4" t="s">
        <v>10</v>
      </c>
      <c r="J5290" s="4" t="s">
        <v>9</v>
      </c>
      <c r="K5290" s="4" t="s">
        <v>6</v>
      </c>
      <c r="L5290" s="4" t="s">
        <v>8</v>
      </c>
      <c r="M5290" s="4" t="s">
        <v>10</v>
      </c>
      <c r="N5290" s="4" t="s">
        <v>10</v>
      </c>
      <c r="O5290" s="4" t="s">
        <v>9</v>
      </c>
      <c r="P5290" s="4" t="s">
        <v>6</v>
      </c>
      <c r="Q5290" s="4" t="s">
        <v>8</v>
      </c>
      <c r="R5290" s="4" t="s">
        <v>10</v>
      </c>
      <c r="S5290" s="4" t="s">
        <v>10</v>
      </c>
      <c r="T5290" s="4" t="s">
        <v>9</v>
      </c>
      <c r="U5290" s="4" t="s">
        <v>6</v>
      </c>
      <c r="V5290" s="4" t="s">
        <v>8</v>
      </c>
      <c r="W5290" s="4" t="s">
        <v>10</v>
      </c>
      <c r="X5290" s="4" t="s">
        <v>10</v>
      </c>
      <c r="Y5290" s="4" t="s">
        <v>9</v>
      </c>
      <c r="Z5290" s="4" t="s">
        <v>6</v>
      </c>
      <c r="AA5290" s="4" t="s">
        <v>8</v>
      </c>
      <c r="AB5290" s="4" t="s">
        <v>10</v>
      </c>
      <c r="AC5290" s="4" t="s">
        <v>10</v>
      </c>
      <c r="AD5290" s="4" t="s">
        <v>9</v>
      </c>
      <c r="AE5290" s="4" t="s">
        <v>6</v>
      </c>
      <c r="AF5290" s="4" t="s">
        <v>8</v>
      </c>
      <c r="AG5290" s="4" t="s">
        <v>10</v>
      </c>
      <c r="AH5290" s="4" t="s">
        <v>10</v>
      </c>
      <c r="AI5290" s="4" t="s">
        <v>9</v>
      </c>
      <c r="AJ5290" s="4" t="s">
        <v>6</v>
      </c>
      <c r="AK5290" s="4" t="s">
        <v>8</v>
      </c>
      <c r="AL5290" s="4" t="s">
        <v>10</v>
      </c>
      <c r="AM5290" s="4" t="s">
        <v>10</v>
      </c>
      <c r="AN5290" s="4" t="s">
        <v>9</v>
      </c>
      <c r="AO5290" s="4" t="s">
        <v>6</v>
      </c>
      <c r="AP5290" s="4" t="s">
        <v>8</v>
      </c>
      <c r="AQ5290" s="4" t="s">
        <v>10</v>
      </c>
      <c r="AR5290" s="4" t="s">
        <v>10</v>
      </c>
      <c r="AS5290" s="4" t="s">
        <v>9</v>
      </c>
      <c r="AT5290" s="4" t="s">
        <v>6</v>
      </c>
      <c r="AU5290" s="4" t="s">
        <v>8</v>
      </c>
      <c r="AV5290" s="4" t="s">
        <v>10</v>
      </c>
      <c r="AW5290" s="4" t="s">
        <v>10</v>
      </c>
      <c r="AX5290" s="4" t="s">
        <v>9</v>
      </c>
      <c r="AY5290" s="4" t="s">
        <v>6</v>
      </c>
      <c r="AZ5290" s="4" t="s">
        <v>8</v>
      </c>
      <c r="BA5290" s="4" t="s">
        <v>10</v>
      </c>
      <c r="BB5290" s="4" t="s">
        <v>10</v>
      </c>
      <c r="BC5290" s="4" t="s">
        <v>9</v>
      </c>
      <c r="BD5290" s="4" t="s">
        <v>6</v>
      </c>
      <c r="BE5290" s="4" t="s">
        <v>8</v>
      </c>
      <c r="BF5290" s="4" t="s">
        <v>10</v>
      </c>
      <c r="BG5290" s="4" t="s">
        <v>10</v>
      </c>
      <c r="BH5290" s="4" t="s">
        <v>9</v>
      </c>
      <c r="BI5290" s="4" t="s">
        <v>6</v>
      </c>
      <c r="BJ5290" s="4" t="s">
        <v>8</v>
      </c>
      <c r="BK5290" s="4" t="s">
        <v>10</v>
      </c>
      <c r="BL5290" s="4" t="s">
        <v>10</v>
      </c>
      <c r="BM5290" s="4" t="s">
        <v>9</v>
      </c>
      <c r="BN5290" s="4" t="s">
        <v>6</v>
      </c>
      <c r="BO5290" s="4" t="s">
        <v>8</v>
      </c>
      <c r="BP5290" s="4" t="s">
        <v>10</v>
      </c>
      <c r="BQ5290" s="4" t="s">
        <v>10</v>
      </c>
      <c r="BR5290" s="4" t="s">
        <v>9</v>
      </c>
      <c r="BS5290" s="4" t="s">
        <v>6</v>
      </c>
      <c r="BT5290" s="4" t="s">
        <v>8</v>
      </c>
    </row>
    <row r="5291" spans="1:12">
      <c r="A5291" t="n">
        <v>46768</v>
      </c>
      <c r="B5291" s="88" t="n">
        <v>257</v>
      </c>
      <c r="C5291" s="7" t="n">
        <v>3</v>
      </c>
      <c r="D5291" s="7" t="n">
        <v>65533</v>
      </c>
      <c r="E5291" s="7" t="n">
        <v>0</v>
      </c>
      <c r="F5291" s="7" t="s">
        <v>190</v>
      </c>
      <c r="G5291" s="7" t="n">
        <f t="normal" ca="1">32-LENB(INDIRECT(ADDRESS(5291,6)))</f>
        <v>0</v>
      </c>
      <c r="H5291" s="7" t="n">
        <v>3</v>
      </c>
      <c r="I5291" s="7" t="n">
        <v>65533</v>
      </c>
      <c r="J5291" s="7" t="n">
        <v>0</v>
      </c>
      <c r="K5291" s="7" t="s">
        <v>191</v>
      </c>
      <c r="L5291" s="7" t="n">
        <f t="normal" ca="1">32-LENB(INDIRECT(ADDRESS(5291,11)))</f>
        <v>0</v>
      </c>
      <c r="M5291" s="7" t="n">
        <v>4</v>
      </c>
      <c r="N5291" s="7" t="n">
        <v>65533</v>
      </c>
      <c r="O5291" s="7" t="n">
        <v>5104</v>
      </c>
      <c r="P5291" s="7" t="s">
        <v>21</v>
      </c>
      <c r="Q5291" s="7" t="n">
        <f t="normal" ca="1">32-LENB(INDIRECT(ADDRESS(5291,16)))</f>
        <v>0</v>
      </c>
      <c r="R5291" s="7" t="n">
        <v>4</v>
      </c>
      <c r="S5291" s="7" t="n">
        <v>65533</v>
      </c>
      <c r="T5291" s="7" t="n">
        <v>4338</v>
      </c>
      <c r="U5291" s="7" t="s">
        <v>21</v>
      </c>
      <c r="V5291" s="7" t="n">
        <f t="normal" ca="1">32-LENB(INDIRECT(ADDRESS(5291,21)))</f>
        <v>0</v>
      </c>
      <c r="W5291" s="7" t="n">
        <v>4</v>
      </c>
      <c r="X5291" s="7" t="n">
        <v>65533</v>
      </c>
      <c r="Y5291" s="7" t="n">
        <v>8060</v>
      </c>
      <c r="Z5291" s="7" t="s">
        <v>21</v>
      </c>
      <c r="AA5291" s="7" t="n">
        <f t="normal" ca="1">32-LENB(INDIRECT(ADDRESS(5291,26)))</f>
        <v>0</v>
      </c>
      <c r="AB5291" s="7" t="n">
        <v>4</v>
      </c>
      <c r="AC5291" s="7" t="n">
        <v>65533</v>
      </c>
      <c r="AD5291" s="7" t="n">
        <v>2232</v>
      </c>
      <c r="AE5291" s="7" t="s">
        <v>21</v>
      </c>
      <c r="AF5291" s="7" t="n">
        <f t="normal" ca="1">32-LENB(INDIRECT(ADDRESS(5291,31)))</f>
        <v>0</v>
      </c>
      <c r="AG5291" s="7" t="n">
        <v>4</v>
      </c>
      <c r="AH5291" s="7" t="n">
        <v>65533</v>
      </c>
      <c r="AI5291" s="7" t="n">
        <v>4032</v>
      </c>
      <c r="AJ5291" s="7" t="s">
        <v>21</v>
      </c>
      <c r="AK5291" s="7" t="n">
        <f t="normal" ca="1">32-LENB(INDIRECT(ADDRESS(5291,36)))</f>
        <v>0</v>
      </c>
      <c r="AL5291" s="7" t="n">
        <v>4</v>
      </c>
      <c r="AM5291" s="7" t="n">
        <v>65533</v>
      </c>
      <c r="AN5291" s="7" t="n">
        <v>4115</v>
      </c>
      <c r="AO5291" s="7" t="s">
        <v>21</v>
      </c>
      <c r="AP5291" s="7" t="n">
        <f t="normal" ca="1">32-LENB(INDIRECT(ADDRESS(5291,41)))</f>
        <v>0</v>
      </c>
      <c r="AQ5291" s="7" t="n">
        <v>4</v>
      </c>
      <c r="AR5291" s="7" t="n">
        <v>65533</v>
      </c>
      <c r="AS5291" s="7" t="n">
        <v>4344</v>
      </c>
      <c r="AT5291" s="7" t="s">
        <v>21</v>
      </c>
      <c r="AU5291" s="7" t="n">
        <f t="normal" ca="1">32-LENB(INDIRECT(ADDRESS(5291,46)))</f>
        <v>0</v>
      </c>
      <c r="AV5291" s="7" t="n">
        <v>4</v>
      </c>
      <c r="AW5291" s="7" t="n">
        <v>65533</v>
      </c>
      <c r="AX5291" s="7" t="n">
        <v>4429</v>
      </c>
      <c r="AY5291" s="7" t="s">
        <v>21</v>
      </c>
      <c r="AZ5291" s="7" t="n">
        <f t="normal" ca="1">32-LENB(INDIRECT(ADDRESS(5291,51)))</f>
        <v>0</v>
      </c>
      <c r="BA5291" s="7" t="n">
        <v>4</v>
      </c>
      <c r="BB5291" s="7" t="n">
        <v>65533</v>
      </c>
      <c r="BC5291" s="7" t="n">
        <v>4167</v>
      </c>
      <c r="BD5291" s="7" t="s">
        <v>21</v>
      </c>
      <c r="BE5291" s="7" t="n">
        <f t="normal" ca="1">32-LENB(INDIRECT(ADDRESS(5291,56)))</f>
        <v>0</v>
      </c>
      <c r="BF5291" s="7" t="n">
        <v>4</v>
      </c>
      <c r="BG5291" s="7" t="n">
        <v>65533</v>
      </c>
      <c r="BH5291" s="7" t="n">
        <v>2004</v>
      </c>
      <c r="BI5291" s="7" t="s">
        <v>21</v>
      </c>
      <c r="BJ5291" s="7" t="n">
        <f t="normal" ca="1">32-LENB(INDIRECT(ADDRESS(5291,61)))</f>
        <v>0</v>
      </c>
      <c r="BK5291" s="7" t="n">
        <v>4</v>
      </c>
      <c r="BL5291" s="7" t="n">
        <v>65533</v>
      </c>
      <c r="BM5291" s="7" t="n">
        <v>12101</v>
      </c>
      <c r="BN5291" s="7" t="s">
        <v>21</v>
      </c>
      <c r="BO5291" s="7" t="n">
        <f t="normal" ca="1">32-LENB(INDIRECT(ADDRESS(5291,66)))</f>
        <v>0</v>
      </c>
      <c r="BP5291" s="7" t="n">
        <v>0</v>
      </c>
      <c r="BQ5291" s="7" t="n">
        <v>65533</v>
      </c>
      <c r="BR5291" s="7" t="n">
        <v>0</v>
      </c>
      <c r="BS5291" s="7" t="s">
        <v>21</v>
      </c>
      <c r="BT5291" s="7" t="n">
        <f t="normal" ca="1">32-LENB(INDIRECT(ADDRESS(5291,71)))</f>
        <v>0</v>
      </c>
    </row>
    <row r="5292" spans="1:12">
      <c r="A5292" t="s">
        <v>4</v>
      </c>
      <c r="B5292" s="4" t="s">
        <v>5</v>
      </c>
    </row>
    <row r="5293" spans="1:12">
      <c r="A5293" t="n">
        <v>47328</v>
      </c>
      <c r="B5293" s="5" t="n">
        <v>1</v>
      </c>
    </row>
    <row r="5294" spans="1:12" s="3" customFormat="1" customHeight="0">
      <c r="A5294" s="3" t="s">
        <v>2</v>
      </c>
      <c r="B5294" s="3" t="s">
        <v>507</v>
      </c>
    </row>
    <row r="5295" spans="1:12">
      <c r="A5295" t="s">
        <v>4</v>
      </c>
      <c r="B5295" s="4" t="s">
        <v>5</v>
      </c>
      <c r="C5295" s="4" t="s">
        <v>10</v>
      </c>
      <c r="D5295" s="4" t="s">
        <v>10</v>
      </c>
      <c r="E5295" s="4" t="s">
        <v>9</v>
      </c>
      <c r="F5295" s="4" t="s">
        <v>6</v>
      </c>
      <c r="G5295" s="4" t="s">
        <v>8</v>
      </c>
      <c r="H5295" s="4" t="s">
        <v>10</v>
      </c>
      <c r="I5295" s="4" t="s">
        <v>10</v>
      </c>
      <c r="J5295" s="4" t="s">
        <v>9</v>
      </c>
      <c r="K5295" s="4" t="s">
        <v>6</v>
      </c>
      <c r="L5295" s="4" t="s">
        <v>8</v>
      </c>
      <c r="M5295" s="4" t="s">
        <v>10</v>
      </c>
      <c r="N5295" s="4" t="s">
        <v>10</v>
      </c>
      <c r="O5295" s="4" t="s">
        <v>9</v>
      </c>
      <c r="P5295" s="4" t="s">
        <v>6</v>
      </c>
      <c r="Q5295" s="4" t="s">
        <v>8</v>
      </c>
      <c r="R5295" s="4" t="s">
        <v>10</v>
      </c>
      <c r="S5295" s="4" t="s">
        <v>10</v>
      </c>
      <c r="T5295" s="4" t="s">
        <v>9</v>
      </c>
      <c r="U5295" s="4" t="s">
        <v>6</v>
      </c>
      <c r="V5295" s="4" t="s">
        <v>8</v>
      </c>
      <c r="W5295" s="4" t="s">
        <v>10</v>
      </c>
      <c r="X5295" s="4" t="s">
        <v>10</v>
      </c>
      <c r="Y5295" s="4" t="s">
        <v>9</v>
      </c>
      <c r="Z5295" s="4" t="s">
        <v>6</v>
      </c>
      <c r="AA5295" s="4" t="s">
        <v>8</v>
      </c>
      <c r="AB5295" s="4" t="s">
        <v>10</v>
      </c>
      <c r="AC5295" s="4" t="s">
        <v>10</v>
      </c>
      <c r="AD5295" s="4" t="s">
        <v>9</v>
      </c>
      <c r="AE5295" s="4" t="s">
        <v>6</v>
      </c>
      <c r="AF5295" s="4" t="s">
        <v>8</v>
      </c>
      <c r="AG5295" s="4" t="s">
        <v>10</v>
      </c>
      <c r="AH5295" s="4" t="s">
        <v>10</v>
      </c>
      <c r="AI5295" s="4" t="s">
        <v>9</v>
      </c>
      <c r="AJ5295" s="4" t="s">
        <v>6</v>
      </c>
      <c r="AK5295" s="4" t="s">
        <v>8</v>
      </c>
    </row>
    <row r="5296" spans="1:12">
      <c r="A5296" t="n">
        <v>47344</v>
      </c>
      <c r="B5296" s="88" t="n">
        <v>257</v>
      </c>
      <c r="C5296" s="7" t="n">
        <v>3</v>
      </c>
      <c r="D5296" s="7" t="n">
        <v>65533</v>
      </c>
      <c r="E5296" s="7" t="n">
        <v>0</v>
      </c>
      <c r="F5296" s="7" t="s">
        <v>252</v>
      </c>
      <c r="G5296" s="7" t="n">
        <f t="normal" ca="1">32-LENB(INDIRECT(ADDRESS(5296,6)))</f>
        <v>0</v>
      </c>
      <c r="H5296" s="7" t="n">
        <v>4</v>
      </c>
      <c r="I5296" s="7" t="n">
        <v>65533</v>
      </c>
      <c r="J5296" s="7" t="n">
        <v>4255</v>
      </c>
      <c r="K5296" s="7" t="s">
        <v>21</v>
      </c>
      <c r="L5296" s="7" t="n">
        <f t="normal" ca="1">32-LENB(INDIRECT(ADDRESS(5296,11)))</f>
        <v>0</v>
      </c>
      <c r="M5296" s="7" t="n">
        <v>4</v>
      </c>
      <c r="N5296" s="7" t="n">
        <v>65533</v>
      </c>
      <c r="O5296" s="7" t="n">
        <v>4310</v>
      </c>
      <c r="P5296" s="7" t="s">
        <v>21</v>
      </c>
      <c r="Q5296" s="7" t="n">
        <f t="normal" ca="1">32-LENB(INDIRECT(ADDRESS(5296,16)))</f>
        <v>0</v>
      </c>
      <c r="R5296" s="7" t="n">
        <v>4</v>
      </c>
      <c r="S5296" s="7" t="n">
        <v>65533</v>
      </c>
      <c r="T5296" s="7" t="n">
        <v>1900</v>
      </c>
      <c r="U5296" s="7" t="s">
        <v>21</v>
      </c>
      <c r="V5296" s="7" t="n">
        <f t="normal" ca="1">32-LENB(INDIRECT(ADDRESS(5296,21)))</f>
        <v>0</v>
      </c>
      <c r="W5296" s="7" t="n">
        <v>4</v>
      </c>
      <c r="X5296" s="7" t="n">
        <v>65533</v>
      </c>
      <c r="Y5296" s="7" t="n">
        <v>4339</v>
      </c>
      <c r="Z5296" s="7" t="s">
        <v>21</v>
      </c>
      <c r="AA5296" s="7" t="n">
        <f t="normal" ca="1">32-LENB(INDIRECT(ADDRESS(5296,26)))</f>
        <v>0</v>
      </c>
      <c r="AB5296" s="7" t="n">
        <v>4</v>
      </c>
      <c r="AC5296" s="7" t="n">
        <v>65533</v>
      </c>
      <c r="AD5296" s="7" t="n">
        <v>12101</v>
      </c>
      <c r="AE5296" s="7" t="s">
        <v>21</v>
      </c>
      <c r="AF5296" s="7" t="n">
        <f t="normal" ca="1">32-LENB(INDIRECT(ADDRESS(5296,31)))</f>
        <v>0</v>
      </c>
      <c r="AG5296" s="7" t="n">
        <v>0</v>
      </c>
      <c r="AH5296" s="7" t="n">
        <v>65533</v>
      </c>
      <c r="AI5296" s="7" t="n">
        <v>0</v>
      </c>
      <c r="AJ5296" s="7" t="s">
        <v>21</v>
      </c>
      <c r="AK5296" s="7" t="n">
        <f t="normal" ca="1">32-LENB(INDIRECT(ADDRESS(5296,36)))</f>
        <v>0</v>
      </c>
    </row>
    <row r="5297" spans="1:72">
      <c r="A5297" t="s">
        <v>4</v>
      </c>
      <c r="B5297" s="4" t="s">
        <v>5</v>
      </c>
    </row>
    <row r="5298" spans="1:72">
      <c r="A5298" t="n">
        <v>47624</v>
      </c>
      <c r="B5298" s="5" t="n">
        <v>1</v>
      </c>
    </row>
    <row r="5299" spans="1:72" s="3" customFormat="1" customHeight="0">
      <c r="A5299" s="3" t="s">
        <v>2</v>
      </c>
      <c r="B5299" s="3" t="s">
        <v>508</v>
      </c>
    </row>
    <row r="5300" spans="1:72">
      <c r="A5300" t="s">
        <v>4</v>
      </c>
      <c r="B5300" s="4" t="s">
        <v>5</v>
      </c>
      <c r="C5300" s="4" t="s">
        <v>10</v>
      </c>
      <c r="D5300" s="4" t="s">
        <v>10</v>
      </c>
      <c r="E5300" s="4" t="s">
        <v>9</v>
      </c>
      <c r="F5300" s="4" t="s">
        <v>6</v>
      </c>
      <c r="G5300" s="4" t="s">
        <v>8</v>
      </c>
      <c r="H5300" s="4" t="s">
        <v>10</v>
      </c>
      <c r="I5300" s="4" t="s">
        <v>10</v>
      </c>
      <c r="J5300" s="4" t="s">
        <v>9</v>
      </c>
      <c r="K5300" s="4" t="s">
        <v>6</v>
      </c>
      <c r="L5300" s="4" t="s">
        <v>8</v>
      </c>
      <c r="M5300" s="4" t="s">
        <v>10</v>
      </c>
      <c r="N5300" s="4" t="s">
        <v>10</v>
      </c>
      <c r="O5300" s="4" t="s">
        <v>9</v>
      </c>
      <c r="P5300" s="4" t="s">
        <v>6</v>
      </c>
      <c r="Q5300" s="4" t="s">
        <v>8</v>
      </c>
      <c r="R5300" s="4" t="s">
        <v>10</v>
      </c>
      <c r="S5300" s="4" t="s">
        <v>10</v>
      </c>
      <c r="T5300" s="4" t="s">
        <v>9</v>
      </c>
      <c r="U5300" s="4" t="s">
        <v>6</v>
      </c>
      <c r="V5300" s="4" t="s">
        <v>8</v>
      </c>
      <c r="W5300" s="4" t="s">
        <v>10</v>
      </c>
      <c r="X5300" s="4" t="s">
        <v>10</v>
      </c>
      <c r="Y5300" s="4" t="s">
        <v>9</v>
      </c>
      <c r="Z5300" s="4" t="s">
        <v>6</v>
      </c>
      <c r="AA5300" s="4" t="s">
        <v>8</v>
      </c>
      <c r="AB5300" s="4" t="s">
        <v>10</v>
      </c>
      <c r="AC5300" s="4" t="s">
        <v>10</v>
      </c>
      <c r="AD5300" s="4" t="s">
        <v>9</v>
      </c>
      <c r="AE5300" s="4" t="s">
        <v>6</v>
      </c>
      <c r="AF5300" s="4" t="s">
        <v>8</v>
      </c>
      <c r="AG5300" s="4" t="s">
        <v>10</v>
      </c>
      <c r="AH5300" s="4" t="s">
        <v>10</v>
      </c>
      <c r="AI5300" s="4" t="s">
        <v>9</v>
      </c>
      <c r="AJ5300" s="4" t="s">
        <v>6</v>
      </c>
      <c r="AK5300" s="4" t="s">
        <v>8</v>
      </c>
      <c r="AL5300" s="4" t="s">
        <v>10</v>
      </c>
      <c r="AM5300" s="4" t="s">
        <v>10</v>
      </c>
      <c r="AN5300" s="4" t="s">
        <v>9</v>
      </c>
      <c r="AO5300" s="4" t="s">
        <v>6</v>
      </c>
      <c r="AP5300" s="4" t="s">
        <v>8</v>
      </c>
      <c r="AQ5300" s="4" t="s">
        <v>10</v>
      </c>
      <c r="AR5300" s="4" t="s">
        <v>10</v>
      </c>
      <c r="AS5300" s="4" t="s">
        <v>9</v>
      </c>
      <c r="AT5300" s="4" t="s">
        <v>6</v>
      </c>
      <c r="AU5300" s="4" t="s">
        <v>8</v>
      </c>
      <c r="AV5300" s="4" t="s">
        <v>10</v>
      </c>
      <c r="AW5300" s="4" t="s">
        <v>10</v>
      </c>
      <c r="AX5300" s="4" t="s">
        <v>9</v>
      </c>
      <c r="AY5300" s="4" t="s">
        <v>6</v>
      </c>
      <c r="AZ5300" s="4" t="s">
        <v>8</v>
      </c>
      <c r="BA5300" s="4" t="s">
        <v>10</v>
      </c>
      <c r="BB5300" s="4" t="s">
        <v>10</v>
      </c>
      <c r="BC5300" s="4" t="s">
        <v>9</v>
      </c>
      <c r="BD5300" s="4" t="s">
        <v>6</v>
      </c>
      <c r="BE5300" s="4" t="s">
        <v>8</v>
      </c>
    </row>
    <row r="5301" spans="1:72">
      <c r="A5301" t="n">
        <v>47632</v>
      </c>
      <c r="B5301" s="88" t="n">
        <v>257</v>
      </c>
      <c r="C5301" s="7" t="n">
        <v>4</v>
      </c>
      <c r="D5301" s="7" t="n">
        <v>65533</v>
      </c>
      <c r="E5301" s="7" t="n">
        <v>4020</v>
      </c>
      <c r="F5301" s="7" t="s">
        <v>21</v>
      </c>
      <c r="G5301" s="7" t="n">
        <f t="normal" ca="1">32-LENB(INDIRECT(ADDRESS(5301,6)))</f>
        <v>0</v>
      </c>
      <c r="H5301" s="7" t="n">
        <v>4</v>
      </c>
      <c r="I5301" s="7" t="n">
        <v>65533</v>
      </c>
      <c r="J5301" s="7" t="n">
        <v>4309</v>
      </c>
      <c r="K5301" s="7" t="s">
        <v>21</v>
      </c>
      <c r="L5301" s="7" t="n">
        <f t="normal" ca="1">32-LENB(INDIRECT(ADDRESS(5301,11)))</f>
        <v>0</v>
      </c>
      <c r="M5301" s="7" t="n">
        <v>4</v>
      </c>
      <c r="N5301" s="7" t="n">
        <v>65533</v>
      </c>
      <c r="O5301" s="7" t="n">
        <v>4020</v>
      </c>
      <c r="P5301" s="7" t="s">
        <v>21</v>
      </c>
      <c r="Q5301" s="7" t="n">
        <f t="normal" ca="1">32-LENB(INDIRECT(ADDRESS(5301,16)))</f>
        <v>0</v>
      </c>
      <c r="R5301" s="7" t="n">
        <v>4</v>
      </c>
      <c r="S5301" s="7" t="n">
        <v>65533</v>
      </c>
      <c r="T5301" s="7" t="n">
        <v>4339</v>
      </c>
      <c r="U5301" s="7" t="s">
        <v>21</v>
      </c>
      <c r="V5301" s="7" t="n">
        <f t="normal" ca="1">32-LENB(INDIRECT(ADDRESS(5301,21)))</f>
        <v>0</v>
      </c>
      <c r="W5301" s="7" t="n">
        <v>4</v>
      </c>
      <c r="X5301" s="7" t="n">
        <v>65533</v>
      </c>
      <c r="Y5301" s="7" t="n">
        <v>4340</v>
      </c>
      <c r="Z5301" s="7" t="s">
        <v>21</v>
      </c>
      <c r="AA5301" s="7" t="n">
        <f t="normal" ca="1">32-LENB(INDIRECT(ADDRESS(5301,26)))</f>
        <v>0</v>
      </c>
      <c r="AB5301" s="7" t="n">
        <v>4</v>
      </c>
      <c r="AC5301" s="7" t="n">
        <v>65533</v>
      </c>
      <c r="AD5301" s="7" t="n">
        <v>14002</v>
      </c>
      <c r="AE5301" s="7" t="s">
        <v>21</v>
      </c>
      <c r="AF5301" s="7" t="n">
        <f t="normal" ca="1">32-LENB(INDIRECT(ADDRESS(5301,31)))</f>
        <v>0</v>
      </c>
      <c r="AG5301" s="7" t="n">
        <v>4</v>
      </c>
      <c r="AH5301" s="7" t="n">
        <v>65533</v>
      </c>
      <c r="AI5301" s="7" t="n">
        <v>4020</v>
      </c>
      <c r="AJ5301" s="7" t="s">
        <v>21</v>
      </c>
      <c r="AK5301" s="7" t="n">
        <f t="normal" ca="1">32-LENB(INDIRECT(ADDRESS(5301,36)))</f>
        <v>0</v>
      </c>
      <c r="AL5301" s="7" t="n">
        <v>4</v>
      </c>
      <c r="AM5301" s="7" t="n">
        <v>65533</v>
      </c>
      <c r="AN5301" s="7" t="n">
        <v>4338</v>
      </c>
      <c r="AO5301" s="7" t="s">
        <v>21</v>
      </c>
      <c r="AP5301" s="7" t="n">
        <f t="normal" ca="1">32-LENB(INDIRECT(ADDRESS(5301,41)))</f>
        <v>0</v>
      </c>
      <c r="AQ5301" s="7" t="n">
        <v>4</v>
      </c>
      <c r="AR5301" s="7" t="n">
        <v>65533</v>
      </c>
      <c r="AS5301" s="7" t="n">
        <v>4020</v>
      </c>
      <c r="AT5301" s="7" t="s">
        <v>21</v>
      </c>
      <c r="AU5301" s="7" t="n">
        <f t="normal" ca="1">32-LENB(INDIRECT(ADDRESS(5301,46)))</f>
        <v>0</v>
      </c>
      <c r="AV5301" s="7" t="n">
        <v>4</v>
      </c>
      <c r="AW5301" s="7" t="n">
        <v>65533</v>
      </c>
      <c r="AX5301" s="7" t="n">
        <v>14002</v>
      </c>
      <c r="AY5301" s="7" t="s">
        <v>21</v>
      </c>
      <c r="AZ5301" s="7" t="n">
        <f t="normal" ca="1">32-LENB(INDIRECT(ADDRESS(5301,51)))</f>
        <v>0</v>
      </c>
      <c r="BA5301" s="7" t="n">
        <v>0</v>
      </c>
      <c r="BB5301" s="7" t="n">
        <v>65533</v>
      </c>
      <c r="BC5301" s="7" t="n">
        <v>0</v>
      </c>
      <c r="BD5301" s="7" t="s">
        <v>21</v>
      </c>
      <c r="BE5301" s="7" t="n">
        <f t="normal" ca="1">32-LENB(INDIRECT(ADDRESS(5301,56)))</f>
        <v>0</v>
      </c>
    </row>
    <row r="5302" spans="1:72">
      <c r="A5302" t="s">
        <v>4</v>
      </c>
      <c r="B5302" s="4" t="s">
        <v>5</v>
      </c>
    </row>
    <row r="5303" spans="1:72">
      <c r="A5303" t="n">
        <v>48072</v>
      </c>
      <c r="B5303" s="5" t="n">
        <v>1</v>
      </c>
    </row>
    <row r="5304" spans="1:72" s="3" customFormat="1" customHeight="0">
      <c r="A5304" s="3" t="s">
        <v>2</v>
      </c>
      <c r="B5304" s="3" t="s">
        <v>509</v>
      </c>
    </row>
    <row r="5305" spans="1:72">
      <c r="A5305" t="s">
        <v>4</v>
      </c>
      <c r="B5305" s="4" t="s">
        <v>5</v>
      </c>
      <c r="C5305" s="4" t="s">
        <v>10</v>
      </c>
      <c r="D5305" s="4" t="s">
        <v>10</v>
      </c>
      <c r="E5305" s="4" t="s">
        <v>9</v>
      </c>
      <c r="F5305" s="4" t="s">
        <v>6</v>
      </c>
      <c r="G5305" s="4" t="s">
        <v>8</v>
      </c>
      <c r="H5305" s="4" t="s">
        <v>10</v>
      </c>
      <c r="I5305" s="4" t="s">
        <v>10</v>
      </c>
      <c r="J5305" s="4" t="s">
        <v>9</v>
      </c>
      <c r="K5305" s="4" t="s">
        <v>6</v>
      </c>
      <c r="L5305" s="4" t="s">
        <v>8</v>
      </c>
      <c r="M5305" s="4" t="s">
        <v>10</v>
      </c>
      <c r="N5305" s="4" t="s">
        <v>10</v>
      </c>
      <c r="O5305" s="4" t="s">
        <v>9</v>
      </c>
      <c r="P5305" s="4" t="s">
        <v>6</v>
      </c>
      <c r="Q5305" s="4" t="s">
        <v>8</v>
      </c>
      <c r="R5305" s="4" t="s">
        <v>10</v>
      </c>
      <c r="S5305" s="4" t="s">
        <v>10</v>
      </c>
      <c r="T5305" s="4" t="s">
        <v>9</v>
      </c>
      <c r="U5305" s="4" t="s">
        <v>6</v>
      </c>
      <c r="V5305" s="4" t="s">
        <v>8</v>
      </c>
      <c r="W5305" s="4" t="s">
        <v>10</v>
      </c>
      <c r="X5305" s="4" t="s">
        <v>10</v>
      </c>
      <c r="Y5305" s="4" t="s">
        <v>9</v>
      </c>
      <c r="Z5305" s="4" t="s">
        <v>6</v>
      </c>
      <c r="AA5305" s="4" t="s">
        <v>8</v>
      </c>
      <c r="AB5305" s="4" t="s">
        <v>10</v>
      </c>
      <c r="AC5305" s="4" t="s">
        <v>10</v>
      </c>
      <c r="AD5305" s="4" t="s">
        <v>9</v>
      </c>
      <c r="AE5305" s="4" t="s">
        <v>6</v>
      </c>
      <c r="AF5305" s="4" t="s">
        <v>8</v>
      </c>
      <c r="AG5305" s="4" t="s">
        <v>10</v>
      </c>
      <c r="AH5305" s="4" t="s">
        <v>10</v>
      </c>
      <c r="AI5305" s="4" t="s">
        <v>9</v>
      </c>
      <c r="AJ5305" s="4" t="s">
        <v>6</v>
      </c>
      <c r="AK5305" s="4" t="s">
        <v>8</v>
      </c>
      <c r="AL5305" s="4" t="s">
        <v>10</v>
      </c>
      <c r="AM5305" s="4" t="s">
        <v>10</v>
      </c>
      <c r="AN5305" s="4" t="s">
        <v>9</v>
      </c>
      <c r="AO5305" s="4" t="s">
        <v>6</v>
      </c>
      <c r="AP5305" s="4" t="s">
        <v>8</v>
      </c>
      <c r="AQ5305" s="4" t="s">
        <v>10</v>
      </c>
      <c r="AR5305" s="4" t="s">
        <v>10</v>
      </c>
      <c r="AS5305" s="4" t="s">
        <v>9</v>
      </c>
      <c r="AT5305" s="4" t="s">
        <v>6</v>
      </c>
      <c r="AU5305" s="4" t="s">
        <v>8</v>
      </c>
      <c r="AV5305" s="4" t="s">
        <v>10</v>
      </c>
      <c r="AW5305" s="4" t="s">
        <v>10</v>
      </c>
      <c r="AX5305" s="4" t="s">
        <v>9</v>
      </c>
      <c r="AY5305" s="4" t="s">
        <v>6</v>
      </c>
      <c r="AZ5305" s="4" t="s">
        <v>8</v>
      </c>
      <c r="BA5305" s="4" t="s">
        <v>10</v>
      </c>
      <c r="BB5305" s="4" t="s">
        <v>10</v>
      </c>
      <c r="BC5305" s="4" t="s">
        <v>9</v>
      </c>
      <c r="BD5305" s="4" t="s">
        <v>6</v>
      </c>
      <c r="BE5305" s="4" t="s">
        <v>8</v>
      </c>
      <c r="BF5305" s="4" t="s">
        <v>10</v>
      </c>
      <c r="BG5305" s="4" t="s">
        <v>10</v>
      </c>
      <c r="BH5305" s="4" t="s">
        <v>9</v>
      </c>
      <c r="BI5305" s="4" t="s">
        <v>6</v>
      </c>
      <c r="BJ5305" s="4" t="s">
        <v>8</v>
      </c>
      <c r="BK5305" s="4" t="s">
        <v>10</v>
      </c>
      <c r="BL5305" s="4" t="s">
        <v>10</v>
      </c>
      <c r="BM5305" s="4" t="s">
        <v>9</v>
      </c>
      <c r="BN5305" s="4" t="s">
        <v>6</v>
      </c>
      <c r="BO5305" s="4" t="s">
        <v>8</v>
      </c>
      <c r="BP5305" s="4" t="s">
        <v>10</v>
      </c>
      <c r="BQ5305" s="4" t="s">
        <v>10</v>
      </c>
      <c r="BR5305" s="4" t="s">
        <v>9</v>
      </c>
      <c r="BS5305" s="4" t="s">
        <v>6</v>
      </c>
      <c r="BT5305" s="4" t="s">
        <v>8</v>
      </c>
    </row>
    <row r="5306" spans="1:72">
      <c r="A5306" t="n">
        <v>48080</v>
      </c>
      <c r="B5306" s="88" t="n">
        <v>257</v>
      </c>
      <c r="C5306" s="7" t="n">
        <v>4</v>
      </c>
      <c r="D5306" s="7" t="n">
        <v>65533</v>
      </c>
      <c r="E5306" s="7" t="n">
        <v>12010</v>
      </c>
      <c r="F5306" s="7" t="s">
        <v>21</v>
      </c>
      <c r="G5306" s="7" t="n">
        <f t="normal" ca="1">32-LENB(INDIRECT(ADDRESS(5306,6)))</f>
        <v>0</v>
      </c>
      <c r="H5306" s="7" t="n">
        <v>4</v>
      </c>
      <c r="I5306" s="7" t="n">
        <v>65533</v>
      </c>
      <c r="J5306" s="7" t="n">
        <v>12010</v>
      </c>
      <c r="K5306" s="7" t="s">
        <v>21</v>
      </c>
      <c r="L5306" s="7" t="n">
        <f t="normal" ca="1">32-LENB(INDIRECT(ADDRESS(5306,11)))</f>
        <v>0</v>
      </c>
      <c r="M5306" s="7" t="n">
        <v>4</v>
      </c>
      <c r="N5306" s="7" t="n">
        <v>65533</v>
      </c>
      <c r="O5306" s="7" t="n">
        <v>12010</v>
      </c>
      <c r="P5306" s="7" t="s">
        <v>21</v>
      </c>
      <c r="Q5306" s="7" t="n">
        <f t="normal" ca="1">32-LENB(INDIRECT(ADDRESS(5306,16)))</f>
        <v>0</v>
      </c>
      <c r="R5306" s="7" t="n">
        <v>4</v>
      </c>
      <c r="S5306" s="7" t="n">
        <v>65533</v>
      </c>
      <c r="T5306" s="7" t="n">
        <v>12010</v>
      </c>
      <c r="U5306" s="7" t="s">
        <v>21</v>
      </c>
      <c r="V5306" s="7" t="n">
        <f t="normal" ca="1">32-LENB(INDIRECT(ADDRESS(5306,21)))</f>
        <v>0</v>
      </c>
      <c r="W5306" s="7" t="n">
        <v>4</v>
      </c>
      <c r="X5306" s="7" t="n">
        <v>65533</v>
      </c>
      <c r="Y5306" s="7" t="n">
        <v>12010</v>
      </c>
      <c r="Z5306" s="7" t="s">
        <v>21</v>
      </c>
      <c r="AA5306" s="7" t="n">
        <f t="normal" ca="1">32-LENB(INDIRECT(ADDRESS(5306,26)))</f>
        <v>0</v>
      </c>
      <c r="AB5306" s="7" t="n">
        <v>4</v>
      </c>
      <c r="AC5306" s="7" t="n">
        <v>65533</v>
      </c>
      <c r="AD5306" s="7" t="n">
        <v>12010</v>
      </c>
      <c r="AE5306" s="7" t="s">
        <v>21</v>
      </c>
      <c r="AF5306" s="7" t="n">
        <f t="normal" ca="1">32-LENB(INDIRECT(ADDRESS(5306,31)))</f>
        <v>0</v>
      </c>
      <c r="AG5306" s="7" t="n">
        <v>4</v>
      </c>
      <c r="AH5306" s="7" t="n">
        <v>65533</v>
      </c>
      <c r="AI5306" s="7" t="n">
        <v>12010</v>
      </c>
      <c r="AJ5306" s="7" t="s">
        <v>21</v>
      </c>
      <c r="AK5306" s="7" t="n">
        <f t="normal" ca="1">32-LENB(INDIRECT(ADDRESS(5306,36)))</f>
        <v>0</v>
      </c>
      <c r="AL5306" s="7" t="n">
        <v>4</v>
      </c>
      <c r="AM5306" s="7" t="n">
        <v>65533</v>
      </c>
      <c r="AN5306" s="7" t="n">
        <v>12010</v>
      </c>
      <c r="AO5306" s="7" t="s">
        <v>21</v>
      </c>
      <c r="AP5306" s="7" t="n">
        <f t="normal" ca="1">32-LENB(INDIRECT(ADDRESS(5306,41)))</f>
        <v>0</v>
      </c>
      <c r="AQ5306" s="7" t="n">
        <v>4</v>
      </c>
      <c r="AR5306" s="7" t="n">
        <v>65533</v>
      </c>
      <c r="AS5306" s="7" t="n">
        <v>12010</v>
      </c>
      <c r="AT5306" s="7" t="s">
        <v>21</v>
      </c>
      <c r="AU5306" s="7" t="n">
        <f t="normal" ca="1">32-LENB(INDIRECT(ADDRESS(5306,46)))</f>
        <v>0</v>
      </c>
      <c r="AV5306" s="7" t="n">
        <v>4</v>
      </c>
      <c r="AW5306" s="7" t="n">
        <v>65533</v>
      </c>
      <c r="AX5306" s="7" t="n">
        <v>12010</v>
      </c>
      <c r="AY5306" s="7" t="s">
        <v>21</v>
      </c>
      <c r="AZ5306" s="7" t="n">
        <f t="normal" ca="1">32-LENB(INDIRECT(ADDRESS(5306,51)))</f>
        <v>0</v>
      </c>
      <c r="BA5306" s="7" t="n">
        <v>4</v>
      </c>
      <c r="BB5306" s="7" t="n">
        <v>65533</v>
      </c>
      <c r="BC5306" s="7" t="n">
        <v>12010</v>
      </c>
      <c r="BD5306" s="7" t="s">
        <v>21</v>
      </c>
      <c r="BE5306" s="7" t="n">
        <f t="normal" ca="1">32-LENB(INDIRECT(ADDRESS(5306,56)))</f>
        <v>0</v>
      </c>
      <c r="BF5306" s="7" t="n">
        <v>4</v>
      </c>
      <c r="BG5306" s="7" t="n">
        <v>65533</v>
      </c>
      <c r="BH5306" s="7" t="n">
        <v>12105</v>
      </c>
      <c r="BI5306" s="7" t="s">
        <v>21</v>
      </c>
      <c r="BJ5306" s="7" t="n">
        <f t="normal" ca="1">32-LENB(INDIRECT(ADDRESS(5306,61)))</f>
        <v>0</v>
      </c>
      <c r="BK5306" s="7" t="n">
        <v>4</v>
      </c>
      <c r="BL5306" s="7" t="n">
        <v>65533</v>
      </c>
      <c r="BM5306" s="7" t="n">
        <v>12105</v>
      </c>
      <c r="BN5306" s="7" t="s">
        <v>21</v>
      </c>
      <c r="BO5306" s="7" t="n">
        <f t="normal" ca="1">32-LENB(INDIRECT(ADDRESS(5306,66)))</f>
        <v>0</v>
      </c>
      <c r="BP5306" s="7" t="n">
        <v>0</v>
      </c>
      <c r="BQ5306" s="7" t="n">
        <v>65533</v>
      </c>
      <c r="BR5306" s="7" t="n">
        <v>0</v>
      </c>
      <c r="BS5306" s="7" t="s">
        <v>21</v>
      </c>
      <c r="BT5306" s="7" t="n">
        <f t="normal" ca="1">32-LENB(INDIRECT(ADDRESS(5306,71)))</f>
        <v>0</v>
      </c>
    </row>
    <row r="5307" spans="1:72">
      <c r="A5307" t="s">
        <v>4</v>
      </c>
      <c r="B5307" s="4" t="s">
        <v>5</v>
      </c>
    </row>
    <row r="5308" spans="1:72">
      <c r="A5308" t="n">
        <v>48640</v>
      </c>
      <c r="B5308" s="5" t="n">
        <v>1</v>
      </c>
    </row>
    <row r="5309" spans="1:72" s="3" customFormat="1" customHeight="0">
      <c r="A5309" s="3" t="s">
        <v>2</v>
      </c>
      <c r="B5309" s="3" t="s">
        <v>510</v>
      </c>
    </row>
    <row r="5310" spans="1:72">
      <c r="A5310" t="s">
        <v>4</v>
      </c>
      <c r="B5310" s="4" t="s">
        <v>5</v>
      </c>
      <c r="C5310" s="4" t="s">
        <v>10</v>
      </c>
      <c r="D5310" s="4" t="s">
        <v>10</v>
      </c>
      <c r="E5310" s="4" t="s">
        <v>9</v>
      </c>
      <c r="F5310" s="4" t="s">
        <v>6</v>
      </c>
      <c r="G5310" s="4" t="s">
        <v>8</v>
      </c>
      <c r="H5310" s="4" t="s">
        <v>10</v>
      </c>
      <c r="I5310" s="4" t="s">
        <v>10</v>
      </c>
      <c r="J5310" s="4" t="s">
        <v>9</v>
      </c>
      <c r="K5310" s="4" t="s">
        <v>6</v>
      </c>
      <c r="L5310" s="4" t="s">
        <v>8</v>
      </c>
      <c r="M5310" s="4" t="s">
        <v>10</v>
      </c>
      <c r="N5310" s="4" t="s">
        <v>10</v>
      </c>
      <c r="O5310" s="4" t="s">
        <v>9</v>
      </c>
      <c r="P5310" s="4" t="s">
        <v>6</v>
      </c>
      <c r="Q5310" s="4" t="s">
        <v>8</v>
      </c>
      <c r="R5310" s="4" t="s">
        <v>10</v>
      </c>
      <c r="S5310" s="4" t="s">
        <v>10</v>
      </c>
      <c r="T5310" s="4" t="s">
        <v>9</v>
      </c>
      <c r="U5310" s="4" t="s">
        <v>6</v>
      </c>
      <c r="V5310" s="4" t="s">
        <v>8</v>
      </c>
    </row>
    <row r="5311" spans="1:72">
      <c r="A5311" t="n">
        <v>48656</v>
      </c>
      <c r="B5311" s="88" t="n">
        <v>257</v>
      </c>
      <c r="C5311" s="7" t="n">
        <v>4</v>
      </c>
      <c r="D5311" s="7" t="n">
        <v>65533</v>
      </c>
      <c r="E5311" s="7" t="n">
        <v>12105</v>
      </c>
      <c r="F5311" s="7" t="s">
        <v>21</v>
      </c>
      <c r="G5311" s="7" t="n">
        <f t="normal" ca="1">32-LENB(INDIRECT(ADDRESS(5311,6)))</f>
        <v>0</v>
      </c>
      <c r="H5311" s="7" t="n">
        <v>4</v>
      </c>
      <c r="I5311" s="7" t="n">
        <v>65533</v>
      </c>
      <c r="J5311" s="7" t="n">
        <v>12105</v>
      </c>
      <c r="K5311" s="7" t="s">
        <v>21</v>
      </c>
      <c r="L5311" s="7" t="n">
        <f t="normal" ca="1">32-LENB(INDIRECT(ADDRESS(5311,11)))</f>
        <v>0</v>
      </c>
      <c r="M5311" s="7" t="n">
        <v>4</v>
      </c>
      <c r="N5311" s="7" t="n">
        <v>65533</v>
      </c>
      <c r="O5311" s="7" t="n">
        <v>12105</v>
      </c>
      <c r="P5311" s="7" t="s">
        <v>21</v>
      </c>
      <c r="Q5311" s="7" t="n">
        <f t="normal" ca="1">32-LENB(INDIRECT(ADDRESS(5311,16)))</f>
        <v>0</v>
      </c>
      <c r="R5311" s="7" t="n">
        <v>0</v>
      </c>
      <c r="S5311" s="7" t="n">
        <v>65533</v>
      </c>
      <c r="T5311" s="7" t="n">
        <v>0</v>
      </c>
      <c r="U5311" s="7" t="s">
        <v>21</v>
      </c>
      <c r="V5311" s="7" t="n">
        <f t="normal" ca="1">32-LENB(INDIRECT(ADDRESS(5311,21)))</f>
        <v>0</v>
      </c>
    </row>
    <row r="5312" spans="1:72">
      <c r="A5312" t="s">
        <v>4</v>
      </c>
      <c r="B5312" s="4" t="s">
        <v>5</v>
      </c>
    </row>
    <row r="5313" spans="1:27">
      <c r="A5313" t="n">
        <v>48816</v>
      </c>
      <c r="B5313" s="5" t="n">
        <v>1</v>
      </c>
    </row>
    <row r="5314" spans="1:27" s="3" customFormat="1" customHeight="0">
      <c r="A5314" s="3" t="s">
        <v>2</v>
      </c>
      <c r="B5314" s="3" t="s">
        <v>511</v>
      </c>
    </row>
    <row r="5315" spans="1:27">
      <c r="A5315" t="s">
        <v>4</v>
      </c>
      <c r="B5315" s="4" t="s">
        <v>5</v>
      </c>
      <c r="C5315" s="4" t="s">
        <v>10</v>
      </c>
      <c r="D5315" s="4" t="s">
        <v>10</v>
      </c>
      <c r="E5315" s="4" t="s">
        <v>9</v>
      </c>
      <c r="F5315" s="4" t="s">
        <v>6</v>
      </c>
      <c r="G5315" s="4" t="s">
        <v>8</v>
      </c>
      <c r="H5315" s="4" t="s">
        <v>10</v>
      </c>
      <c r="I5315" s="4" t="s">
        <v>10</v>
      </c>
      <c r="J5315" s="4" t="s">
        <v>9</v>
      </c>
      <c r="K5315" s="4" t="s">
        <v>6</v>
      </c>
      <c r="L5315" s="4" t="s">
        <v>8</v>
      </c>
      <c r="M5315" s="4" t="s">
        <v>10</v>
      </c>
      <c r="N5315" s="4" t="s">
        <v>10</v>
      </c>
      <c r="O5315" s="4" t="s">
        <v>9</v>
      </c>
      <c r="P5315" s="4" t="s">
        <v>6</v>
      </c>
      <c r="Q5315" s="4" t="s">
        <v>8</v>
      </c>
      <c r="R5315" s="4" t="s">
        <v>10</v>
      </c>
      <c r="S5315" s="4" t="s">
        <v>10</v>
      </c>
      <c r="T5315" s="4" t="s">
        <v>9</v>
      </c>
      <c r="U5315" s="4" t="s">
        <v>6</v>
      </c>
      <c r="V5315" s="4" t="s">
        <v>8</v>
      </c>
      <c r="W5315" s="4" t="s">
        <v>10</v>
      </c>
      <c r="X5315" s="4" t="s">
        <v>10</v>
      </c>
      <c r="Y5315" s="4" t="s">
        <v>9</v>
      </c>
      <c r="Z5315" s="4" t="s">
        <v>6</v>
      </c>
      <c r="AA5315" s="4" t="s">
        <v>8</v>
      </c>
    </row>
    <row r="5316" spans="1:27">
      <c r="A5316" t="n">
        <v>48832</v>
      </c>
      <c r="B5316" s="88" t="n">
        <v>257</v>
      </c>
      <c r="C5316" s="7" t="n">
        <v>4</v>
      </c>
      <c r="D5316" s="7" t="n">
        <v>65533</v>
      </c>
      <c r="E5316" s="7" t="n">
        <v>12105</v>
      </c>
      <c r="F5316" s="7" t="s">
        <v>21</v>
      </c>
      <c r="G5316" s="7" t="n">
        <f t="normal" ca="1">32-LENB(INDIRECT(ADDRESS(5316,6)))</f>
        <v>0</v>
      </c>
      <c r="H5316" s="7" t="n">
        <v>4</v>
      </c>
      <c r="I5316" s="7" t="n">
        <v>65533</v>
      </c>
      <c r="J5316" s="7" t="n">
        <v>12105</v>
      </c>
      <c r="K5316" s="7" t="s">
        <v>21</v>
      </c>
      <c r="L5316" s="7" t="n">
        <f t="normal" ca="1">32-LENB(INDIRECT(ADDRESS(5316,11)))</f>
        <v>0</v>
      </c>
      <c r="M5316" s="7" t="n">
        <v>4</v>
      </c>
      <c r="N5316" s="7" t="n">
        <v>65533</v>
      </c>
      <c r="O5316" s="7" t="n">
        <v>12105</v>
      </c>
      <c r="P5316" s="7" t="s">
        <v>21</v>
      </c>
      <c r="Q5316" s="7" t="n">
        <f t="normal" ca="1">32-LENB(INDIRECT(ADDRESS(5316,16)))</f>
        <v>0</v>
      </c>
      <c r="R5316" s="7" t="n">
        <v>4</v>
      </c>
      <c r="S5316" s="7" t="n">
        <v>65533</v>
      </c>
      <c r="T5316" s="7" t="n">
        <v>12105</v>
      </c>
      <c r="U5316" s="7" t="s">
        <v>21</v>
      </c>
      <c r="V5316" s="7" t="n">
        <f t="normal" ca="1">32-LENB(INDIRECT(ADDRESS(5316,21)))</f>
        <v>0</v>
      </c>
      <c r="W5316" s="7" t="n">
        <v>0</v>
      </c>
      <c r="X5316" s="7" t="n">
        <v>65533</v>
      </c>
      <c r="Y5316" s="7" t="n">
        <v>0</v>
      </c>
      <c r="Z5316" s="7" t="s">
        <v>21</v>
      </c>
      <c r="AA5316" s="7" t="n">
        <f t="normal" ca="1">32-LENB(INDIRECT(ADDRESS(5316,26)))</f>
        <v>0</v>
      </c>
    </row>
    <row r="5317" spans="1:27">
      <c r="A5317" t="s">
        <v>4</v>
      </c>
      <c r="B5317" s="4" t="s">
        <v>5</v>
      </c>
    </row>
    <row r="5318" spans="1:27">
      <c r="A5318" t="n">
        <v>49032</v>
      </c>
      <c r="B531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2025-09-06T21:46:47</dcterms:created>
  <dcterms:modified xsi:type="dcterms:W3CDTF">2025-09-06T21:46:47</dcterms:modified>
</cp:coreProperties>
</file>