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86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73FF86"/>
      </patternFill>
    </fill>
    <fill>
      <patternFill patternType="solid">
        <fgColor rgb="FFFFE373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F1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E5FF73"/>
      </patternFill>
    </fill>
    <fill>
      <patternFill patternType="solid">
        <fgColor rgb="FFFDFF73"/>
      </patternFill>
    </fill>
    <fill>
      <patternFill patternType="solid">
        <fgColor rgb="FFABFF73"/>
      </patternFill>
    </fill>
    <fill>
      <patternFill patternType="solid">
        <fgColor rgb="FFA9FF73"/>
      </patternFill>
    </fill>
    <fill>
      <patternFill patternType="solid">
        <fgColor rgb="FFC2FF73"/>
      </patternFill>
    </fill>
    <fill>
      <patternFill patternType="solid">
        <fgColor rgb="FF73FFEF"/>
      </patternFill>
    </fill>
    <fill>
      <patternFill patternType="solid">
        <fgColor rgb="FFFFC073"/>
      </patternFill>
    </fill>
    <fill>
      <patternFill patternType="solid">
        <fgColor rgb="FFA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<sst xmlns="http://schemas.openxmlformats.org/spreadsheetml/2006/main" count="14102" uniqueCount="236">
  <si>
    <t>CS2</t>
  </si>
  <si>
    <t>r0620</t>
  </si>
  <si>
    <t>FUNCTION</t>
  </si>
  <si>
    <t/>
  </si>
  <si>
    <t>Location</t>
  </si>
  <si>
    <t>OP Code</t>
  </si>
  <si>
    <t>string</t>
  </si>
  <si>
    <t>br0621</t>
  </si>
  <si>
    <t>fill</t>
  </si>
  <si>
    <t>int</t>
  </si>
  <si>
    <t>short</t>
  </si>
  <si>
    <t>npc620_c00</t>
  </si>
  <si>
    <t>npc615_c00</t>
  </si>
  <si>
    <t/>
  </si>
  <si>
    <t>byte</t>
  </si>
  <si>
    <t>bytearray</t>
  </si>
  <si>
    <t>br0620</t>
  </si>
  <si>
    <t>mon116</t>
  </si>
  <si>
    <t>mon245</t>
  </si>
  <si>
    <t>mon005</t>
  </si>
  <si>
    <t>mon044_c01</t>
  </si>
  <si>
    <t>mon238_c00</t>
  </si>
  <si>
    <t>mon093_c00</t>
  </si>
  <si>
    <t>mon024</t>
  </si>
  <si>
    <t>mon043_c01</t>
  </si>
  <si>
    <t>mon098_c00</t>
  </si>
  <si>
    <t>PreInit</t>
  </si>
  <si>
    <t>FC_Change_MapColor</t>
  </si>
  <si>
    <t>Init</t>
  </si>
  <si>
    <t>pointer</t>
  </si>
  <si>
    <t>float</t>
  </si>
  <si>
    <t>tbox00</t>
  </si>
  <si>
    <t>LP_tbox00</t>
  </si>
  <si>
    <t>tbox01</t>
  </si>
  <si>
    <t>EV_AVoice_Treasure01</t>
  </si>
  <si>
    <t>EV_AVoice_BigEnemy01</t>
  </si>
  <si>
    <t>mon006</t>
  </si>
  <si>
    <t>ResetShiningPom</t>
  </si>
  <si>
    <t>Init_Replay</t>
  </si>
  <si>
    <t>Init_Replay</t>
  </si>
  <si>
    <t>Snow</t>
  </si>
  <si>
    <t>Reinit</t>
  </si>
  <si>
    <t>MG06_1_Start</t>
  </si>
  <si>
    <t>LP_tbox00</t>
  </si>
  <si>
    <t>dialog</t>
  </si>
  <si>
    <t>Obtained:
#3C#87IEarth Sepith#0C x300
#3C#88IWater Sepith#0C x300
#3C#89IFire Sepith#0C x300
#3C#90IWind Sepith#0C x300
#3C#91ITime Sepith#0C x300
#3C#92ISpace Sepith#0C x300
#3C#93IMirage Sepith#0C x300.</t>
  </si>
  <si>
    <t>FC_Party_Face_Reset2</t>
  </si>
  <si>
    <t>FC_MapJumpState</t>
  </si>
  <si>
    <t>FC_MapJumpState2</t>
  </si>
  <si>
    <t>EV_03_47_03</t>
  </si>
  <si>
    <t>Start</t>
  </si>
  <si>
    <t>End</t>
  </si>
  <si>
    <t>AniFieldAttack</t>
  </si>
  <si>
    <t>AniWait</t>
  </si>
  <si>
    <t>FC_Start_Party</t>
  </si>
  <si>
    <t>I_TVIS003</t>
  </si>
  <si>
    <t>event/ev2ky006.eff</t>
  </si>
  <si>
    <t>event/ev2ky007.eff</t>
  </si>
  <si>
    <t>event/ev2kx000.eff</t>
  </si>
  <si>
    <t>event/ev2ri006.eff</t>
  </si>
  <si>
    <t>event/ev2ky000.eff</t>
  </si>
  <si>
    <t>event/ev2kg000.eff</t>
  </si>
  <si>
    <t>event/ev2kg004.eff</t>
  </si>
  <si>
    <t>event/ev2ky008.eff</t>
  </si>
  <si>
    <t>event/ev2ky009.eff</t>
  </si>
  <si>
    <t>event/ev2ri031.eff</t>
  </si>
  <si>
    <t>event/ev2ri036.eff</t>
  </si>
  <si>
    <t>C_NPC052</t>
  </si>
  <si>
    <t>Celine</t>
  </si>
  <si>
    <t>C_NPC004</t>
  </si>
  <si>
    <t>George</t>
  </si>
  <si>
    <t>C_NPC076</t>
  </si>
  <si>
    <t>Professor Schmidt</t>
  </si>
  <si>
    <t>C_NPC350_C05</t>
  </si>
  <si>
    <t>Noble Alliance Soldier</t>
  </si>
  <si>
    <t>C_NPC351_C05</t>
  </si>
  <si>
    <t>Noble Alliance Officer</t>
  </si>
  <si>
    <t>C_NPC600</t>
  </si>
  <si>
    <t>Valimar</t>
  </si>
  <si>
    <t>C_NPC615_C00</t>
  </si>
  <si>
    <t>Kestrel</t>
  </si>
  <si>
    <t>npc615</t>
  </si>
  <si>
    <t>C_NPC620_C00</t>
  </si>
  <si>
    <t>Goliath</t>
  </si>
  <si>
    <t>npc620</t>
  </si>
  <si>
    <t>O_E7000</t>
  </si>
  <si>
    <t>Courageous</t>
  </si>
  <si>
    <t>C_NPC900</t>
  </si>
  <si>
    <t>Dummy</t>
  </si>
  <si>
    <t>C_NPC002</t>
  </si>
  <si>
    <t>Angelica</t>
  </si>
  <si>
    <t>C_NPC188</t>
  </si>
  <si>
    <t>Vivi</t>
  </si>
  <si>
    <t>O_E6402</t>
  </si>
  <si>
    <t>Armored Car</t>
  </si>
  <si>
    <t>FC_chr_entry</t>
  </si>
  <si>
    <t>AniEv4055</t>
  </si>
  <si>
    <t>AniEvOdoroki</t>
  </si>
  <si>
    <t>AniEvUdegumi</t>
  </si>
  <si>
    <t>AniEvShagami</t>
  </si>
  <si>
    <t>AniEvTeburi</t>
  </si>
  <si>
    <t>AniEvk0026</t>
  </si>
  <si>
    <t>AniEvk0025</t>
  </si>
  <si>
    <t>AniEvk0020</t>
  </si>
  <si>
    <t>AniBtlWait</t>
  </si>
  <si>
    <t>AniEvk0502</t>
  </si>
  <si>
    <t>AniEvk0503</t>
  </si>
  <si>
    <t>AniSitWait</t>
  </si>
  <si>
    <t>AniEvk0005</t>
  </si>
  <si>
    <t>AniEvk0022</t>
  </si>
  <si>
    <t>AniEvk0030</t>
  </si>
  <si>
    <t>AniEvk0050</t>
  </si>
  <si>
    <t>AniEvk0532</t>
  </si>
  <si>
    <t>AniEvk0058</t>
  </si>
  <si>
    <t>AniEvDead1</t>
  </si>
  <si>
    <t>2</t>
  </si>
  <si>
    <t>A</t>
  </si>
  <si>
    <t>#b</t>
  </si>
  <si>
    <t>0</t>
  </si>
  <si>
    <t>locator_chr00</t>
  </si>
  <si>
    <t>AniEvAttachEquip</t>
  </si>
  <si>
    <t>flying</t>
  </si>
  <si>
    <t>NODE_EFFECT01</t>
  </si>
  <si>
    <t>NODE_EFFECT02</t>
  </si>
  <si>
    <t>crest_01</t>
  </si>
  <si>
    <t>crest_02</t>
  </si>
  <si>
    <t>crest_03</t>
  </si>
  <si>
    <t>crest_04</t>
  </si>
  <si>
    <t>crest_05</t>
  </si>
  <si>
    <t>crest_06</t>
  </si>
  <si>
    <t>cockpit0</t>
  </si>
  <si>
    <t>#E_4#M_A</t>
  </si>
  <si>
    <t>#1P#5SWhat the hell...?!</t>
  </si>
  <si>
    <t>#E_2#M_A</t>
  </si>
  <si>
    <t>#1PHmph. I suspected they'd come!</t>
  </si>
  <si>
    <t>#1K#FIt's time! Let the operation begin!</t>
  </si>
  <si>
    <t>#1K#F#5SRight!</t>
  </si>
  <si>
    <t>#1K#F#5SR-Right!</t>
  </si>
  <si>
    <t>Rean's Voice</t>
  </si>
  <si>
    <t>#E_0#M_0</t>
  </si>
  <si>
    <t>#1P#6C#5S#6CRight!</t>
  </si>
  <si>
    <t>#1P#6C#6CYou ready to go, Valimar?</t>
  </si>
  <si>
    <t>#0TAt your command!</t>
  </si>
  <si>
    <t>#E_J#M_0</t>
  </si>
  <si>
    <t>#K#FBah. Let's see if you can pull it off.</t>
  </si>
  <si>
    <t>#KTake care, you guys!</t>
  </si>
  <si>
    <t>#E_6#M_A</t>
  </si>
  <si>
    <t>#1K#5S#FGet down!</t>
  </si>
  <si>
    <t>#E_8#M_A</t>
  </si>
  <si>
    <t>#1K#F#0T#1C#1CWait! I'm detecting high energy
readings from starboard!</t>
  </si>
  <si>
    <t>AniEvWait</t>
  </si>
  <si>
    <t>NODE_R_FIRE1</t>
  </si>
  <si>
    <t>8[autoE8]</t>
  </si>
  <si>
    <t>_stop_</t>
  </si>
  <si>
    <t>#E[6]#e[B]#M_A</t>
  </si>
  <si>
    <t>#K#0T#1C#1CGah...!</t>
  </si>
  <si>
    <t>#E[C]#M_0</t>
  </si>
  <si>
    <t>#2KIs that a long-range orbal cannon?!</t>
  </si>
  <si>
    <t>#2KIt came from that direction!</t>
  </si>
  <si>
    <t>#2P#6C#6CIt came from that direction!</t>
  </si>
  <si>
    <t>NODE_R_FOOT0</t>
  </si>
  <si>
    <t>NODE_R_FOOT1</t>
  </si>
  <si>
    <t>NODE_L_FOOT0</t>
  </si>
  <si>
    <t>NODE_L_FOOT1</t>
  </si>
  <si>
    <t>NODE_R_FIRE0</t>
  </si>
  <si>
    <t>NODE_L_FIRE0</t>
  </si>
  <si>
    <t>NODE_L_FIRE1</t>
  </si>
  <si>
    <t>Noble Alliance Soldier's Voice</t>
  </si>
  <si>
    <t>#2P#3C#5S#3CYou'll have to fight us first,
brats!</t>
  </si>
  <si>
    <t>#2P#3C#5S#3CIt's time for the Crimson Wings to fall
from the sky!</t>
  </si>
  <si>
    <t>C</t>
  </si>
  <si>
    <t>a</t>
  </si>
  <si>
    <t>AniEvDetachEquip</t>
  </si>
  <si>
    <t>#1C#K#F#0T#1CWe've seen those before!</t>
  </si>
  <si>
    <t>#1K#FYeah. Aren't they...?</t>
  </si>
  <si>
    <t>#1K#FThey're the Soldats Scarlet and Vulcan
used!</t>
  </si>
  <si>
    <t>#1P#6C#6CYep. That's them, all right!</t>
  </si>
  <si>
    <t>#1K#FAren't they...?!</t>
  </si>
  <si>
    <t>#1P#6C#6CThe're the Soldats V and S used!</t>
  </si>
  <si>
    <t>left_roll</t>
  </si>
  <si>
    <t>#1K#F#0T#1C#1CUgh... This is gonna be tricky!</t>
  </si>
  <si>
    <t>#1P#6C#5S#6CLet's go, Valimar!</t>
  </si>
  <si>
    <t>#0T#6SAcknowledged!</t>
  </si>
  <si>
    <t>NODE_R_WING0</t>
  </si>
  <si>
    <t>NODE_L_WING0</t>
  </si>
  <si>
    <t>#E_6#M_0</t>
  </si>
  <si>
    <t>#0T#KGo get 'em, Rean!</t>
  </si>
  <si>
    <t>#3C#1P#5S#3CWe've been expecting you!</t>
  </si>
  <si>
    <t>#3C#5S#3CIn the name of the alliance, we won't
allow you to go any farther!</t>
  </si>
  <si>
    <t>#3C#1P#5S#3CPrepare to be overwhelmed by Goliath
and Kestrel, the perfect marriage of 
strength and speed!</t>
  </si>
  <si>
    <t>8</t>
  </si>
  <si>
    <t>#2PThis isn't good... They might just be 
copies of the Divine Knights, but that
Kestrel is much faster than one.</t>
  </si>
  <si>
    <t>#E_J#M_AIf you let them work together and have
their own way, you're going to be in 
trouble.</t>
  </si>
  <si>
    <t>#E[3]#M_A</t>
  </si>
  <si>
    <t>Maybe so, but their pilots aren't nearly
as experienced as S and V were.</t>
  </si>
  <si>
    <t>#E_6#M_A#5STime to force our way through, Valimar!</t>
  </si>
  <si>
    <t>Divine Knight's Voice</t>
  </si>
  <si>
    <t>#0T#6SCertainly!</t>
  </si>
  <si>
    <t>AniAttachEQU600</t>
  </si>
  <si>
    <t>R_arm_point</t>
  </si>
  <si>
    <t>#1P#5SUse your new power well!</t>
  </si>
  <si>
    <t>EV_03_47_04</t>
  </si>
  <si>
    <t>event/ev2kg015.eff</t>
  </si>
  <si>
    <t>event/ev2kz009.eff</t>
  </si>
  <si>
    <t>battle/scgr01_2.eff</t>
  </si>
  <si>
    <t>AniEvRyoteGyu</t>
  </si>
  <si>
    <t>AniEvk0506</t>
  </si>
  <si>
    <t>AniEvk0504</t>
  </si>
  <si>
    <t>AniEvk0051</t>
  </si>
  <si>
    <t>AniEvBtlWait</t>
  </si>
  <si>
    <t>AniEvBtlMove</t>
  </si>
  <si>
    <t>AniEvOdorokiTeburi</t>
  </si>
  <si>
    <t>#0T#6C#5S#6CHaaaaaaaaaah!</t>
  </si>
  <si>
    <t>NODE_CENTER</t>
  </si>
  <si>
    <t>#1P#3C#5S#3CWh-What the...?!</t>
  </si>
  <si>
    <t>#2P#3C#5S#3CWhat IS that sword?!</t>
  </si>
  <si>
    <t>4</t>
  </si>
  <si>
    <t>#E[5]#M_0</t>
  </si>
  <si>
    <t>#1K#FYou did it, Rean!</t>
  </si>
  <si>
    <t>#E_2#M_0</t>
  </si>
  <si>
    <t>#2K#FTaking both out at once is impressive
enough.</t>
  </si>
  <si>
    <t>#E[3]#M_0Not bad...for a prototype.</t>
  </si>
  <si>
    <t>#E_J#M_0That just leaves the interface, then.
Bah! If only he were here...</t>
  </si>
  <si>
    <t>#1PProfessor?! Where are you...?
Oh, forget it.</t>
  </si>
  <si>
    <t>#E[9]#M_A</t>
  </si>
  <si>
    <t>#4K#FC-Curse you!</t>
  </si>
  <si>
    <t>#4K#F#5SWe're withdrawing! Rendezvous with
the forces near Heimdallr immediately!</t>
  </si>
  <si>
    <t>#1P#5SY-Yes, sir!</t>
  </si>
  <si>
    <t>anime</t>
  </si>
  <si>
    <t>With Kestrel and Goliath defeated, the Noble Alliance
forces stationed near Trista fled.</t>
  </si>
  <si>
    <t>Rean stepped out of Valimar and regrouped with Towa and
the selected members of Group A on the ground.</t>
  </si>
  <si>
    <t>After seeing off Group B and the Courageous, they set foot
into the town they so adored.</t>
  </si>
  <si>
    <t>EV_06_00_01</t>
  </si>
  <si>
    <t>_LP_tbox00</t>
  </si>
  <si>
    <t>_EV_03_47_03</t>
  </si>
  <si>
    <t>_EV_03_47_04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</si>
</sst>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86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73FF86"/>
      </patternFill>
    </fill>
    <fill>
      <patternFill patternType="solid">
        <fgColor rgb="FFFFE373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F1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E5FF73"/>
      </patternFill>
    </fill>
    <fill>
      <patternFill patternType="solid">
        <fgColor rgb="FFFDFF73"/>
      </patternFill>
    </fill>
    <fill>
      <patternFill patternType="solid">
        <fgColor rgb="FFABFF73"/>
      </patternFill>
    </fill>
    <fill>
      <patternFill patternType="solid">
        <fgColor rgb="FFA9FF73"/>
      </patternFill>
    </fill>
    <fill>
      <patternFill patternType="solid">
        <fgColor rgb="FFC2FF73"/>
      </patternFill>
    </fill>
    <fill>
      <patternFill patternType="solid">
        <fgColor rgb="FF73FFEF"/>
      </patternFill>
    </fill>
    <fill>
      <patternFill patternType="solid">
        <fgColor rgb="FFFFC073"/>
      </patternFill>
    </fill>
    <fill>
      <patternFill patternType="solid">
        <fgColor rgb="FFA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X360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240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244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132105</v>
      </c>
      <c r="F9" s="7" t="n">
        <v>426</v>
      </c>
      <c r="G9" s="7" t="n">
        <v>426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452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9</v>
      </c>
      <c r="AT13" s="4" t="s">
        <v>6</v>
      </c>
      <c r="AU13" s="4" t="s">
        <v>8</v>
      </c>
      <c r="AV13" s="4" t="s">
        <v>6</v>
      </c>
      <c r="AW13" s="4" t="s">
        <v>8</v>
      </c>
      <c r="AX13" s="4" t="s">
        <v>6</v>
      </c>
      <c r="AY13" s="4" t="s">
        <v>8</v>
      </c>
      <c r="AZ13" s="4" t="s">
        <v>6</v>
      </c>
      <c r="BA13" s="4" t="s">
        <v>8</v>
      </c>
      <c r="BB13" s="4" t="s">
        <v>6</v>
      </c>
      <c r="BC13" s="4" t="s">
        <v>8</v>
      </c>
      <c r="BD13" s="4" t="s">
        <v>6</v>
      </c>
      <c r="BE13" s="4" t="s">
        <v>8</v>
      </c>
      <c r="BF13" s="4" t="s">
        <v>6</v>
      </c>
      <c r="BG13" s="4" t="s">
        <v>8</v>
      </c>
      <c r="BH13" s="4" t="s">
        <v>6</v>
      </c>
      <c r="BI13" s="4" t="s">
        <v>8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15</v>
      </c>
      <c r="BS13" s="4" t="s">
        <v>15</v>
      </c>
      <c r="BT13" s="4" t="s">
        <v>15</v>
      </c>
      <c r="BU13" s="4" t="s">
        <v>15</v>
      </c>
      <c r="BV13" s="4" t="s">
        <v>15</v>
      </c>
      <c r="BW13" s="4" t="s">
        <v>15</v>
      </c>
      <c r="BX13" s="4" t="s">
        <v>15</v>
      </c>
      <c r="BY13" s="4" t="s">
        <v>15</v>
      </c>
      <c r="BZ13" s="4" t="s">
        <v>9</v>
      </c>
      <c r="CA13" s="4" t="s">
        <v>6</v>
      </c>
      <c r="CB13" s="4" t="s">
        <v>8</v>
      </c>
      <c r="CC13" s="4" t="s">
        <v>6</v>
      </c>
      <c r="CD13" s="4" t="s">
        <v>8</v>
      </c>
      <c r="CE13" s="4" t="s">
        <v>6</v>
      </c>
      <c r="CF13" s="4" t="s">
        <v>8</v>
      </c>
      <c r="CG13" s="4" t="s">
        <v>6</v>
      </c>
      <c r="CH13" s="4" t="s">
        <v>8</v>
      </c>
      <c r="CI13" s="4" t="s">
        <v>6</v>
      </c>
      <c r="CJ13" s="4" t="s">
        <v>8</v>
      </c>
      <c r="CK13" s="4" t="s">
        <v>6</v>
      </c>
      <c r="CL13" s="4" t="s">
        <v>8</v>
      </c>
      <c r="CM13" s="4" t="s">
        <v>6</v>
      </c>
      <c r="CN13" s="4" t="s">
        <v>8</v>
      </c>
      <c r="CO13" s="4" t="s">
        <v>6</v>
      </c>
      <c r="CP13" s="4" t="s">
        <v>8</v>
      </c>
      <c r="CQ13" s="4" t="s">
        <v>14</v>
      </c>
      <c r="CR13" s="4" t="s">
        <v>14</v>
      </c>
      <c r="CS13" s="4" t="s">
        <v>14</v>
      </c>
      <c r="CT13" s="4" t="s">
        <v>14</v>
      </c>
      <c r="CU13" s="4" t="s">
        <v>14</v>
      </c>
      <c r="CV13" s="4" t="s">
        <v>14</v>
      </c>
      <c r="CW13" s="4" t="s">
        <v>14</v>
      </c>
      <c r="CX13" s="4" t="s">
        <v>14</v>
      </c>
      <c r="CY13" s="4" t="s">
        <v>15</v>
      </c>
      <c r="CZ13" s="4" t="s">
        <v>15</v>
      </c>
      <c r="DA13" s="4" t="s">
        <v>15</v>
      </c>
      <c r="DB13" s="4" t="s">
        <v>15</v>
      </c>
      <c r="DC13" s="4" t="s">
        <v>15</v>
      </c>
      <c r="DD13" s="4" t="s">
        <v>15</v>
      </c>
      <c r="DE13" s="4" t="s">
        <v>15</v>
      </c>
      <c r="DF13" s="4" t="s">
        <v>15</v>
      </c>
      <c r="DG13" s="4" t="s">
        <v>9</v>
      </c>
      <c r="DH13" s="4" t="s">
        <v>6</v>
      </c>
      <c r="DI13" s="4" t="s">
        <v>8</v>
      </c>
      <c r="DJ13" s="4" t="s">
        <v>6</v>
      </c>
      <c r="DK13" s="4" t="s">
        <v>8</v>
      </c>
      <c r="DL13" s="4" t="s">
        <v>6</v>
      </c>
      <c r="DM13" s="4" t="s">
        <v>8</v>
      </c>
      <c r="DN13" s="4" t="s">
        <v>6</v>
      </c>
      <c r="DO13" s="4" t="s">
        <v>8</v>
      </c>
      <c r="DP13" s="4" t="s">
        <v>6</v>
      </c>
      <c r="DQ13" s="4" t="s">
        <v>8</v>
      </c>
      <c r="DR13" s="4" t="s">
        <v>6</v>
      </c>
      <c r="DS13" s="4" t="s">
        <v>8</v>
      </c>
      <c r="DT13" s="4" t="s">
        <v>6</v>
      </c>
      <c r="DU13" s="4" t="s">
        <v>8</v>
      </c>
      <c r="DV13" s="4" t="s">
        <v>6</v>
      </c>
      <c r="DW13" s="4" t="s">
        <v>8</v>
      </c>
      <c r="DX13" s="4" t="s">
        <v>14</v>
      </c>
      <c r="DY13" s="4" t="s">
        <v>14</v>
      </c>
      <c r="DZ13" s="4" t="s">
        <v>14</v>
      </c>
      <c r="EA13" s="4" t="s">
        <v>14</v>
      </c>
      <c r="EB13" s="4" t="s">
        <v>14</v>
      </c>
      <c r="EC13" s="4" t="s">
        <v>14</v>
      </c>
      <c r="ED13" s="4" t="s">
        <v>14</v>
      </c>
      <c r="EE13" s="4" t="s">
        <v>14</v>
      </c>
      <c r="EF13" s="4" t="s">
        <v>15</v>
      </c>
      <c r="EG13" s="4" t="s">
        <v>15</v>
      </c>
      <c r="EH13" s="4" t="s">
        <v>15</v>
      </c>
      <c r="EI13" s="4" t="s">
        <v>15</v>
      </c>
      <c r="EJ13" s="4" t="s">
        <v>15</v>
      </c>
      <c r="EK13" s="4" t="s">
        <v>15</v>
      </c>
      <c r="EL13" s="4" t="s">
        <v>15</v>
      </c>
      <c r="EM13" s="4" t="s">
        <v>15</v>
      </c>
      <c r="EN13" s="4" t="s">
        <v>9</v>
      </c>
      <c r="EO13" s="4" t="s">
        <v>6</v>
      </c>
      <c r="EP13" s="4" t="s">
        <v>8</v>
      </c>
      <c r="EQ13" s="4" t="s">
        <v>6</v>
      </c>
      <c r="ER13" s="4" t="s">
        <v>8</v>
      </c>
      <c r="ES13" s="4" t="s">
        <v>6</v>
      </c>
      <c r="ET13" s="4" t="s">
        <v>8</v>
      </c>
      <c r="EU13" s="4" t="s">
        <v>6</v>
      </c>
      <c r="EV13" s="4" t="s">
        <v>8</v>
      </c>
      <c r="EW13" s="4" t="s">
        <v>6</v>
      </c>
      <c r="EX13" s="4" t="s">
        <v>8</v>
      </c>
      <c r="EY13" s="4" t="s">
        <v>6</v>
      </c>
      <c r="EZ13" s="4" t="s">
        <v>8</v>
      </c>
      <c r="FA13" s="4" t="s">
        <v>6</v>
      </c>
      <c r="FB13" s="4" t="s">
        <v>8</v>
      </c>
      <c r="FC13" s="4" t="s">
        <v>6</v>
      </c>
      <c r="FD13" s="4" t="s">
        <v>8</v>
      </c>
      <c r="FE13" s="4" t="s">
        <v>14</v>
      </c>
      <c r="FF13" s="4" t="s">
        <v>14</v>
      </c>
      <c r="FG13" s="4" t="s">
        <v>14</v>
      </c>
      <c r="FH13" s="4" t="s">
        <v>14</v>
      </c>
      <c r="FI13" s="4" t="s">
        <v>14</v>
      </c>
      <c r="FJ13" s="4" t="s">
        <v>14</v>
      </c>
      <c r="FK13" s="4" t="s">
        <v>14</v>
      </c>
      <c r="FL13" s="4" t="s">
        <v>14</v>
      </c>
      <c r="FM13" s="4" t="s">
        <v>15</v>
      </c>
      <c r="FN13" s="4" t="s">
        <v>15</v>
      </c>
      <c r="FO13" s="4" t="s">
        <v>15</v>
      </c>
      <c r="FP13" s="4" t="s">
        <v>15</v>
      </c>
      <c r="FQ13" s="4" t="s">
        <v>15</v>
      </c>
      <c r="FR13" s="4" t="s">
        <v>15</v>
      </c>
      <c r="FS13" s="4" t="s">
        <v>15</v>
      </c>
      <c r="FT13" s="4" t="s">
        <v>15</v>
      </c>
      <c r="FU13" s="4" t="s">
        <v>9</v>
      </c>
      <c r="FV13" s="4" t="s">
        <v>6</v>
      </c>
      <c r="FW13" s="4" t="s">
        <v>8</v>
      </c>
      <c r="FX13" s="4" t="s">
        <v>6</v>
      </c>
      <c r="FY13" s="4" t="s">
        <v>8</v>
      </c>
      <c r="FZ13" s="4" t="s">
        <v>6</v>
      </c>
      <c r="GA13" s="4" t="s">
        <v>8</v>
      </c>
      <c r="GB13" s="4" t="s">
        <v>6</v>
      </c>
      <c r="GC13" s="4" t="s">
        <v>8</v>
      </c>
      <c r="GD13" s="4" t="s">
        <v>6</v>
      </c>
      <c r="GE13" s="4" t="s">
        <v>8</v>
      </c>
      <c r="GF13" s="4" t="s">
        <v>6</v>
      </c>
      <c r="GG13" s="4" t="s">
        <v>8</v>
      </c>
      <c r="GH13" s="4" t="s">
        <v>6</v>
      </c>
      <c r="GI13" s="4" t="s">
        <v>8</v>
      </c>
      <c r="GJ13" s="4" t="s">
        <v>6</v>
      </c>
      <c r="GK13" s="4" t="s">
        <v>8</v>
      </c>
      <c r="GL13" s="4" t="s">
        <v>14</v>
      </c>
      <c r="GM13" s="4" t="s">
        <v>14</v>
      </c>
      <c r="GN13" s="4" t="s">
        <v>14</v>
      </c>
      <c r="GO13" s="4" t="s">
        <v>14</v>
      </c>
      <c r="GP13" s="4" t="s">
        <v>14</v>
      </c>
      <c r="GQ13" s="4" t="s">
        <v>14</v>
      </c>
      <c r="GR13" s="4" t="s">
        <v>14</v>
      </c>
      <c r="GS13" s="4" t="s">
        <v>14</v>
      </c>
      <c r="GT13" s="4" t="s">
        <v>15</v>
      </c>
      <c r="GU13" s="4" t="s">
        <v>15</v>
      </c>
      <c r="GV13" s="4" t="s">
        <v>15</v>
      </c>
      <c r="GW13" s="4" t="s">
        <v>15</v>
      </c>
      <c r="GX13" s="4" t="s">
        <v>15</v>
      </c>
      <c r="GY13" s="4" t="s">
        <v>15</v>
      </c>
      <c r="GZ13" s="4" t="s">
        <v>15</v>
      </c>
      <c r="HA13" s="4" t="s">
        <v>15</v>
      </c>
      <c r="HB13" s="4" t="s">
        <v>9</v>
      </c>
      <c r="HC13" s="4" t="s">
        <v>6</v>
      </c>
      <c r="HD13" s="4" t="s">
        <v>8</v>
      </c>
      <c r="HE13" s="4" t="s">
        <v>6</v>
      </c>
      <c r="HF13" s="4" t="s">
        <v>8</v>
      </c>
      <c r="HG13" s="4" t="s">
        <v>6</v>
      </c>
      <c r="HH13" s="4" t="s">
        <v>8</v>
      </c>
      <c r="HI13" s="4" t="s">
        <v>6</v>
      </c>
      <c r="HJ13" s="4" t="s">
        <v>8</v>
      </c>
      <c r="HK13" s="4" t="s">
        <v>6</v>
      </c>
      <c r="HL13" s="4" t="s">
        <v>8</v>
      </c>
      <c r="HM13" s="4" t="s">
        <v>6</v>
      </c>
      <c r="HN13" s="4" t="s">
        <v>8</v>
      </c>
      <c r="HO13" s="4" t="s">
        <v>6</v>
      </c>
      <c r="HP13" s="4" t="s">
        <v>8</v>
      </c>
      <c r="HQ13" s="4" t="s">
        <v>6</v>
      </c>
      <c r="HR13" s="4" t="s">
        <v>8</v>
      </c>
      <c r="HS13" s="4" t="s">
        <v>14</v>
      </c>
      <c r="HT13" s="4" t="s">
        <v>14</v>
      </c>
      <c r="HU13" s="4" t="s">
        <v>14</v>
      </c>
      <c r="HV13" s="4" t="s">
        <v>14</v>
      </c>
      <c r="HW13" s="4" t="s">
        <v>14</v>
      </c>
      <c r="HX13" s="4" t="s">
        <v>14</v>
      </c>
      <c r="HY13" s="4" t="s">
        <v>14</v>
      </c>
      <c r="HZ13" s="4" t="s">
        <v>14</v>
      </c>
      <c r="IA13" s="4" t="s">
        <v>15</v>
      </c>
      <c r="IB13" s="4" t="s">
        <v>15</v>
      </c>
      <c r="IC13" s="4" t="s">
        <v>15</v>
      </c>
      <c r="ID13" s="4" t="s">
        <v>15</v>
      </c>
      <c r="IE13" s="4" t="s">
        <v>15</v>
      </c>
      <c r="IF13" s="4" t="s">
        <v>15</v>
      </c>
      <c r="IG13" s="4" t="s">
        <v>15</v>
      </c>
      <c r="IH13" s="4" t="s">
        <v>15</v>
      </c>
      <c r="II13" s="4" t="s">
        <v>9</v>
      </c>
      <c r="IJ13" s="4" t="s">
        <v>6</v>
      </c>
      <c r="IK13" s="4" t="s">
        <v>8</v>
      </c>
      <c r="IL13" s="4" t="s">
        <v>6</v>
      </c>
      <c r="IM13" s="4" t="s">
        <v>8</v>
      </c>
      <c r="IN13" s="4" t="s">
        <v>6</v>
      </c>
      <c r="IO13" s="4" t="s">
        <v>8</v>
      </c>
      <c r="IP13" s="4" t="s">
        <v>6</v>
      </c>
      <c r="IQ13" s="4" t="s">
        <v>8</v>
      </c>
      <c r="IR13" s="4" t="s">
        <v>6</v>
      </c>
      <c r="IS13" s="4" t="s">
        <v>8</v>
      </c>
      <c r="IT13" s="4" t="s">
        <v>6</v>
      </c>
      <c r="IU13" s="4" t="s">
        <v>8</v>
      </c>
      <c r="IV13" s="4" t="s">
        <v>6</v>
      </c>
      <c r="IW13" s="4" t="s">
        <v>8</v>
      </c>
      <c r="IX13" s="4" t="s">
        <v>6</v>
      </c>
      <c r="IY13" s="4" t="s">
        <v>8</v>
      </c>
      <c r="IZ13" s="4" t="s">
        <v>14</v>
      </c>
      <c r="JA13" s="4" t="s">
        <v>14</v>
      </c>
      <c r="JB13" s="4" t="s">
        <v>14</v>
      </c>
      <c r="JC13" s="4" t="s">
        <v>14</v>
      </c>
      <c r="JD13" s="4" t="s">
        <v>14</v>
      </c>
      <c r="JE13" s="4" t="s">
        <v>14</v>
      </c>
      <c r="JF13" s="4" t="s">
        <v>14</v>
      </c>
      <c r="JG13" s="4" t="s">
        <v>14</v>
      </c>
      <c r="JH13" s="4" t="s">
        <v>15</v>
      </c>
      <c r="JI13" s="4" t="s">
        <v>15</v>
      </c>
      <c r="JJ13" s="4" t="s">
        <v>15</v>
      </c>
      <c r="JK13" s="4" t="s">
        <v>15</v>
      </c>
      <c r="JL13" s="4" t="s">
        <v>15</v>
      </c>
      <c r="JM13" s="4" t="s">
        <v>15</v>
      </c>
      <c r="JN13" s="4" t="s">
        <v>15</v>
      </c>
      <c r="JO13" s="4" t="s">
        <v>15</v>
      </c>
      <c r="JP13" s="4" t="s">
        <v>9</v>
      </c>
      <c r="JQ13" s="4" t="s">
        <v>6</v>
      </c>
      <c r="JR13" s="4" t="s">
        <v>8</v>
      </c>
      <c r="JS13" s="4" t="s">
        <v>6</v>
      </c>
      <c r="JT13" s="4" t="s">
        <v>8</v>
      </c>
      <c r="JU13" s="4" t="s">
        <v>6</v>
      </c>
      <c r="JV13" s="4" t="s">
        <v>8</v>
      </c>
      <c r="JW13" s="4" t="s">
        <v>6</v>
      </c>
      <c r="JX13" s="4" t="s">
        <v>8</v>
      </c>
      <c r="JY13" s="4" t="s">
        <v>6</v>
      </c>
      <c r="JZ13" s="4" t="s">
        <v>8</v>
      </c>
      <c r="KA13" s="4" t="s">
        <v>6</v>
      </c>
      <c r="KB13" s="4" t="s">
        <v>8</v>
      </c>
      <c r="KC13" s="4" t="s">
        <v>6</v>
      </c>
      <c r="KD13" s="4" t="s">
        <v>8</v>
      </c>
      <c r="KE13" s="4" t="s">
        <v>6</v>
      </c>
      <c r="KF13" s="4" t="s">
        <v>8</v>
      </c>
      <c r="KG13" s="4" t="s">
        <v>14</v>
      </c>
      <c r="KH13" s="4" t="s">
        <v>14</v>
      </c>
      <c r="KI13" s="4" t="s">
        <v>14</v>
      </c>
      <c r="KJ13" s="4" t="s">
        <v>14</v>
      </c>
      <c r="KK13" s="4" t="s">
        <v>14</v>
      </c>
      <c r="KL13" s="4" t="s">
        <v>14</v>
      </c>
      <c r="KM13" s="4" t="s">
        <v>14</v>
      </c>
      <c r="KN13" s="4" t="s">
        <v>14</v>
      </c>
      <c r="KO13" s="4" t="s">
        <v>15</v>
      </c>
      <c r="KP13" s="4" t="s">
        <v>15</v>
      </c>
      <c r="KQ13" s="4" t="s">
        <v>15</v>
      </c>
      <c r="KR13" s="4" t="s">
        <v>15</v>
      </c>
      <c r="KS13" s="4" t="s">
        <v>15</v>
      </c>
      <c r="KT13" s="4" t="s">
        <v>15</v>
      </c>
      <c r="KU13" s="4" t="s">
        <v>15</v>
      </c>
      <c r="KV13" s="4" t="s">
        <v>15</v>
      </c>
      <c r="KW13" s="4" t="s">
        <v>15</v>
      </c>
      <c r="KX13" s="4" t="s">
        <v>15</v>
      </c>
      <c r="KY13" s="4" t="s">
        <v>15</v>
      </c>
      <c r="KZ13" s="4" t="s">
        <v>15</v>
      </c>
      <c r="LA13" s="4" t="s">
        <v>15</v>
      </c>
      <c r="LB13" s="4" t="s">
        <v>15</v>
      </c>
      <c r="LC13" s="4" t="s">
        <v>15</v>
      </c>
      <c r="LD13" s="4" t="s">
        <v>15</v>
      </c>
      <c r="LE13" s="4" t="s">
        <v>15</v>
      </c>
      <c r="LF13" s="4" t="s">
        <v>15</v>
      </c>
      <c r="LG13" s="4" t="s">
        <v>15</v>
      </c>
      <c r="LH13" s="4" t="s">
        <v>15</v>
      </c>
      <c r="LI13" s="4" t="s">
        <v>15</v>
      </c>
      <c r="LJ13" s="4" t="s">
        <v>15</v>
      </c>
      <c r="LK13" s="4" t="s">
        <v>15</v>
      </c>
      <c r="LL13" s="4" t="s">
        <v>15</v>
      </c>
      <c r="LM13" s="4" t="s">
        <v>15</v>
      </c>
      <c r="LN13" s="4" t="s">
        <v>15</v>
      </c>
      <c r="LO13" s="4" t="s">
        <v>15</v>
      </c>
      <c r="LP13" s="4" t="s">
        <v>15</v>
      </c>
      <c r="LQ13" s="4" t="s">
        <v>15</v>
      </c>
      <c r="LR13" s="4" t="s">
        <v>15</v>
      </c>
      <c r="LS13" s="4" t="s">
        <v>15</v>
      </c>
      <c r="LT13" s="4" t="s">
        <v>15</v>
      </c>
      <c r="LU13" s="4" t="s">
        <v>15</v>
      </c>
      <c r="LV13" s="4" t="s">
        <v>15</v>
      </c>
      <c r="LW13" s="4" t="s">
        <v>15</v>
      </c>
      <c r="LX13" s="4" t="s">
        <v>15</v>
      </c>
    </row>
    <row r="14">
      <c r="A14" t="n">
        <v>456</v>
      </c>
      <c r="B14" s="6" t="n">
        <v>256</v>
      </c>
      <c r="C14" s="7" t="s">
        <v>16</v>
      </c>
      <c r="D14" s="7" t="n">
        <f t="normal" ca="1">16-LENB(INDIRECT(ADDRESS(14,3)))</f>
        <v>0</v>
      </c>
      <c r="E14" s="7" t="n">
        <v>0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80</v>
      </c>
      <c r="AE14" s="7" t="n">
        <v>30</v>
      </c>
      <c r="AF14" s="7" t="n">
        <v>15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1</v>
      </c>
      <c r="AT14" s="7" t="s">
        <v>18</v>
      </c>
      <c r="AU14" s="7" t="n">
        <f t="normal" ca="1">16-LENB(INDIRECT(ADDRESS(14,46)))</f>
        <v>0</v>
      </c>
      <c r="AV14" s="7" t="s">
        <v>18</v>
      </c>
      <c r="AW14" s="7" t="n">
        <f t="normal" ca="1">16-LENB(INDIRECT(ADDRESS(14,48)))</f>
        <v>0</v>
      </c>
      <c r="AX14" s="7" t="s">
        <v>18</v>
      </c>
      <c r="AY14" s="7" t="n">
        <f t="normal" ca="1">16-LENB(INDIRECT(ADDRESS(14,50)))</f>
        <v>0</v>
      </c>
      <c r="AZ14" s="7" t="s">
        <v>18</v>
      </c>
      <c r="BA14" s="7" t="n">
        <f t="normal" ca="1">16-LENB(INDIRECT(ADDRESS(14,52)))</f>
        <v>0</v>
      </c>
      <c r="BB14" s="7" t="s">
        <v>13</v>
      </c>
      <c r="BC14" s="7" t="n">
        <f t="normal" ca="1">16-LENB(INDIRECT(ADDRESS(14,54)))</f>
        <v>0</v>
      </c>
      <c r="BD14" s="7" t="s">
        <v>13</v>
      </c>
      <c r="BE14" s="7" t="n">
        <f t="normal" ca="1">16-LENB(INDIRECT(ADDRESS(14,56)))</f>
        <v>0</v>
      </c>
      <c r="BF14" s="7" t="s">
        <v>13</v>
      </c>
      <c r="BG14" s="7" t="n">
        <f t="normal" ca="1">16-LENB(INDIRECT(ADDRESS(14,58)))</f>
        <v>0</v>
      </c>
      <c r="BH14" s="7" t="s">
        <v>13</v>
      </c>
      <c r="BI14" s="7" t="n">
        <f t="normal" ca="1">16-LENB(INDIRECT(ADDRESS(14,60)))</f>
        <v>0</v>
      </c>
      <c r="BJ14" s="7" t="n">
        <v>100</v>
      </c>
      <c r="BK14" s="7" t="n">
        <v>80</v>
      </c>
      <c r="BL14" s="7" t="n">
        <v>30</v>
      </c>
      <c r="BM14" s="7" t="n">
        <v>15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  <c r="BU14" s="7" t="n">
        <v>0</v>
      </c>
      <c r="BV14" s="7" t="n">
        <v>0</v>
      </c>
      <c r="BW14" s="7" t="n">
        <v>0</v>
      </c>
      <c r="BX14" s="7" t="n">
        <v>0</v>
      </c>
      <c r="BY14" s="7" t="n">
        <v>0</v>
      </c>
      <c r="BZ14" s="7" t="n">
        <v>2</v>
      </c>
      <c r="CA14" s="7" t="s">
        <v>19</v>
      </c>
      <c r="CB14" s="7" t="n">
        <f t="normal" ca="1">16-LENB(INDIRECT(ADDRESS(14,79)))</f>
        <v>0</v>
      </c>
      <c r="CC14" s="7" t="s">
        <v>19</v>
      </c>
      <c r="CD14" s="7" t="n">
        <f t="normal" ca="1">16-LENB(INDIRECT(ADDRESS(14,81)))</f>
        <v>0</v>
      </c>
      <c r="CE14" s="7" t="s">
        <v>19</v>
      </c>
      <c r="CF14" s="7" t="n">
        <f t="normal" ca="1">16-LENB(INDIRECT(ADDRESS(14,83)))</f>
        <v>0</v>
      </c>
      <c r="CG14" s="7" t="s">
        <v>19</v>
      </c>
      <c r="CH14" s="7" t="n">
        <f t="normal" ca="1">16-LENB(INDIRECT(ADDRESS(14,85)))</f>
        <v>0</v>
      </c>
      <c r="CI14" s="7" t="s">
        <v>13</v>
      </c>
      <c r="CJ14" s="7" t="n">
        <f t="normal" ca="1">16-LENB(INDIRECT(ADDRESS(14,87)))</f>
        <v>0</v>
      </c>
      <c r="CK14" s="7" t="s">
        <v>13</v>
      </c>
      <c r="CL14" s="7" t="n">
        <f t="normal" ca="1">16-LENB(INDIRECT(ADDRESS(14,89)))</f>
        <v>0</v>
      </c>
      <c r="CM14" s="7" t="s">
        <v>13</v>
      </c>
      <c r="CN14" s="7" t="n">
        <f t="normal" ca="1">16-LENB(INDIRECT(ADDRESS(14,91)))</f>
        <v>0</v>
      </c>
      <c r="CO14" s="7" t="s">
        <v>13</v>
      </c>
      <c r="CP14" s="7" t="n">
        <f t="normal" ca="1">16-LENB(INDIRECT(ADDRESS(14,93)))</f>
        <v>0</v>
      </c>
      <c r="CQ14" s="7" t="n">
        <v>100</v>
      </c>
      <c r="CR14" s="7" t="n">
        <v>80</v>
      </c>
      <c r="CS14" s="7" t="n">
        <v>30</v>
      </c>
      <c r="CT14" s="7" t="n">
        <v>15</v>
      </c>
      <c r="CU14" s="7" t="n">
        <v>0</v>
      </c>
      <c r="CV14" s="7" t="n">
        <v>0</v>
      </c>
      <c r="CW14" s="7" t="n">
        <v>0</v>
      </c>
      <c r="CX14" s="7" t="n">
        <v>0</v>
      </c>
      <c r="CY14" s="7" t="n">
        <v>0</v>
      </c>
      <c r="CZ14" s="7" t="n">
        <v>0</v>
      </c>
      <c r="DA14" s="7" t="n">
        <v>0</v>
      </c>
      <c r="DB14" s="7" t="n">
        <v>0</v>
      </c>
      <c r="DC14" s="7" t="n">
        <v>0</v>
      </c>
      <c r="DD14" s="7" t="n">
        <v>0</v>
      </c>
      <c r="DE14" s="7" t="n">
        <v>0</v>
      </c>
      <c r="DF14" s="7" t="n">
        <v>0</v>
      </c>
      <c r="DG14" s="7" t="n">
        <v>3</v>
      </c>
      <c r="DH14" s="7" t="s">
        <v>20</v>
      </c>
      <c r="DI14" s="7" t="n">
        <f t="normal" ca="1">16-LENB(INDIRECT(ADDRESS(14,112)))</f>
        <v>0</v>
      </c>
      <c r="DJ14" s="7" t="s">
        <v>20</v>
      </c>
      <c r="DK14" s="7" t="n">
        <f t="normal" ca="1">16-LENB(INDIRECT(ADDRESS(14,114)))</f>
        <v>0</v>
      </c>
      <c r="DL14" s="7" t="s">
        <v>19</v>
      </c>
      <c r="DM14" s="7" t="n">
        <f t="normal" ca="1">16-LENB(INDIRECT(ADDRESS(14,116)))</f>
        <v>0</v>
      </c>
      <c r="DN14" s="7" t="s">
        <v>19</v>
      </c>
      <c r="DO14" s="7" t="n">
        <f t="normal" ca="1">16-LENB(INDIRECT(ADDRESS(14,118)))</f>
        <v>0</v>
      </c>
      <c r="DP14" s="7" t="s">
        <v>13</v>
      </c>
      <c r="DQ14" s="7" t="n">
        <f t="normal" ca="1">16-LENB(INDIRECT(ADDRESS(14,120)))</f>
        <v>0</v>
      </c>
      <c r="DR14" s="7" t="s">
        <v>13</v>
      </c>
      <c r="DS14" s="7" t="n">
        <f t="normal" ca="1">16-LENB(INDIRECT(ADDRESS(14,122)))</f>
        <v>0</v>
      </c>
      <c r="DT14" s="7" t="s">
        <v>13</v>
      </c>
      <c r="DU14" s="7" t="n">
        <f t="normal" ca="1">16-LENB(INDIRECT(ADDRESS(14,124)))</f>
        <v>0</v>
      </c>
      <c r="DV14" s="7" t="s">
        <v>13</v>
      </c>
      <c r="DW14" s="7" t="n">
        <f t="normal" ca="1">16-LENB(INDIRECT(ADDRESS(14,126)))</f>
        <v>0</v>
      </c>
      <c r="DX14" s="7" t="n">
        <v>100</v>
      </c>
      <c r="DY14" s="7" t="n">
        <v>80</v>
      </c>
      <c r="DZ14" s="7" t="n">
        <v>30</v>
      </c>
      <c r="EA14" s="7" t="n">
        <v>15</v>
      </c>
      <c r="EB14" s="7" t="n">
        <v>0</v>
      </c>
      <c r="EC14" s="7" t="n">
        <v>0</v>
      </c>
      <c r="ED14" s="7" t="n">
        <v>0</v>
      </c>
      <c r="EE14" s="7" t="n">
        <v>0</v>
      </c>
      <c r="EF14" s="7" t="n">
        <v>0</v>
      </c>
      <c r="EG14" s="7" t="n">
        <v>0</v>
      </c>
      <c r="EH14" s="7" t="n">
        <v>0</v>
      </c>
      <c r="EI14" s="7" t="n">
        <v>0</v>
      </c>
      <c r="EJ14" s="7" t="n">
        <v>0</v>
      </c>
      <c r="EK14" s="7" t="n">
        <v>0</v>
      </c>
      <c r="EL14" s="7" t="n">
        <v>0</v>
      </c>
      <c r="EM14" s="7" t="n">
        <v>0</v>
      </c>
      <c r="EN14" s="7" t="n">
        <v>4</v>
      </c>
      <c r="EO14" s="7" t="s">
        <v>21</v>
      </c>
      <c r="EP14" s="7" t="n">
        <f t="normal" ca="1">16-LENB(INDIRECT(ADDRESS(14,145)))</f>
        <v>0</v>
      </c>
      <c r="EQ14" s="7" t="s">
        <v>21</v>
      </c>
      <c r="ER14" s="7" t="n">
        <f t="normal" ca="1">16-LENB(INDIRECT(ADDRESS(14,147)))</f>
        <v>0</v>
      </c>
      <c r="ES14" s="7" t="s">
        <v>21</v>
      </c>
      <c r="ET14" s="7" t="n">
        <f t="normal" ca="1">16-LENB(INDIRECT(ADDRESS(14,149)))</f>
        <v>0</v>
      </c>
      <c r="EU14" s="7" t="s">
        <v>21</v>
      </c>
      <c r="EV14" s="7" t="n">
        <f t="normal" ca="1">16-LENB(INDIRECT(ADDRESS(14,151)))</f>
        <v>0</v>
      </c>
      <c r="EW14" s="7" t="s">
        <v>21</v>
      </c>
      <c r="EX14" s="7" t="n">
        <f t="normal" ca="1">16-LENB(INDIRECT(ADDRESS(14,153)))</f>
        <v>0</v>
      </c>
      <c r="EY14" s="7" t="s">
        <v>21</v>
      </c>
      <c r="EZ14" s="7" t="n">
        <f t="normal" ca="1">16-LENB(INDIRECT(ADDRESS(14,155)))</f>
        <v>0</v>
      </c>
      <c r="FA14" s="7" t="s">
        <v>21</v>
      </c>
      <c r="FB14" s="7" t="n">
        <f t="normal" ca="1">16-LENB(INDIRECT(ADDRESS(14,157)))</f>
        <v>0</v>
      </c>
      <c r="FC14" s="7" t="s">
        <v>21</v>
      </c>
      <c r="FD14" s="7" t="n">
        <f t="normal" ca="1">16-LENB(INDIRECT(ADDRESS(14,159)))</f>
        <v>0</v>
      </c>
      <c r="FE14" s="7" t="n">
        <v>100</v>
      </c>
      <c r="FF14" s="7" t="n">
        <v>80</v>
      </c>
      <c r="FG14" s="7" t="n">
        <v>50</v>
      </c>
      <c r="FH14" s="7" t="n">
        <v>25</v>
      </c>
      <c r="FI14" s="7" t="n">
        <v>20</v>
      </c>
      <c r="FJ14" s="7" t="n">
        <v>15</v>
      </c>
      <c r="FK14" s="7" t="n">
        <v>10</v>
      </c>
      <c r="FL14" s="7" t="n">
        <v>5</v>
      </c>
      <c r="FM14" s="7" t="n">
        <v>0</v>
      </c>
      <c r="FN14" s="7" t="n">
        <v>0</v>
      </c>
      <c r="FO14" s="7" t="n">
        <v>0</v>
      </c>
      <c r="FP14" s="7" t="n">
        <v>0</v>
      </c>
      <c r="FQ14" s="7" t="n">
        <v>0</v>
      </c>
      <c r="FR14" s="7" t="n">
        <v>0</v>
      </c>
      <c r="FS14" s="7" t="n">
        <v>0</v>
      </c>
      <c r="FT14" s="7" t="n">
        <v>0</v>
      </c>
      <c r="FU14" s="7" t="n">
        <v>5</v>
      </c>
      <c r="FV14" s="7" t="s">
        <v>22</v>
      </c>
      <c r="FW14" s="7" t="n">
        <f t="normal" ca="1">16-LENB(INDIRECT(ADDRESS(14,178)))</f>
        <v>0</v>
      </c>
      <c r="FX14" s="7" t="s">
        <v>22</v>
      </c>
      <c r="FY14" s="7" t="n">
        <f t="normal" ca="1">16-LENB(INDIRECT(ADDRESS(14,180)))</f>
        <v>0</v>
      </c>
      <c r="FZ14" s="7" t="s">
        <v>22</v>
      </c>
      <c r="GA14" s="7" t="n">
        <f t="normal" ca="1">16-LENB(INDIRECT(ADDRESS(14,182)))</f>
        <v>0</v>
      </c>
      <c r="GB14" s="7" t="s">
        <v>22</v>
      </c>
      <c r="GC14" s="7" t="n">
        <f t="normal" ca="1">16-LENB(INDIRECT(ADDRESS(14,184)))</f>
        <v>0</v>
      </c>
      <c r="GD14" s="7" t="s">
        <v>22</v>
      </c>
      <c r="GE14" s="7" t="n">
        <f t="normal" ca="1">16-LENB(INDIRECT(ADDRESS(14,186)))</f>
        <v>0</v>
      </c>
      <c r="GF14" s="7" t="s">
        <v>22</v>
      </c>
      <c r="GG14" s="7" t="n">
        <f t="normal" ca="1">16-LENB(INDIRECT(ADDRESS(14,188)))</f>
        <v>0</v>
      </c>
      <c r="GH14" s="7" t="s">
        <v>22</v>
      </c>
      <c r="GI14" s="7" t="n">
        <f t="normal" ca="1">16-LENB(INDIRECT(ADDRESS(14,190)))</f>
        <v>0</v>
      </c>
      <c r="GJ14" s="7" t="s">
        <v>22</v>
      </c>
      <c r="GK14" s="7" t="n">
        <f t="normal" ca="1">16-LENB(INDIRECT(ADDRESS(14,192)))</f>
        <v>0</v>
      </c>
      <c r="GL14" s="7" t="n">
        <v>100</v>
      </c>
      <c r="GM14" s="7" t="n">
        <v>80</v>
      </c>
      <c r="GN14" s="7" t="n">
        <v>50</v>
      </c>
      <c r="GO14" s="7" t="n">
        <v>25</v>
      </c>
      <c r="GP14" s="7" t="n">
        <v>20</v>
      </c>
      <c r="GQ14" s="7" t="n">
        <v>15</v>
      </c>
      <c r="GR14" s="7" t="n">
        <v>10</v>
      </c>
      <c r="GS14" s="7" t="n">
        <v>5</v>
      </c>
      <c r="GT14" s="7" t="n">
        <v>0</v>
      </c>
      <c r="GU14" s="7" t="n">
        <v>0</v>
      </c>
      <c r="GV14" s="7" t="n">
        <v>0</v>
      </c>
      <c r="GW14" s="7" t="n">
        <v>0</v>
      </c>
      <c r="GX14" s="7" t="n">
        <v>0</v>
      </c>
      <c r="GY14" s="7" t="n">
        <v>0</v>
      </c>
      <c r="GZ14" s="7" t="n">
        <v>0</v>
      </c>
      <c r="HA14" s="7" t="n">
        <v>0</v>
      </c>
      <c r="HB14" s="7" t="n">
        <v>6</v>
      </c>
      <c r="HC14" s="7" t="s">
        <v>23</v>
      </c>
      <c r="HD14" s="7" t="n">
        <f t="normal" ca="1">16-LENB(INDIRECT(ADDRESS(14,211)))</f>
        <v>0</v>
      </c>
      <c r="HE14" s="7" t="s">
        <v>23</v>
      </c>
      <c r="HF14" s="7" t="n">
        <f t="normal" ca="1">16-LENB(INDIRECT(ADDRESS(14,213)))</f>
        <v>0</v>
      </c>
      <c r="HG14" s="7" t="s">
        <v>23</v>
      </c>
      <c r="HH14" s="7" t="n">
        <f t="normal" ca="1">16-LENB(INDIRECT(ADDRESS(14,215)))</f>
        <v>0</v>
      </c>
      <c r="HI14" s="7" t="s">
        <v>23</v>
      </c>
      <c r="HJ14" s="7" t="n">
        <f t="normal" ca="1">16-LENB(INDIRECT(ADDRESS(14,217)))</f>
        <v>0</v>
      </c>
      <c r="HK14" s="7" t="s">
        <v>21</v>
      </c>
      <c r="HL14" s="7" t="n">
        <f t="normal" ca="1">16-LENB(INDIRECT(ADDRESS(14,219)))</f>
        <v>0</v>
      </c>
      <c r="HM14" s="7" t="s">
        <v>21</v>
      </c>
      <c r="HN14" s="7" t="n">
        <f t="normal" ca="1">16-LENB(INDIRECT(ADDRESS(14,221)))</f>
        <v>0</v>
      </c>
      <c r="HO14" s="7" t="s">
        <v>21</v>
      </c>
      <c r="HP14" s="7" t="n">
        <f t="normal" ca="1">16-LENB(INDIRECT(ADDRESS(14,223)))</f>
        <v>0</v>
      </c>
      <c r="HQ14" s="7" t="s">
        <v>21</v>
      </c>
      <c r="HR14" s="7" t="n">
        <f t="normal" ca="1">16-LENB(INDIRECT(ADDRESS(14,225)))</f>
        <v>0</v>
      </c>
      <c r="HS14" s="7" t="n">
        <v>100</v>
      </c>
      <c r="HT14" s="7" t="n">
        <v>80</v>
      </c>
      <c r="HU14" s="7" t="n">
        <v>50</v>
      </c>
      <c r="HV14" s="7" t="n">
        <v>25</v>
      </c>
      <c r="HW14" s="7" t="n">
        <v>20</v>
      </c>
      <c r="HX14" s="7" t="n">
        <v>15</v>
      </c>
      <c r="HY14" s="7" t="n">
        <v>10</v>
      </c>
      <c r="HZ14" s="7" t="n">
        <v>5</v>
      </c>
      <c r="IA14" s="7" t="n">
        <v>0</v>
      </c>
      <c r="IB14" s="7" t="n">
        <v>0</v>
      </c>
      <c r="IC14" s="7" t="n">
        <v>0</v>
      </c>
      <c r="ID14" s="7" t="n">
        <v>0</v>
      </c>
      <c r="IE14" s="7" t="n">
        <v>0</v>
      </c>
      <c r="IF14" s="7" t="n">
        <v>0</v>
      </c>
      <c r="IG14" s="7" t="n">
        <v>0</v>
      </c>
      <c r="IH14" s="7" t="n">
        <v>0</v>
      </c>
      <c r="II14" s="7" t="n">
        <v>7</v>
      </c>
      <c r="IJ14" s="7" t="s">
        <v>24</v>
      </c>
      <c r="IK14" s="7" t="n">
        <f t="normal" ca="1">16-LENB(INDIRECT(ADDRESS(14,244)))</f>
        <v>0</v>
      </c>
      <c r="IL14" s="7" t="s">
        <v>24</v>
      </c>
      <c r="IM14" s="7" t="n">
        <f t="normal" ca="1">16-LENB(INDIRECT(ADDRESS(14,246)))</f>
        <v>0</v>
      </c>
      <c r="IN14" s="7" t="s">
        <v>24</v>
      </c>
      <c r="IO14" s="7" t="n">
        <f t="normal" ca="1">16-LENB(INDIRECT(ADDRESS(14,248)))</f>
        <v>0</v>
      </c>
      <c r="IP14" s="7" t="s">
        <v>22</v>
      </c>
      <c r="IQ14" s="7" t="n">
        <f t="normal" ca="1">16-LENB(INDIRECT(ADDRESS(14,250)))</f>
        <v>0</v>
      </c>
      <c r="IR14" s="7" t="s">
        <v>22</v>
      </c>
      <c r="IS14" s="7" t="n">
        <f t="normal" ca="1">16-LENB(INDIRECT(ADDRESS(14,252)))</f>
        <v>0</v>
      </c>
      <c r="IT14" s="7" t="s">
        <v>22</v>
      </c>
      <c r="IU14" s="7" t="n">
        <f t="normal" ca="1">16-LENB(INDIRECT(ADDRESS(14,254)))</f>
        <v>0</v>
      </c>
      <c r="IV14" s="7" t="s">
        <v>22</v>
      </c>
      <c r="IW14" s="7" t="n">
        <f t="normal" ca="1">16-LENB(INDIRECT(ADDRESS(14,256)))</f>
        <v>0</v>
      </c>
      <c r="IX14" s="7" t="s">
        <v>22</v>
      </c>
      <c r="IY14" s="7" t="n">
        <f t="normal" ca="1">16-LENB(INDIRECT(ADDRESS(14,258)))</f>
        <v>0</v>
      </c>
      <c r="IZ14" s="7" t="n">
        <v>100</v>
      </c>
      <c r="JA14" s="7" t="n">
        <v>80</v>
      </c>
      <c r="JB14" s="7" t="n">
        <v>50</v>
      </c>
      <c r="JC14" s="7" t="n">
        <v>25</v>
      </c>
      <c r="JD14" s="7" t="n">
        <v>20</v>
      </c>
      <c r="JE14" s="7" t="n">
        <v>15</v>
      </c>
      <c r="JF14" s="7" t="n">
        <v>10</v>
      </c>
      <c r="JG14" s="7" t="n">
        <v>5</v>
      </c>
      <c r="JH14" s="7" t="n">
        <v>0</v>
      </c>
      <c r="JI14" s="7" t="n">
        <v>0</v>
      </c>
      <c r="JJ14" s="7" t="n">
        <v>0</v>
      </c>
      <c r="JK14" s="7" t="n">
        <v>0</v>
      </c>
      <c r="JL14" s="7" t="n">
        <v>0</v>
      </c>
      <c r="JM14" s="7" t="n">
        <v>0</v>
      </c>
      <c r="JN14" s="7" t="n">
        <v>0</v>
      </c>
      <c r="JO14" s="7" t="n">
        <v>0</v>
      </c>
      <c r="JP14" s="7" t="n">
        <v>8</v>
      </c>
      <c r="JQ14" s="7" t="s">
        <v>25</v>
      </c>
      <c r="JR14" s="7" t="n">
        <f t="normal" ca="1">16-LENB(INDIRECT(ADDRESS(14,277)))</f>
        <v>0</v>
      </c>
      <c r="JS14" s="7" t="s">
        <v>22</v>
      </c>
      <c r="JT14" s="7" t="n">
        <f t="normal" ca="1">16-LENB(INDIRECT(ADDRESS(14,279)))</f>
        <v>0</v>
      </c>
      <c r="JU14" s="7" t="s">
        <v>22</v>
      </c>
      <c r="JV14" s="7" t="n">
        <f t="normal" ca="1">16-LENB(INDIRECT(ADDRESS(14,281)))</f>
        <v>0</v>
      </c>
      <c r="JW14" s="7" t="s">
        <v>22</v>
      </c>
      <c r="JX14" s="7" t="n">
        <f t="normal" ca="1">16-LENB(INDIRECT(ADDRESS(14,283)))</f>
        <v>0</v>
      </c>
      <c r="JY14" s="7" t="s">
        <v>22</v>
      </c>
      <c r="JZ14" s="7" t="n">
        <f t="normal" ca="1">16-LENB(INDIRECT(ADDRESS(14,285)))</f>
        <v>0</v>
      </c>
      <c r="KA14" s="7" t="s">
        <v>13</v>
      </c>
      <c r="KB14" s="7" t="n">
        <f t="normal" ca="1">16-LENB(INDIRECT(ADDRESS(14,287)))</f>
        <v>0</v>
      </c>
      <c r="KC14" s="7" t="s">
        <v>13</v>
      </c>
      <c r="KD14" s="7" t="n">
        <f t="normal" ca="1">16-LENB(INDIRECT(ADDRESS(14,289)))</f>
        <v>0</v>
      </c>
      <c r="KE14" s="7" t="s">
        <v>13</v>
      </c>
      <c r="KF14" s="7" t="n">
        <f t="normal" ca="1">16-LENB(INDIRECT(ADDRESS(14,291)))</f>
        <v>0</v>
      </c>
      <c r="KG14" s="7" t="n">
        <v>100</v>
      </c>
      <c r="KH14" s="7" t="n">
        <v>80</v>
      </c>
      <c r="KI14" s="7" t="n">
        <v>50</v>
      </c>
      <c r="KJ14" s="7" t="n">
        <v>25</v>
      </c>
      <c r="KK14" s="7" t="n">
        <v>20</v>
      </c>
      <c r="KL14" s="7" t="n">
        <v>0</v>
      </c>
      <c r="KM14" s="7" t="n">
        <v>0</v>
      </c>
      <c r="KN14" s="7" t="n">
        <v>0</v>
      </c>
      <c r="KO14" s="7" t="n">
        <v>0</v>
      </c>
      <c r="KP14" s="7" t="n">
        <v>0</v>
      </c>
      <c r="KQ14" s="7" t="n">
        <v>0</v>
      </c>
      <c r="KR14" s="7" t="n">
        <v>0</v>
      </c>
      <c r="KS14" s="7" t="n">
        <v>0</v>
      </c>
      <c r="KT14" s="7" t="n">
        <v>0</v>
      </c>
      <c r="KU14" s="7" t="n">
        <v>0</v>
      </c>
      <c r="KV14" s="7" t="n">
        <v>0</v>
      </c>
      <c r="KW14" s="7" t="n">
        <v>255</v>
      </c>
      <c r="KX14" s="7" t="n">
        <v>255</v>
      </c>
      <c r="KY14" s="7" t="n">
        <v>255</v>
      </c>
      <c r="KZ14" s="7" t="n">
        <v>255</v>
      </c>
      <c r="LA14" s="7" t="n">
        <v>0</v>
      </c>
      <c r="LB14" s="7" t="n">
        <v>0</v>
      </c>
      <c r="LC14" s="7" t="n">
        <v>0</v>
      </c>
      <c r="LD14" s="7" t="n">
        <v>0</v>
      </c>
      <c r="LE14" s="7" t="n">
        <v>0</v>
      </c>
      <c r="LF14" s="7" t="n">
        <v>0</v>
      </c>
      <c r="LG14" s="7" t="n">
        <v>0</v>
      </c>
      <c r="LH14" s="7" t="n">
        <v>0</v>
      </c>
      <c r="LI14" s="7" t="n">
        <v>0</v>
      </c>
      <c r="LJ14" s="7" t="n">
        <v>0</v>
      </c>
      <c r="LK14" s="7" t="n">
        <v>0</v>
      </c>
      <c r="LL14" s="7" t="n">
        <v>0</v>
      </c>
      <c r="LM14" s="7" t="n">
        <v>0</v>
      </c>
      <c r="LN14" s="7" t="n">
        <v>0</v>
      </c>
      <c r="LO14" s="7" t="n">
        <v>0</v>
      </c>
      <c r="LP14" s="7" t="n">
        <v>0</v>
      </c>
      <c r="LQ14" s="7" t="n">
        <v>0</v>
      </c>
      <c r="LR14" s="7" t="n">
        <v>0</v>
      </c>
      <c r="LS14" s="7" t="n">
        <v>0</v>
      </c>
      <c r="LT14" s="7" t="n">
        <v>0</v>
      </c>
      <c r="LU14" s="7" t="n">
        <v>0</v>
      </c>
      <c r="LV14" s="7" t="n">
        <v>0</v>
      </c>
      <c r="LW14" s="7" t="n">
        <v>0</v>
      </c>
      <c r="LX14" s="7" t="n">
        <v>0</v>
      </c>
    </row>
    <row r="15">
      <c r="A15" t="s">
        <v>4</v>
      </c>
      <c r="B15" s="4" t="s">
        <v>5</v>
      </c>
    </row>
    <row r="16">
      <c r="A16" t="n">
        <v>1848</v>
      </c>
      <c r="B16" s="5" t="n">
        <v>1</v>
      </c>
    </row>
    <row r="17" spans="1:336" s="3" customFormat="1" customHeight="0">
      <c r="A17" s="3" t="s">
        <v>2</v>
      </c>
      <c r="B17" s="3" t="s">
        <v>26</v>
      </c>
    </row>
    <row r="18" spans="1:336">
      <c r="A18" t="s">
        <v>4</v>
      </c>
      <c r="B18" s="4" t="s">
        <v>5</v>
      </c>
      <c r="C18" s="4" t="s">
        <v>14</v>
      </c>
      <c r="D18" s="4" t="s">
        <v>14</v>
      </c>
      <c r="E18" s="4" t="s">
        <v>14</v>
      </c>
      <c r="F18" s="4" t="s">
        <v>14</v>
      </c>
    </row>
    <row r="19" spans="1:336">
      <c r="A19" t="n">
        <v>1852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336">
      <c r="A20" t="s">
        <v>4</v>
      </c>
      <c r="B20" s="4" t="s">
        <v>5</v>
      </c>
      <c r="C20" s="4" t="s">
        <v>14</v>
      </c>
      <c r="D20" s="4" t="s">
        <v>6</v>
      </c>
    </row>
    <row r="21" spans="1:336">
      <c r="A21" t="n">
        <v>1857</v>
      </c>
      <c r="B21" s="9" t="n">
        <v>2</v>
      </c>
      <c r="C21" s="7" t="n">
        <v>10</v>
      </c>
      <c r="D21" s="7" t="s">
        <v>27</v>
      </c>
    </row>
    <row r="22" spans="1:336">
      <c r="A22" t="s">
        <v>4</v>
      </c>
      <c r="B22" s="4" t="s">
        <v>5</v>
      </c>
      <c r="C22" s="4" t="s">
        <v>14</v>
      </c>
      <c r="D22" s="4" t="s">
        <v>14</v>
      </c>
    </row>
    <row r="23" spans="1:336">
      <c r="A23" t="n">
        <v>1878</v>
      </c>
      <c r="B23" s="10" t="n">
        <v>162</v>
      </c>
      <c r="C23" s="7" t="n">
        <v>0</v>
      </c>
      <c r="D23" s="7" t="n">
        <v>0</v>
      </c>
    </row>
    <row r="24" spans="1:336">
      <c r="A24" t="s">
        <v>4</v>
      </c>
      <c r="B24" s="4" t="s">
        <v>5</v>
      </c>
    </row>
    <row r="25" spans="1:336">
      <c r="A25" t="n">
        <v>1881</v>
      </c>
      <c r="B25" s="5" t="n">
        <v>1</v>
      </c>
    </row>
    <row r="26" spans="1:336" s="3" customFormat="1" customHeight="0">
      <c r="A26" s="3" t="s">
        <v>2</v>
      </c>
      <c r="B26" s="3" t="s">
        <v>28</v>
      </c>
    </row>
    <row r="27" spans="1:336">
      <c r="A27" t="s">
        <v>4</v>
      </c>
      <c r="B27" s="4" t="s">
        <v>5</v>
      </c>
      <c r="C27" s="4" t="s">
        <v>14</v>
      </c>
      <c r="D27" s="4" t="s">
        <v>10</v>
      </c>
      <c r="E27" s="4" t="s">
        <v>14</v>
      </c>
      <c r="F27" s="4" t="s">
        <v>29</v>
      </c>
    </row>
    <row r="28" spans="1:336">
      <c r="A28" t="n">
        <v>1884</v>
      </c>
      <c r="B28" s="11" t="n">
        <v>5</v>
      </c>
      <c r="C28" s="7" t="n">
        <v>30</v>
      </c>
      <c r="D28" s="7" t="n">
        <v>6766</v>
      </c>
      <c r="E28" s="7" t="n">
        <v>1</v>
      </c>
      <c r="F28" s="12" t="n">
        <f t="normal" ca="1">A36</f>
        <v>0</v>
      </c>
    </row>
    <row r="29" spans="1:336">
      <c r="A29" t="s">
        <v>4</v>
      </c>
      <c r="B29" s="4" t="s">
        <v>5</v>
      </c>
      <c r="C29" s="4" t="s">
        <v>10</v>
      </c>
    </row>
    <row r="30" spans="1:336">
      <c r="A30" t="n">
        <v>1893</v>
      </c>
      <c r="B30" s="13" t="n">
        <v>13</v>
      </c>
      <c r="C30" s="7" t="n">
        <v>6766</v>
      </c>
    </row>
    <row r="31" spans="1:336">
      <c r="A31" t="s">
        <v>4</v>
      </c>
      <c r="B31" s="4" t="s">
        <v>5</v>
      </c>
      <c r="C31" s="4" t="s">
        <v>14</v>
      </c>
      <c r="D31" s="4" t="s">
        <v>10</v>
      </c>
      <c r="E31" s="4" t="s">
        <v>30</v>
      </c>
      <c r="F31" s="4" t="s">
        <v>10</v>
      </c>
      <c r="G31" s="4" t="s">
        <v>9</v>
      </c>
      <c r="H31" s="4" t="s">
        <v>9</v>
      </c>
      <c r="I31" s="4" t="s">
        <v>10</v>
      </c>
      <c r="J31" s="4" t="s">
        <v>10</v>
      </c>
      <c r="K31" s="4" t="s">
        <v>9</v>
      </c>
      <c r="L31" s="4" t="s">
        <v>9</v>
      </c>
      <c r="M31" s="4" t="s">
        <v>9</v>
      </c>
      <c r="N31" s="4" t="s">
        <v>9</v>
      </c>
      <c r="O31" s="4" t="s">
        <v>6</v>
      </c>
    </row>
    <row r="32" spans="1:336">
      <c r="A32" t="n">
        <v>1896</v>
      </c>
      <c r="B32" s="14" t="n">
        <v>50</v>
      </c>
      <c r="C32" s="7" t="n">
        <v>0</v>
      </c>
      <c r="D32" s="7" t="n">
        <v>8060</v>
      </c>
      <c r="E32" s="7" t="n">
        <v>0</v>
      </c>
      <c r="F32" s="7" t="n">
        <v>1000</v>
      </c>
      <c r="G32" s="7" t="n">
        <v>0</v>
      </c>
      <c r="H32" s="7" t="n">
        <v>-1061158912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13</v>
      </c>
    </row>
    <row r="33" spans="1:15">
      <c r="A33" t="s">
        <v>4</v>
      </c>
      <c r="B33" s="4" t="s">
        <v>5</v>
      </c>
      <c r="C33" s="4" t="s">
        <v>29</v>
      </c>
    </row>
    <row r="34" spans="1:15">
      <c r="A34" t="n">
        <v>1935</v>
      </c>
      <c r="B34" s="15" t="n">
        <v>3</v>
      </c>
      <c r="C34" s="12" t="n">
        <f t="normal" ca="1">A38</f>
        <v>0</v>
      </c>
    </row>
    <row r="35" spans="1:15">
      <c r="A35" t="s">
        <v>4</v>
      </c>
      <c r="B35" s="4" t="s">
        <v>5</v>
      </c>
      <c r="C35" s="4" t="s">
        <v>14</v>
      </c>
      <c r="D35" s="4" t="s">
        <v>10</v>
      </c>
      <c r="E35" s="4" t="s">
        <v>30</v>
      </c>
      <c r="F35" s="4" t="s">
        <v>10</v>
      </c>
      <c r="G35" s="4" t="s">
        <v>9</v>
      </c>
      <c r="H35" s="4" t="s">
        <v>9</v>
      </c>
      <c r="I35" s="4" t="s">
        <v>10</v>
      </c>
      <c r="J35" s="4" t="s">
        <v>10</v>
      </c>
      <c r="K35" s="4" t="s">
        <v>9</v>
      </c>
      <c r="L35" s="4" t="s">
        <v>9</v>
      </c>
      <c r="M35" s="4" t="s">
        <v>9</v>
      </c>
      <c r="N35" s="4" t="s">
        <v>9</v>
      </c>
      <c r="O35" s="4" t="s">
        <v>6</v>
      </c>
    </row>
    <row r="36" spans="1:15">
      <c r="A36" t="n">
        <v>1940</v>
      </c>
      <c r="B36" s="14" t="n">
        <v>50</v>
      </c>
      <c r="C36" s="7" t="n">
        <v>0</v>
      </c>
      <c r="D36" s="7" t="n">
        <v>8060</v>
      </c>
      <c r="E36" s="7" t="n">
        <v>0.400000005960464</v>
      </c>
      <c r="F36" s="7" t="n">
        <v>1000</v>
      </c>
      <c r="G36" s="7" t="n">
        <v>0</v>
      </c>
      <c r="H36" s="7" t="n">
        <v>-1061158912</v>
      </c>
      <c r="I36" s="7" t="n">
        <v>0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13</v>
      </c>
    </row>
    <row r="37" spans="1:15">
      <c r="A37" t="s">
        <v>4</v>
      </c>
      <c r="B37" s="4" t="s">
        <v>5</v>
      </c>
      <c r="C37" s="4" t="s">
        <v>14</v>
      </c>
      <c r="D37" s="4" t="s">
        <v>10</v>
      </c>
      <c r="E37" s="4" t="s">
        <v>14</v>
      </c>
      <c r="F37" s="4" t="s">
        <v>29</v>
      </c>
    </row>
    <row r="38" spans="1:15">
      <c r="A38" t="n">
        <v>1979</v>
      </c>
      <c r="B38" s="11" t="n">
        <v>5</v>
      </c>
      <c r="C38" s="7" t="n">
        <v>30</v>
      </c>
      <c r="D38" s="7" t="n">
        <v>6767</v>
      </c>
      <c r="E38" s="7" t="n">
        <v>1</v>
      </c>
      <c r="F38" s="12" t="n">
        <f t="normal" ca="1">A46</f>
        <v>0</v>
      </c>
    </row>
    <row r="39" spans="1:15">
      <c r="A39" t="s">
        <v>4</v>
      </c>
      <c r="B39" s="4" t="s">
        <v>5</v>
      </c>
      <c r="C39" s="4" t="s">
        <v>10</v>
      </c>
    </row>
    <row r="40" spans="1:15">
      <c r="A40" t="n">
        <v>1988</v>
      </c>
      <c r="B40" s="13" t="n">
        <v>13</v>
      </c>
      <c r="C40" s="7" t="n">
        <v>6767</v>
      </c>
    </row>
    <row r="41" spans="1:15">
      <c r="A41" t="s">
        <v>4</v>
      </c>
      <c r="B41" s="4" t="s">
        <v>5</v>
      </c>
      <c r="C41" s="4" t="s">
        <v>14</v>
      </c>
      <c r="D41" s="4" t="s">
        <v>10</v>
      </c>
      <c r="E41" s="4" t="s">
        <v>30</v>
      </c>
      <c r="F41" s="4" t="s">
        <v>10</v>
      </c>
      <c r="G41" s="4" t="s">
        <v>30</v>
      </c>
      <c r="H41" s="4" t="s">
        <v>14</v>
      </c>
    </row>
    <row r="42" spans="1:15">
      <c r="A42" t="n">
        <v>1991</v>
      </c>
      <c r="B42" s="16" t="n">
        <v>49</v>
      </c>
      <c r="C42" s="7" t="n">
        <v>4</v>
      </c>
      <c r="D42" s="7" t="n">
        <v>2</v>
      </c>
      <c r="E42" s="7" t="n">
        <v>1</v>
      </c>
      <c r="F42" s="7" t="n">
        <v>0</v>
      </c>
      <c r="G42" s="7" t="n">
        <v>0</v>
      </c>
      <c r="H42" s="7" t="n">
        <v>0</v>
      </c>
    </row>
    <row r="43" spans="1:15">
      <c r="A43" t="s">
        <v>4</v>
      </c>
      <c r="B43" s="4" t="s">
        <v>5</v>
      </c>
      <c r="C43" s="4" t="s">
        <v>29</v>
      </c>
    </row>
    <row r="44" spans="1:15">
      <c r="A44" t="n">
        <v>2006</v>
      </c>
      <c r="B44" s="15" t="n">
        <v>3</v>
      </c>
      <c r="C44" s="12" t="n">
        <f t="normal" ca="1">A50</f>
        <v>0</v>
      </c>
    </row>
    <row r="45" spans="1:15">
      <c r="A45" t="s">
        <v>4</v>
      </c>
      <c r="B45" s="4" t="s">
        <v>5</v>
      </c>
      <c r="C45" s="4" t="s">
        <v>14</v>
      </c>
      <c r="D45" s="4" t="s">
        <v>10</v>
      </c>
      <c r="E45" s="4" t="s">
        <v>14</v>
      </c>
      <c r="F45" s="4" t="s">
        <v>29</v>
      </c>
    </row>
    <row r="46" spans="1:15">
      <c r="A46" t="n">
        <v>2011</v>
      </c>
      <c r="B46" s="11" t="n">
        <v>5</v>
      </c>
      <c r="C46" s="7" t="n">
        <v>30</v>
      </c>
      <c r="D46" s="7" t="n">
        <v>6465</v>
      </c>
      <c r="E46" s="7" t="n">
        <v>1</v>
      </c>
      <c r="F46" s="12" t="n">
        <f t="normal" ca="1">A50</f>
        <v>0</v>
      </c>
    </row>
    <row r="47" spans="1:15">
      <c r="A47" t="s">
        <v>4</v>
      </c>
      <c r="B47" s="4" t="s">
        <v>5</v>
      </c>
      <c r="C47" s="4" t="s">
        <v>14</v>
      </c>
      <c r="D47" s="4" t="s">
        <v>10</v>
      </c>
      <c r="E47" s="4" t="s">
        <v>30</v>
      </c>
      <c r="F47" s="4" t="s">
        <v>10</v>
      </c>
      <c r="G47" s="4" t="s">
        <v>30</v>
      </c>
      <c r="H47" s="4" t="s">
        <v>14</v>
      </c>
    </row>
    <row r="48" spans="1:15">
      <c r="A48" t="n">
        <v>2020</v>
      </c>
      <c r="B48" s="16" t="n">
        <v>49</v>
      </c>
      <c r="C48" s="7" t="n">
        <v>4</v>
      </c>
      <c r="D48" s="7" t="n">
        <v>426</v>
      </c>
      <c r="E48" s="7" t="n">
        <v>1</v>
      </c>
      <c r="F48" s="7" t="n">
        <v>0</v>
      </c>
      <c r="G48" s="7" t="n">
        <v>0</v>
      </c>
      <c r="H48" s="7" t="n">
        <v>0</v>
      </c>
    </row>
    <row r="49" spans="1:15">
      <c r="A49" t="s">
        <v>4</v>
      </c>
      <c r="B49" s="4" t="s">
        <v>5</v>
      </c>
      <c r="C49" s="4" t="s">
        <v>14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5">
      <c r="A50" t="n">
        <v>2035</v>
      </c>
      <c r="B50" s="17" t="n">
        <v>74</v>
      </c>
      <c r="C50" s="7" t="n">
        <v>13</v>
      </c>
      <c r="D50" s="7" t="s">
        <v>31</v>
      </c>
      <c r="E50" s="7" t="s">
        <v>32</v>
      </c>
      <c r="F50" s="7" t="n">
        <v>5712</v>
      </c>
      <c r="G50" s="7" t="n">
        <v>9999</v>
      </c>
    </row>
    <row r="51" spans="1:15">
      <c r="A51" t="s">
        <v>4</v>
      </c>
      <c r="B51" s="4" t="s">
        <v>5</v>
      </c>
      <c r="C51" s="4" t="s">
        <v>14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5">
      <c r="A52" t="n">
        <v>2058</v>
      </c>
      <c r="B52" s="17" t="n">
        <v>74</v>
      </c>
      <c r="C52" s="7" t="n">
        <v>13</v>
      </c>
      <c r="D52" s="7" t="s">
        <v>33</v>
      </c>
      <c r="E52" s="7" t="s">
        <v>13</v>
      </c>
      <c r="F52" s="7" t="n">
        <v>5714</v>
      </c>
      <c r="G52" s="7" t="n">
        <v>3553</v>
      </c>
    </row>
    <row r="53" spans="1:15">
      <c r="A53" t="s">
        <v>4</v>
      </c>
      <c r="B53" s="4" t="s">
        <v>5</v>
      </c>
      <c r="C53" s="4" t="s">
        <v>10</v>
      </c>
      <c r="D53" s="4" t="s">
        <v>14</v>
      </c>
      <c r="E53" s="4" t="s">
        <v>6</v>
      </c>
      <c r="F53" s="4" t="s">
        <v>9</v>
      </c>
      <c r="G53" s="4" t="s">
        <v>10</v>
      </c>
      <c r="H53" s="4" t="s">
        <v>10</v>
      </c>
      <c r="I53" s="4" t="s">
        <v>6</v>
      </c>
      <c r="J53" s="4" t="s">
        <v>30</v>
      </c>
    </row>
    <row r="54" spans="1:15">
      <c r="A54" t="n">
        <v>2072</v>
      </c>
      <c r="B54" s="18" t="n">
        <v>106</v>
      </c>
      <c r="C54" s="7" t="n">
        <v>0</v>
      </c>
      <c r="D54" s="7" t="n">
        <v>3</v>
      </c>
      <c r="E54" s="7" t="s">
        <v>33</v>
      </c>
      <c r="F54" s="7" t="n">
        <v>1098907648</v>
      </c>
      <c r="G54" s="7" t="n">
        <v>7424</v>
      </c>
      <c r="H54" s="7" t="n">
        <v>5714</v>
      </c>
      <c r="I54" s="7" t="s">
        <v>34</v>
      </c>
      <c r="J54" s="7" t="n">
        <v>2</v>
      </c>
    </row>
    <row r="55" spans="1:15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14</v>
      </c>
      <c r="H55" s="4" t="s">
        <v>9</v>
      </c>
      <c r="I55" s="4" t="s">
        <v>30</v>
      </c>
      <c r="J55" s="4" t="s">
        <v>30</v>
      </c>
      <c r="K55" s="4" t="s">
        <v>30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6</v>
      </c>
      <c r="Q55" s="4" t="s">
        <v>6</v>
      </c>
      <c r="R55" s="4" t="s">
        <v>9</v>
      </c>
      <c r="S55" s="4" t="s">
        <v>14</v>
      </c>
      <c r="T55" s="4" t="s">
        <v>9</v>
      </c>
      <c r="U55" s="4" t="s">
        <v>9</v>
      </c>
      <c r="V55" s="4" t="s">
        <v>10</v>
      </c>
    </row>
    <row r="56" spans="1:15">
      <c r="A56" t="n">
        <v>2116</v>
      </c>
      <c r="B56" s="19" t="n">
        <v>19</v>
      </c>
      <c r="C56" s="7" t="n">
        <v>2000</v>
      </c>
      <c r="D56" s="7" t="s">
        <v>13</v>
      </c>
      <c r="E56" s="7" t="s">
        <v>13</v>
      </c>
      <c r="F56" s="7" t="s">
        <v>21</v>
      </c>
      <c r="G56" s="7" t="n">
        <v>2</v>
      </c>
      <c r="H56" s="7" t="n">
        <v>0</v>
      </c>
      <c r="I56" s="7" t="n">
        <v>159.410003662109</v>
      </c>
      <c r="J56" s="7" t="n">
        <v>-4</v>
      </c>
      <c r="K56" s="7" t="n">
        <v>-4.1100001335144</v>
      </c>
      <c r="L56" s="7" t="n">
        <v>218.800003051758</v>
      </c>
      <c r="M56" s="7" t="n">
        <v>-1</v>
      </c>
      <c r="N56" s="7" t="n">
        <v>0</v>
      </c>
      <c r="O56" s="7" t="n">
        <v>0</v>
      </c>
      <c r="P56" s="7" t="s">
        <v>13</v>
      </c>
      <c r="Q56" s="7" t="s">
        <v>13</v>
      </c>
      <c r="R56" s="7" t="n">
        <v>2</v>
      </c>
      <c r="S56" s="7" t="n">
        <v>4</v>
      </c>
      <c r="T56" s="7" t="n">
        <v>1092616192</v>
      </c>
      <c r="U56" s="7" t="n">
        <v>1101004800</v>
      </c>
      <c r="V56" s="7" t="n">
        <v>0</v>
      </c>
    </row>
    <row r="57" spans="1:15">
      <c r="A57" t="s">
        <v>4</v>
      </c>
      <c r="B57" s="4" t="s">
        <v>5</v>
      </c>
      <c r="C57" s="4" t="s">
        <v>10</v>
      </c>
      <c r="D57" s="4" t="s">
        <v>6</v>
      </c>
      <c r="E57" s="4" t="s">
        <v>6</v>
      </c>
      <c r="F57" s="4" t="s">
        <v>6</v>
      </c>
      <c r="G57" s="4" t="s">
        <v>14</v>
      </c>
      <c r="H57" s="4" t="s">
        <v>9</v>
      </c>
      <c r="I57" s="4" t="s">
        <v>30</v>
      </c>
      <c r="J57" s="4" t="s">
        <v>30</v>
      </c>
      <c r="K57" s="4" t="s">
        <v>30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6</v>
      </c>
      <c r="Q57" s="4" t="s">
        <v>6</v>
      </c>
      <c r="R57" s="4" t="s">
        <v>9</v>
      </c>
      <c r="S57" s="4" t="s">
        <v>14</v>
      </c>
      <c r="T57" s="4" t="s">
        <v>9</v>
      </c>
      <c r="U57" s="4" t="s">
        <v>9</v>
      </c>
      <c r="V57" s="4" t="s">
        <v>10</v>
      </c>
    </row>
    <row r="58" spans="1:15">
      <c r="A58" t="n">
        <v>2182</v>
      </c>
      <c r="B58" s="19" t="n">
        <v>19</v>
      </c>
      <c r="C58" s="7" t="n">
        <v>2001</v>
      </c>
      <c r="D58" s="7" t="s">
        <v>13</v>
      </c>
      <c r="E58" s="7" t="s">
        <v>13</v>
      </c>
      <c r="F58" s="7" t="s">
        <v>23</v>
      </c>
      <c r="G58" s="7" t="n">
        <v>2</v>
      </c>
      <c r="H58" s="7" t="n">
        <v>0</v>
      </c>
      <c r="I58" s="7" t="n">
        <v>210.800003051758</v>
      </c>
      <c r="J58" s="7" t="n">
        <v>-3.65000009536743</v>
      </c>
      <c r="K58" s="7" t="n">
        <v>-3.89000010490417</v>
      </c>
      <c r="L58" s="7" t="n">
        <v>248.800003051758</v>
      </c>
      <c r="M58" s="7" t="n">
        <v>-1</v>
      </c>
      <c r="N58" s="7" t="n">
        <v>0</v>
      </c>
      <c r="O58" s="7" t="n">
        <v>0</v>
      </c>
      <c r="P58" s="7" t="s">
        <v>13</v>
      </c>
      <c r="Q58" s="7" t="s">
        <v>13</v>
      </c>
      <c r="R58" s="7" t="n">
        <v>2</v>
      </c>
      <c r="S58" s="7" t="n">
        <v>6</v>
      </c>
      <c r="T58" s="7" t="n">
        <v>1092616192</v>
      </c>
      <c r="U58" s="7" t="n">
        <v>1101004800</v>
      </c>
      <c r="V58" s="7" t="n">
        <v>0</v>
      </c>
    </row>
    <row r="59" spans="1:15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14</v>
      </c>
      <c r="H59" s="4" t="s">
        <v>9</v>
      </c>
      <c r="I59" s="4" t="s">
        <v>30</v>
      </c>
      <c r="J59" s="4" t="s">
        <v>30</v>
      </c>
      <c r="K59" s="4" t="s">
        <v>30</v>
      </c>
      <c r="L59" s="4" t="s">
        <v>30</v>
      </c>
      <c r="M59" s="4" t="s">
        <v>30</v>
      </c>
      <c r="N59" s="4" t="s">
        <v>30</v>
      </c>
      <c r="O59" s="4" t="s">
        <v>30</v>
      </c>
      <c r="P59" s="4" t="s">
        <v>6</v>
      </c>
      <c r="Q59" s="4" t="s">
        <v>6</v>
      </c>
      <c r="R59" s="4" t="s">
        <v>9</v>
      </c>
      <c r="S59" s="4" t="s">
        <v>14</v>
      </c>
      <c r="T59" s="4" t="s">
        <v>9</v>
      </c>
      <c r="U59" s="4" t="s">
        <v>9</v>
      </c>
      <c r="V59" s="4" t="s">
        <v>10</v>
      </c>
    </row>
    <row r="60" spans="1:15">
      <c r="A60" t="n">
        <v>2244</v>
      </c>
      <c r="B60" s="19" t="n">
        <v>19</v>
      </c>
      <c r="C60" s="7" t="n">
        <v>2002</v>
      </c>
      <c r="D60" s="7" t="s">
        <v>13</v>
      </c>
      <c r="E60" s="7" t="s">
        <v>13</v>
      </c>
      <c r="F60" s="7" t="s">
        <v>24</v>
      </c>
      <c r="G60" s="7" t="n">
        <v>2</v>
      </c>
      <c r="H60" s="7" t="n">
        <v>0</v>
      </c>
      <c r="I60" s="7" t="n">
        <v>234.229995727539</v>
      </c>
      <c r="J60" s="7" t="n">
        <v>-2.85999989509583</v>
      </c>
      <c r="K60" s="7" t="n">
        <v>-20.3700008392334</v>
      </c>
      <c r="L60" s="7" t="n">
        <v>275.200012207031</v>
      </c>
      <c r="M60" s="7" t="n">
        <v>-1</v>
      </c>
      <c r="N60" s="7" t="n">
        <v>0</v>
      </c>
      <c r="O60" s="7" t="n">
        <v>0</v>
      </c>
      <c r="P60" s="7" t="s">
        <v>13</v>
      </c>
      <c r="Q60" s="7" t="s">
        <v>13</v>
      </c>
      <c r="R60" s="7" t="n">
        <v>2</v>
      </c>
      <c r="S60" s="7" t="n">
        <v>7</v>
      </c>
      <c r="T60" s="7" t="n">
        <v>1092616192</v>
      </c>
      <c r="U60" s="7" t="n">
        <v>1101004800</v>
      </c>
      <c r="V60" s="7" t="n">
        <v>0</v>
      </c>
    </row>
    <row r="61" spans="1:15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14</v>
      </c>
      <c r="H61" s="4" t="s">
        <v>9</v>
      </c>
      <c r="I61" s="4" t="s">
        <v>30</v>
      </c>
      <c r="J61" s="4" t="s">
        <v>30</v>
      </c>
      <c r="K61" s="4" t="s">
        <v>30</v>
      </c>
      <c r="L61" s="4" t="s">
        <v>30</v>
      </c>
      <c r="M61" s="4" t="s">
        <v>30</v>
      </c>
      <c r="N61" s="4" t="s">
        <v>30</v>
      </c>
      <c r="O61" s="4" t="s">
        <v>30</v>
      </c>
      <c r="P61" s="4" t="s">
        <v>6</v>
      </c>
      <c r="Q61" s="4" t="s">
        <v>6</v>
      </c>
      <c r="R61" s="4" t="s">
        <v>9</v>
      </c>
      <c r="S61" s="4" t="s">
        <v>14</v>
      </c>
      <c r="T61" s="4" t="s">
        <v>9</v>
      </c>
      <c r="U61" s="4" t="s">
        <v>9</v>
      </c>
      <c r="V61" s="4" t="s">
        <v>10</v>
      </c>
    </row>
    <row r="62" spans="1:15">
      <c r="A62" t="n">
        <v>2310</v>
      </c>
      <c r="B62" s="19" t="n">
        <v>19</v>
      </c>
      <c r="C62" s="7" t="n">
        <v>2003</v>
      </c>
      <c r="D62" s="7" t="s">
        <v>13</v>
      </c>
      <c r="E62" s="7" t="s">
        <v>13</v>
      </c>
      <c r="F62" s="7" t="s">
        <v>21</v>
      </c>
      <c r="G62" s="7" t="n">
        <v>2</v>
      </c>
      <c r="H62" s="7" t="n">
        <v>0</v>
      </c>
      <c r="I62" s="7" t="n">
        <v>237.660003662109</v>
      </c>
      <c r="J62" s="7" t="n">
        <v>-4</v>
      </c>
      <c r="K62" s="7" t="n">
        <v>-68.620002746582</v>
      </c>
      <c r="L62" s="7" t="n">
        <v>28.2000007629395</v>
      </c>
      <c r="M62" s="7" t="n">
        <v>-1</v>
      </c>
      <c r="N62" s="7" t="n">
        <v>0</v>
      </c>
      <c r="O62" s="7" t="n">
        <v>0</v>
      </c>
      <c r="P62" s="7" t="s">
        <v>13</v>
      </c>
      <c r="Q62" s="7" t="s">
        <v>13</v>
      </c>
      <c r="R62" s="7" t="n">
        <v>2</v>
      </c>
      <c r="S62" s="7" t="n">
        <v>4</v>
      </c>
      <c r="T62" s="7" t="n">
        <v>1092616192</v>
      </c>
      <c r="U62" s="7" t="n">
        <v>1101004800</v>
      </c>
      <c r="V62" s="7" t="n">
        <v>0</v>
      </c>
    </row>
    <row r="63" spans="1:15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14</v>
      </c>
      <c r="H63" s="4" t="s">
        <v>9</v>
      </c>
      <c r="I63" s="4" t="s">
        <v>30</v>
      </c>
      <c r="J63" s="4" t="s">
        <v>30</v>
      </c>
      <c r="K63" s="4" t="s">
        <v>30</v>
      </c>
      <c r="L63" s="4" t="s">
        <v>30</v>
      </c>
      <c r="M63" s="4" t="s">
        <v>30</v>
      </c>
      <c r="N63" s="4" t="s">
        <v>30</v>
      </c>
      <c r="O63" s="4" t="s">
        <v>30</v>
      </c>
      <c r="P63" s="4" t="s">
        <v>6</v>
      </c>
      <c r="Q63" s="4" t="s">
        <v>6</v>
      </c>
      <c r="R63" s="4" t="s">
        <v>9</v>
      </c>
      <c r="S63" s="4" t="s">
        <v>14</v>
      </c>
      <c r="T63" s="4" t="s">
        <v>9</v>
      </c>
      <c r="U63" s="4" t="s">
        <v>9</v>
      </c>
      <c r="V63" s="4" t="s">
        <v>10</v>
      </c>
    </row>
    <row r="64" spans="1:15">
      <c r="A64" t="n">
        <v>2376</v>
      </c>
      <c r="B64" s="19" t="n">
        <v>19</v>
      </c>
      <c r="C64" s="7" t="n">
        <v>2004</v>
      </c>
      <c r="D64" s="7" t="s">
        <v>13</v>
      </c>
      <c r="E64" s="7" t="s">
        <v>13</v>
      </c>
      <c r="F64" s="7" t="s">
        <v>22</v>
      </c>
      <c r="G64" s="7" t="n">
        <v>2</v>
      </c>
      <c r="H64" s="7" t="n">
        <v>0</v>
      </c>
      <c r="I64" s="7" t="n">
        <v>189.869995117188</v>
      </c>
      <c r="J64" s="7" t="n">
        <v>-1.32000005245209</v>
      </c>
      <c r="K64" s="7" t="n">
        <v>-75.4700012207031</v>
      </c>
      <c r="L64" s="7" t="n">
        <v>346.5</v>
      </c>
      <c r="M64" s="7" t="n">
        <v>-1</v>
      </c>
      <c r="N64" s="7" t="n">
        <v>0</v>
      </c>
      <c r="O64" s="7" t="n">
        <v>0</v>
      </c>
      <c r="P64" s="7" t="s">
        <v>13</v>
      </c>
      <c r="Q64" s="7" t="s">
        <v>13</v>
      </c>
      <c r="R64" s="7" t="n">
        <v>2</v>
      </c>
      <c r="S64" s="7" t="n">
        <v>5</v>
      </c>
      <c r="T64" s="7" t="n">
        <v>1092616192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14</v>
      </c>
      <c r="H65" s="4" t="s">
        <v>9</v>
      </c>
      <c r="I65" s="4" t="s">
        <v>30</v>
      </c>
      <c r="J65" s="4" t="s">
        <v>30</v>
      </c>
      <c r="K65" s="4" t="s">
        <v>30</v>
      </c>
      <c r="L65" s="4" t="s">
        <v>30</v>
      </c>
      <c r="M65" s="4" t="s">
        <v>30</v>
      </c>
      <c r="N65" s="4" t="s">
        <v>30</v>
      </c>
      <c r="O65" s="4" t="s">
        <v>30</v>
      </c>
      <c r="P65" s="4" t="s">
        <v>6</v>
      </c>
      <c r="Q65" s="4" t="s">
        <v>6</v>
      </c>
      <c r="R65" s="4" t="s">
        <v>9</v>
      </c>
      <c r="S65" s="4" t="s">
        <v>14</v>
      </c>
      <c r="T65" s="4" t="s">
        <v>9</v>
      </c>
      <c r="U65" s="4" t="s">
        <v>9</v>
      </c>
      <c r="V65" s="4" t="s">
        <v>10</v>
      </c>
    </row>
    <row r="66" spans="1:22">
      <c r="A66" t="n">
        <v>2442</v>
      </c>
      <c r="B66" s="19" t="n">
        <v>19</v>
      </c>
      <c r="C66" s="7" t="n">
        <v>2005</v>
      </c>
      <c r="D66" s="7" t="s">
        <v>13</v>
      </c>
      <c r="E66" s="7" t="s">
        <v>13</v>
      </c>
      <c r="F66" s="7" t="s">
        <v>25</v>
      </c>
      <c r="G66" s="7" t="n">
        <v>2</v>
      </c>
      <c r="H66" s="7" t="n">
        <v>0</v>
      </c>
      <c r="I66" s="7" t="n">
        <v>265.700012207031</v>
      </c>
      <c r="J66" s="7" t="n">
        <v>-1.62000000476837</v>
      </c>
      <c r="K66" s="7" t="n">
        <v>-99.2099990844727</v>
      </c>
      <c r="L66" s="7" t="n">
        <v>342.200012207031</v>
      </c>
      <c r="M66" s="7" t="n">
        <v>-1</v>
      </c>
      <c r="N66" s="7" t="n">
        <v>0</v>
      </c>
      <c r="O66" s="7" t="n">
        <v>0</v>
      </c>
      <c r="P66" s="7" t="s">
        <v>13</v>
      </c>
      <c r="Q66" s="7" t="s">
        <v>13</v>
      </c>
      <c r="R66" s="7" t="n">
        <v>2</v>
      </c>
      <c r="S66" s="7" t="n">
        <v>8</v>
      </c>
      <c r="T66" s="7" t="n">
        <v>1092616192</v>
      </c>
      <c r="U66" s="7" t="n">
        <v>1101004800</v>
      </c>
      <c r="V66" s="7" t="n">
        <v>7430</v>
      </c>
    </row>
    <row r="67" spans="1:22">
      <c r="A67" t="s">
        <v>4</v>
      </c>
      <c r="B67" s="4" t="s">
        <v>5</v>
      </c>
      <c r="C67" s="4" t="s">
        <v>10</v>
      </c>
      <c r="D67" s="4" t="s">
        <v>14</v>
      </c>
      <c r="E67" s="4" t="s">
        <v>10</v>
      </c>
      <c r="F67" s="4" t="s">
        <v>30</v>
      </c>
      <c r="G67" s="4" t="s">
        <v>10</v>
      </c>
      <c r="H67" s="4" t="s">
        <v>10</v>
      </c>
      <c r="I67" s="4" t="s">
        <v>6</v>
      </c>
      <c r="J67" s="4" t="s">
        <v>30</v>
      </c>
    </row>
    <row r="68" spans="1:22">
      <c r="A68" t="n">
        <v>2508</v>
      </c>
      <c r="B68" s="18" t="n">
        <v>106</v>
      </c>
      <c r="C68" s="7" t="n">
        <v>0</v>
      </c>
      <c r="D68" s="7" t="n">
        <v>2</v>
      </c>
      <c r="E68" s="7" t="n">
        <v>2005</v>
      </c>
      <c r="F68" s="7" t="n">
        <v>16</v>
      </c>
      <c r="G68" s="7" t="n">
        <v>7430</v>
      </c>
      <c r="H68" s="7" t="n">
        <v>0</v>
      </c>
      <c r="I68" s="7" t="s">
        <v>35</v>
      </c>
      <c r="J68" s="7" t="n">
        <v>2</v>
      </c>
    </row>
    <row r="69" spans="1:22">
      <c r="A69" t="s">
        <v>4</v>
      </c>
      <c r="B69" s="4" t="s">
        <v>5</v>
      </c>
      <c r="C69" s="4" t="s">
        <v>10</v>
      </c>
    </row>
    <row r="70" spans="1:22">
      <c r="A70" t="n">
        <v>2547</v>
      </c>
      <c r="B70" s="20" t="n">
        <v>12</v>
      </c>
      <c r="C70" s="7" t="n">
        <v>6272</v>
      </c>
    </row>
    <row r="71" spans="1:22">
      <c r="A71" t="s">
        <v>4</v>
      </c>
      <c r="B71" s="4" t="s">
        <v>5</v>
      </c>
      <c r="C71" s="4" t="s">
        <v>14</v>
      </c>
      <c r="D71" s="4" t="s">
        <v>10</v>
      </c>
      <c r="E71" s="4" t="s">
        <v>10</v>
      </c>
    </row>
    <row r="72" spans="1:22">
      <c r="A72" t="n">
        <v>2550</v>
      </c>
      <c r="B72" s="21" t="n">
        <v>179</v>
      </c>
      <c r="C72" s="7" t="n">
        <v>10</v>
      </c>
      <c r="D72" s="7" t="n">
        <v>6298</v>
      </c>
      <c r="E72" s="7" t="n">
        <v>6299</v>
      </c>
    </row>
    <row r="73" spans="1:22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14</v>
      </c>
      <c r="H73" s="4" t="s">
        <v>9</v>
      </c>
      <c r="I73" s="4" t="s">
        <v>30</v>
      </c>
      <c r="J73" s="4" t="s">
        <v>30</v>
      </c>
      <c r="K73" s="4" t="s">
        <v>30</v>
      </c>
      <c r="L73" s="4" t="s">
        <v>30</v>
      </c>
      <c r="M73" s="4" t="s">
        <v>30</v>
      </c>
      <c r="N73" s="4" t="s">
        <v>30</v>
      </c>
      <c r="O73" s="4" t="s">
        <v>30</v>
      </c>
      <c r="P73" s="4" t="s">
        <v>6</v>
      </c>
      <c r="Q73" s="4" t="s">
        <v>6</v>
      </c>
      <c r="R73" s="4" t="s">
        <v>9</v>
      </c>
      <c r="S73" s="4" t="s">
        <v>14</v>
      </c>
      <c r="T73" s="4" t="s">
        <v>9</v>
      </c>
      <c r="U73" s="4" t="s">
        <v>9</v>
      </c>
      <c r="V73" s="4" t="s">
        <v>10</v>
      </c>
    </row>
    <row r="74" spans="1:22">
      <c r="A74" t="n">
        <v>2556</v>
      </c>
      <c r="B74" s="19" t="n">
        <v>19</v>
      </c>
      <c r="C74" s="7" t="n">
        <v>2099</v>
      </c>
      <c r="D74" s="7" t="s">
        <v>13</v>
      </c>
      <c r="E74" s="7" t="s">
        <v>13</v>
      </c>
      <c r="F74" s="7" t="s">
        <v>36</v>
      </c>
      <c r="G74" s="7" t="n">
        <v>2</v>
      </c>
      <c r="H74" s="7" t="n">
        <v>805306368</v>
      </c>
      <c r="I74" s="7" t="n">
        <v>224.479995727539</v>
      </c>
      <c r="J74" s="7" t="n">
        <v>-3.20000004768372</v>
      </c>
      <c r="K74" s="7" t="n">
        <v>18.0499992370605</v>
      </c>
      <c r="L74" s="7" t="n">
        <v>206.199996948242</v>
      </c>
      <c r="M74" s="7" t="n">
        <v>1</v>
      </c>
      <c r="N74" s="7" t="n">
        <v>0</v>
      </c>
      <c r="O74" s="7" t="n">
        <v>0</v>
      </c>
      <c r="P74" s="7" t="s">
        <v>13</v>
      </c>
      <c r="Q74" s="7" t="s">
        <v>13</v>
      </c>
      <c r="R74" s="7" t="n">
        <v>9999</v>
      </c>
      <c r="S74" s="7" t="n">
        <v>255</v>
      </c>
      <c r="T74" s="7" t="n">
        <v>0</v>
      </c>
      <c r="U74" s="7" t="n">
        <v>0</v>
      </c>
      <c r="V74" s="7" t="n">
        <v>7429</v>
      </c>
    </row>
    <row r="75" spans="1:22">
      <c r="A75" t="s">
        <v>4</v>
      </c>
      <c r="B75" s="4" t="s">
        <v>5</v>
      </c>
      <c r="C75" s="4" t="s">
        <v>14</v>
      </c>
      <c r="D75" s="4" t="s">
        <v>6</v>
      </c>
    </row>
    <row r="76" spans="1:22">
      <c r="A76" t="n">
        <v>2618</v>
      </c>
      <c r="B76" s="9" t="n">
        <v>2</v>
      </c>
      <c r="C76" s="7" t="n">
        <v>10</v>
      </c>
      <c r="D76" s="7" t="s">
        <v>37</v>
      </c>
    </row>
    <row r="77" spans="1:22">
      <c r="A77" t="s">
        <v>4</v>
      </c>
      <c r="B77" s="4" t="s">
        <v>5</v>
      </c>
      <c r="C77" s="4" t="s">
        <v>14</v>
      </c>
      <c r="D77" s="4" t="s">
        <v>6</v>
      </c>
    </row>
    <row r="78" spans="1:22">
      <c r="A78" t="n">
        <v>2636</v>
      </c>
      <c r="B78" s="9" t="n">
        <v>2</v>
      </c>
      <c r="C78" s="7" t="n">
        <v>11</v>
      </c>
      <c r="D78" s="7" t="s">
        <v>38</v>
      </c>
    </row>
    <row r="79" spans="1:22">
      <c r="A79" t="s">
        <v>4</v>
      </c>
      <c r="B79" s="4" t="s">
        <v>5</v>
      </c>
      <c r="C79" s="4" t="s">
        <v>14</v>
      </c>
      <c r="D79" s="4" t="s">
        <v>10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9</v>
      </c>
      <c r="K79" s="4" t="s">
        <v>9</v>
      </c>
      <c r="L79" s="4" t="s">
        <v>9</v>
      </c>
      <c r="M79" s="4" t="s">
        <v>6</v>
      </c>
    </row>
    <row r="80" spans="1:22">
      <c r="A80" t="n">
        <v>2650</v>
      </c>
      <c r="B80" s="22" t="n">
        <v>124</v>
      </c>
      <c r="C80" s="7" t="n">
        <v>255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65535</v>
      </c>
      <c r="J80" s="7" t="n">
        <v>0</v>
      </c>
      <c r="K80" s="7" t="n">
        <v>0</v>
      </c>
      <c r="L80" s="7" t="n">
        <v>0</v>
      </c>
      <c r="M80" s="7" t="s">
        <v>13</v>
      </c>
    </row>
    <row r="81" spans="1:22">
      <c r="A81" t="s">
        <v>4</v>
      </c>
      <c r="B81" s="4" t="s">
        <v>5</v>
      </c>
    </row>
    <row r="82" spans="1:22">
      <c r="A82" t="n">
        <v>2677</v>
      </c>
      <c r="B82" s="5" t="n">
        <v>1</v>
      </c>
    </row>
    <row r="83" spans="1:22" s="3" customFormat="1" customHeight="0">
      <c r="A83" s="3" t="s">
        <v>2</v>
      </c>
      <c r="B83" s="3" t="s">
        <v>39</v>
      </c>
    </row>
    <row r="84" spans="1:22">
      <c r="A84" t="s">
        <v>4</v>
      </c>
      <c r="B84" s="4" t="s">
        <v>5</v>
      </c>
      <c r="C84" s="4" t="s">
        <v>14</v>
      </c>
      <c r="D84" s="4" t="s">
        <v>6</v>
      </c>
      <c r="E84" s="4" t="s">
        <v>10</v>
      </c>
    </row>
    <row r="85" spans="1:22">
      <c r="A85" t="n">
        <v>2680</v>
      </c>
      <c r="B85" s="23" t="n">
        <v>94</v>
      </c>
      <c r="C85" s="7" t="n">
        <v>1</v>
      </c>
      <c r="D85" s="7" t="s">
        <v>40</v>
      </c>
      <c r="E85" s="7" t="n">
        <v>1</v>
      </c>
    </row>
    <row r="86" spans="1:22">
      <c r="A86" t="s">
        <v>4</v>
      </c>
      <c r="B86" s="4" t="s">
        <v>5</v>
      </c>
      <c r="C86" s="4" t="s">
        <v>14</v>
      </c>
      <c r="D86" s="4" t="s">
        <v>6</v>
      </c>
      <c r="E86" s="4" t="s">
        <v>10</v>
      </c>
    </row>
    <row r="87" spans="1:22">
      <c r="A87" t="n">
        <v>2689</v>
      </c>
      <c r="B87" s="23" t="n">
        <v>94</v>
      </c>
      <c r="C87" s="7" t="n">
        <v>1</v>
      </c>
      <c r="D87" s="7" t="s">
        <v>40</v>
      </c>
      <c r="E87" s="7" t="n">
        <v>2</v>
      </c>
    </row>
    <row r="88" spans="1:22">
      <c r="A88" t="s">
        <v>4</v>
      </c>
      <c r="B88" s="4" t="s">
        <v>5</v>
      </c>
      <c r="C88" s="4" t="s">
        <v>14</v>
      </c>
      <c r="D88" s="4" t="s">
        <v>6</v>
      </c>
      <c r="E88" s="4" t="s">
        <v>10</v>
      </c>
    </row>
    <row r="89" spans="1:22">
      <c r="A89" t="n">
        <v>2698</v>
      </c>
      <c r="B89" s="23" t="n">
        <v>94</v>
      </c>
      <c r="C89" s="7" t="n">
        <v>0</v>
      </c>
      <c r="D89" s="7" t="s">
        <v>40</v>
      </c>
      <c r="E89" s="7" t="n">
        <v>4</v>
      </c>
    </row>
    <row r="90" spans="1:22">
      <c r="A90" t="s">
        <v>4</v>
      </c>
      <c r="B90" s="4" t="s">
        <v>5</v>
      </c>
      <c r="C90" s="4" t="s">
        <v>14</v>
      </c>
      <c r="D90" s="4" t="s">
        <v>10</v>
      </c>
      <c r="E90" s="4" t="s">
        <v>14</v>
      </c>
      <c r="F90" s="4" t="s">
        <v>29</v>
      </c>
    </row>
    <row r="91" spans="1:22">
      <c r="A91" t="n">
        <v>2707</v>
      </c>
      <c r="B91" s="11" t="n">
        <v>5</v>
      </c>
      <c r="C91" s="7" t="n">
        <v>30</v>
      </c>
      <c r="D91" s="7" t="n">
        <v>10225</v>
      </c>
      <c r="E91" s="7" t="n">
        <v>1</v>
      </c>
      <c r="F91" s="12" t="n">
        <f t="normal" ca="1">A103</f>
        <v>0</v>
      </c>
    </row>
    <row r="92" spans="1:22">
      <c r="A92" t="s">
        <v>4</v>
      </c>
      <c r="B92" s="4" t="s">
        <v>5</v>
      </c>
      <c r="C92" s="4" t="s">
        <v>14</v>
      </c>
      <c r="D92" s="4" t="s">
        <v>6</v>
      </c>
      <c r="E92" s="4" t="s">
        <v>10</v>
      </c>
    </row>
    <row r="93" spans="1:22">
      <c r="A93" t="n">
        <v>2716</v>
      </c>
      <c r="B93" s="23" t="n">
        <v>94</v>
      </c>
      <c r="C93" s="7" t="n">
        <v>0</v>
      </c>
      <c r="D93" s="7" t="s">
        <v>40</v>
      </c>
      <c r="E93" s="7" t="n">
        <v>1</v>
      </c>
    </row>
    <row r="94" spans="1:22">
      <c r="A94" t="s">
        <v>4</v>
      </c>
      <c r="B94" s="4" t="s">
        <v>5</v>
      </c>
      <c r="C94" s="4" t="s">
        <v>14</v>
      </c>
      <c r="D94" s="4" t="s">
        <v>6</v>
      </c>
      <c r="E94" s="4" t="s">
        <v>10</v>
      </c>
    </row>
    <row r="95" spans="1:22">
      <c r="A95" t="n">
        <v>2725</v>
      </c>
      <c r="B95" s="23" t="n">
        <v>94</v>
      </c>
      <c r="C95" s="7" t="n">
        <v>0</v>
      </c>
      <c r="D95" s="7" t="s">
        <v>40</v>
      </c>
      <c r="E95" s="7" t="n">
        <v>2</v>
      </c>
    </row>
    <row r="96" spans="1:22">
      <c r="A96" t="s">
        <v>4</v>
      </c>
      <c r="B96" s="4" t="s">
        <v>5</v>
      </c>
      <c r="C96" s="4" t="s">
        <v>14</v>
      </c>
      <c r="D96" s="4" t="s">
        <v>6</v>
      </c>
      <c r="E96" s="4" t="s">
        <v>10</v>
      </c>
    </row>
    <row r="97" spans="1:6">
      <c r="A97" t="n">
        <v>2734</v>
      </c>
      <c r="B97" s="23" t="n">
        <v>94</v>
      </c>
      <c r="C97" s="7" t="n">
        <v>1</v>
      </c>
      <c r="D97" s="7" t="s">
        <v>40</v>
      </c>
      <c r="E97" s="7" t="n">
        <v>4</v>
      </c>
    </row>
    <row r="98" spans="1:6">
      <c r="A98" t="s">
        <v>4</v>
      </c>
      <c r="B98" s="4" t="s">
        <v>5</v>
      </c>
      <c r="C98" s="4" t="s">
        <v>14</v>
      </c>
      <c r="D98" s="4" t="s">
        <v>6</v>
      </c>
    </row>
    <row r="99" spans="1:6">
      <c r="A99" t="n">
        <v>2743</v>
      </c>
      <c r="B99" s="23" t="n">
        <v>94</v>
      </c>
      <c r="C99" s="7" t="n">
        <v>5</v>
      </c>
      <c r="D99" s="7" t="s">
        <v>40</v>
      </c>
    </row>
    <row r="100" spans="1:6">
      <c r="A100" t="s">
        <v>4</v>
      </c>
      <c r="B100" s="4" t="s">
        <v>5</v>
      </c>
      <c r="C100" s="4" t="s">
        <v>29</v>
      </c>
    </row>
    <row r="101" spans="1:6">
      <c r="A101" t="n">
        <v>2750</v>
      </c>
      <c r="B101" s="15" t="n">
        <v>3</v>
      </c>
      <c r="C101" s="12" t="n">
        <f t="normal" ca="1">A103</f>
        <v>0</v>
      </c>
    </row>
    <row r="102" spans="1:6">
      <c r="A102" t="s">
        <v>4</v>
      </c>
      <c r="B102" s="4" t="s">
        <v>5</v>
      </c>
      <c r="C102" s="4" t="s">
        <v>14</v>
      </c>
      <c r="D102" s="4" t="s">
        <v>14</v>
      </c>
      <c r="E102" s="4" t="s">
        <v>14</v>
      </c>
      <c r="F102" s="4" t="s">
        <v>9</v>
      </c>
      <c r="G102" s="4" t="s">
        <v>14</v>
      </c>
      <c r="H102" s="4" t="s">
        <v>14</v>
      </c>
      <c r="I102" s="4" t="s">
        <v>29</v>
      </c>
    </row>
    <row r="103" spans="1:6">
      <c r="A103" t="n">
        <v>2755</v>
      </c>
      <c r="B103" s="11" t="n">
        <v>5</v>
      </c>
      <c r="C103" s="7" t="n">
        <v>35</v>
      </c>
      <c r="D103" s="7" t="n">
        <v>3</v>
      </c>
      <c r="E103" s="7" t="n">
        <v>0</v>
      </c>
      <c r="F103" s="7" t="n">
        <v>0</v>
      </c>
      <c r="G103" s="7" t="n">
        <v>2</v>
      </c>
      <c r="H103" s="7" t="n">
        <v>1</v>
      </c>
      <c r="I103" s="12" t="n">
        <f t="normal" ca="1">A107</f>
        <v>0</v>
      </c>
    </row>
    <row r="104" spans="1:6">
      <c r="A104" t="s">
        <v>4</v>
      </c>
      <c r="B104" s="4" t="s">
        <v>5</v>
      </c>
      <c r="C104" s="4" t="s">
        <v>29</v>
      </c>
    </row>
    <row r="105" spans="1:6">
      <c r="A105" t="n">
        <v>2769</v>
      </c>
      <c r="B105" s="15" t="n">
        <v>3</v>
      </c>
      <c r="C105" s="12" t="n">
        <f t="normal" ca="1">A129</f>
        <v>0</v>
      </c>
    </row>
    <row r="106" spans="1:6">
      <c r="A106" t="s">
        <v>4</v>
      </c>
      <c r="B106" s="4" t="s">
        <v>5</v>
      </c>
      <c r="C106" s="4" t="s">
        <v>14</v>
      </c>
      <c r="D106" s="4" t="s">
        <v>14</v>
      </c>
      <c r="E106" s="4" t="s">
        <v>14</v>
      </c>
      <c r="F106" s="4" t="s">
        <v>9</v>
      </c>
      <c r="G106" s="4" t="s">
        <v>14</v>
      </c>
      <c r="H106" s="4" t="s">
        <v>14</v>
      </c>
      <c r="I106" s="4" t="s">
        <v>29</v>
      </c>
    </row>
    <row r="107" spans="1:6">
      <c r="A107" t="n">
        <v>2774</v>
      </c>
      <c r="B107" s="11" t="n">
        <v>5</v>
      </c>
      <c r="C107" s="7" t="n">
        <v>35</v>
      </c>
      <c r="D107" s="7" t="n">
        <v>3</v>
      </c>
      <c r="E107" s="7" t="n">
        <v>0</v>
      </c>
      <c r="F107" s="7" t="n">
        <v>1</v>
      </c>
      <c r="G107" s="7" t="n">
        <v>2</v>
      </c>
      <c r="H107" s="7" t="n">
        <v>1</v>
      </c>
      <c r="I107" s="12" t="n">
        <f t="normal" ca="1">A111</f>
        <v>0</v>
      </c>
    </row>
    <row r="108" spans="1:6">
      <c r="A108" t="s">
        <v>4</v>
      </c>
      <c r="B108" s="4" t="s">
        <v>5</v>
      </c>
      <c r="C108" s="4" t="s">
        <v>29</v>
      </c>
    </row>
    <row r="109" spans="1:6">
      <c r="A109" t="n">
        <v>2788</v>
      </c>
      <c r="B109" s="15" t="n">
        <v>3</v>
      </c>
      <c r="C109" s="12" t="n">
        <f t="normal" ca="1">A129</f>
        <v>0</v>
      </c>
    </row>
    <row r="110" spans="1:6">
      <c r="A110" t="s">
        <v>4</v>
      </c>
      <c r="B110" s="4" t="s">
        <v>5</v>
      </c>
      <c r="C110" s="4" t="s">
        <v>14</v>
      </c>
      <c r="D110" s="4" t="s">
        <v>14</v>
      </c>
      <c r="E110" s="4" t="s">
        <v>14</v>
      </c>
      <c r="F110" s="4" t="s">
        <v>9</v>
      </c>
      <c r="G110" s="4" t="s">
        <v>14</v>
      </c>
      <c r="H110" s="4" t="s">
        <v>14</v>
      </c>
      <c r="I110" s="4" t="s">
        <v>29</v>
      </c>
    </row>
    <row r="111" spans="1:6">
      <c r="A111" t="n">
        <v>2793</v>
      </c>
      <c r="B111" s="11" t="n">
        <v>5</v>
      </c>
      <c r="C111" s="7" t="n">
        <v>35</v>
      </c>
      <c r="D111" s="7" t="n">
        <v>3</v>
      </c>
      <c r="E111" s="7" t="n">
        <v>0</v>
      </c>
      <c r="F111" s="7" t="n">
        <v>2</v>
      </c>
      <c r="G111" s="7" t="n">
        <v>2</v>
      </c>
      <c r="H111" s="7" t="n">
        <v>1</v>
      </c>
      <c r="I111" s="12" t="n">
        <f t="normal" ca="1">A115</f>
        <v>0</v>
      </c>
    </row>
    <row r="112" spans="1:6">
      <c r="A112" t="s">
        <v>4</v>
      </c>
      <c r="B112" s="4" t="s">
        <v>5</v>
      </c>
      <c r="C112" s="4" t="s">
        <v>29</v>
      </c>
    </row>
    <row r="113" spans="1:9">
      <c r="A113" t="n">
        <v>2807</v>
      </c>
      <c r="B113" s="15" t="n">
        <v>3</v>
      </c>
      <c r="C113" s="12" t="n">
        <f t="normal" ca="1">A129</f>
        <v>0</v>
      </c>
    </row>
    <row r="114" spans="1:9">
      <c r="A114" t="s">
        <v>4</v>
      </c>
      <c r="B114" s="4" t="s">
        <v>5</v>
      </c>
      <c r="C114" s="4" t="s">
        <v>14</v>
      </c>
      <c r="D114" s="4" t="s">
        <v>14</v>
      </c>
      <c r="E114" s="4" t="s">
        <v>14</v>
      </c>
      <c r="F114" s="4" t="s">
        <v>9</v>
      </c>
      <c r="G114" s="4" t="s">
        <v>14</v>
      </c>
      <c r="H114" s="4" t="s">
        <v>14</v>
      </c>
      <c r="I114" s="4" t="s">
        <v>29</v>
      </c>
    </row>
    <row r="115" spans="1:9">
      <c r="A115" t="n">
        <v>2812</v>
      </c>
      <c r="B115" s="11" t="n">
        <v>5</v>
      </c>
      <c r="C115" s="7" t="n">
        <v>35</v>
      </c>
      <c r="D115" s="7" t="n">
        <v>3</v>
      </c>
      <c r="E115" s="7" t="n">
        <v>0</v>
      </c>
      <c r="F115" s="7" t="n">
        <v>3</v>
      </c>
      <c r="G115" s="7" t="n">
        <v>2</v>
      </c>
      <c r="H115" s="7" t="n">
        <v>1</v>
      </c>
      <c r="I115" s="12" t="n">
        <f t="normal" ca="1">A119</f>
        <v>0</v>
      </c>
    </row>
    <row r="116" spans="1:9">
      <c r="A116" t="s">
        <v>4</v>
      </c>
      <c r="B116" s="4" t="s">
        <v>5</v>
      </c>
      <c r="C116" s="4" t="s">
        <v>29</v>
      </c>
    </row>
    <row r="117" spans="1:9">
      <c r="A117" t="n">
        <v>2826</v>
      </c>
      <c r="B117" s="15" t="n">
        <v>3</v>
      </c>
      <c r="C117" s="12" t="n">
        <f t="normal" ca="1">A129</f>
        <v>0</v>
      </c>
    </row>
    <row r="118" spans="1:9">
      <c r="A118" t="s">
        <v>4</v>
      </c>
      <c r="B118" s="4" t="s">
        <v>5</v>
      </c>
      <c r="C118" s="4" t="s">
        <v>14</v>
      </c>
      <c r="D118" s="4" t="s">
        <v>14</v>
      </c>
      <c r="E118" s="4" t="s">
        <v>14</v>
      </c>
      <c r="F118" s="4" t="s">
        <v>9</v>
      </c>
      <c r="G118" s="4" t="s">
        <v>14</v>
      </c>
      <c r="H118" s="4" t="s">
        <v>14</v>
      </c>
      <c r="I118" s="4" t="s">
        <v>29</v>
      </c>
    </row>
    <row r="119" spans="1:9">
      <c r="A119" t="n">
        <v>2831</v>
      </c>
      <c r="B119" s="11" t="n">
        <v>5</v>
      </c>
      <c r="C119" s="7" t="n">
        <v>35</v>
      </c>
      <c r="D119" s="7" t="n">
        <v>3</v>
      </c>
      <c r="E119" s="7" t="n">
        <v>0</v>
      </c>
      <c r="F119" s="7" t="n">
        <v>4</v>
      </c>
      <c r="G119" s="7" t="n">
        <v>2</v>
      </c>
      <c r="H119" s="7" t="n">
        <v>1</v>
      </c>
      <c r="I119" s="12" t="n">
        <f t="normal" ca="1">A123</f>
        <v>0</v>
      </c>
    </row>
    <row r="120" spans="1:9">
      <c r="A120" t="s">
        <v>4</v>
      </c>
      <c r="B120" s="4" t="s">
        <v>5</v>
      </c>
      <c r="C120" s="4" t="s">
        <v>29</v>
      </c>
    </row>
    <row r="121" spans="1:9">
      <c r="A121" t="n">
        <v>2845</v>
      </c>
      <c r="B121" s="15" t="n">
        <v>3</v>
      </c>
      <c r="C121" s="12" t="n">
        <f t="normal" ca="1">A129</f>
        <v>0</v>
      </c>
    </row>
    <row r="122" spans="1:9">
      <c r="A122" t="s">
        <v>4</v>
      </c>
      <c r="B122" s="4" t="s">
        <v>5</v>
      </c>
      <c r="C122" s="4" t="s">
        <v>14</v>
      </c>
      <c r="D122" s="4" t="s">
        <v>14</v>
      </c>
      <c r="E122" s="4" t="s">
        <v>14</v>
      </c>
      <c r="F122" s="4" t="s">
        <v>9</v>
      </c>
      <c r="G122" s="4" t="s">
        <v>14</v>
      </c>
      <c r="H122" s="4" t="s">
        <v>14</v>
      </c>
      <c r="I122" s="4" t="s">
        <v>29</v>
      </c>
    </row>
    <row r="123" spans="1:9">
      <c r="A123" t="n">
        <v>2850</v>
      </c>
      <c r="B123" s="11" t="n">
        <v>5</v>
      </c>
      <c r="C123" s="7" t="n">
        <v>35</v>
      </c>
      <c r="D123" s="7" t="n">
        <v>3</v>
      </c>
      <c r="E123" s="7" t="n">
        <v>0</v>
      </c>
      <c r="F123" s="7" t="n">
        <v>5</v>
      </c>
      <c r="G123" s="7" t="n">
        <v>2</v>
      </c>
      <c r="H123" s="7" t="n">
        <v>1</v>
      </c>
      <c r="I123" s="12" t="n">
        <f t="normal" ca="1">A127</f>
        <v>0</v>
      </c>
    </row>
    <row r="124" spans="1:9">
      <c r="A124" t="s">
        <v>4</v>
      </c>
      <c r="B124" s="4" t="s">
        <v>5</v>
      </c>
      <c r="C124" s="4" t="s">
        <v>29</v>
      </c>
    </row>
    <row r="125" spans="1:9">
      <c r="A125" t="n">
        <v>2864</v>
      </c>
      <c r="B125" s="15" t="n">
        <v>3</v>
      </c>
      <c r="C125" s="12" t="n">
        <f t="normal" ca="1">A129</f>
        <v>0</v>
      </c>
    </row>
    <row r="126" spans="1:9">
      <c r="A126" t="s">
        <v>4</v>
      </c>
      <c r="B126" s="4" t="s">
        <v>5</v>
      </c>
      <c r="C126" s="4" t="s">
        <v>14</v>
      </c>
      <c r="D126" s="4" t="s">
        <v>14</v>
      </c>
      <c r="E126" s="4" t="s">
        <v>14</v>
      </c>
      <c r="F126" s="4" t="s">
        <v>9</v>
      </c>
      <c r="G126" s="4" t="s">
        <v>14</v>
      </c>
      <c r="H126" s="4" t="s">
        <v>14</v>
      </c>
      <c r="I126" s="4" t="s">
        <v>29</v>
      </c>
    </row>
    <row r="127" spans="1:9">
      <c r="A127" t="n">
        <v>2869</v>
      </c>
      <c r="B127" s="11" t="n">
        <v>5</v>
      </c>
      <c r="C127" s="7" t="n">
        <v>35</v>
      </c>
      <c r="D127" s="7" t="n">
        <v>3</v>
      </c>
      <c r="E127" s="7" t="n">
        <v>0</v>
      </c>
      <c r="F127" s="7" t="n">
        <v>6</v>
      </c>
      <c r="G127" s="7" t="n">
        <v>2</v>
      </c>
      <c r="H127" s="7" t="n">
        <v>1</v>
      </c>
      <c r="I127" s="12" t="n">
        <f t="normal" ca="1">A129</f>
        <v>0</v>
      </c>
    </row>
    <row r="128" spans="1:9">
      <c r="A128" t="s">
        <v>4</v>
      </c>
      <c r="B128" s="4" t="s">
        <v>5</v>
      </c>
    </row>
    <row r="129" spans="1:9">
      <c r="A129" t="n">
        <v>2883</v>
      </c>
      <c r="B129" s="5" t="n">
        <v>1</v>
      </c>
    </row>
    <row r="130" spans="1:9" s="3" customFormat="1" customHeight="0">
      <c r="A130" s="3" t="s">
        <v>2</v>
      </c>
      <c r="B130" s="3" t="s">
        <v>41</v>
      </c>
    </row>
    <row r="131" spans="1:9">
      <c r="A131" t="s">
        <v>4</v>
      </c>
      <c r="B131" s="4" t="s">
        <v>5</v>
      </c>
      <c r="C131" s="4" t="s">
        <v>14</v>
      </c>
      <c r="D131" s="4" t="s">
        <v>14</v>
      </c>
    </row>
    <row r="132" spans="1:9">
      <c r="A132" t="n">
        <v>2884</v>
      </c>
      <c r="B132" s="10" t="n">
        <v>162</v>
      </c>
      <c r="C132" s="7" t="n">
        <v>0</v>
      </c>
      <c r="D132" s="7" t="n">
        <v>1</v>
      </c>
    </row>
    <row r="133" spans="1:9">
      <c r="A133" t="s">
        <v>4</v>
      </c>
      <c r="B133" s="4" t="s">
        <v>5</v>
      </c>
      <c r="C133" s="4" t="s">
        <v>14</v>
      </c>
      <c r="D133" s="4" t="s">
        <v>14</v>
      </c>
      <c r="E133" s="4" t="s">
        <v>14</v>
      </c>
      <c r="F133" s="4" t="s">
        <v>9</v>
      </c>
      <c r="G133" s="4" t="s">
        <v>14</v>
      </c>
      <c r="H133" s="4" t="s">
        <v>14</v>
      </c>
      <c r="I133" s="4" t="s">
        <v>29</v>
      </c>
    </row>
    <row r="134" spans="1:9">
      <c r="A134" t="n">
        <v>2887</v>
      </c>
      <c r="B134" s="11" t="n">
        <v>5</v>
      </c>
      <c r="C134" s="7" t="n">
        <v>35</v>
      </c>
      <c r="D134" s="7" t="n">
        <v>3</v>
      </c>
      <c r="E134" s="7" t="n">
        <v>0</v>
      </c>
      <c r="F134" s="7" t="n">
        <v>6</v>
      </c>
      <c r="G134" s="7" t="n">
        <v>2</v>
      </c>
      <c r="H134" s="7" t="n">
        <v>1</v>
      </c>
      <c r="I134" s="12" t="n">
        <f t="normal" ca="1">A148</f>
        <v>0</v>
      </c>
    </row>
    <row r="135" spans="1:9">
      <c r="A135" t="s">
        <v>4</v>
      </c>
      <c r="B135" s="4" t="s">
        <v>5</v>
      </c>
      <c r="C135" s="4" t="s">
        <v>14</v>
      </c>
      <c r="D135" s="4" t="s">
        <v>10</v>
      </c>
      <c r="E135" s="4" t="s">
        <v>14</v>
      </c>
      <c r="F135" s="4" t="s">
        <v>14</v>
      </c>
      <c r="G135" s="4" t="s">
        <v>29</v>
      </c>
    </row>
    <row r="136" spans="1:9">
      <c r="A136" t="n">
        <v>2901</v>
      </c>
      <c r="B136" s="11" t="n">
        <v>5</v>
      </c>
      <c r="C136" s="7" t="n">
        <v>30</v>
      </c>
      <c r="D136" s="7" t="n">
        <v>6402</v>
      </c>
      <c r="E136" s="7" t="n">
        <v>8</v>
      </c>
      <c r="F136" s="7" t="n">
        <v>1</v>
      </c>
      <c r="G136" s="12" t="n">
        <f t="normal" ca="1">A148</f>
        <v>0</v>
      </c>
    </row>
    <row r="137" spans="1:9">
      <c r="A137" t="s">
        <v>4</v>
      </c>
      <c r="B137" s="4" t="s">
        <v>5</v>
      </c>
      <c r="C137" s="4" t="s">
        <v>14</v>
      </c>
      <c r="D137" s="4" t="s">
        <v>10</v>
      </c>
      <c r="E137" s="4" t="s">
        <v>14</v>
      </c>
      <c r="F137" s="4" t="s">
        <v>29</v>
      </c>
    </row>
    <row r="138" spans="1:9">
      <c r="A138" t="n">
        <v>2911</v>
      </c>
      <c r="B138" s="11" t="n">
        <v>5</v>
      </c>
      <c r="C138" s="7" t="n">
        <v>30</v>
      </c>
      <c r="D138" s="7" t="n">
        <v>6753</v>
      </c>
      <c r="E138" s="7" t="n">
        <v>1</v>
      </c>
      <c r="F138" s="12" t="n">
        <f t="normal" ca="1">A148</f>
        <v>0</v>
      </c>
    </row>
    <row r="139" spans="1:9">
      <c r="A139" t="s">
        <v>4</v>
      </c>
      <c r="B139" s="4" t="s">
        <v>5</v>
      </c>
      <c r="C139" s="4" t="s">
        <v>10</v>
      </c>
    </row>
    <row r="140" spans="1:9">
      <c r="A140" t="n">
        <v>2920</v>
      </c>
      <c r="B140" s="13" t="n">
        <v>13</v>
      </c>
      <c r="C140" s="7" t="n">
        <v>6753</v>
      </c>
    </row>
    <row r="141" spans="1:9">
      <c r="A141" t="s">
        <v>4</v>
      </c>
      <c r="B141" s="4" t="s">
        <v>5</v>
      </c>
      <c r="C141" s="4" t="s">
        <v>14</v>
      </c>
      <c r="D141" s="4" t="s">
        <v>14</v>
      </c>
      <c r="E141" s="4" t="s">
        <v>9</v>
      </c>
      <c r="F141" s="4" t="s">
        <v>14</v>
      </c>
      <c r="G141" s="4" t="s">
        <v>14</v>
      </c>
    </row>
    <row r="142" spans="1:9">
      <c r="A142" t="n">
        <v>2923</v>
      </c>
      <c r="B142" s="24" t="n">
        <v>8</v>
      </c>
      <c r="C142" s="7" t="n">
        <v>5</v>
      </c>
      <c r="D142" s="7" t="n">
        <v>0</v>
      </c>
      <c r="E142" s="7" t="n">
        <v>0</v>
      </c>
      <c r="F142" s="7" t="n">
        <v>19</v>
      </c>
      <c r="G142" s="7" t="n">
        <v>1</v>
      </c>
    </row>
    <row r="143" spans="1:9">
      <c r="A143" t="s">
        <v>4</v>
      </c>
      <c r="B143" s="4" t="s">
        <v>5</v>
      </c>
      <c r="C143" s="4" t="s">
        <v>14</v>
      </c>
      <c r="D143" s="4" t="s">
        <v>6</v>
      </c>
    </row>
    <row r="144" spans="1:9">
      <c r="A144" t="n">
        <v>2932</v>
      </c>
      <c r="B144" s="9" t="n">
        <v>2</v>
      </c>
      <c r="C144" s="7" t="n">
        <v>10</v>
      </c>
      <c r="D144" s="7" t="s">
        <v>27</v>
      </c>
    </row>
    <row r="145" spans="1:9">
      <c r="A145" t="s">
        <v>4</v>
      </c>
      <c r="B145" s="4" t="s">
        <v>5</v>
      </c>
      <c r="C145" s="4" t="s">
        <v>10</v>
      </c>
      <c r="D145" s="4" t="s">
        <v>14</v>
      </c>
      <c r="E145" s="4" t="s">
        <v>14</v>
      </c>
      <c r="F145" s="4" t="s">
        <v>6</v>
      </c>
    </row>
    <row r="146" spans="1:9">
      <c r="A146" t="n">
        <v>2953</v>
      </c>
      <c r="B146" s="25" t="n">
        <v>20</v>
      </c>
      <c r="C146" s="7" t="n">
        <v>65533</v>
      </c>
      <c r="D146" s="7" t="n">
        <v>0</v>
      </c>
      <c r="E146" s="7" t="n">
        <v>11</v>
      </c>
      <c r="F146" s="7" t="s">
        <v>42</v>
      </c>
    </row>
    <row r="147" spans="1:9">
      <c r="A147" t="s">
        <v>4</v>
      </c>
      <c r="B147" s="4" t="s">
        <v>5</v>
      </c>
    </row>
    <row r="148" spans="1:9">
      <c r="A148" t="n">
        <v>2971</v>
      </c>
      <c r="B148" s="5" t="n">
        <v>1</v>
      </c>
    </row>
    <row r="149" spans="1:9" s="3" customFormat="1" customHeight="0">
      <c r="A149" s="3" t="s">
        <v>2</v>
      </c>
      <c r="B149" s="3" t="s">
        <v>43</v>
      </c>
    </row>
    <row r="150" spans="1:9">
      <c r="A150" t="s">
        <v>4</v>
      </c>
      <c r="B150" s="4" t="s">
        <v>5</v>
      </c>
      <c r="C150" s="4" t="s">
        <v>14</v>
      </c>
      <c r="D150" s="4" t="s">
        <v>10</v>
      </c>
    </row>
    <row r="151" spans="1:9">
      <c r="A151" t="n">
        <v>2972</v>
      </c>
      <c r="B151" s="26" t="n">
        <v>22</v>
      </c>
      <c r="C151" s="7" t="n">
        <v>20</v>
      </c>
      <c r="D151" s="7" t="n">
        <v>0</v>
      </c>
    </row>
    <row r="152" spans="1:9">
      <c r="A152" t="s">
        <v>4</v>
      </c>
      <c r="B152" s="4" t="s">
        <v>5</v>
      </c>
      <c r="C152" s="4" t="s">
        <v>14</v>
      </c>
      <c r="D152" s="4" t="s">
        <v>10</v>
      </c>
      <c r="E152" s="4" t="s">
        <v>9</v>
      </c>
    </row>
    <row r="153" spans="1:9">
      <c r="A153" t="n">
        <v>2976</v>
      </c>
      <c r="B153" s="27" t="n">
        <v>101</v>
      </c>
      <c r="C153" s="7" t="n">
        <v>7</v>
      </c>
      <c r="D153" s="7" t="n">
        <v>241</v>
      </c>
      <c r="E153" s="7" t="n">
        <v>300</v>
      </c>
    </row>
    <row r="154" spans="1:9">
      <c r="A154" t="s">
        <v>4</v>
      </c>
      <c r="B154" s="4" t="s">
        <v>5</v>
      </c>
      <c r="C154" s="4" t="s">
        <v>14</v>
      </c>
      <c r="D154" s="4" t="s">
        <v>10</v>
      </c>
      <c r="E154" s="4" t="s">
        <v>9</v>
      </c>
    </row>
    <row r="155" spans="1:9">
      <c r="A155" t="n">
        <v>2984</v>
      </c>
      <c r="B155" s="27" t="n">
        <v>101</v>
      </c>
      <c r="C155" s="7" t="n">
        <v>7</v>
      </c>
      <c r="D155" s="7" t="n">
        <v>242</v>
      </c>
      <c r="E155" s="7" t="n">
        <v>300</v>
      </c>
    </row>
    <row r="156" spans="1:9">
      <c r="A156" t="s">
        <v>4</v>
      </c>
      <c r="B156" s="4" t="s">
        <v>5</v>
      </c>
      <c r="C156" s="4" t="s">
        <v>14</v>
      </c>
      <c r="D156" s="4" t="s">
        <v>10</v>
      </c>
      <c r="E156" s="4" t="s">
        <v>9</v>
      </c>
    </row>
    <row r="157" spans="1:9">
      <c r="A157" t="n">
        <v>2992</v>
      </c>
      <c r="B157" s="27" t="n">
        <v>101</v>
      </c>
      <c r="C157" s="7" t="n">
        <v>7</v>
      </c>
      <c r="D157" s="7" t="n">
        <v>243</v>
      </c>
      <c r="E157" s="7" t="n">
        <v>300</v>
      </c>
    </row>
    <row r="158" spans="1:9">
      <c r="A158" t="s">
        <v>4</v>
      </c>
      <c r="B158" s="4" t="s">
        <v>5</v>
      </c>
      <c r="C158" s="4" t="s">
        <v>14</v>
      </c>
      <c r="D158" s="4" t="s">
        <v>10</v>
      </c>
      <c r="E158" s="4" t="s">
        <v>9</v>
      </c>
    </row>
    <row r="159" spans="1:9">
      <c r="A159" t="n">
        <v>3000</v>
      </c>
      <c r="B159" s="27" t="n">
        <v>101</v>
      </c>
      <c r="C159" s="7" t="n">
        <v>7</v>
      </c>
      <c r="D159" s="7" t="n">
        <v>244</v>
      </c>
      <c r="E159" s="7" t="n">
        <v>300</v>
      </c>
    </row>
    <row r="160" spans="1:9">
      <c r="A160" t="s">
        <v>4</v>
      </c>
      <c r="B160" s="4" t="s">
        <v>5</v>
      </c>
      <c r="C160" s="4" t="s">
        <v>14</v>
      </c>
      <c r="D160" s="4" t="s">
        <v>10</v>
      </c>
      <c r="E160" s="4" t="s">
        <v>9</v>
      </c>
    </row>
    <row r="161" spans="1:6">
      <c r="A161" t="n">
        <v>3008</v>
      </c>
      <c r="B161" s="27" t="n">
        <v>101</v>
      </c>
      <c r="C161" s="7" t="n">
        <v>7</v>
      </c>
      <c r="D161" s="7" t="n">
        <v>245</v>
      </c>
      <c r="E161" s="7" t="n">
        <v>300</v>
      </c>
    </row>
    <row r="162" spans="1:6">
      <c r="A162" t="s">
        <v>4</v>
      </c>
      <c r="B162" s="4" t="s">
        <v>5</v>
      </c>
      <c r="C162" s="4" t="s">
        <v>14</v>
      </c>
      <c r="D162" s="4" t="s">
        <v>10</v>
      </c>
      <c r="E162" s="4" t="s">
        <v>9</v>
      </c>
    </row>
    <row r="163" spans="1:6">
      <c r="A163" t="n">
        <v>3016</v>
      </c>
      <c r="B163" s="27" t="n">
        <v>101</v>
      </c>
      <c r="C163" s="7" t="n">
        <v>7</v>
      </c>
      <c r="D163" s="7" t="n">
        <v>246</v>
      </c>
      <c r="E163" s="7" t="n">
        <v>300</v>
      </c>
    </row>
    <row r="164" spans="1:6">
      <c r="A164" t="s">
        <v>4</v>
      </c>
      <c r="B164" s="4" t="s">
        <v>5</v>
      </c>
      <c r="C164" s="4" t="s">
        <v>14</v>
      </c>
      <c r="D164" s="4" t="s">
        <v>10</v>
      </c>
      <c r="E164" s="4" t="s">
        <v>9</v>
      </c>
    </row>
    <row r="165" spans="1:6">
      <c r="A165" t="n">
        <v>3024</v>
      </c>
      <c r="B165" s="27" t="n">
        <v>101</v>
      </c>
      <c r="C165" s="7" t="n">
        <v>7</v>
      </c>
      <c r="D165" s="7" t="n">
        <v>247</v>
      </c>
      <c r="E165" s="7" t="n">
        <v>300</v>
      </c>
    </row>
    <row r="166" spans="1:6">
      <c r="A166" t="s">
        <v>4</v>
      </c>
      <c r="B166" s="4" t="s">
        <v>5</v>
      </c>
      <c r="C166" s="4" t="s">
        <v>14</v>
      </c>
      <c r="D166" s="4" t="s">
        <v>14</v>
      </c>
    </row>
    <row r="167" spans="1:6">
      <c r="A167" t="n">
        <v>3032</v>
      </c>
      <c r="B167" s="17" t="n">
        <v>74</v>
      </c>
      <c r="C167" s="7" t="n">
        <v>14</v>
      </c>
      <c r="D167" s="7" t="n">
        <v>0</v>
      </c>
    </row>
    <row r="168" spans="1:6">
      <c r="A168" t="s">
        <v>4</v>
      </c>
      <c r="B168" s="4" t="s">
        <v>5</v>
      </c>
      <c r="C168" s="4" t="s">
        <v>10</v>
      </c>
    </row>
    <row r="169" spans="1:6">
      <c r="A169" t="n">
        <v>3035</v>
      </c>
      <c r="B169" s="28" t="n">
        <v>16</v>
      </c>
      <c r="C169" s="7" t="n">
        <v>1000</v>
      </c>
    </row>
    <row r="170" spans="1:6">
      <c r="A170" t="s">
        <v>4</v>
      </c>
      <c r="B170" s="4" t="s">
        <v>5</v>
      </c>
      <c r="C170" s="4" t="s">
        <v>14</v>
      </c>
      <c r="D170" s="4" t="s">
        <v>10</v>
      </c>
      <c r="E170" s="4" t="s">
        <v>30</v>
      </c>
      <c r="F170" s="4" t="s">
        <v>10</v>
      </c>
      <c r="G170" s="4" t="s">
        <v>9</v>
      </c>
      <c r="H170" s="4" t="s">
        <v>9</v>
      </c>
      <c r="I170" s="4" t="s">
        <v>10</v>
      </c>
      <c r="J170" s="4" t="s">
        <v>10</v>
      </c>
      <c r="K170" s="4" t="s">
        <v>9</v>
      </c>
      <c r="L170" s="4" t="s">
        <v>9</v>
      </c>
      <c r="M170" s="4" t="s">
        <v>9</v>
      </c>
      <c r="N170" s="4" t="s">
        <v>9</v>
      </c>
      <c r="O170" s="4" t="s">
        <v>6</v>
      </c>
    </row>
    <row r="171" spans="1:6">
      <c r="A171" t="n">
        <v>3038</v>
      </c>
      <c r="B171" s="14" t="n">
        <v>50</v>
      </c>
      <c r="C171" s="7" t="n">
        <v>0</v>
      </c>
      <c r="D171" s="7" t="n">
        <v>12010</v>
      </c>
      <c r="E171" s="7" t="n">
        <v>1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65533</v>
      </c>
      <c r="K171" s="7" t="n">
        <v>0</v>
      </c>
      <c r="L171" s="7" t="n">
        <v>0</v>
      </c>
      <c r="M171" s="7" t="n">
        <v>0</v>
      </c>
      <c r="N171" s="7" t="n">
        <v>0</v>
      </c>
      <c r="O171" s="7" t="s">
        <v>13</v>
      </c>
    </row>
    <row r="172" spans="1:6">
      <c r="A172" t="s">
        <v>4</v>
      </c>
      <c r="B172" s="4" t="s">
        <v>5</v>
      </c>
      <c r="C172" s="4" t="s">
        <v>14</v>
      </c>
      <c r="D172" s="4" t="s">
        <v>10</v>
      </c>
      <c r="E172" s="4" t="s">
        <v>10</v>
      </c>
      <c r="F172" s="4" t="s">
        <v>10</v>
      </c>
      <c r="G172" s="4" t="s">
        <v>10</v>
      </c>
      <c r="H172" s="4" t="s">
        <v>14</v>
      </c>
    </row>
    <row r="173" spans="1:6">
      <c r="A173" t="n">
        <v>3077</v>
      </c>
      <c r="B173" s="29" t="n">
        <v>25</v>
      </c>
      <c r="C173" s="7" t="n">
        <v>5</v>
      </c>
      <c r="D173" s="7" t="n">
        <v>65535</v>
      </c>
      <c r="E173" s="7" t="n">
        <v>65535</v>
      </c>
      <c r="F173" s="7" t="n">
        <v>65535</v>
      </c>
      <c r="G173" s="7" t="n">
        <v>65535</v>
      </c>
      <c r="H173" s="7" t="n">
        <v>0</v>
      </c>
    </row>
    <row r="174" spans="1:6">
      <c r="A174" t="s">
        <v>4</v>
      </c>
      <c r="B174" s="4" t="s">
        <v>5</v>
      </c>
      <c r="C174" s="4" t="s">
        <v>10</v>
      </c>
      <c r="D174" s="4" t="s">
        <v>14</v>
      </c>
      <c r="E174" s="4" t="s">
        <v>14</v>
      </c>
      <c r="F174" s="4" t="s">
        <v>44</v>
      </c>
      <c r="G174" s="4" t="s">
        <v>14</v>
      </c>
      <c r="H174" s="4" t="s">
        <v>14</v>
      </c>
    </row>
    <row r="175" spans="1:6">
      <c r="A175" t="n">
        <v>3088</v>
      </c>
      <c r="B175" s="30" t="n">
        <v>24</v>
      </c>
      <c r="C175" s="7" t="n">
        <v>65534</v>
      </c>
      <c r="D175" s="7" t="n">
        <v>6</v>
      </c>
      <c r="E175" s="7" t="n">
        <v>12</v>
      </c>
      <c r="F175" s="7" t="s">
        <v>45</v>
      </c>
      <c r="G175" s="7" t="n">
        <v>2</v>
      </c>
      <c r="H175" s="7" t="n">
        <v>0</v>
      </c>
    </row>
    <row r="176" spans="1:6">
      <c r="A176" t="s">
        <v>4</v>
      </c>
      <c r="B176" s="4" t="s">
        <v>5</v>
      </c>
    </row>
    <row r="177" spans="1:15">
      <c r="A177" t="n">
        <v>3299</v>
      </c>
      <c r="B177" s="31" t="n">
        <v>28</v>
      </c>
    </row>
    <row r="178" spans="1:15">
      <c r="A178" t="s">
        <v>4</v>
      </c>
      <c r="B178" s="4" t="s">
        <v>5</v>
      </c>
      <c r="C178" s="4" t="s">
        <v>14</v>
      </c>
    </row>
    <row r="179" spans="1:15">
      <c r="A179" t="n">
        <v>3300</v>
      </c>
      <c r="B179" s="32" t="n">
        <v>27</v>
      </c>
      <c r="C179" s="7" t="n">
        <v>0</v>
      </c>
    </row>
    <row r="180" spans="1:15">
      <c r="A180" t="s">
        <v>4</v>
      </c>
      <c r="B180" s="4" t="s">
        <v>5</v>
      </c>
      <c r="C180" s="4" t="s">
        <v>14</v>
      </c>
      <c r="D180" s="4" t="s">
        <v>6</v>
      </c>
    </row>
    <row r="181" spans="1:15">
      <c r="A181" t="n">
        <v>3302</v>
      </c>
      <c r="B181" s="9" t="n">
        <v>2</v>
      </c>
      <c r="C181" s="7" t="n">
        <v>10</v>
      </c>
      <c r="D181" s="7" t="s">
        <v>46</v>
      </c>
    </row>
    <row r="182" spans="1:15">
      <c r="A182" t="s">
        <v>4</v>
      </c>
      <c r="B182" s="4" t="s">
        <v>5</v>
      </c>
      <c r="C182" s="4" t="s">
        <v>10</v>
      </c>
    </row>
    <row r="183" spans="1:15">
      <c r="A183" t="n">
        <v>3325</v>
      </c>
      <c r="B183" s="28" t="n">
        <v>16</v>
      </c>
      <c r="C183" s="7" t="n">
        <v>0</v>
      </c>
    </row>
    <row r="184" spans="1:15">
      <c r="A184" t="s">
        <v>4</v>
      </c>
      <c r="B184" s="4" t="s">
        <v>5</v>
      </c>
      <c r="C184" s="4" t="s">
        <v>14</v>
      </c>
      <c r="D184" s="4" t="s">
        <v>6</v>
      </c>
    </row>
    <row r="185" spans="1:15">
      <c r="A185" t="n">
        <v>3328</v>
      </c>
      <c r="B185" s="9" t="n">
        <v>2</v>
      </c>
      <c r="C185" s="7" t="n">
        <v>10</v>
      </c>
      <c r="D185" s="7" t="s">
        <v>47</v>
      </c>
    </row>
    <row r="186" spans="1:15">
      <c r="A186" t="s">
        <v>4</v>
      </c>
      <c r="B186" s="4" t="s">
        <v>5</v>
      </c>
      <c r="C186" s="4" t="s">
        <v>10</v>
      </c>
    </row>
    <row r="187" spans="1:15">
      <c r="A187" t="n">
        <v>3346</v>
      </c>
      <c r="B187" s="28" t="n">
        <v>16</v>
      </c>
      <c r="C187" s="7" t="n">
        <v>0</v>
      </c>
    </row>
    <row r="188" spans="1:15">
      <c r="A188" t="s">
        <v>4</v>
      </c>
      <c r="B188" s="4" t="s">
        <v>5</v>
      </c>
      <c r="C188" s="4" t="s">
        <v>14</v>
      </c>
      <c r="D188" s="4" t="s">
        <v>6</v>
      </c>
    </row>
    <row r="189" spans="1:15">
      <c r="A189" t="n">
        <v>3349</v>
      </c>
      <c r="B189" s="9" t="n">
        <v>2</v>
      </c>
      <c r="C189" s="7" t="n">
        <v>10</v>
      </c>
      <c r="D189" s="7" t="s">
        <v>48</v>
      </c>
    </row>
    <row r="190" spans="1:15">
      <c r="A190" t="s">
        <v>4</v>
      </c>
      <c r="B190" s="4" t="s">
        <v>5</v>
      </c>
      <c r="C190" s="4" t="s">
        <v>10</v>
      </c>
    </row>
    <row r="191" spans="1:15">
      <c r="A191" t="n">
        <v>3368</v>
      </c>
      <c r="B191" s="28" t="n">
        <v>16</v>
      </c>
      <c r="C191" s="7" t="n">
        <v>0</v>
      </c>
    </row>
    <row r="192" spans="1:15">
      <c r="A192" t="s">
        <v>4</v>
      </c>
      <c r="B192" s="4" t="s">
        <v>5</v>
      </c>
      <c r="C192" s="4" t="s">
        <v>14</v>
      </c>
    </row>
    <row r="193" spans="1:4">
      <c r="A193" t="n">
        <v>3371</v>
      </c>
      <c r="B193" s="33" t="n">
        <v>23</v>
      </c>
      <c r="C193" s="7" t="n">
        <v>20</v>
      </c>
    </row>
    <row r="194" spans="1:4">
      <c r="A194" t="s">
        <v>4</v>
      </c>
      <c r="B194" s="4" t="s">
        <v>5</v>
      </c>
    </row>
    <row r="195" spans="1:4">
      <c r="A195" t="n">
        <v>3373</v>
      </c>
      <c r="B195" s="5" t="n">
        <v>1</v>
      </c>
    </row>
    <row r="196" spans="1:4" s="3" customFormat="1" customHeight="0">
      <c r="A196" s="3" t="s">
        <v>2</v>
      </c>
      <c r="B196" s="3" t="s">
        <v>49</v>
      </c>
    </row>
    <row r="197" spans="1:4">
      <c r="A197" t="s">
        <v>4</v>
      </c>
      <c r="B197" s="4" t="s">
        <v>5</v>
      </c>
      <c r="C197" s="4" t="s">
        <v>14</v>
      </c>
      <c r="D197" s="4" t="s">
        <v>14</v>
      </c>
      <c r="E197" s="4" t="s">
        <v>14</v>
      </c>
      <c r="F197" s="4" t="s">
        <v>14</v>
      </c>
    </row>
    <row r="198" spans="1:4">
      <c r="A198" t="n">
        <v>3376</v>
      </c>
      <c r="B198" s="8" t="n">
        <v>14</v>
      </c>
      <c r="C198" s="7" t="n">
        <v>2</v>
      </c>
      <c r="D198" s="7" t="n">
        <v>0</v>
      </c>
      <c r="E198" s="7" t="n">
        <v>0</v>
      </c>
      <c r="F198" s="7" t="n">
        <v>0</v>
      </c>
    </row>
    <row r="199" spans="1:4">
      <c r="A199" t="s">
        <v>4</v>
      </c>
      <c r="B199" s="4" t="s">
        <v>5</v>
      </c>
      <c r="C199" s="4" t="s">
        <v>14</v>
      </c>
      <c r="D199" s="34" t="s">
        <v>50</v>
      </c>
      <c r="E199" s="4" t="s">
        <v>5</v>
      </c>
      <c r="F199" s="4" t="s">
        <v>14</v>
      </c>
      <c r="G199" s="4" t="s">
        <v>10</v>
      </c>
      <c r="H199" s="34" t="s">
        <v>51</v>
      </c>
      <c r="I199" s="4" t="s">
        <v>14</v>
      </c>
      <c r="J199" s="4" t="s">
        <v>9</v>
      </c>
      <c r="K199" s="4" t="s">
        <v>14</v>
      </c>
      <c r="L199" s="4" t="s">
        <v>14</v>
      </c>
      <c r="M199" s="34" t="s">
        <v>50</v>
      </c>
      <c r="N199" s="4" t="s">
        <v>5</v>
      </c>
      <c r="O199" s="4" t="s">
        <v>14</v>
      </c>
      <c r="P199" s="4" t="s">
        <v>10</v>
      </c>
      <c r="Q199" s="34" t="s">
        <v>51</v>
      </c>
      <c r="R199" s="4" t="s">
        <v>14</v>
      </c>
      <c r="S199" s="4" t="s">
        <v>9</v>
      </c>
      <c r="T199" s="4" t="s">
        <v>14</v>
      </c>
      <c r="U199" s="4" t="s">
        <v>14</v>
      </c>
      <c r="V199" s="4" t="s">
        <v>14</v>
      </c>
      <c r="W199" s="4" t="s">
        <v>29</v>
      </c>
    </row>
    <row r="200" spans="1:4">
      <c r="A200" t="n">
        <v>3381</v>
      </c>
      <c r="B200" s="11" t="n">
        <v>5</v>
      </c>
      <c r="C200" s="7" t="n">
        <v>28</v>
      </c>
      <c r="D200" s="34" t="s">
        <v>3</v>
      </c>
      <c r="E200" s="10" t="n">
        <v>162</v>
      </c>
      <c r="F200" s="7" t="n">
        <v>3</v>
      </c>
      <c r="G200" s="7" t="n">
        <v>12450</v>
      </c>
      <c r="H200" s="34" t="s">
        <v>3</v>
      </c>
      <c r="I200" s="7" t="n">
        <v>0</v>
      </c>
      <c r="J200" s="7" t="n">
        <v>1</v>
      </c>
      <c r="K200" s="7" t="n">
        <v>2</v>
      </c>
      <c r="L200" s="7" t="n">
        <v>28</v>
      </c>
      <c r="M200" s="34" t="s">
        <v>3</v>
      </c>
      <c r="N200" s="10" t="n">
        <v>162</v>
      </c>
      <c r="O200" s="7" t="n">
        <v>3</v>
      </c>
      <c r="P200" s="7" t="n">
        <v>12450</v>
      </c>
      <c r="Q200" s="34" t="s">
        <v>3</v>
      </c>
      <c r="R200" s="7" t="n">
        <v>0</v>
      </c>
      <c r="S200" s="7" t="n">
        <v>2</v>
      </c>
      <c r="T200" s="7" t="n">
        <v>2</v>
      </c>
      <c r="U200" s="7" t="n">
        <v>11</v>
      </c>
      <c r="V200" s="7" t="n">
        <v>1</v>
      </c>
      <c r="W200" s="12" t="n">
        <f t="normal" ca="1">A204</f>
        <v>0</v>
      </c>
    </row>
    <row r="201" spans="1:4">
      <c r="A201" t="s">
        <v>4</v>
      </c>
      <c r="B201" s="4" t="s">
        <v>5</v>
      </c>
      <c r="C201" s="4" t="s">
        <v>14</v>
      </c>
      <c r="D201" s="4" t="s">
        <v>10</v>
      </c>
      <c r="E201" s="4" t="s">
        <v>30</v>
      </c>
    </row>
    <row r="202" spans="1:4">
      <c r="A202" t="n">
        <v>3410</v>
      </c>
      <c r="B202" s="35" t="n">
        <v>58</v>
      </c>
      <c r="C202" s="7" t="n">
        <v>0</v>
      </c>
      <c r="D202" s="7" t="n">
        <v>0</v>
      </c>
      <c r="E202" s="7" t="n">
        <v>1</v>
      </c>
    </row>
    <row r="203" spans="1:4">
      <c r="A203" t="s">
        <v>4</v>
      </c>
      <c r="B203" s="4" t="s">
        <v>5</v>
      </c>
      <c r="C203" s="4" t="s">
        <v>14</v>
      </c>
      <c r="D203" s="34" t="s">
        <v>50</v>
      </c>
      <c r="E203" s="4" t="s">
        <v>5</v>
      </c>
      <c r="F203" s="4" t="s">
        <v>14</v>
      </c>
      <c r="G203" s="4" t="s">
        <v>10</v>
      </c>
      <c r="H203" s="34" t="s">
        <v>51</v>
      </c>
      <c r="I203" s="4" t="s">
        <v>14</v>
      </c>
      <c r="J203" s="4" t="s">
        <v>9</v>
      </c>
      <c r="K203" s="4" t="s">
        <v>14</v>
      </c>
      <c r="L203" s="4" t="s">
        <v>14</v>
      </c>
      <c r="M203" s="34" t="s">
        <v>50</v>
      </c>
      <c r="N203" s="4" t="s">
        <v>5</v>
      </c>
      <c r="O203" s="4" t="s">
        <v>14</v>
      </c>
      <c r="P203" s="4" t="s">
        <v>10</v>
      </c>
      <c r="Q203" s="34" t="s">
        <v>51</v>
      </c>
      <c r="R203" s="4" t="s">
        <v>14</v>
      </c>
      <c r="S203" s="4" t="s">
        <v>9</v>
      </c>
      <c r="T203" s="4" t="s">
        <v>14</v>
      </c>
      <c r="U203" s="4" t="s">
        <v>14</v>
      </c>
      <c r="V203" s="4" t="s">
        <v>14</v>
      </c>
      <c r="W203" s="4" t="s">
        <v>29</v>
      </c>
    </row>
    <row r="204" spans="1:4">
      <c r="A204" t="n">
        <v>3418</v>
      </c>
      <c r="B204" s="11" t="n">
        <v>5</v>
      </c>
      <c r="C204" s="7" t="n">
        <v>28</v>
      </c>
      <c r="D204" s="34" t="s">
        <v>3</v>
      </c>
      <c r="E204" s="10" t="n">
        <v>162</v>
      </c>
      <c r="F204" s="7" t="n">
        <v>3</v>
      </c>
      <c r="G204" s="7" t="n">
        <v>12450</v>
      </c>
      <c r="H204" s="34" t="s">
        <v>3</v>
      </c>
      <c r="I204" s="7" t="n">
        <v>0</v>
      </c>
      <c r="J204" s="7" t="n">
        <v>1</v>
      </c>
      <c r="K204" s="7" t="n">
        <v>3</v>
      </c>
      <c r="L204" s="7" t="n">
        <v>28</v>
      </c>
      <c r="M204" s="34" t="s">
        <v>3</v>
      </c>
      <c r="N204" s="10" t="n">
        <v>162</v>
      </c>
      <c r="O204" s="7" t="n">
        <v>3</v>
      </c>
      <c r="P204" s="7" t="n">
        <v>12450</v>
      </c>
      <c r="Q204" s="34" t="s">
        <v>3</v>
      </c>
      <c r="R204" s="7" t="n">
        <v>0</v>
      </c>
      <c r="S204" s="7" t="n">
        <v>2</v>
      </c>
      <c r="T204" s="7" t="n">
        <v>3</v>
      </c>
      <c r="U204" s="7" t="n">
        <v>9</v>
      </c>
      <c r="V204" s="7" t="n">
        <v>1</v>
      </c>
      <c r="W204" s="12" t="n">
        <f t="normal" ca="1">A214</f>
        <v>0</v>
      </c>
    </row>
    <row r="205" spans="1:4">
      <c r="A205" t="s">
        <v>4</v>
      </c>
      <c r="B205" s="4" t="s">
        <v>5</v>
      </c>
      <c r="C205" s="4" t="s">
        <v>14</v>
      </c>
      <c r="D205" s="34" t="s">
        <v>50</v>
      </c>
      <c r="E205" s="4" t="s">
        <v>5</v>
      </c>
      <c r="F205" s="4" t="s">
        <v>10</v>
      </c>
      <c r="G205" s="4" t="s">
        <v>14</v>
      </c>
      <c r="H205" s="4" t="s">
        <v>14</v>
      </c>
      <c r="I205" s="4" t="s">
        <v>6</v>
      </c>
      <c r="J205" s="34" t="s">
        <v>51</v>
      </c>
      <c r="K205" s="4" t="s">
        <v>14</v>
      </c>
      <c r="L205" s="4" t="s">
        <v>14</v>
      </c>
      <c r="M205" s="34" t="s">
        <v>50</v>
      </c>
      <c r="N205" s="4" t="s">
        <v>5</v>
      </c>
      <c r="O205" s="4" t="s">
        <v>14</v>
      </c>
      <c r="P205" s="34" t="s">
        <v>51</v>
      </c>
      <c r="Q205" s="4" t="s">
        <v>14</v>
      </c>
      <c r="R205" s="4" t="s">
        <v>9</v>
      </c>
      <c r="S205" s="4" t="s">
        <v>14</v>
      </c>
      <c r="T205" s="4" t="s">
        <v>14</v>
      </c>
      <c r="U205" s="4" t="s">
        <v>14</v>
      </c>
      <c r="V205" s="34" t="s">
        <v>50</v>
      </c>
      <c r="W205" s="4" t="s">
        <v>5</v>
      </c>
      <c r="X205" s="4" t="s">
        <v>14</v>
      </c>
      <c r="Y205" s="34" t="s">
        <v>51</v>
      </c>
      <c r="Z205" s="4" t="s">
        <v>14</v>
      </c>
      <c r="AA205" s="4" t="s">
        <v>9</v>
      </c>
      <c r="AB205" s="4" t="s">
        <v>14</v>
      </c>
      <c r="AC205" s="4" t="s">
        <v>14</v>
      </c>
      <c r="AD205" s="4" t="s">
        <v>14</v>
      </c>
      <c r="AE205" s="4" t="s">
        <v>29</v>
      </c>
    </row>
    <row r="206" spans="1:4">
      <c r="A206" t="n">
        <v>3447</v>
      </c>
      <c r="B206" s="11" t="n">
        <v>5</v>
      </c>
      <c r="C206" s="7" t="n">
        <v>28</v>
      </c>
      <c r="D206" s="34" t="s">
        <v>3</v>
      </c>
      <c r="E206" s="36" t="n">
        <v>47</v>
      </c>
      <c r="F206" s="7" t="n">
        <v>61456</v>
      </c>
      <c r="G206" s="7" t="n">
        <v>2</v>
      </c>
      <c r="H206" s="7" t="n">
        <v>0</v>
      </c>
      <c r="I206" s="7" t="s">
        <v>52</v>
      </c>
      <c r="J206" s="34" t="s">
        <v>3</v>
      </c>
      <c r="K206" s="7" t="n">
        <v>8</v>
      </c>
      <c r="L206" s="7" t="n">
        <v>28</v>
      </c>
      <c r="M206" s="34" t="s">
        <v>3</v>
      </c>
      <c r="N206" s="17" t="n">
        <v>74</v>
      </c>
      <c r="O206" s="7" t="n">
        <v>65</v>
      </c>
      <c r="P206" s="34" t="s">
        <v>3</v>
      </c>
      <c r="Q206" s="7" t="n">
        <v>0</v>
      </c>
      <c r="R206" s="7" t="n">
        <v>1</v>
      </c>
      <c r="S206" s="7" t="n">
        <v>3</v>
      </c>
      <c r="T206" s="7" t="n">
        <v>9</v>
      </c>
      <c r="U206" s="7" t="n">
        <v>28</v>
      </c>
      <c r="V206" s="34" t="s">
        <v>3</v>
      </c>
      <c r="W206" s="17" t="n">
        <v>74</v>
      </c>
      <c r="X206" s="7" t="n">
        <v>65</v>
      </c>
      <c r="Y206" s="34" t="s">
        <v>3</v>
      </c>
      <c r="Z206" s="7" t="n">
        <v>0</v>
      </c>
      <c r="AA206" s="7" t="n">
        <v>2</v>
      </c>
      <c r="AB206" s="7" t="n">
        <v>3</v>
      </c>
      <c r="AC206" s="7" t="n">
        <v>9</v>
      </c>
      <c r="AD206" s="7" t="n">
        <v>1</v>
      </c>
      <c r="AE206" s="12" t="n">
        <f t="normal" ca="1">A210</f>
        <v>0</v>
      </c>
    </row>
    <row r="207" spans="1:4">
      <c r="A207" t="s">
        <v>4</v>
      </c>
      <c r="B207" s="4" t="s">
        <v>5</v>
      </c>
      <c r="C207" s="4" t="s">
        <v>10</v>
      </c>
      <c r="D207" s="4" t="s">
        <v>14</v>
      </c>
      <c r="E207" s="4" t="s">
        <v>14</v>
      </c>
      <c r="F207" s="4" t="s">
        <v>6</v>
      </c>
    </row>
    <row r="208" spans="1:4">
      <c r="A208" t="n">
        <v>3495</v>
      </c>
      <c r="B208" s="36" t="n">
        <v>47</v>
      </c>
      <c r="C208" s="7" t="n">
        <v>61456</v>
      </c>
      <c r="D208" s="7" t="n">
        <v>0</v>
      </c>
      <c r="E208" s="7" t="n">
        <v>0</v>
      </c>
      <c r="F208" s="7" t="s">
        <v>53</v>
      </c>
    </row>
    <row r="209" spans="1:31">
      <c r="A209" t="s">
        <v>4</v>
      </c>
      <c r="B209" s="4" t="s">
        <v>5</v>
      </c>
      <c r="C209" s="4" t="s">
        <v>14</v>
      </c>
      <c r="D209" s="4" t="s">
        <v>10</v>
      </c>
      <c r="E209" s="4" t="s">
        <v>30</v>
      </c>
    </row>
    <row r="210" spans="1:31">
      <c r="A210" t="n">
        <v>3508</v>
      </c>
      <c r="B210" s="35" t="n">
        <v>58</v>
      </c>
      <c r="C210" s="7" t="n">
        <v>0</v>
      </c>
      <c r="D210" s="7" t="n">
        <v>300</v>
      </c>
      <c r="E210" s="7" t="n">
        <v>1</v>
      </c>
    </row>
    <row r="211" spans="1:31">
      <c r="A211" t="s">
        <v>4</v>
      </c>
      <c r="B211" s="4" t="s">
        <v>5</v>
      </c>
      <c r="C211" s="4" t="s">
        <v>14</v>
      </c>
      <c r="D211" s="4" t="s">
        <v>10</v>
      </c>
    </row>
    <row r="212" spans="1:31">
      <c r="A212" t="n">
        <v>3516</v>
      </c>
      <c r="B212" s="35" t="n">
        <v>58</v>
      </c>
      <c r="C212" s="7" t="n">
        <v>255</v>
      </c>
      <c r="D212" s="7" t="n">
        <v>0</v>
      </c>
    </row>
    <row r="213" spans="1:31">
      <c r="A213" t="s">
        <v>4</v>
      </c>
      <c r="B213" s="4" t="s">
        <v>5</v>
      </c>
      <c r="C213" s="4" t="s">
        <v>14</v>
      </c>
      <c r="D213" s="4" t="s">
        <v>14</v>
      </c>
      <c r="E213" s="4" t="s">
        <v>14</v>
      </c>
      <c r="F213" s="4" t="s">
        <v>14</v>
      </c>
    </row>
    <row r="214" spans="1:31">
      <c r="A214" t="n">
        <v>3520</v>
      </c>
      <c r="B214" s="8" t="n">
        <v>14</v>
      </c>
      <c r="C214" s="7" t="n">
        <v>0</v>
      </c>
      <c r="D214" s="7" t="n">
        <v>0</v>
      </c>
      <c r="E214" s="7" t="n">
        <v>0</v>
      </c>
      <c r="F214" s="7" t="n">
        <v>64</v>
      </c>
    </row>
    <row r="215" spans="1:31">
      <c r="A215" t="s">
        <v>4</v>
      </c>
      <c r="B215" s="4" t="s">
        <v>5</v>
      </c>
      <c r="C215" s="4" t="s">
        <v>14</v>
      </c>
      <c r="D215" s="4" t="s">
        <v>10</v>
      </c>
    </row>
    <row r="216" spans="1:31">
      <c r="A216" t="n">
        <v>3525</v>
      </c>
      <c r="B216" s="26" t="n">
        <v>22</v>
      </c>
      <c r="C216" s="7" t="n">
        <v>0</v>
      </c>
      <c r="D216" s="7" t="n">
        <v>12450</v>
      </c>
    </row>
    <row r="217" spans="1:31">
      <c r="A217" t="s">
        <v>4</v>
      </c>
      <c r="B217" s="4" t="s">
        <v>5</v>
      </c>
      <c r="C217" s="4" t="s">
        <v>14</v>
      </c>
      <c r="D217" s="4" t="s">
        <v>10</v>
      </c>
    </row>
    <row r="218" spans="1:31">
      <c r="A218" t="n">
        <v>3529</v>
      </c>
      <c r="B218" s="35" t="n">
        <v>58</v>
      </c>
      <c r="C218" s="7" t="n">
        <v>5</v>
      </c>
      <c r="D218" s="7" t="n">
        <v>300</v>
      </c>
    </row>
    <row r="219" spans="1:31">
      <c r="A219" t="s">
        <v>4</v>
      </c>
      <c r="B219" s="4" t="s">
        <v>5</v>
      </c>
      <c r="C219" s="4" t="s">
        <v>30</v>
      </c>
      <c r="D219" s="4" t="s">
        <v>10</v>
      </c>
    </row>
    <row r="220" spans="1:31">
      <c r="A220" t="n">
        <v>3533</v>
      </c>
      <c r="B220" s="37" t="n">
        <v>103</v>
      </c>
      <c r="C220" s="7" t="n">
        <v>0</v>
      </c>
      <c r="D220" s="7" t="n">
        <v>300</v>
      </c>
    </row>
    <row r="221" spans="1:31">
      <c r="A221" t="s">
        <v>4</v>
      </c>
      <c r="B221" s="4" t="s">
        <v>5</v>
      </c>
      <c r="C221" s="4" t="s">
        <v>14</v>
      </c>
    </row>
    <row r="222" spans="1:31">
      <c r="A222" t="n">
        <v>3540</v>
      </c>
      <c r="B222" s="38" t="n">
        <v>64</v>
      </c>
      <c r="C222" s="7" t="n">
        <v>7</v>
      </c>
    </row>
    <row r="223" spans="1:31">
      <c r="A223" t="s">
        <v>4</v>
      </c>
      <c r="B223" s="4" t="s">
        <v>5</v>
      </c>
      <c r="C223" s="4" t="s">
        <v>14</v>
      </c>
      <c r="D223" s="4" t="s">
        <v>10</v>
      </c>
    </row>
    <row r="224" spans="1:31">
      <c r="A224" t="n">
        <v>3542</v>
      </c>
      <c r="B224" s="39" t="n">
        <v>72</v>
      </c>
      <c r="C224" s="7" t="n">
        <v>5</v>
      </c>
      <c r="D224" s="7" t="n">
        <v>0</v>
      </c>
    </row>
    <row r="225" spans="1:6">
      <c r="A225" t="s">
        <v>4</v>
      </c>
      <c r="B225" s="4" t="s">
        <v>5</v>
      </c>
      <c r="C225" s="4" t="s">
        <v>14</v>
      </c>
      <c r="D225" s="34" t="s">
        <v>50</v>
      </c>
      <c r="E225" s="4" t="s">
        <v>5</v>
      </c>
      <c r="F225" s="4" t="s">
        <v>14</v>
      </c>
      <c r="G225" s="4" t="s">
        <v>10</v>
      </c>
      <c r="H225" s="34" t="s">
        <v>51</v>
      </c>
      <c r="I225" s="4" t="s">
        <v>14</v>
      </c>
      <c r="J225" s="4" t="s">
        <v>9</v>
      </c>
      <c r="K225" s="4" t="s">
        <v>14</v>
      </c>
      <c r="L225" s="4" t="s">
        <v>14</v>
      </c>
      <c r="M225" s="4" t="s">
        <v>29</v>
      </c>
    </row>
    <row r="226" spans="1:6">
      <c r="A226" t="n">
        <v>3546</v>
      </c>
      <c r="B226" s="11" t="n">
        <v>5</v>
      </c>
      <c r="C226" s="7" t="n">
        <v>28</v>
      </c>
      <c r="D226" s="34" t="s">
        <v>3</v>
      </c>
      <c r="E226" s="10" t="n">
        <v>162</v>
      </c>
      <c r="F226" s="7" t="n">
        <v>4</v>
      </c>
      <c r="G226" s="7" t="n">
        <v>12450</v>
      </c>
      <c r="H226" s="34" t="s">
        <v>3</v>
      </c>
      <c r="I226" s="7" t="n">
        <v>0</v>
      </c>
      <c r="J226" s="7" t="n">
        <v>1</v>
      </c>
      <c r="K226" s="7" t="n">
        <v>2</v>
      </c>
      <c r="L226" s="7" t="n">
        <v>1</v>
      </c>
      <c r="M226" s="12" t="n">
        <f t="normal" ca="1">A232</f>
        <v>0</v>
      </c>
    </row>
    <row r="227" spans="1:6">
      <c r="A227" t="s">
        <v>4</v>
      </c>
      <c r="B227" s="4" t="s">
        <v>5</v>
      </c>
      <c r="C227" s="4" t="s">
        <v>14</v>
      </c>
      <c r="D227" s="4" t="s">
        <v>6</v>
      </c>
    </row>
    <row r="228" spans="1:6">
      <c r="A228" t="n">
        <v>3563</v>
      </c>
      <c r="B228" s="9" t="n">
        <v>2</v>
      </c>
      <c r="C228" s="7" t="n">
        <v>10</v>
      </c>
      <c r="D228" s="7" t="s">
        <v>54</v>
      </c>
    </row>
    <row r="229" spans="1:6">
      <c r="A229" t="s">
        <v>4</v>
      </c>
      <c r="B229" s="4" t="s">
        <v>5</v>
      </c>
      <c r="C229" s="4" t="s">
        <v>10</v>
      </c>
    </row>
    <row r="230" spans="1:6">
      <c r="A230" t="n">
        <v>3580</v>
      </c>
      <c r="B230" s="28" t="n">
        <v>16</v>
      </c>
      <c r="C230" s="7" t="n">
        <v>0</v>
      </c>
    </row>
    <row r="231" spans="1:6">
      <c r="A231" t="s">
        <v>4</v>
      </c>
      <c r="B231" s="4" t="s">
        <v>5</v>
      </c>
      <c r="C231" s="4" t="s">
        <v>14</v>
      </c>
      <c r="D231" s="4" t="s">
        <v>10</v>
      </c>
      <c r="E231" s="4" t="s">
        <v>10</v>
      </c>
      <c r="F231" s="4" t="s">
        <v>10</v>
      </c>
      <c r="G231" s="4" t="s">
        <v>10</v>
      </c>
      <c r="H231" s="4" t="s">
        <v>10</v>
      </c>
      <c r="I231" s="4" t="s">
        <v>10</v>
      </c>
      <c r="J231" s="4" t="s">
        <v>10</v>
      </c>
      <c r="K231" s="4" t="s">
        <v>10</v>
      </c>
      <c r="L231" s="4" t="s">
        <v>10</v>
      </c>
      <c r="M231" s="4" t="s">
        <v>10</v>
      </c>
      <c r="N231" s="4" t="s">
        <v>9</v>
      </c>
      <c r="O231" s="4" t="s">
        <v>9</v>
      </c>
      <c r="P231" s="4" t="s">
        <v>9</v>
      </c>
      <c r="Q231" s="4" t="s">
        <v>9</v>
      </c>
      <c r="R231" s="4" t="s">
        <v>14</v>
      </c>
      <c r="S231" s="4" t="s">
        <v>6</v>
      </c>
    </row>
    <row r="232" spans="1:6">
      <c r="A232" t="n">
        <v>3583</v>
      </c>
      <c r="B232" s="40" t="n">
        <v>75</v>
      </c>
      <c r="C232" s="7" t="n">
        <v>0</v>
      </c>
      <c r="D232" s="7" t="n">
        <v>384</v>
      </c>
      <c r="E232" s="7" t="n">
        <v>328</v>
      </c>
      <c r="F232" s="7" t="n">
        <v>896</v>
      </c>
      <c r="G232" s="7" t="n">
        <v>392</v>
      </c>
      <c r="H232" s="7" t="n">
        <v>0</v>
      </c>
      <c r="I232" s="7" t="n">
        <v>0</v>
      </c>
      <c r="J232" s="7" t="n">
        <v>0</v>
      </c>
      <c r="K232" s="7" t="n">
        <v>320</v>
      </c>
      <c r="L232" s="7" t="n">
        <v>512</v>
      </c>
      <c r="M232" s="7" t="n">
        <v>384</v>
      </c>
      <c r="N232" s="7" t="n">
        <v>1065353216</v>
      </c>
      <c r="O232" s="7" t="n">
        <v>1065353216</v>
      </c>
      <c r="P232" s="7" t="n">
        <v>1065353216</v>
      </c>
      <c r="Q232" s="7" t="n">
        <v>0</v>
      </c>
      <c r="R232" s="7" t="n">
        <v>0</v>
      </c>
      <c r="S232" s="7" t="s">
        <v>55</v>
      </c>
    </row>
    <row r="233" spans="1:6">
      <c r="A233" t="s">
        <v>4</v>
      </c>
      <c r="B233" s="4" t="s">
        <v>5</v>
      </c>
      <c r="C233" s="4" t="s">
        <v>14</v>
      </c>
      <c r="D233" s="4" t="s">
        <v>10</v>
      </c>
      <c r="E233" s="4" t="s">
        <v>10</v>
      </c>
      <c r="F233" s="4" t="s">
        <v>10</v>
      </c>
      <c r="G233" s="4" t="s">
        <v>10</v>
      </c>
      <c r="H233" s="4" t="s">
        <v>10</v>
      </c>
      <c r="I233" s="4" t="s">
        <v>10</v>
      </c>
      <c r="J233" s="4" t="s">
        <v>10</v>
      </c>
      <c r="K233" s="4" t="s">
        <v>10</v>
      </c>
      <c r="L233" s="4" t="s">
        <v>10</v>
      </c>
      <c r="M233" s="4" t="s">
        <v>10</v>
      </c>
      <c r="N233" s="4" t="s">
        <v>9</v>
      </c>
      <c r="O233" s="4" t="s">
        <v>9</v>
      </c>
      <c r="P233" s="4" t="s">
        <v>9</v>
      </c>
      <c r="Q233" s="4" t="s">
        <v>9</v>
      </c>
      <c r="R233" s="4" t="s">
        <v>14</v>
      </c>
      <c r="S233" s="4" t="s">
        <v>6</v>
      </c>
    </row>
    <row r="234" spans="1:6">
      <c r="A234" t="n">
        <v>3632</v>
      </c>
      <c r="B234" s="40" t="n">
        <v>75</v>
      </c>
      <c r="C234" s="7" t="n">
        <v>1</v>
      </c>
      <c r="D234" s="7" t="n">
        <v>384</v>
      </c>
      <c r="E234" s="7" t="n">
        <v>328</v>
      </c>
      <c r="F234" s="7" t="n">
        <v>896</v>
      </c>
      <c r="G234" s="7" t="n">
        <v>392</v>
      </c>
      <c r="H234" s="7" t="n">
        <v>0</v>
      </c>
      <c r="I234" s="7" t="n">
        <v>0</v>
      </c>
      <c r="J234" s="7" t="n">
        <v>0</v>
      </c>
      <c r="K234" s="7" t="n">
        <v>256</v>
      </c>
      <c r="L234" s="7" t="n">
        <v>512</v>
      </c>
      <c r="M234" s="7" t="n">
        <v>320</v>
      </c>
      <c r="N234" s="7" t="n">
        <v>1065353216</v>
      </c>
      <c r="O234" s="7" t="n">
        <v>1065353216</v>
      </c>
      <c r="P234" s="7" t="n">
        <v>1065353216</v>
      </c>
      <c r="Q234" s="7" t="n">
        <v>0</v>
      </c>
      <c r="R234" s="7" t="n">
        <v>0</v>
      </c>
      <c r="S234" s="7" t="s">
        <v>55</v>
      </c>
    </row>
    <row r="235" spans="1:6">
      <c r="A235" t="s">
        <v>4</v>
      </c>
      <c r="B235" s="4" t="s">
        <v>5</v>
      </c>
      <c r="C235" s="4" t="s">
        <v>14</v>
      </c>
      <c r="D235" s="4" t="s">
        <v>10</v>
      </c>
      <c r="E235" s="4" t="s">
        <v>14</v>
      </c>
      <c r="F235" s="4" t="s">
        <v>6</v>
      </c>
    </row>
    <row r="236" spans="1:6">
      <c r="A236" t="n">
        <v>3681</v>
      </c>
      <c r="B236" s="41" t="n">
        <v>39</v>
      </c>
      <c r="C236" s="7" t="n">
        <v>10</v>
      </c>
      <c r="D236" s="7" t="n">
        <v>65533</v>
      </c>
      <c r="E236" s="7" t="n">
        <v>200</v>
      </c>
      <c r="F236" s="7" t="s">
        <v>56</v>
      </c>
    </row>
    <row r="237" spans="1:6">
      <c r="A237" t="s">
        <v>4</v>
      </c>
      <c r="B237" s="4" t="s">
        <v>5</v>
      </c>
      <c r="C237" s="4" t="s">
        <v>14</v>
      </c>
      <c r="D237" s="4" t="s">
        <v>10</v>
      </c>
      <c r="E237" s="4" t="s">
        <v>14</v>
      </c>
      <c r="F237" s="4" t="s">
        <v>6</v>
      </c>
    </row>
    <row r="238" spans="1:6">
      <c r="A238" t="n">
        <v>3705</v>
      </c>
      <c r="B238" s="41" t="n">
        <v>39</v>
      </c>
      <c r="C238" s="7" t="n">
        <v>10</v>
      </c>
      <c r="D238" s="7" t="n">
        <v>65533</v>
      </c>
      <c r="E238" s="7" t="n">
        <v>201</v>
      </c>
      <c r="F238" s="7" t="s">
        <v>57</v>
      </c>
    </row>
    <row r="239" spans="1:6">
      <c r="A239" t="s">
        <v>4</v>
      </c>
      <c r="B239" s="4" t="s">
        <v>5</v>
      </c>
      <c r="C239" s="4" t="s">
        <v>14</v>
      </c>
      <c r="D239" s="4" t="s">
        <v>10</v>
      </c>
      <c r="E239" s="4" t="s">
        <v>14</v>
      </c>
      <c r="F239" s="4" t="s">
        <v>6</v>
      </c>
    </row>
    <row r="240" spans="1:6">
      <c r="A240" t="n">
        <v>3729</v>
      </c>
      <c r="B240" s="41" t="n">
        <v>39</v>
      </c>
      <c r="C240" s="7" t="n">
        <v>10</v>
      </c>
      <c r="D240" s="7" t="n">
        <v>65533</v>
      </c>
      <c r="E240" s="7" t="n">
        <v>202</v>
      </c>
      <c r="F240" s="7" t="s">
        <v>58</v>
      </c>
    </row>
    <row r="241" spans="1:19">
      <c r="A241" t="s">
        <v>4</v>
      </c>
      <c r="B241" s="4" t="s">
        <v>5</v>
      </c>
      <c r="C241" s="4" t="s">
        <v>14</v>
      </c>
      <c r="D241" s="4" t="s">
        <v>10</v>
      </c>
      <c r="E241" s="4" t="s">
        <v>14</v>
      </c>
      <c r="F241" s="4" t="s">
        <v>6</v>
      </c>
    </row>
    <row r="242" spans="1:19">
      <c r="A242" t="n">
        <v>3753</v>
      </c>
      <c r="B242" s="41" t="n">
        <v>39</v>
      </c>
      <c r="C242" s="7" t="n">
        <v>10</v>
      </c>
      <c r="D242" s="7" t="n">
        <v>65533</v>
      </c>
      <c r="E242" s="7" t="n">
        <v>203</v>
      </c>
      <c r="F242" s="7" t="s">
        <v>59</v>
      </c>
    </row>
    <row r="243" spans="1:19">
      <c r="A243" t="s">
        <v>4</v>
      </c>
      <c r="B243" s="4" t="s">
        <v>5</v>
      </c>
      <c r="C243" s="4" t="s">
        <v>14</v>
      </c>
      <c r="D243" s="4" t="s">
        <v>10</v>
      </c>
      <c r="E243" s="4" t="s">
        <v>14</v>
      </c>
      <c r="F243" s="4" t="s">
        <v>6</v>
      </c>
    </row>
    <row r="244" spans="1:19">
      <c r="A244" t="n">
        <v>3777</v>
      </c>
      <c r="B244" s="41" t="n">
        <v>39</v>
      </c>
      <c r="C244" s="7" t="n">
        <v>10</v>
      </c>
      <c r="D244" s="7" t="n">
        <v>65533</v>
      </c>
      <c r="E244" s="7" t="n">
        <v>205</v>
      </c>
      <c r="F244" s="7" t="s">
        <v>60</v>
      </c>
    </row>
    <row r="245" spans="1:19">
      <c r="A245" t="s">
        <v>4</v>
      </c>
      <c r="B245" s="4" t="s">
        <v>5</v>
      </c>
      <c r="C245" s="4" t="s">
        <v>14</v>
      </c>
      <c r="D245" s="4" t="s">
        <v>10</v>
      </c>
      <c r="E245" s="4" t="s">
        <v>14</v>
      </c>
      <c r="F245" s="4" t="s">
        <v>6</v>
      </c>
    </row>
    <row r="246" spans="1:19">
      <c r="A246" t="n">
        <v>3801</v>
      </c>
      <c r="B246" s="41" t="n">
        <v>39</v>
      </c>
      <c r="C246" s="7" t="n">
        <v>10</v>
      </c>
      <c r="D246" s="7" t="n">
        <v>65533</v>
      </c>
      <c r="E246" s="7" t="n">
        <v>206</v>
      </c>
      <c r="F246" s="7" t="s">
        <v>61</v>
      </c>
    </row>
    <row r="247" spans="1:19">
      <c r="A247" t="s">
        <v>4</v>
      </c>
      <c r="B247" s="4" t="s">
        <v>5</v>
      </c>
      <c r="C247" s="4" t="s">
        <v>14</v>
      </c>
      <c r="D247" s="4" t="s">
        <v>10</v>
      </c>
      <c r="E247" s="4" t="s">
        <v>14</v>
      </c>
      <c r="F247" s="4" t="s">
        <v>6</v>
      </c>
    </row>
    <row r="248" spans="1:19">
      <c r="A248" t="n">
        <v>3825</v>
      </c>
      <c r="B248" s="41" t="n">
        <v>39</v>
      </c>
      <c r="C248" s="7" t="n">
        <v>10</v>
      </c>
      <c r="D248" s="7" t="n">
        <v>65533</v>
      </c>
      <c r="E248" s="7" t="n">
        <v>207</v>
      </c>
      <c r="F248" s="7" t="s">
        <v>62</v>
      </c>
    </row>
    <row r="249" spans="1:19">
      <c r="A249" t="s">
        <v>4</v>
      </c>
      <c r="B249" s="4" t="s">
        <v>5</v>
      </c>
      <c r="C249" s="4" t="s">
        <v>14</v>
      </c>
      <c r="D249" s="4" t="s">
        <v>10</v>
      </c>
      <c r="E249" s="4" t="s">
        <v>14</v>
      </c>
      <c r="F249" s="4" t="s">
        <v>6</v>
      </c>
    </row>
    <row r="250" spans="1:19">
      <c r="A250" t="n">
        <v>3849</v>
      </c>
      <c r="B250" s="41" t="n">
        <v>39</v>
      </c>
      <c r="C250" s="7" t="n">
        <v>10</v>
      </c>
      <c r="D250" s="7" t="n">
        <v>65533</v>
      </c>
      <c r="E250" s="7" t="n">
        <v>208</v>
      </c>
      <c r="F250" s="7" t="s">
        <v>63</v>
      </c>
    </row>
    <row r="251" spans="1:19">
      <c r="A251" t="s">
        <v>4</v>
      </c>
      <c r="B251" s="4" t="s">
        <v>5</v>
      </c>
      <c r="C251" s="4" t="s">
        <v>14</v>
      </c>
      <c r="D251" s="4" t="s">
        <v>10</v>
      </c>
      <c r="E251" s="4" t="s">
        <v>14</v>
      </c>
      <c r="F251" s="4" t="s">
        <v>6</v>
      </c>
    </row>
    <row r="252" spans="1:19">
      <c r="A252" t="n">
        <v>3873</v>
      </c>
      <c r="B252" s="41" t="n">
        <v>39</v>
      </c>
      <c r="C252" s="7" t="n">
        <v>10</v>
      </c>
      <c r="D252" s="7" t="n">
        <v>65533</v>
      </c>
      <c r="E252" s="7" t="n">
        <v>209</v>
      </c>
      <c r="F252" s="7" t="s">
        <v>64</v>
      </c>
    </row>
    <row r="253" spans="1:19">
      <c r="A253" t="s">
        <v>4</v>
      </c>
      <c r="B253" s="4" t="s">
        <v>5</v>
      </c>
      <c r="C253" s="4" t="s">
        <v>14</v>
      </c>
      <c r="D253" s="4" t="s">
        <v>10</v>
      </c>
      <c r="E253" s="4" t="s">
        <v>14</v>
      </c>
      <c r="F253" s="4" t="s">
        <v>6</v>
      </c>
    </row>
    <row r="254" spans="1:19">
      <c r="A254" t="n">
        <v>3897</v>
      </c>
      <c r="B254" s="41" t="n">
        <v>39</v>
      </c>
      <c r="C254" s="7" t="n">
        <v>10</v>
      </c>
      <c r="D254" s="7" t="n">
        <v>65533</v>
      </c>
      <c r="E254" s="7" t="n">
        <v>210</v>
      </c>
      <c r="F254" s="7" t="s">
        <v>65</v>
      </c>
    </row>
    <row r="255" spans="1:19">
      <c r="A255" t="s">
        <v>4</v>
      </c>
      <c r="B255" s="4" t="s">
        <v>5</v>
      </c>
      <c r="C255" s="4" t="s">
        <v>14</v>
      </c>
      <c r="D255" s="4" t="s">
        <v>10</v>
      </c>
      <c r="E255" s="4" t="s">
        <v>14</v>
      </c>
      <c r="F255" s="4" t="s">
        <v>6</v>
      </c>
    </row>
    <row r="256" spans="1:19">
      <c r="A256" t="n">
        <v>3921</v>
      </c>
      <c r="B256" s="41" t="n">
        <v>39</v>
      </c>
      <c r="C256" s="7" t="n">
        <v>10</v>
      </c>
      <c r="D256" s="7" t="n">
        <v>65533</v>
      </c>
      <c r="E256" s="7" t="n">
        <v>211</v>
      </c>
      <c r="F256" s="7" t="s">
        <v>66</v>
      </c>
    </row>
    <row r="257" spans="1:6">
      <c r="A257" t="s">
        <v>4</v>
      </c>
      <c r="B257" s="4" t="s">
        <v>5</v>
      </c>
      <c r="C257" s="4" t="s">
        <v>10</v>
      </c>
      <c r="D257" s="4" t="s">
        <v>6</v>
      </c>
      <c r="E257" s="4" t="s">
        <v>6</v>
      </c>
      <c r="F257" s="4" t="s">
        <v>6</v>
      </c>
      <c r="G257" s="4" t="s">
        <v>14</v>
      </c>
      <c r="H257" s="4" t="s">
        <v>9</v>
      </c>
      <c r="I257" s="4" t="s">
        <v>30</v>
      </c>
      <c r="J257" s="4" t="s">
        <v>30</v>
      </c>
      <c r="K257" s="4" t="s">
        <v>30</v>
      </c>
      <c r="L257" s="4" t="s">
        <v>30</v>
      </c>
      <c r="M257" s="4" t="s">
        <v>30</v>
      </c>
      <c r="N257" s="4" t="s">
        <v>30</v>
      </c>
      <c r="O257" s="4" t="s">
        <v>30</v>
      </c>
      <c r="P257" s="4" t="s">
        <v>6</v>
      </c>
      <c r="Q257" s="4" t="s">
        <v>6</v>
      </c>
      <c r="R257" s="4" t="s">
        <v>9</v>
      </c>
      <c r="S257" s="4" t="s">
        <v>14</v>
      </c>
      <c r="T257" s="4" t="s">
        <v>9</v>
      </c>
      <c r="U257" s="4" t="s">
        <v>9</v>
      </c>
      <c r="V257" s="4" t="s">
        <v>10</v>
      </c>
    </row>
    <row r="258" spans="1:6">
      <c r="A258" t="n">
        <v>3945</v>
      </c>
      <c r="B258" s="19" t="n">
        <v>19</v>
      </c>
      <c r="C258" s="7" t="n">
        <v>7032</v>
      </c>
      <c r="D258" s="7" t="s">
        <v>67</v>
      </c>
      <c r="E258" s="7" t="s">
        <v>68</v>
      </c>
      <c r="F258" s="7" t="s">
        <v>13</v>
      </c>
      <c r="G258" s="7" t="n">
        <v>0</v>
      </c>
      <c r="H258" s="7" t="n">
        <v>1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1</v>
      </c>
      <c r="N258" s="7" t="n">
        <v>1.60000002384186</v>
      </c>
      <c r="O258" s="7" t="n">
        <v>0.0900000035762787</v>
      </c>
      <c r="P258" s="7" t="s">
        <v>13</v>
      </c>
      <c r="Q258" s="7" t="s">
        <v>13</v>
      </c>
      <c r="R258" s="7" t="n">
        <v>-1</v>
      </c>
      <c r="S258" s="7" t="n">
        <v>0</v>
      </c>
      <c r="T258" s="7" t="n">
        <v>0</v>
      </c>
      <c r="U258" s="7" t="n">
        <v>0</v>
      </c>
      <c r="V258" s="7" t="n">
        <v>0</v>
      </c>
    </row>
    <row r="259" spans="1:6">
      <c r="A259" t="s">
        <v>4</v>
      </c>
      <c r="B259" s="4" t="s">
        <v>5</v>
      </c>
      <c r="C259" s="4" t="s">
        <v>10</v>
      </c>
      <c r="D259" s="4" t="s">
        <v>6</v>
      </c>
      <c r="E259" s="4" t="s">
        <v>6</v>
      </c>
      <c r="F259" s="4" t="s">
        <v>6</v>
      </c>
      <c r="G259" s="4" t="s">
        <v>14</v>
      </c>
      <c r="H259" s="4" t="s">
        <v>9</v>
      </c>
      <c r="I259" s="4" t="s">
        <v>30</v>
      </c>
      <c r="J259" s="4" t="s">
        <v>30</v>
      </c>
      <c r="K259" s="4" t="s">
        <v>30</v>
      </c>
      <c r="L259" s="4" t="s">
        <v>30</v>
      </c>
      <c r="M259" s="4" t="s">
        <v>30</v>
      </c>
      <c r="N259" s="4" t="s">
        <v>30</v>
      </c>
      <c r="O259" s="4" t="s">
        <v>30</v>
      </c>
      <c r="P259" s="4" t="s">
        <v>6</v>
      </c>
      <c r="Q259" s="4" t="s">
        <v>6</v>
      </c>
      <c r="R259" s="4" t="s">
        <v>9</v>
      </c>
      <c r="S259" s="4" t="s">
        <v>14</v>
      </c>
      <c r="T259" s="4" t="s">
        <v>9</v>
      </c>
      <c r="U259" s="4" t="s">
        <v>9</v>
      </c>
      <c r="V259" s="4" t="s">
        <v>10</v>
      </c>
    </row>
    <row r="260" spans="1:6">
      <c r="A260" t="n">
        <v>4015</v>
      </c>
      <c r="B260" s="19" t="n">
        <v>19</v>
      </c>
      <c r="C260" s="7" t="n">
        <v>80</v>
      </c>
      <c r="D260" s="7" t="s">
        <v>69</v>
      </c>
      <c r="E260" s="7" t="s">
        <v>70</v>
      </c>
      <c r="F260" s="7" t="s">
        <v>13</v>
      </c>
      <c r="G260" s="7" t="n">
        <v>0</v>
      </c>
      <c r="H260" s="7" t="n">
        <v>1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1</v>
      </c>
      <c r="N260" s="7" t="n">
        <v>1.60000002384186</v>
      </c>
      <c r="O260" s="7" t="n">
        <v>0.0900000035762787</v>
      </c>
      <c r="P260" s="7" t="s">
        <v>13</v>
      </c>
      <c r="Q260" s="7" t="s">
        <v>13</v>
      </c>
      <c r="R260" s="7" t="n">
        <v>-1</v>
      </c>
      <c r="S260" s="7" t="n">
        <v>0</v>
      </c>
      <c r="T260" s="7" t="n">
        <v>0</v>
      </c>
      <c r="U260" s="7" t="n">
        <v>0</v>
      </c>
      <c r="V260" s="7" t="n">
        <v>0</v>
      </c>
    </row>
    <row r="261" spans="1:6">
      <c r="A261" t="s">
        <v>4</v>
      </c>
      <c r="B261" s="4" t="s">
        <v>5</v>
      </c>
      <c r="C261" s="4" t="s">
        <v>10</v>
      </c>
      <c r="D261" s="4" t="s">
        <v>6</v>
      </c>
      <c r="E261" s="4" t="s">
        <v>6</v>
      </c>
      <c r="F261" s="4" t="s">
        <v>6</v>
      </c>
      <c r="G261" s="4" t="s">
        <v>14</v>
      </c>
      <c r="H261" s="4" t="s">
        <v>9</v>
      </c>
      <c r="I261" s="4" t="s">
        <v>30</v>
      </c>
      <c r="J261" s="4" t="s">
        <v>30</v>
      </c>
      <c r="K261" s="4" t="s">
        <v>30</v>
      </c>
      <c r="L261" s="4" t="s">
        <v>30</v>
      </c>
      <c r="M261" s="4" t="s">
        <v>30</v>
      </c>
      <c r="N261" s="4" t="s">
        <v>30</v>
      </c>
      <c r="O261" s="4" t="s">
        <v>30</v>
      </c>
      <c r="P261" s="4" t="s">
        <v>6</v>
      </c>
      <c r="Q261" s="4" t="s">
        <v>6</v>
      </c>
      <c r="R261" s="4" t="s">
        <v>9</v>
      </c>
      <c r="S261" s="4" t="s">
        <v>14</v>
      </c>
      <c r="T261" s="4" t="s">
        <v>9</v>
      </c>
      <c r="U261" s="4" t="s">
        <v>9</v>
      </c>
      <c r="V261" s="4" t="s">
        <v>10</v>
      </c>
    </row>
    <row r="262" spans="1:6">
      <c r="A262" t="n">
        <v>4085</v>
      </c>
      <c r="B262" s="19" t="n">
        <v>19</v>
      </c>
      <c r="C262" s="7" t="n">
        <v>6466</v>
      </c>
      <c r="D262" s="7" t="s">
        <v>71</v>
      </c>
      <c r="E262" s="7" t="s">
        <v>72</v>
      </c>
      <c r="F262" s="7" t="s">
        <v>13</v>
      </c>
      <c r="G262" s="7" t="n">
        <v>0</v>
      </c>
      <c r="H262" s="7" t="n">
        <v>1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1</v>
      </c>
      <c r="N262" s="7" t="n">
        <v>1.60000002384186</v>
      </c>
      <c r="O262" s="7" t="n">
        <v>0.0900000035762787</v>
      </c>
      <c r="P262" s="7" t="s">
        <v>13</v>
      </c>
      <c r="Q262" s="7" t="s">
        <v>13</v>
      </c>
      <c r="R262" s="7" t="n">
        <v>-1</v>
      </c>
      <c r="S262" s="7" t="n">
        <v>0</v>
      </c>
      <c r="T262" s="7" t="n">
        <v>0</v>
      </c>
      <c r="U262" s="7" t="n">
        <v>0</v>
      </c>
      <c r="V262" s="7" t="n">
        <v>0</v>
      </c>
    </row>
    <row r="263" spans="1:6">
      <c r="A263" t="s">
        <v>4</v>
      </c>
      <c r="B263" s="4" t="s">
        <v>5</v>
      </c>
      <c r="C263" s="4" t="s">
        <v>10</v>
      </c>
      <c r="D263" s="4" t="s">
        <v>6</v>
      </c>
      <c r="E263" s="4" t="s">
        <v>6</v>
      </c>
      <c r="F263" s="4" t="s">
        <v>6</v>
      </c>
      <c r="G263" s="4" t="s">
        <v>14</v>
      </c>
      <c r="H263" s="4" t="s">
        <v>9</v>
      </c>
      <c r="I263" s="4" t="s">
        <v>30</v>
      </c>
      <c r="J263" s="4" t="s">
        <v>30</v>
      </c>
      <c r="K263" s="4" t="s">
        <v>30</v>
      </c>
      <c r="L263" s="4" t="s">
        <v>30</v>
      </c>
      <c r="M263" s="4" t="s">
        <v>30</v>
      </c>
      <c r="N263" s="4" t="s">
        <v>30</v>
      </c>
      <c r="O263" s="4" t="s">
        <v>30</v>
      </c>
      <c r="P263" s="4" t="s">
        <v>6</v>
      </c>
      <c r="Q263" s="4" t="s">
        <v>6</v>
      </c>
      <c r="R263" s="4" t="s">
        <v>9</v>
      </c>
      <c r="S263" s="4" t="s">
        <v>14</v>
      </c>
      <c r="T263" s="4" t="s">
        <v>9</v>
      </c>
      <c r="U263" s="4" t="s">
        <v>9</v>
      </c>
      <c r="V263" s="4" t="s">
        <v>10</v>
      </c>
    </row>
    <row r="264" spans="1:6">
      <c r="A264" t="n">
        <v>4166</v>
      </c>
      <c r="B264" s="19" t="n">
        <v>19</v>
      </c>
      <c r="C264" s="7" t="n">
        <v>1620</v>
      </c>
      <c r="D264" s="7" t="s">
        <v>73</v>
      </c>
      <c r="E264" s="7" t="s">
        <v>74</v>
      </c>
      <c r="F264" s="7" t="s">
        <v>13</v>
      </c>
      <c r="G264" s="7" t="n">
        <v>0</v>
      </c>
      <c r="H264" s="7" t="n">
        <v>1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1</v>
      </c>
      <c r="N264" s="7" t="n">
        <v>1.60000002384186</v>
      </c>
      <c r="O264" s="7" t="n">
        <v>0.0900000035762787</v>
      </c>
      <c r="P264" s="7" t="s">
        <v>13</v>
      </c>
      <c r="Q264" s="7" t="s">
        <v>13</v>
      </c>
      <c r="R264" s="7" t="n">
        <v>-1</v>
      </c>
      <c r="S264" s="7" t="n">
        <v>0</v>
      </c>
      <c r="T264" s="7" t="n">
        <v>0</v>
      </c>
      <c r="U264" s="7" t="n">
        <v>0</v>
      </c>
      <c r="V264" s="7" t="n">
        <v>0</v>
      </c>
    </row>
    <row r="265" spans="1:6">
      <c r="A265" t="s">
        <v>4</v>
      </c>
      <c r="B265" s="4" t="s">
        <v>5</v>
      </c>
      <c r="C265" s="4" t="s">
        <v>10</v>
      </c>
      <c r="D265" s="4" t="s">
        <v>6</v>
      </c>
      <c r="E265" s="4" t="s">
        <v>6</v>
      </c>
      <c r="F265" s="4" t="s">
        <v>6</v>
      </c>
      <c r="G265" s="4" t="s">
        <v>14</v>
      </c>
      <c r="H265" s="4" t="s">
        <v>9</v>
      </c>
      <c r="I265" s="4" t="s">
        <v>30</v>
      </c>
      <c r="J265" s="4" t="s">
        <v>30</v>
      </c>
      <c r="K265" s="4" t="s">
        <v>30</v>
      </c>
      <c r="L265" s="4" t="s">
        <v>30</v>
      </c>
      <c r="M265" s="4" t="s">
        <v>30</v>
      </c>
      <c r="N265" s="4" t="s">
        <v>30</v>
      </c>
      <c r="O265" s="4" t="s">
        <v>30</v>
      </c>
      <c r="P265" s="4" t="s">
        <v>6</v>
      </c>
      <c r="Q265" s="4" t="s">
        <v>6</v>
      </c>
      <c r="R265" s="4" t="s">
        <v>9</v>
      </c>
      <c r="S265" s="4" t="s">
        <v>14</v>
      </c>
      <c r="T265" s="4" t="s">
        <v>9</v>
      </c>
      <c r="U265" s="4" t="s">
        <v>9</v>
      </c>
      <c r="V265" s="4" t="s">
        <v>10</v>
      </c>
    </row>
    <row r="266" spans="1:6">
      <c r="A266" t="n">
        <v>4256</v>
      </c>
      <c r="B266" s="19" t="n">
        <v>19</v>
      </c>
      <c r="C266" s="7" t="n">
        <v>1629</v>
      </c>
      <c r="D266" s="7" t="s">
        <v>75</v>
      </c>
      <c r="E266" s="7" t="s">
        <v>76</v>
      </c>
      <c r="F266" s="7" t="s">
        <v>13</v>
      </c>
      <c r="G266" s="7" t="n">
        <v>0</v>
      </c>
      <c r="H266" s="7" t="n">
        <v>1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1</v>
      </c>
      <c r="N266" s="7" t="n">
        <v>1.60000002384186</v>
      </c>
      <c r="O266" s="7" t="n">
        <v>0.0900000035762787</v>
      </c>
      <c r="P266" s="7" t="s">
        <v>13</v>
      </c>
      <c r="Q266" s="7" t="s">
        <v>13</v>
      </c>
      <c r="R266" s="7" t="n">
        <v>-1</v>
      </c>
      <c r="S266" s="7" t="n">
        <v>0</v>
      </c>
      <c r="T266" s="7" t="n">
        <v>0</v>
      </c>
      <c r="U266" s="7" t="n">
        <v>0</v>
      </c>
      <c r="V266" s="7" t="n">
        <v>0</v>
      </c>
    </row>
    <row r="267" spans="1:6">
      <c r="A267" t="s">
        <v>4</v>
      </c>
      <c r="B267" s="4" t="s">
        <v>5</v>
      </c>
      <c r="C267" s="4" t="s">
        <v>10</v>
      </c>
      <c r="D267" s="4" t="s">
        <v>6</v>
      </c>
      <c r="E267" s="4" t="s">
        <v>6</v>
      </c>
      <c r="F267" s="4" t="s">
        <v>6</v>
      </c>
      <c r="G267" s="4" t="s">
        <v>14</v>
      </c>
      <c r="H267" s="4" t="s">
        <v>9</v>
      </c>
      <c r="I267" s="4" t="s">
        <v>30</v>
      </c>
      <c r="J267" s="4" t="s">
        <v>30</v>
      </c>
      <c r="K267" s="4" t="s">
        <v>30</v>
      </c>
      <c r="L267" s="4" t="s">
        <v>30</v>
      </c>
      <c r="M267" s="4" t="s">
        <v>30</v>
      </c>
      <c r="N267" s="4" t="s">
        <v>30</v>
      </c>
      <c r="O267" s="4" t="s">
        <v>30</v>
      </c>
      <c r="P267" s="4" t="s">
        <v>6</v>
      </c>
      <c r="Q267" s="4" t="s">
        <v>6</v>
      </c>
      <c r="R267" s="4" t="s">
        <v>9</v>
      </c>
      <c r="S267" s="4" t="s">
        <v>14</v>
      </c>
      <c r="T267" s="4" t="s">
        <v>9</v>
      </c>
      <c r="U267" s="4" t="s">
        <v>9</v>
      </c>
      <c r="V267" s="4" t="s">
        <v>10</v>
      </c>
    </row>
    <row r="268" spans="1:6">
      <c r="A268" t="n">
        <v>4346</v>
      </c>
      <c r="B268" s="19" t="n">
        <v>19</v>
      </c>
      <c r="C268" s="7" t="n">
        <v>7033</v>
      </c>
      <c r="D268" s="7" t="s">
        <v>77</v>
      </c>
      <c r="E268" s="7" t="s">
        <v>78</v>
      </c>
      <c r="F268" s="7" t="s">
        <v>13</v>
      </c>
      <c r="G268" s="7" t="n">
        <v>0</v>
      </c>
      <c r="H268" s="7" t="n">
        <v>1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1</v>
      </c>
      <c r="N268" s="7" t="n">
        <v>1.60000002384186</v>
      </c>
      <c r="O268" s="7" t="n">
        <v>0.0900000035762787</v>
      </c>
      <c r="P268" s="7" t="s">
        <v>13</v>
      </c>
      <c r="Q268" s="7" t="s">
        <v>13</v>
      </c>
      <c r="R268" s="7" t="n">
        <v>-1</v>
      </c>
      <c r="S268" s="7" t="n">
        <v>0</v>
      </c>
      <c r="T268" s="7" t="n">
        <v>0</v>
      </c>
      <c r="U268" s="7" t="n">
        <v>0</v>
      </c>
      <c r="V268" s="7" t="n">
        <v>0</v>
      </c>
    </row>
    <row r="269" spans="1:6">
      <c r="A269" t="s">
        <v>4</v>
      </c>
      <c r="B269" s="4" t="s">
        <v>5</v>
      </c>
      <c r="C269" s="4" t="s">
        <v>10</v>
      </c>
      <c r="D269" s="4" t="s">
        <v>6</v>
      </c>
      <c r="E269" s="4" t="s">
        <v>6</v>
      </c>
      <c r="F269" s="4" t="s">
        <v>6</v>
      </c>
      <c r="G269" s="4" t="s">
        <v>14</v>
      </c>
      <c r="H269" s="4" t="s">
        <v>9</v>
      </c>
      <c r="I269" s="4" t="s">
        <v>30</v>
      </c>
      <c r="J269" s="4" t="s">
        <v>30</v>
      </c>
      <c r="K269" s="4" t="s">
        <v>30</v>
      </c>
      <c r="L269" s="4" t="s">
        <v>30</v>
      </c>
      <c r="M269" s="4" t="s">
        <v>30</v>
      </c>
      <c r="N269" s="4" t="s">
        <v>30</v>
      </c>
      <c r="O269" s="4" t="s">
        <v>30</v>
      </c>
      <c r="P269" s="4" t="s">
        <v>6</v>
      </c>
      <c r="Q269" s="4" t="s">
        <v>6</v>
      </c>
      <c r="R269" s="4" t="s">
        <v>9</v>
      </c>
      <c r="S269" s="4" t="s">
        <v>14</v>
      </c>
      <c r="T269" s="4" t="s">
        <v>9</v>
      </c>
      <c r="U269" s="4" t="s">
        <v>9</v>
      </c>
      <c r="V269" s="4" t="s">
        <v>10</v>
      </c>
    </row>
    <row r="270" spans="1:6">
      <c r="A270" t="n">
        <v>4417</v>
      </c>
      <c r="B270" s="19" t="n">
        <v>19</v>
      </c>
      <c r="C270" s="7" t="n">
        <v>1568</v>
      </c>
      <c r="D270" s="7" t="s">
        <v>79</v>
      </c>
      <c r="E270" s="7" t="s">
        <v>80</v>
      </c>
      <c r="F270" s="7" t="s">
        <v>13</v>
      </c>
      <c r="G270" s="7" t="n">
        <v>0</v>
      </c>
      <c r="H270" s="7" t="n">
        <v>1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1</v>
      </c>
      <c r="N270" s="7" t="n">
        <v>1.60000002384186</v>
      </c>
      <c r="O270" s="7" t="n">
        <v>0.0900000035762787</v>
      </c>
      <c r="P270" s="7" t="s">
        <v>81</v>
      </c>
      <c r="Q270" s="7" t="s">
        <v>13</v>
      </c>
      <c r="R270" s="7" t="n">
        <v>-1</v>
      </c>
      <c r="S270" s="7" t="n">
        <v>0</v>
      </c>
      <c r="T270" s="7" t="n">
        <v>0</v>
      </c>
      <c r="U270" s="7" t="n">
        <v>0</v>
      </c>
      <c r="V270" s="7" t="n">
        <v>0</v>
      </c>
    </row>
    <row r="271" spans="1:6">
      <c r="A271" t="s">
        <v>4</v>
      </c>
      <c r="B271" s="4" t="s">
        <v>5</v>
      </c>
      <c r="C271" s="4" t="s">
        <v>10</v>
      </c>
      <c r="D271" s="4" t="s">
        <v>6</v>
      </c>
      <c r="E271" s="4" t="s">
        <v>6</v>
      </c>
      <c r="F271" s="4" t="s">
        <v>6</v>
      </c>
      <c r="G271" s="4" t="s">
        <v>14</v>
      </c>
      <c r="H271" s="4" t="s">
        <v>9</v>
      </c>
      <c r="I271" s="4" t="s">
        <v>30</v>
      </c>
      <c r="J271" s="4" t="s">
        <v>30</v>
      </c>
      <c r="K271" s="4" t="s">
        <v>30</v>
      </c>
      <c r="L271" s="4" t="s">
        <v>30</v>
      </c>
      <c r="M271" s="4" t="s">
        <v>30</v>
      </c>
      <c r="N271" s="4" t="s">
        <v>30</v>
      </c>
      <c r="O271" s="4" t="s">
        <v>30</v>
      </c>
      <c r="P271" s="4" t="s">
        <v>6</v>
      </c>
      <c r="Q271" s="4" t="s">
        <v>6</v>
      </c>
      <c r="R271" s="4" t="s">
        <v>9</v>
      </c>
      <c r="S271" s="4" t="s">
        <v>14</v>
      </c>
      <c r="T271" s="4" t="s">
        <v>9</v>
      </c>
      <c r="U271" s="4" t="s">
        <v>9</v>
      </c>
      <c r="V271" s="4" t="s">
        <v>10</v>
      </c>
    </row>
    <row r="272" spans="1:6">
      <c r="A272" t="n">
        <v>4498</v>
      </c>
      <c r="B272" s="19" t="n">
        <v>19</v>
      </c>
      <c r="C272" s="7" t="n">
        <v>1569</v>
      </c>
      <c r="D272" s="7" t="s">
        <v>82</v>
      </c>
      <c r="E272" s="7" t="s">
        <v>83</v>
      </c>
      <c r="F272" s="7" t="s">
        <v>13</v>
      </c>
      <c r="G272" s="7" t="n">
        <v>0</v>
      </c>
      <c r="H272" s="7" t="n">
        <v>1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1</v>
      </c>
      <c r="N272" s="7" t="n">
        <v>1.60000002384186</v>
      </c>
      <c r="O272" s="7" t="n">
        <v>0.0900000035762787</v>
      </c>
      <c r="P272" s="7" t="s">
        <v>84</v>
      </c>
      <c r="Q272" s="7" t="s">
        <v>13</v>
      </c>
      <c r="R272" s="7" t="n">
        <v>-1</v>
      </c>
      <c r="S272" s="7" t="n">
        <v>0</v>
      </c>
      <c r="T272" s="7" t="n">
        <v>0</v>
      </c>
      <c r="U272" s="7" t="n">
        <v>0</v>
      </c>
      <c r="V272" s="7" t="n">
        <v>0</v>
      </c>
    </row>
    <row r="273" spans="1:22">
      <c r="A273" t="s">
        <v>4</v>
      </c>
      <c r="B273" s="4" t="s">
        <v>5</v>
      </c>
      <c r="C273" s="4" t="s">
        <v>10</v>
      </c>
      <c r="D273" s="4" t="s">
        <v>6</v>
      </c>
      <c r="E273" s="4" t="s">
        <v>6</v>
      </c>
      <c r="F273" s="4" t="s">
        <v>6</v>
      </c>
      <c r="G273" s="4" t="s">
        <v>14</v>
      </c>
      <c r="H273" s="4" t="s">
        <v>9</v>
      </c>
      <c r="I273" s="4" t="s">
        <v>30</v>
      </c>
      <c r="J273" s="4" t="s">
        <v>30</v>
      </c>
      <c r="K273" s="4" t="s">
        <v>30</v>
      </c>
      <c r="L273" s="4" t="s">
        <v>30</v>
      </c>
      <c r="M273" s="4" t="s">
        <v>30</v>
      </c>
      <c r="N273" s="4" t="s">
        <v>30</v>
      </c>
      <c r="O273" s="4" t="s">
        <v>30</v>
      </c>
      <c r="P273" s="4" t="s">
        <v>6</v>
      </c>
      <c r="Q273" s="4" t="s">
        <v>6</v>
      </c>
      <c r="R273" s="4" t="s">
        <v>9</v>
      </c>
      <c r="S273" s="4" t="s">
        <v>14</v>
      </c>
      <c r="T273" s="4" t="s">
        <v>9</v>
      </c>
      <c r="U273" s="4" t="s">
        <v>9</v>
      </c>
      <c r="V273" s="4" t="s">
        <v>10</v>
      </c>
    </row>
    <row r="274" spans="1:22">
      <c r="A274" t="n">
        <v>4579</v>
      </c>
      <c r="B274" s="19" t="n">
        <v>19</v>
      </c>
      <c r="C274" s="7" t="n">
        <v>7036</v>
      </c>
      <c r="D274" s="7" t="s">
        <v>85</v>
      </c>
      <c r="E274" s="7" t="s">
        <v>86</v>
      </c>
      <c r="F274" s="7" t="s">
        <v>13</v>
      </c>
      <c r="G274" s="7" t="n">
        <v>0</v>
      </c>
      <c r="H274" s="7" t="n">
        <v>1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1</v>
      </c>
      <c r="N274" s="7" t="n">
        <v>1.60000002384186</v>
      </c>
      <c r="O274" s="7" t="n">
        <v>0.0900000035762787</v>
      </c>
      <c r="P274" s="7" t="s">
        <v>13</v>
      </c>
      <c r="Q274" s="7" t="s">
        <v>13</v>
      </c>
      <c r="R274" s="7" t="n">
        <v>-1</v>
      </c>
      <c r="S274" s="7" t="n">
        <v>0</v>
      </c>
      <c r="T274" s="7" t="n">
        <v>0</v>
      </c>
      <c r="U274" s="7" t="n">
        <v>0</v>
      </c>
      <c r="V274" s="7" t="n">
        <v>0</v>
      </c>
    </row>
    <row r="275" spans="1:22">
      <c r="A275" t="s">
        <v>4</v>
      </c>
      <c r="B275" s="4" t="s">
        <v>5</v>
      </c>
      <c r="C275" s="4" t="s">
        <v>10</v>
      </c>
      <c r="D275" s="4" t="s">
        <v>6</v>
      </c>
      <c r="E275" s="4" t="s">
        <v>6</v>
      </c>
      <c r="F275" s="4" t="s">
        <v>6</v>
      </c>
      <c r="G275" s="4" t="s">
        <v>14</v>
      </c>
      <c r="H275" s="4" t="s">
        <v>9</v>
      </c>
      <c r="I275" s="4" t="s">
        <v>30</v>
      </c>
      <c r="J275" s="4" t="s">
        <v>30</v>
      </c>
      <c r="K275" s="4" t="s">
        <v>30</v>
      </c>
      <c r="L275" s="4" t="s">
        <v>30</v>
      </c>
      <c r="M275" s="4" t="s">
        <v>30</v>
      </c>
      <c r="N275" s="4" t="s">
        <v>30</v>
      </c>
      <c r="O275" s="4" t="s">
        <v>30</v>
      </c>
      <c r="P275" s="4" t="s">
        <v>6</v>
      </c>
      <c r="Q275" s="4" t="s">
        <v>6</v>
      </c>
      <c r="R275" s="4" t="s">
        <v>9</v>
      </c>
      <c r="S275" s="4" t="s">
        <v>14</v>
      </c>
      <c r="T275" s="4" t="s">
        <v>9</v>
      </c>
      <c r="U275" s="4" t="s">
        <v>9</v>
      </c>
      <c r="V275" s="4" t="s">
        <v>10</v>
      </c>
    </row>
    <row r="276" spans="1:22">
      <c r="A276" t="n">
        <v>4652</v>
      </c>
      <c r="B276" s="19" t="n">
        <v>19</v>
      </c>
      <c r="C276" s="7" t="n">
        <v>1600</v>
      </c>
      <c r="D276" s="7" t="s">
        <v>87</v>
      </c>
      <c r="E276" s="7" t="s">
        <v>88</v>
      </c>
      <c r="F276" s="7" t="s">
        <v>13</v>
      </c>
      <c r="G276" s="7" t="n">
        <v>0</v>
      </c>
      <c r="H276" s="7" t="n">
        <v>1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1</v>
      </c>
      <c r="N276" s="7" t="n">
        <v>1.60000002384186</v>
      </c>
      <c r="O276" s="7" t="n">
        <v>0.0900000035762787</v>
      </c>
      <c r="P276" s="7" t="s">
        <v>13</v>
      </c>
      <c r="Q276" s="7" t="s">
        <v>13</v>
      </c>
      <c r="R276" s="7" t="n">
        <v>-1</v>
      </c>
      <c r="S276" s="7" t="n">
        <v>0</v>
      </c>
      <c r="T276" s="7" t="n">
        <v>0</v>
      </c>
      <c r="U276" s="7" t="n">
        <v>0</v>
      </c>
      <c r="V276" s="7" t="n">
        <v>0</v>
      </c>
    </row>
    <row r="277" spans="1:22">
      <c r="A277" t="s">
        <v>4</v>
      </c>
      <c r="B277" s="4" t="s">
        <v>5</v>
      </c>
      <c r="C277" s="4" t="s">
        <v>10</v>
      </c>
      <c r="D277" s="4" t="s">
        <v>6</v>
      </c>
      <c r="E277" s="4" t="s">
        <v>6</v>
      </c>
      <c r="F277" s="4" t="s">
        <v>6</v>
      </c>
      <c r="G277" s="4" t="s">
        <v>14</v>
      </c>
      <c r="H277" s="4" t="s">
        <v>9</v>
      </c>
      <c r="I277" s="4" t="s">
        <v>30</v>
      </c>
      <c r="J277" s="4" t="s">
        <v>30</v>
      </c>
      <c r="K277" s="4" t="s">
        <v>30</v>
      </c>
      <c r="L277" s="4" t="s">
        <v>30</v>
      </c>
      <c r="M277" s="4" t="s">
        <v>30</v>
      </c>
      <c r="N277" s="4" t="s">
        <v>30</v>
      </c>
      <c r="O277" s="4" t="s">
        <v>30</v>
      </c>
      <c r="P277" s="4" t="s">
        <v>6</v>
      </c>
      <c r="Q277" s="4" t="s">
        <v>6</v>
      </c>
      <c r="R277" s="4" t="s">
        <v>9</v>
      </c>
      <c r="S277" s="4" t="s">
        <v>14</v>
      </c>
      <c r="T277" s="4" t="s">
        <v>9</v>
      </c>
      <c r="U277" s="4" t="s">
        <v>9</v>
      </c>
      <c r="V277" s="4" t="s">
        <v>10</v>
      </c>
    </row>
    <row r="278" spans="1:22">
      <c r="A278" t="n">
        <v>4721</v>
      </c>
      <c r="B278" s="19" t="n">
        <v>19</v>
      </c>
      <c r="C278" s="7" t="n">
        <v>12</v>
      </c>
      <c r="D278" s="7" t="s">
        <v>89</v>
      </c>
      <c r="E278" s="7" t="s">
        <v>90</v>
      </c>
      <c r="F278" s="7" t="s">
        <v>13</v>
      </c>
      <c r="G278" s="7" t="n">
        <v>0</v>
      </c>
      <c r="H278" s="7" t="n">
        <v>1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1</v>
      </c>
      <c r="N278" s="7" t="n">
        <v>1.60000002384186</v>
      </c>
      <c r="O278" s="7" t="n">
        <v>0.0900000035762787</v>
      </c>
      <c r="P278" s="7" t="s">
        <v>13</v>
      </c>
      <c r="Q278" s="7" t="s">
        <v>13</v>
      </c>
      <c r="R278" s="7" t="n">
        <v>-1</v>
      </c>
      <c r="S278" s="7" t="n">
        <v>0</v>
      </c>
      <c r="T278" s="7" t="n">
        <v>0</v>
      </c>
      <c r="U278" s="7" t="n">
        <v>0</v>
      </c>
      <c r="V278" s="7" t="n">
        <v>0</v>
      </c>
    </row>
    <row r="279" spans="1:22">
      <c r="A279" t="s">
        <v>4</v>
      </c>
      <c r="B279" s="4" t="s">
        <v>5</v>
      </c>
      <c r="C279" s="4" t="s">
        <v>10</v>
      </c>
      <c r="D279" s="4" t="s">
        <v>6</v>
      </c>
      <c r="E279" s="4" t="s">
        <v>6</v>
      </c>
      <c r="F279" s="4" t="s">
        <v>6</v>
      </c>
      <c r="G279" s="4" t="s">
        <v>14</v>
      </c>
      <c r="H279" s="4" t="s">
        <v>9</v>
      </c>
      <c r="I279" s="4" t="s">
        <v>30</v>
      </c>
      <c r="J279" s="4" t="s">
        <v>30</v>
      </c>
      <c r="K279" s="4" t="s">
        <v>30</v>
      </c>
      <c r="L279" s="4" t="s">
        <v>30</v>
      </c>
      <c r="M279" s="4" t="s">
        <v>30</v>
      </c>
      <c r="N279" s="4" t="s">
        <v>30</v>
      </c>
      <c r="O279" s="4" t="s">
        <v>30</v>
      </c>
      <c r="P279" s="4" t="s">
        <v>6</v>
      </c>
      <c r="Q279" s="4" t="s">
        <v>6</v>
      </c>
      <c r="R279" s="4" t="s">
        <v>9</v>
      </c>
      <c r="S279" s="4" t="s">
        <v>14</v>
      </c>
      <c r="T279" s="4" t="s">
        <v>9</v>
      </c>
      <c r="U279" s="4" t="s">
        <v>9</v>
      </c>
      <c r="V279" s="4" t="s">
        <v>10</v>
      </c>
    </row>
    <row r="280" spans="1:22">
      <c r="A280" t="n">
        <v>4793</v>
      </c>
      <c r="B280" s="19" t="n">
        <v>19</v>
      </c>
      <c r="C280" s="7" t="n">
        <v>108</v>
      </c>
      <c r="D280" s="7" t="s">
        <v>91</v>
      </c>
      <c r="E280" s="7" t="s">
        <v>92</v>
      </c>
      <c r="F280" s="7" t="s">
        <v>13</v>
      </c>
      <c r="G280" s="7" t="n">
        <v>0</v>
      </c>
      <c r="H280" s="7" t="n">
        <v>1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1</v>
      </c>
      <c r="N280" s="7" t="n">
        <v>1.60000002384186</v>
      </c>
      <c r="O280" s="7" t="n">
        <v>0.0900000035762787</v>
      </c>
      <c r="P280" s="7" t="s">
        <v>13</v>
      </c>
      <c r="Q280" s="7" t="s">
        <v>13</v>
      </c>
      <c r="R280" s="7" t="n">
        <v>-1</v>
      </c>
      <c r="S280" s="7" t="n">
        <v>0</v>
      </c>
      <c r="T280" s="7" t="n">
        <v>0</v>
      </c>
      <c r="U280" s="7" t="n">
        <v>0</v>
      </c>
      <c r="V280" s="7" t="n">
        <v>0</v>
      </c>
    </row>
    <row r="281" spans="1:22">
      <c r="A281" t="s">
        <v>4</v>
      </c>
      <c r="B281" s="4" t="s">
        <v>5</v>
      </c>
      <c r="C281" s="4" t="s">
        <v>10</v>
      </c>
      <c r="D281" s="4" t="s">
        <v>6</v>
      </c>
      <c r="E281" s="4" t="s">
        <v>6</v>
      </c>
      <c r="F281" s="4" t="s">
        <v>6</v>
      </c>
      <c r="G281" s="4" t="s">
        <v>14</v>
      </c>
      <c r="H281" s="4" t="s">
        <v>9</v>
      </c>
      <c r="I281" s="4" t="s">
        <v>30</v>
      </c>
      <c r="J281" s="4" t="s">
        <v>30</v>
      </c>
      <c r="K281" s="4" t="s">
        <v>30</v>
      </c>
      <c r="L281" s="4" t="s">
        <v>30</v>
      </c>
      <c r="M281" s="4" t="s">
        <v>30</v>
      </c>
      <c r="N281" s="4" t="s">
        <v>30</v>
      </c>
      <c r="O281" s="4" t="s">
        <v>30</v>
      </c>
      <c r="P281" s="4" t="s">
        <v>6</v>
      </c>
      <c r="Q281" s="4" t="s">
        <v>6</v>
      </c>
      <c r="R281" s="4" t="s">
        <v>9</v>
      </c>
      <c r="S281" s="4" t="s">
        <v>14</v>
      </c>
      <c r="T281" s="4" t="s">
        <v>9</v>
      </c>
      <c r="U281" s="4" t="s">
        <v>9</v>
      </c>
      <c r="V281" s="4" t="s">
        <v>10</v>
      </c>
    </row>
    <row r="282" spans="1:22">
      <c r="A282" t="n">
        <v>4861</v>
      </c>
      <c r="B282" s="19" t="n">
        <v>19</v>
      </c>
      <c r="C282" s="7" t="n">
        <v>1570</v>
      </c>
      <c r="D282" s="7" t="s">
        <v>93</v>
      </c>
      <c r="E282" s="7" t="s">
        <v>94</v>
      </c>
      <c r="F282" s="7" t="s">
        <v>13</v>
      </c>
      <c r="G282" s="7" t="n">
        <v>0</v>
      </c>
      <c r="H282" s="7" t="n">
        <v>1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1</v>
      </c>
      <c r="N282" s="7" t="n">
        <v>1.60000002384186</v>
      </c>
      <c r="O282" s="7" t="n">
        <v>0.0900000035762787</v>
      </c>
      <c r="P282" s="7" t="s">
        <v>13</v>
      </c>
      <c r="Q282" s="7" t="s">
        <v>13</v>
      </c>
      <c r="R282" s="7" t="n">
        <v>-1</v>
      </c>
      <c r="S282" s="7" t="n">
        <v>0</v>
      </c>
      <c r="T282" s="7" t="n">
        <v>0</v>
      </c>
      <c r="U282" s="7" t="n">
        <v>0</v>
      </c>
      <c r="V282" s="7" t="n">
        <v>0</v>
      </c>
    </row>
    <row r="283" spans="1:22">
      <c r="A283" t="s">
        <v>4</v>
      </c>
      <c r="B283" s="4" t="s">
        <v>5</v>
      </c>
      <c r="C283" s="4" t="s">
        <v>10</v>
      </c>
      <c r="D283" s="4" t="s">
        <v>6</v>
      </c>
      <c r="E283" s="4" t="s">
        <v>6</v>
      </c>
      <c r="F283" s="4" t="s">
        <v>6</v>
      </c>
      <c r="G283" s="4" t="s">
        <v>14</v>
      </c>
      <c r="H283" s="4" t="s">
        <v>9</v>
      </c>
      <c r="I283" s="4" t="s">
        <v>30</v>
      </c>
      <c r="J283" s="4" t="s">
        <v>30</v>
      </c>
      <c r="K283" s="4" t="s">
        <v>30</v>
      </c>
      <c r="L283" s="4" t="s">
        <v>30</v>
      </c>
      <c r="M283" s="4" t="s">
        <v>30</v>
      </c>
      <c r="N283" s="4" t="s">
        <v>30</v>
      </c>
      <c r="O283" s="4" t="s">
        <v>30</v>
      </c>
      <c r="P283" s="4" t="s">
        <v>6</v>
      </c>
      <c r="Q283" s="4" t="s">
        <v>6</v>
      </c>
      <c r="R283" s="4" t="s">
        <v>9</v>
      </c>
      <c r="S283" s="4" t="s">
        <v>14</v>
      </c>
      <c r="T283" s="4" t="s">
        <v>9</v>
      </c>
      <c r="U283" s="4" t="s">
        <v>9</v>
      </c>
      <c r="V283" s="4" t="s">
        <v>10</v>
      </c>
    </row>
    <row r="284" spans="1:22">
      <c r="A284" t="n">
        <v>4935</v>
      </c>
      <c r="B284" s="19" t="n">
        <v>19</v>
      </c>
      <c r="C284" s="7" t="n">
        <v>1571</v>
      </c>
      <c r="D284" s="7" t="s">
        <v>93</v>
      </c>
      <c r="E284" s="7" t="s">
        <v>94</v>
      </c>
      <c r="F284" s="7" t="s">
        <v>13</v>
      </c>
      <c r="G284" s="7" t="n">
        <v>0</v>
      </c>
      <c r="H284" s="7" t="n">
        <v>1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1</v>
      </c>
      <c r="N284" s="7" t="n">
        <v>1.60000002384186</v>
      </c>
      <c r="O284" s="7" t="n">
        <v>0.0900000035762787</v>
      </c>
      <c r="P284" s="7" t="s">
        <v>13</v>
      </c>
      <c r="Q284" s="7" t="s">
        <v>13</v>
      </c>
      <c r="R284" s="7" t="n">
        <v>-1</v>
      </c>
      <c r="S284" s="7" t="n">
        <v>0</v>
      </c>
      <c r="T284" s="7" t="n">
        <v>0</v>
      </c>
      <c r="U284" s="7" t="n">
        <v>0</v>
      </c>
      <c r="V284" s="7" t="n">
        <v>0</v>
      </c>
    </row>
    <row r="285" spans="1:22">
      <c r="A285" t="s">
        <v>4</v>
      </c>
      <c r="B285" s="4" t="s">
        <v>5</v>
      </c>
      <c r="C285" s="4" t="s">
        <v>10</v>
      </c>
      <c r="D285" s="4" t="s">
        <v>14</v>
      </c>
      <c r="E285" s="4" t="s">
        <v>14</v>
      </c>
      <c r="F285" s="4" t="s">
        <v>6</v>
      </c>
    </row>
    <row r="286" spans="1:22">
      <c r="A286" t="n">
        <v>5009</v>
      </c>
      <c r="B286" s="25" t="n">
        <v>20</v>
      </c>
      <c r="C286" s="7" t="n">
        <v>61440</v>
      </c>
      <c r="D286" s="7" t="n">
        <v>3</v>
      </c>
      <c r="E286" s="7" t="n">
        <v>10</v>
      </c>
      <c r="F286" s="7" t="s">
        <v>95</v>
      </c>
    </row>
    <row r="287" spans="1:22">
      <c r="A287" t="s">
        <v>4</v>
      </c>
      <c r="B287" s="4" t="s">
        <v>5</v>
      </c>
      <c r="C287" s="4" t="s">
        <v>10</v>
      </c>
    </row>
    <row r="288" spans="1:22">
      <c r="A288" t="n">
        <v>5027</v>
      </c>
      <c r="B288" s="28" t="n">
        <v>16</v>
      </c>
      <c r="C288" s="7" t="n">
        <v>0</v>
      </c>
    </row>
    <row r="289" spans="1:22">
      <c r="A289" t="s">
        <v>4</v>
      </c>
      <c r="B289" s="4" t="s">
        <v>5</v>
      </c>
      <c r="C289" s="4" t="s">
        <v>10</v>
      </c>
      <c r="D289" s="4" t="s">
        <v>14</v>
      </c>
      <c r="E289" s="4" t="s">
        <v>14</v>
      </c>
      <c r="F289" s="4" t="s">
        <v>6</v>
      </c>
    </row>
    <row r="290" spans="1:22">
      <c r="A290" t="n">
        <v>5030</v>
      </c>
      <c r="B290" s="25" t="n">
        <v>20</v>
      </c>
      <c r="C290" s="7" t="n">
        <v>61441</v>
      </c>
      <c r="D290" s="7" t="n">
        <v>3</v>
      </c>
      <c r="E290" s="7" t="n">
        <v>10</v>
      </c>
      <c r="F290" s="7" t="s">
        <v>95</v>
      </c>
    </row>
    <row r="291" spans="1:22">
      <c r="A291" t="s">
        <v>4</v>
      </c>
      <c r="B291" s="4" t="s">
        <v>5</v>
      </c>
      <c r="C291" s="4" t="s">
        <v>10</v>
      </c>
    </row>
    <row r="292" spans="1:22">
      <c r="A292" t="n">
        <v>5048</v>
      </c>
      <c r="B292" s="28" t="n">
        <v>16</v>
      </c>
      <c r="C292" s="7" t="n">
        <v>0</v>
      </c>
    </row>
    <row r="293" spans="1:22">
      <c r="A293" t="s">
        <v>4</v>
      </c>
      <c r="B293" s="4" t="s">
        <v>5</v>
      </c>
      <c r="C293" s="4" t="s">
        <v>10</v>
      </c>
      <c r="D293" s="4" t="s">
        <v>14</v>
      </c>
      <c r="E293" s="4" t="s">
        <v>14</v>
      </c>
      <c r="F293" s="4" t="s">
        <v>6</v>
      </c>
    </row>
    <row r="294" spans="1:22">
      <c r="A294" t="n">
        <v>5051</v>
      </c>
      <c r="B294" s="25" t="n">
        <v>20</v>
      </c>
      <c r="C294" s="7" t="n">
        <v>61442</v>
      </c>
      <c r="D294" s="7" t="n">
        <v>3</v>
      </c>
      <c r="E294" s="7" t="n">
        <v>10</v>
      </c>
      <c r="F294" s="7" t="s">
        <v>95</v>
      </c>
    </row>
    <row r="295" spans="1:22">
      <c r="A295" t="s">
        <v>4</v>
      </c>
      <c r="B295" s="4" t="s">
        <v>5</v>
      </c>
      <c r="C295" s="4" t="s">
        <v>10</v>
      </c>
    </row>
    <row r="296" spans="1:22">
      <c r="A296" t="n">
        <v>5069</v>
      </c>
      <c r="B296" s="28" t="n">
        <v>16</v>
      </c>
      <c r="C296" s="7" t="n">
        <v>0</v>
      </c>
    </row>
    <row r="297" spans="1:22">
      <c r="A297" t="s">
        <v>4</v>
      </c>
      <c r="B297" s="4" t="s">
        <v>5</v>
      </c>
      <c r="C297" s="4" t="s">
        <v>10</v>
      </c>
      <c r="D297" s="4" t="s">
        <v>14</v>
      </c>
      <c r="E297" s="4" t="s">
        <v>14</v>
      </c>
      <c r="F297" s="4" t="s">
        <v>6</v>
      </c>
    </row>
    <row r="298" spans="1:22">
      <c r="A298" t="n">
        <v>5072</v>
      </c>
      <c r="B298" s="25" t="n">
        <v>20</v>
      </c>
      <c r="C298" s="7" t="n">
        <v>61443</v>
      </c>
      <c r="D298" s="7" t="n">
        <v>3</v>
      </c>
      <c r="E298" s="7" t="n">
        <v>10</v>
      </c>
      <c r="F298" s="7" t="s">
        <v>95</v>
      </c>
    </row>
    <row r="299" spans="1:22">
      <c r="A299" t="s">
        <v>4</v>
      </c>
      <c r="B299" s="4" t="s">
        <v>5</v>
      </c>
      <c r="C299" s="4" t="s">
        <v>10</v>
      </c>
    </row>
    <row r="300" spans="1:22">
      <c r="A300" t="n">
        <v>5090</v>
      </c>
      <c r="B300" s="28" t="n">
        <v>16</v>
      </c>
      <c r="C300" s="7" t="n">
        <v>0</v>
      </c>
    </row>
    <row r="301" spans="1:22">
      <c r="A301" t="s">
        <v>4</v>
      </c>
      <c r="B301" s="4" t="s">
        <v>5</v>
      </c>
      <c r="C301" s="4" t="s">
        <v>10</v>
      </c>
      <c r="D301" s="4" t="s">
        <v>14</v>
      </c>
      <c r="E301" s="4" t="s">
        <v>14</v>
      </c>
      <c r="F301" s="4" t="s">
        <v>6</v>
      </c>
    </row>
    <row r="302" spans="1:22">
      <c r="A302" t="n">
        <v>5093</v>
      </c>
      <c r="B302" s="25" t="n">
        <v>20</v>
      </c>
      <c r="C302" s="7" t="n">
        <v>61444</v>
      </c>
      <c r="D302" s="7" t="n">
        <v>3</v>
      </c>
      <c r="E302" s="7" t="n">
        <v>10</v>
      </c>
      <c r="F302" s="7" t="s">
        <v>95</v>
      </c>
    </row>
    <row r="303" spans="1:22">
      <c r="A303" t="s">
        <v>4</v>
      </c>
      <c r="B303" s="4" t="s">
        <v>5</v>
      </c>
      <c r="C303" s="4" t="s">
        <v>10</v>
      </c>
    </row>
    <row r="304" spans="1:22">
      <c r="A304" t="n">
        <v>5111</v>
      </c>
      <c r="B304" s="28" t="n">
        <v>16</v>
      </c>
      <c r="C304" s="7" t="n">
        <v>0</v>
      </c>
    </row>
    <row r="305" spans="1:6">
      <c r="A305" t="s">
        <v>4</v>
      </c>
      <c r="B305" s="4" t="s">
        <v>5</v>
      </c>
      <c r="C305" s="4" t="s">
        <v>10</v>
      </c>
      <c r="D305" s="4" t="s">
        <v>14</v>
      </c>
      <c r="E305" s="4" t="s">
        <v>14</v>
      </c>
      <c r="F305" s="4" t="s">
        <v>6</v>
      </c>
    </row>
    <row r="306" spans="1:6">
      <c r="A306" t="n">
        <v>5114</v>
      </c>
      <c r="B306" s="25" t="n">
        <v>20</v>
      </c>
      <c r="C306" s="7" t="n">
        <v>61445</v>
      </c>
      <c r="D306" s="7" t="n">
        <v>3</v>
      </c>
      <c r="E306" s="7" t="n">
        <v>10</v>
      </c>
      <c r="F306" s="7" t="s">
        <v>95</v>
      </c>
    </row>
    <row r="307" spans="1:6">
      <c r="A307" t="s">
        <v>4</v>
      </c>
      <c r="B307" s="4" t="s">
        <v>5</v>
      </c>
      <c r="C307" s="4" t="s">
        <v>10</v>
      </c>
    </row>
    <row r="308" spans="1:6">
      <c r="A308" t="n">
        <v>5132</v>
      </c>
      <c r="B308" s="28" t="n">
        <v>16</v>
      </c>
      <c r="C308" s="7" t="n">
        <v>0</v>
      </c>
    </row>
    <row r="309" spans="1:6">
      <c r="A309" t="s">
        <v>4</v>
      </c>
      <c r="B309" s="4" t="s">
        <v>5</v>
      </c>
      <c r="C309" s="4" t="s">
        <v>10</v>
      </c>
      <c r="D309" s="4" t="s">
        <v>14</v>
      </c>
      <c r="E309" s="4" t="s">
        <v>14</v>
      </c>
      <c r="F309" s="4" t="s">
        <v>6</v>
      </c>
    </row>
    <row r="310" spans="1:6">
      <c r="A310" t="n">
        <v>5135</v>
      </c>
      <c r="B310" s="25" t="n">
        <v>20</v>
      </c>
      <c r="C310" s="7" t="n">
        <v>7032</v>
      </c>
      <c r="D310" s="7" t="n">
        <v>3</v>
      </c>
      <c r="E310" s="7" t="n">
        <v>10</v>
      </c>
      <c r="F310" s="7" t="s">
        <v>95</v>
      </c>
    </row>
    <row r="311" spans="1:6">
      <c r="A311" t="s">
        <v>4</v>
      </c>
      <c r="B311" s="4" t="s">
        <v>5</v>
      </c>
      <c r="C311" s="4" t="s">
        <v>10</v>
      </c>
    </row>
    <row r="312" spans="1:6">
      <c r="A312" t="n">
        <v>5153</v>
      </c>
      <c r="B312" s="28" t="n">
        <v>16</v>
      </c>
      <c r="C312" s="7" t="n">
        <v>0</v>
      </c>
    </row>
    <row r="313" spans="1:6">
      <c r="A313" t="s">
        <v>4</v>
      </c>
      <c r="B313" s="4" t="s">
        <v>5</v>
      </c>
      <c r="C313" s="4" t="s">
        <v>10</v>
      </c>
      <c r="D313" s="4" t="s">
        <v>14</v>
      </c>
      <c r="E313" s="4" t="s">
        <v>14</v>
      </c>
      <c r="F313" s="4" t="s">
        <v>6</v>
      </c>
    </row>
    <row r="314" spans="1:6">
      <c r="A314" t="n">
        <v>5156</v>
      </c>
      <c r="B314" s="25" t="n">
        <v>20</v>
      </c>
      <c r="C314" s="7" t="n">
        <v>80</v>
      </c>
      <c r="D314" s="7" t="n">
        <v>3</v>
      </c>
      <c r="E314" s="7" t="n">
        <v>10</v>
      </c>
      <c r="F314" s="7" t="s">
        <v>95</v>
      </c>
    </row>
    <row r="315" spans="1:6">
      <c r="A315" t="s">
        <v>4</v>
      </c>
      <c r="B315" s="4" t="s">
        <v>5</v>
      </c>
      <c r="C315" s="4" t="s">
        <v>10</v>
      </c>
    </row>
    <row r="316" spans="1:6">
      <c r="A316" t="n">
        <v>5174</v>
      </c>
      <c r="B316" s="28" t="n">
        <v>16</v>
      </c>
      <c r="C316" s="7" t="n">
        <v>0</v>
      </c>
    </row>
    <row r="317" spans="1:6">
      <c r="A317" t="s">
        <v>4</v>
      </c>
      <c r="B317" s="4" t="s">
        <v>5</v>
      </c>
      <c r="C317" s="4" t="s">
        <v>10</v>
      </c>
      <c r="D317" s="4" t="s">
        <v>14</v>
      </c>
      <c r="E317" s="4" t="s">
        <v>14</v>
      </c>
      <c r="F317" s="4" t="s">
        <v>6</v>
      </c>
    </row>
    <row r="318" spans="1:6">
      <c r="A318" t="n">
        <v>5177</v>
      </c>
      <c r="B318" s="25" t="n">
        <v>20</v>
      </c>
      <c r="C318" s="7" t="n">
        <v>6466</v>
      </c>
      <c r="D318" s="7" t="n">
        <v>3</v>
      </c>
      <c r="E318" s="7" t="n">
        <v>10</v>
      </c>
      <c r="F318" s="7" t="s">
        <v>95</v>
      </c>
    </row>
    <row r="319" spans="1:6">
      <c r="A319" t="s">
        <v>4</v>
      </c>
      <c r="B319" s="4" t="s">
        <v>5</v>
      </c>
      <c r="C319" s="4" t="s">
        <v>10</v>
      </c>
    </row>
    <row r="320" spans="1:6">
      <c r="A320" t="n">
        <v>5195</v>
      </c>
      <c r="B320" s="28" t="n">
        <v>16</v>
      </c>
      <c r="C320" s="7" t="n">
        <v>0</v>
      </c>
    </row>
    <row r="321" spans="1:6">
      <c r="A321" t="s">
        <v>4</v>
      </c>
      <c r="B321" s="4" t="s">
        <v>5</v>
      </c>
      <c r="C321" s="4" t="s">
        <v>10</v>
      </c>
      <c r="D321" s="4" t="s">
        <v>14</v>
      </c>
      <c r="E321" s="4" t="s">
        <v>14</v>
      </c>
      <c r="F321" s="4" t="s">
        <v>6</v>
      </c>
    </row>
    <row r="322" spans="1:6">
      <c r="A322" t="n">
        <v>5198</v>
      </c>
      <c r="B322" s="25" t="n">
        <v>20</v>
      </c>
      <c r="C322" s="7" t="n">
        <v>1620</v>
      </c>
      <c r="D322" s="7" t="n">
        <v>3</v>
      </c>
      <c r="E322" s="7" t="n">
        <v>10</v>
      </c>
      <c r="F322" s="7" t="s">
        <v>95</v>
      </c>
    </row>
    <row r="323" spans="1:6">
      <c r="A323" t="s">
        <v>4</v>
      </c>
      <c r="B323" s="4" t="s">
        <v>5</v>
      </c>
      <c r="C323" s="4" t="s">
        <v>10</v>
      </c>
    </row>
    <row r="324" spans="1:6">
      <c r="A324" t="n">
        <v>5216</v>
      </c>
      <c r="B324" s="28" t="n">
        <v>16</v>
      </c>
      <c r="C324" s="7" t="n">
        <v>0</v>
      </c>
    </row>
    <row r="325" spans="1:6">
      <c r="A325" t="s">
        <v>4</v>
      </c>
      <c r="B325" s="4" t="s">
        <v>5</v>
      </c>
      <c r="C325" s="4" t="s">
        <v>10</v>
      </c>
      <c r="D325" s="4" t="s">
        <v>14</v>
      </c>
      <c r="E325" s="4" t="s">
        <v>14</v>
      </c>
      <c r="F325" s="4" t="s">
        <v>6</v>
      </c>
    </row>
    <row r="326" spans="1:6">
      <c r="A326" t="n">
        <v>5219</v>
      </c>
      <c r="B326" s="25" t="n">
        <v>20</v>
      </c>
      <c r="C326" s="7" t="n">
        <v>1629</v>
      </c>
      <c r="D326" s="7" t="n">
        <v>3</v>
      </c>
      <c r="E326" s="7" t="n">
        <v>10</v>
      </c>
      <c r="F326" s="7" t="s">
        <v>95</v>
      </c>
    </row>
    <row r="327" spans="1:6">
      <c r="A327" t="s">
        <v>4</v>
      </c>
      <c r="B327" s="4" t="s">
        <v>5</v>
      </c>
      <c r="C327" s="4" t="s">
        <v>10</v>
      </c>
    </row>
    <row r="328" spans="1:6">
      <c r="A328" t="n">
        <v>5237</v>
      </c>
      <c r="B328" s="28" t="n">
        <v>16</v>
      </c>
      <c r="C328" s="7" t="n">
        <v>0</v>
      </c>
    </row>
    <row r="329" spans="1:6">
      <c r="A329" t="s">
        <v>4</v>
      </c>
      <c r="B329" s="4" t="s">
        <v>5</v>
      </c>
      <c r="C329" s="4" t="s">
        <v>10</v>
      </c>
      <c r="D329" s="4" t="s">
        <v>14</v>
      </c>
      <c r="E329" s="4" t="s">
        <v>14</v>
      </c>
      <c r="F329" s="4" t="s">
        <v>6</v>
      </c>
    </row>
    <row r="330" spans="1:6">
      <c r="A330" t="n">
        <v>5240</v>
      </c>
      <c r="B330" s="25" t="n">
        <v>20</v>
      </c>
      <c r="C330" s="7" t="n">
        <v>7033</v>
      </c>
      <c r="D330" s="7" t="n">
        <v>3</v>
      </c>
      <c r="E330" s="7" t="n">
        <v>10</v>
      </c>
      <c r="F330" s="7" t="s">
        <v>95</v>
      </c>
    </row>
    <row r="331" spans="1:6">
      <c r="A331" t="s">
        <v>4</v>
      </c>
      <c r="B331" s="4" t="s">
        <v>5</v>
      </c>
      <c r="C331" s="4" t="s">
        <v>10</v>
      </c>
    </row>
    <row r="332" spans="1:6">
      <c r="A332" t="n">
        <v>5258</v>
      </c>
      <c r="B332" s="28" t="n">
        <v>16</v>
      </c>
      <c r="C332" s="7" t="n">
        <v>0</v>
      </c>
    </row>
    <row r="333" spans="1:6">
      <c r="A333" t="s">
        <v>4</v>
      </c>
      <c r="B333" s="4" t="s">
        <v>5</v>
      </c>
      <c r="C333" s="4" t="s">
        <v>10</v>
      </c>
      <c r="D333" s="4" t="s">
        <v>14</v>
      </c>
      <c r="E333" s="4" t="s">
        <v>14</v>
      </c>
      <c r="F333" s="4" t="s">
        <v>6</v>
      </c>
    </row>
    <row r="334" spans="1:6">
      <c r="A334" t="n">
        <v>5261</v>
      </c>
      <c r="B334" s="25" t="n">
        <v>20</v>
      </c>
      <c r="C334" s="7" t="n">
        <v>1568</v>
      </c>
      <c r="D334" s="7" t="n">
        <v>3</v>
      </c>
      <c r="E334" s="7" t="n">
        <v>10</v>
      </c>
      <c r="F334" s="7" t="s">
        <v>95</v>
      </c>
    </row>
    <row r="335" spans="1:6">
      <c r="A335" t="s">
        <v>4</v>
      </c>
      <c r="B335" s="4" t="s">
        <v>5</v>
      </c>
      <c r="C335" s="4" t="s">
        <v>10</v>
      </c>
    </row>
    <row r="336" spans="1:6">
      <c r="A336" t="n">
        <v>5279</v>
      </c>
      <c r="B336" s="28" t="n">
        <v>16</v>
      </c>
      <c r="C336" s="7" t="n">
        <v>0</v>
      </c>
    </row>
    <row r="337" spans="1:6">
      <c r="A337" t="s">
        <v>4</v>
      </c>
      <c r="B337" s="4" t="s">
        <v>5</v>
      </c>
      <c r="C337" s="4" t="s">
        <v>10</v>
      </c>
      <c r="D337" s="4" t="s">
        <v>14</v>
      </c>
      <c r="E337" s="4" t="s">
        <v>14</v>
      </c>
      <c r="F337" s="4" t="s">
        <v>6</v>
      </c>
    </row>
    <row r="338" spans="1:6">
      <c r="A338" t="n">
        <v>5282</v>
      </c>
      <c r="B338" s="25" t="n">
        <v>20</v>
      </c>
      <c r="C338" s="7" t="n">
        <v>1569</v>
      </c>
      <c r="D338" s="7" t="n">
        <v>3</v>
      </c>
      <c r="E338" s="7" t="n">
        <v>10</v>
      </c>
      <c r="F338" s="7" t="s">
        <v>95</v>
      </c>
    </row>
    <row r="339" spans="1:6">
      <c r="A339" t="s">
        <v>4</v>
      </c>
      <c r="B339" s="4" t="s">
        <v>5</v>
      </c>
      <c r="C339" s="4" t="s">
        <v>10</v>
      </c>
    </row>
    <row r="340" spans="1:6">
      <c r="A340" t="n">
        <v>5300</v>
      </c>
      <c r="B340" s="28" t="n">
        <v>16</v>
      </c>
      <c r="C340" s="7" t="n">
        <v>0</v>
      </c>
    </row>
    <row r="341" spans="1:6">
      <c r="A341" t="s">
        <v>4</v>
      </c>
      <c r="B341" s="4" t="s">
        <v>5</v>
      </c>
      <c r="C341" s="4" t="s">
        <v>10</v>
      </c>
      <c r="D341" s="4" t="s">
        <v>14</v>
      </c>
      <c r="E341" s="4" t="s">
        <v>14</v>
      </c>
      <c r="F341" s="4" t="s">
        <v>6</v>
      </c>
    </row>
    <row r="342" spans="1:6">
      <c r="A342" t="n">
        <v>5303</v>
      </c>
      <c r="B342" s="25" t="n">
        <v>20</v>
      </c>
      <c r="C342" s="7" t="n">
        <v>7036</v>
      </c>
      <c r="D342" s="7" t="n">
        <v>3</v>
      </c>
      <c r="E342" s="7" t="n">
        <v>10</v>
      </c>
      <c r="F342" s="7" t="s">
        <v>95</v>
      </c>
    </row>
    <row r="343" spans="1:6">
      <c r="A343" t="s">
        <v>4</v>
      </c>
      <c r="B343" s="4" t="s">
        <v>5</v>
      </c>
      <c r="C343" s="4" t="s">
        <v>10</v>
      </c>
    </row>
    <row r="344" spans="1:6">
      <c r="A344" t="n">
        <v>5321</v>
      </c>
      <c r="B344" s="28" t="n">
        <v>16</v>
      </c>
      <c r="C344" s="7" t="n">
        <v>0</v>
      </c>
    </row>
    <row r="345" spans="1:6">
      <c r="A345" t="s">
        <v>4</v>
      </c>
      <c r="B345" s="4" t="s">
        <v>5</v>
      </c>
      <c r="C345" s="4" t="s">
        <v>10</v>
      </c>
      <c r="D345" s="4" t="s">
        <v>14</v>
      </c>
      <c r="E345" s="4" t="s">
        <v>14</v>
      </c>
      <c r="F345" s="4" t="s">
        <v>6</v>
      </c>
    </row>
    <row r="346" spans="1:6">
      <c r="A346" t="n">
        <v>5324</v>
      </c>
      <c r="B346" s="25" t="n">
        <v>20</v>
      </c>
      <c r="C346" s="7" t="n">
        <v>1600</v>
      </c>
      <c r="D346" s="7" t="n">
        <v>3</v>
      </c>
      <c r="E346" s="7" t="n">
        <v>10</v>
      </c>
      <c r="F346" s="7" t="s">
        <v>95</v>
      </c>
    </row>
    <row r="347" spans="1:6">
      <c r="A347" t="s">
        <v>4</v>
      </c>
      <c r="B347" s="4" t="s">
        <v>5</v>
      </c>
      <c r="C347" s="4" t="s">
        <v>10</v>
      </c>
    </row>
    <row r="348" spans="1:6">
      <c r="A348" t="n">
        <v>5342</v>
      </c>
      <c r="B348" s="28" t="n">
        <v>16</v>
      </c>
      <c r="C348" s="7" t="n">
        <v>0</v>
      </c>
    </row>
    <row r="349" spans="1:6">
      <c r="A349" t="s">
        <v>4</v>
      </c>
      <c r="B349" s="4" t="s">
        <v>5</v>
      </c>
      <c r="C349" s="4" t="s">
        <v>10</v>
      </c>
      <c r="D349" s="4" t="s">
        <v>14</v>
      </c>
      <c r="E349" s="4" t="s">
        <v>14</v>
      </c>
      <c r="F349" s="4" t="s">
        <v>6</v>
      </c>
    </row>
    <row r="350" spans="1:6">
      <c r="A350" t="n">
        <v>5345</v>
      </c>
      <c r="B350" s="25" t="n">
        <v>20</v>
      </c>
      <c r="C350" s="7" t="n">
        <v>1570</v>
      </c>
      <c r="D350" s="7" t="n">
        <v>3</v>
      </c>
      <c r="E350" s="7" t="n">
        <v>10</v>
      </c>
      <c r="F350" s="7" t="s">
        <v>95</v>
      </c>
    </row>
    <row r="351" spans="1:6">
      <c r="A351" t="s">
        <v>4</v>
      </c>
      <c r="B351" s="4" t="s">
        <v>5</v>
      </c>
      <c r="C351" s="4" t="s">
        <v>10</v>
      </c>
    </row>
    <row r="352" spans="1:6">
      <c r="A352" t="n">
        <v>5363</v>
      </c>
      <c r="B352" s="28" t="n">
        <v>16</v>
      </c>
      <c r="C352" s="7" t="n">
        <v>0</v>
      </c>
    </row>
    <row r="353" spans="1:6">
      <c r="A353" t="s">
        <v>4</v>
      </c>
      <c r="B353" s="4" t="s">
        <v>5</v>
      </c>
      <c r="C353" s="4" t="s">
        <v>10</v>
      </c>
      <c r="D353" s="4" t="s">
        <v>14</v>
      </c>
      <c r="E353" s="4" t="s">
        <v>14</v>
      </c>
      <c r="F353" s="4" t="s">
        <v>6</v>
      </c>
    </row>
    <row r="354" spans="1:6">
      <c r="A354" t="n">
        <v>5366</v>
      </c>
      <c r="B354" s="25" t="n">
        <v>20</v>
      </c>
      <c r="C354" s="7" t="n">
        <v>1571</v>
      </c>
      <c r="D354" s="7" t="n">
        <v>3</v>
      </c>
      <c r="E354" s="7" t="n">
        <v>10</v>
      </c>
      <c r="F354" s="7" t="s">
        <v>95</v>
      </c>
    </row>
    <row r="355" spans="1:6">
      <c r="A355" t="s">
        <v>4</v>
      </c>
      <c r="B355" s="4" t="s">
        <v>5</v>
      </c>
      <c r="C355" s="4" t="s">
        <v>10</v>
      </c>
    </row>
    <row r="356" spans="1:6">
      <c r="A356" t="n">
        <v>5384</v>
      </c>
      <c r="B356" s="28" t="n">
        <v>16</v>
      </c>
      <c r="C356" s="7" t="n">
        <v>0</v>
      </c>
    </row>
    <row r="357" spans="1:6">
      <c r="A357" t="s">
        <v>4</v>
      </c>
      <c r="B357" s="4" t="s">
        <v>5</v>
      </c>
      <c r="C357" s="4" t="s">
        <v>10</v>
      </c>
      <c r="D357" s="4" t="s">
        <v>14</v>
      </c>
      <c r="E357" s="4" t="s">
        <v>14</v>
      </c>
      <c r="F357" s="4" t="s">
        <v>6</v>
      </c>
    </row>
    <row r="358" spans="1:6">
      <c r="A358" t="n">
        <v>5387</v>
      </c>
      <c r="B358" s="25" t="n">
        <v>20</v>
      </c>
      <c r="C358" s="7" t="n">
        <v>12</v>
      </c>
      <c r="D358" s="7" t="n">
        <v>3</v>
      </c>
      <c r="E358" s="7" t="n">
        <v>10</v>
      </c>
      <c r="F358" s="7" t="s">
        <v>95</v>
      </c>
    </row>
    <row r="359" spans="1:6">
      <c r="A359" t="s">
        <v>4</v>
      </c>
      <c r="B359" s="4" t="s">
        <v>5</v>
      </c>
      <c r="C359" s="4" t="s">
        <v>10</v>
      </c>
    </row>
    <row r="360" spans="1:6">
      <c r="A360" t="n">
        <v>5405</v>
      </c>
      <c r="B360" s="28" t="n">
        <v>16</v>
      </c>
      <c r="C360" s="7" t="n">
        <v>0</v>
      </c>
    </row>
    <row r="361" spans="1:6">
      <c r="A361" t="s">
        <v>4</v>
      </c>
      <c r="B361" s="4" t="s">
        <v>5</v>
      </c>
      <c r="C361" s="4" t="s">
        <v>10</v>
      </c>
      <c r="D361" s="4" t="s">
        <v>14</v>
      </c>
      <c r="E361" s="4" t="s">
        <v>14</v>
      </c>
      <c r="F361" s="4" t="s">
        <v>6</v>
      </c>
    </row>
    <row r="362" spans="1:6">
      <c r="A362" t="n">
        <v>5408</v>
      </c>
      <c r="B362" s="25" t="n">
        <v>20</v>
      </c>
      <c r="C362" s="7" t="n">
        <v>108</v>
      </c>
      <c r="D362" s="7" t="n">
        <v>3</v>
      </c>
      <c r="E362" s="7" t="n">
        <v>10</v>
      </c>
      <c r="F362" s="7" t="s">
        <v>95</v>
      </c>
    </row>
    <row r="363" spans="1:6">
      <c r="A363" t="s">
        <v>4</v>
      </c>
      <c r="B363" s="4" t="s">
        <v>5</v>
      </c>
      <c r="C363" s="4" t="s">
        <v>10</v>
      </c>
    </row>
    <row r="364" spans="1:6">
      <c r="A364" t="n">
        <v>5426</v>
      </c>
      <c r="B364" s="28" t="n">
        <v>16</v>
      </c>
      <c r="C364" s="7" t="n">
        <v>0</v>
      </c>
    </row>
    <row r="365" spans="1:6">
      <c r="A365" t="s">
        <v>4</v>
      </c>
      <c r="B365" s="4" t="s">
        <v>5</v>
      </c>
      <c r="C365" s="4" t="s">
        <v>10</v>
      </c>
      <c r="D365" s="4" t="s">
        <v>9</v>
      </c>
    </row>
    <row r="366" spans="1:6">
      <c r="A366" t="n">
        <v>5429</v>
      </c>
      <c r="B366" s="42" t="n">
        <v>43</v>
      </c>
      <c r="C366" s="7" t="n">
        <v>1600</v>
      </c>
      <c r="D366" s="7" t="n">
        <v>128</v>
      </c>
    </row>
    <row r="367" spans="1:6">
      <c r="A367" t="s">
        <v>4</v>
      </c>
      <c r="B367" s="4" t="s">
        <v>5</v>
      </c>
      <c r="C367" s="4" t="s">
        <v>10</v>
      </c>
      <c r="D367" s="4" t="s">
        <v>9</v>
      </c>
    </row>
    <row r="368" spans="1:6">
      <c r="A368" t="n">
        <v>5436</v>
      </c>
      <c r="B368" s="42" t="n">
        <v>43</v>
      </c>
      <c r="C368" s="7" t="n">
        <v>1600</v>
      </c>
      <c r="D368" s="7" t="n">
        <v>32</v>
      </c>
    </row>
    <row r="369" spans="1:6">
      <c r="A369" t="s">
        <v>4</v>
      </c>
      <c r="B369" s="4" t="s">
        <v>5</v>
      </c>
      <c r="C369" s="4" t="s">
        <v>10</v>
      </c>
      <c r="D369" s="4" t="s">
        <v>9</v>
      </c>
    </row>
    <row r="370" spans="1:6">
      <c r="A370" t="n">
        <v>5443</v>
      </c>
      <c r="B370" s="42" t="n">
        <v>43</v>
      </c>
      <c r="C370" s="7" t="n">
        <v>0</v>
      </c>
      <c r="D370" s="7" t="n">
        <v>1</v>
      </c>
    </row>
    <row r="371" spans="1:6">
      <c r="A371" t="s">
        <v>4</v>
      </c>
      <c r="B371" s="4" t="s">
        <v>5</v>
      </c>
      <c r="C371" s="4" t="s">
        <v>10</v>
      </c>
      <c r="D371" s="4" t="s">
        <v>9</v>
      </c>
    </row>
    <row r="372" spans="1:6">
      <c r="A372" t="n">
        <v>5450</v>
      </c>
      <c r="B372" s="42" t="n">
        <v>43</v>
      </c>
      <c r="C372" s="7" t="n">
        <v>7032</v>
      </c>
      <c r="D372" s="7" t="n">
        <v>1</v>
      </c>
    </row>
    <row r="373" spans="1:6">
      <c r="A373" t="s">
        <v>4</v>
      </c>
      <c r="B373" s="4" t="s">
        <v>5</v>
      </c>
      <c r="C373" s="4" t="s">
        <v>10</v>
      </c>
      <c r="D373" s="4" t="s">
        <v>9</v>
      </c>
    </row>
    <row r="374" spans="1:6">
      <c r="A374" t="n">
        <v>5457</v>
      </c>
      <c r="B374" s="42" t="n">
        <v>43</v>
      </c>
      <c r="C374" s="7" t="n">
        <v>1568</v>
      </c>
      <c r="D374" s="7" t="n">
        <v>1</v>
      </c>
    </row>
    <row r="375" spans="1:6">
      <c r="A375" t="s">
        <v>4</v>
      </c>
      <c r="B375" s="4" t="s">
        <v>5</v>
      </c>
      <c r="C375" s="4" t="s">
        <v>10</v>
      </c>
      <c r="D375" s="4" t="s">
        <v>9</v>
      </c>
    </row>
    <row r="376" spans="1:6">
      <c r="A376" t="n">
        <v>5464</v>
      </c>
      <c r="B376" s="42" t="n">
        <v>43</v>
      </c>
      <c r="C376" s="7" t="n">
        <v>1569</v>
      </c>
      <c r="D376" s="7" t="n">
        <v>1</v>
      </c>
    </row>
    <row r="377" spans="1:6">
      <c r="A377" t="s">
        <v>4</v>
      </c>
      <c r="B377" s="4" t="s">
        <v>5</v>
      </c>
      <c r="C377" s="4" t="s">
        <v>10</v>
      </c>
      <c r="D377" s="4" t="s">
        <v>9</v>
      </c>
    </row>
    <row r="378" spans="1:6">
      <c r="A378" t="n">
        <v>5471</v>
      </c>
      <c r="B378" s="42" t="n">
        <v>43</v>
      </c>
      <c r="C378" s="7" t="n">
        <v>61440</v>
      </c>
      <c r="D378" s="7" t="n">
        <v>1</v>
      </c>
    </row>
    <row r="379" spans="1:6">
      <c r="A379" t="s">
        <v>4</v>
      </c>
      <c r="B379" s="4" t="s">
        <v>5</v>
      </c>
      <c r="C379" s="4" t="s">
        <v>10</v>
      </c>
      <c r="D379" s="4" t="s">
        <v>9</v>
      </c>
    </row>
    <row r="380" spans="1:6">
      <c r="A380" t="n">
        <v>5478</v>
      </c>
      <c r="B380" s="42" t="n">
        <v>43</v>
      </c>
      <c r="C380" s="7" t="n">
        <v>61441</v>
      </c>
      <c r="D380" s="7" t="n">
        <v>1</v>
      </c>
    </row>
    <row r="381" spans="1:6">
      <c r="A381" t="s">
        <v>4</v>
      </c>
      <c r="B381" s="4" t="s">
        <v>5</v>
      </c>
      <c r="C381" s="4" t="s">
        <v>10</v>
      </c>
      <c r="D381" s="4" t="s">
        <v>9</v>
      </c>
    </row>
    <row r="382" spans="1:6">
      <c r="A382" t="n">
        <v>5485</v>
      </c>
      <c r="B382" s="42" t="n">
        <v>43</v>
      </c>
      <c r="C382" s="7" t="n">
        <v>61442</v>
      </c>
      <c r="D382" s="7" t="n">
        <v>1</v>
      </c>
    </row>
    <row r="383" spans="1:6">
      <c r="A383" t="s">
        <v>4</v>
      </c>
      <c r="B383" s="4" t="s">
        <v>5</v>
      </c>
      <c r="C383" s="4" t="s">
        <v>10</v>
      </c>
      <c r="D383" s="4" t="s">
        <v>9</v>
      </c>
    </row>
    <row r="384" spans="1:6">
      <c r="A384" t="n">
        <v>5492</v>
      </c>
      <c r="B384" s="42" t="n">
        <v>43</v>
      </c>
      <c r="C384" s="7" t="n">
        <v>61443</v>
      </c>
      <c r="D384" s="7" t="n">
        <v>1</v>
      </c>
    </row>
    <row r="385" spans="1:4">
      <c r="A385" t="s">
        <v>4</v>
      </c>
      <c r="B385" s="4" t="s">
        <v>5</v>
      </c>
      <c r="C385" s="4" t="s">
        <v>10</v>
      </c>
      <c r="D385" s="4" t="s">
        <v>9</v>
      </c>
    </row>
    <row r="386" spans="1:4">
      <c r="A386" t="n">
        <v>5499</v>
      </c>
      <c r="B386" s="42" t="n">
        <v>43</v>
      </c>
      <c r="C386" s="7" t="n">
        <v>61444</v>
      </c>
      <c r="D386" s="7" t="n">
        <v>1</v>
      </c>
    </row>
    <row r="387" spans="1:4">
      <c r="A387" t="s">
        <v>4</v>
      </c>
      <c r="B387" s="4" t="s">
        <v>5</v>
      </c>
      <c r="C387" s="4" t="s">
        <v>10</v>
      </c>
      <c r="D387" s="4" t="s">
        <v>9</v>
      </c>
    </row>
    <row r="388" spans="1:4">
      <c r="A388" t="n">
        <v>5506</v>
      </c>
      <c r="B388" s="42" t="n">
        <v>43</v>
      </c>
      <c r="C388" s="7" t="n">
        <v>61445</v>
      </c>
      <c r="D388" s="7" t="n">
        <v>1</v>
      </c>
    </row>
    <row r="389" spans="1:4">
      <c r="A389" t="s">
        <v>4</v>
      </c>
      <c r="B389" s="4" t="s">
        <v>5</v>
      </c>
      <c r="C389" s="4" t="s">
        <v>10</v>
      </c>
      <c r="D389" s="4" t="s">
        <v>9</v>
      </c>
    </row>
    <row r="390" spans="1:4">
      <c r="A390" t="n">
        <v>5513</v>
      </c>
      <c r="B390" s="42" t="n">
        <v>43</v>
      </c>
      <c r="C390" s="7" t="n">
        <v>7033</v>
      </c>
      <c r="D390" s="7" t="n">
        <v>1</v>
      </c>
    </row>
    <row r="391" spans="1:4">
      <c r="A391" t="s">
        <v>4</v>
      </c>
      <c r="B391" s="4" t="s">
        <v>5</v>
      </c>
      <c r="C391" s="4" t="s">
        <v>10</v>
      </c>
      <c r="D391" s="4" t="s">
        <v>9</v>
      </c>
    </row>
    <row r="392" spans="1:4">
      <c r="A392" t="n">
        <v>5520</v>
      </c>
      <c r="B392" s="42" t="n">
        <v>43</v>
      </c>
      <c r="C392" s="7" t="n">
        <v>80</v>
      </c>
      <c r="D392" s="7" t="n">
        <v>1</v>
      </c>
    </row>
    <row r="393" spans="1:4">
      <c r="A393" t="s">
        <v>4</v>
      </c>
      <c r="B393" s="4" t="s">
        <v>5</v>
      </c>
      <c r="C393" s="4" t="s">
        <v>10</v>
      </c>
      <c r="D393" s="4" t="s">
        <v>9</v>
      </c>
    </row>
    <row r="394" spans="1:4">
      <c r="A394" t="n">
        <v>5527</v>
      </c>
      <c r="B394" s="42" t="n">
        <v>43</v>
      </c>
      <c r="C394" s="7" t="n">
        <v>6466</v>
      </c>
      <c r="D394" s="7" t="n">
        <v>1</v>
      </c>
    </row>
    <row r="395" spans="1:4">
      <c r="A395" t="s">
        <v>4</v>
      </c>
      <c r="B395" s="4" t="s">
        <v>5</v>
      </c>
      <c r="C395" s="4" t="s">
        <v>10</v>
      </c>
      <c r="D395" s="4" t="s">
        <v>9</v>
      </c>
    </row>
    <row r="396" spans="1:4">
      <c r="A396" t="n">
        <v>5534</v>
      </c>
      <c r="B396" s="42" t="n">
        <v>43</v>
      </c>
      <c r="C396" s="7" t="n">
        <v>12</v>
      </c>
      <c r="D396" s="7" t="n">
        <v>128</v>
      </c>
    </row>
    <row r="397" spans="1:4">
      <c r="A397" t="s">
        <v>4</v>
      </c>
      <c r="B397" s="4" t="s">
        <v>5</v>
      </c>
      <c r="C397" s="4" t="s">
        <v>10</v>
      </c>
      <c r="D397" s="4" t="s">
        <v>9</v>
      </c>
    </row>
    <row r="398" spans="1:4">
      <c r="A398" t="n">
        <v>5541</v>
      </c>
      <c r="B398" s="42" t="n">
        <v>43</v>
      </c>
      <c r="C398" s="7" t="n">
        <v>12</v>
      </c>
      <c r="D398" s="7" t="n">
        <v>32</v>
      </c>
    </row>
    <row r="399" spans="1:4">
      <c r="A399" t="s">
        <v>4</v>
      </c>
      <c r="B399" s="4" t="s">
        <v>5</v>
      </c>
      <c r="C399" s="4" t="s">
        <v>10</v>
      </c>
      <c r="D399" s="4" t="s">
        <v>9</v>
      </c>
    </row>
    <row r="400" spans="1:4">
      <c r="A400" t="n">
        <v>5548</v>
      </c>
      <c r="B400" s="42" t="n">
        <v>43</v>
      </c>
      <c r="C400" s="7" t="n">
        <v>108</v>
      </c>
      <c r="D400" s="7" t="n">
        <v>128</v>
      </c>
    </row>
    <row r="401" spans="1:4">
      <c r="A401" t="s">
        <v>4</v>
      </c>
      <c r="B401" s="4" t="s">
        <v>5</v>
      </c>
      <c r="C401" s="4" t="s">
        <v>10</v>
      </c>
      <c r="D401" s="4" t="s">
        <v>9</v>
      </c>
    </row>
    <row r="402" spans="1:4">
      <c r="A402" t="n">
        <v>5555</v>
      </c>
      <c r="B402" s="42" t="n">
        <v>43</v>
      </c>
      <c r="C402" s="7" t="n">
        <v>108</v>
      </c>
      <c r="D402" s="7" t="n">
        <v>32</v>
      </c>
    </row>
    <row r="403" spans="1:4">
      <c r="A403" t="s">
        <v>4</v>
      </c>
      <c r="B403" s="4" t="s">
        <v>5</v>
      </c>
      <c r="C403" s="4" t="s">
        <v>14</v>
      </c>
      <c r="D403" s="4" t="s">
        <v>10</v>
      </c>
      <c r="E403" s="4" t="s">
        <v>14</v>
      </c>
      <c r="F403" s="4" t="s">
        <v>6</v>
      </c>
      <c r="G403" s="4" t="s">
        <v>6</v>
      </c>
      <c r="H403" s="4" t="s">
        <v>6</v>
      </c>
      <c r="I403" s="4" t="s">
        <v>6</v>
      </c>
      <c r="J403" s="4" t="s">
        <v>6</v>
      </c>
      <c r="K403" s="4" t="s">
        <v>6</v>
      </c>
      <c r="L403" s="4" t="s">
        <v>6</v>
      </c>
      <c r="M403" s="4" t="s">
        <v>6</v>
      </c>
      <c r="N403" s="4" t="s">
        <v>6</v>
      </c>
      <c r="O403" s="4" t="s">
        <v>6</v>
      </c>
      <c r="P403" s="4" t="s">
        <v>6</v>
      </c>
      <c r="Q403" s="4" t="s">
        <v>6</v>
      </c>
      <c r="R403" s="4" t="s">
        <v>6</v>
      </c>
      <c r="S403" s="4" t="s">
        <v>6</v>
      </c>
      <c r="T403" s="4" t="s">
        <v>6</v>
      </c>
      <c r="U403" s="4" t="s">
        <v>6</v>
      </c>
    </row>
    <row r="404" spans="1:4">
      <c r="A404" t="n">
        <v>5562</v>
      </c>
      <c r="B404" s="43" t="n">
        <v>36</v>
      </c>
      <c r="C404" s="7" t="n">
        <v>8</v>
      </c>
      <c r="D404" s="7" t="n">
        <v>0</v>
      </c>
      <c r="E404" s="7" t="n">
        <v>0</v>
      </c>
      <c r="F404" s="7" t="s">
        <v>96</v>
      </c>
      <c r="G404" s="7" t="s">
        <v>13</v>
      </c>
      <c r="H404" s="7" t="s">
        <v>13</v>
      </c>
      <c r="I404" s="7" t="s">
        <v>13</v>
      </c>
      <c r="J404" s="7" t="s">
        <v>13</v>
      </c>
      <c r="K404" s="7" t="s">
        <v>13</v>
      </c>
      <c r="L404" s="7" t="s">
        <v>13</v>
      </c>
      <c r="M404" s="7" t="s">
        <v>13</v>
      </c>
      <c r="N404" s="7" t="s">
        <v>13</v>
      </c>
      <c r="O404" s="7" t="s">
        <v>13</v>
      </c>
      <c r="P404" s="7" t="s">
        <v>13</v>
      </c>
      <c r="Q404" s="7" t="s">
        <v>13</v>
      </c>
      <c r="R404" s="7" t="s">
        <v>13</v>
      </c>
      <c r="S404" s="7" t="s">
        <v>13</v>
      </c>
      <c r="T404" s="7" t="s">
        <v>13</v>
      </c>
      <c r="U404" s="7" t="s">
        <v>13</v>
      </c>
    </row>
    <row r="405" spans="1:4">
      <c r="A405" t="s">
        <v>4</v>
      </c>
      <c r="B405" s="4" t="s">
        <v>5</v>
      </c>
      <c r="C405" s="4" t="s">
        <v>14</v>
      </c>
      <c r="D405" s="4" t="s">
        <v>10</v>
      </c>
      <c r="E405" s="4" t="s">
        <v>14</v>
      </c>
      <c r="F405" s="4" t="s">
        <v>6</v>
      </c>
      <c r="G405" s="4" t="s">
        <v>6</v>
      </c>
      <c r="H405" s="4" t="s">
        <v>6</v>
      </c>
      <c r="I405" s="4" t="s">
        <v>6</v>
      </c>
      <c r="J405" s="4" t="s">
        <v>6</v>
      </c>
      <c r="K405" s="4" t="s">
        <v>6</v>
      </c>
      <c r="L405" s="4" t="s">
        <v>6</v>
      </c>
      <c r="M405" s="4" t="s">
        <v>6</v>
      </c>
      <c r="N405" s="4" t="s">
        <v>6</v>
      </c>
      <c r="O405" s="4" t="s">
        <v>6</v>
      </c>
      <c r="P405" s="4" t="s">
        <v>6</v>
      </c>
      <c r="Q405" s="4" t="s">
        <v>6</v>
      </c>
      <c r="R405" s="4" t="s">
        <v>6</v>
      </c>
      <c r="S405" s="4" t="s">
        <v>6</v>
      </c>
      <c r="T405" s="4" t="s">
        <v>6</v>
      </c>
      <c r="U405" s="4" t="s">
        <v>6</v>
      </c>
    </row>
    <row r="406" spans="1:4">
      <c r="A406" t="n">
        <v>5592</v>
      </c>
      <c r="B406" s="43" t="n">
        <v>36</v>
      </c>
      <c r="C406" s="7" t="n">
        <v>8</v>
      </c>
      <c r="D406" s="7" t="n">
        <v>1620</v>
      </c>
      <c r="E406" s="7" t="n">
        <v>0</v>
      </c>
      <c r="F406" s="7" t="s">
        <v>97</v>
      </c>
      <c r="G406" s="7" t="s">
        <v>13</v>
      </c>
      <c r="H406" s="7" t="s">
        <v>13</v>
      </c>
      <c r="I406" s="7" t="s">
        <v>13</v>
      </c>
      <c r="J406" s="7" t="s">
        <v>13</v>
      </c>
      <c r="K406" s="7" t="s">
        <v>13</v>
      </c>
      <c r="L406" s="7" t="s">
        <v>13</v>
      </c>
      <c r="M406" s="7" t="s">
        <v>13</v>
      </c>
      <c r="N406" s="7" t="s">
        <v>13</v>
      </c>
      <c r="O406" s="7" t="s">
        <v>13</v>
      </c>
      <c r="P406" s="7" t="s">
        <v>13</v>
      </c>
      <c r="Q406" s="7" t="s">
        <v>13</v>
      </c>
      <c r="R406" s="7" t="s">
        <v>13</v>
      </c>
      <c r="S406" s="7" t="s">
        <v>13</v>
      </c>
      <c r="T406" s="7" t="s">
        <v>13</v>
      </c>
      <c r="U406" s="7" t="s">
        <v>13</v>
      </c>
    </row>
    <row r="407" spans="1:4">
      <c r="A407" t="s">
        <v>4</v>
      </c>
      <c r="B407" s="4" t="s">
        <v>5</v>
      </c>
      <c r="C407" s="4" t="s">
        <v>14</v>
      </c>
      <c r="D407" s="4" t="s">
        <v>10</v>
      </c>
      <c r="E407" s="4" t="s">
        <v>14</v>
      </c>
      <c r="F407" s="4" t="s">
        <v>6</v>
      </c>
      <c r="G407" s="4" t="s">
        <v>6</v>
      </c>
      <c r="H407" s="4" t="s">
        <v>6</v>
      </c>
      <c r="I407" s="4" t="s">
        <v>6</v>
      </c>
      <c r="J407" s="4" t="s">
        <v>6</v>
      </c>
      <c r="K407" s="4" t="s">
        <v>6</v>
      </c>
      <c r="L407" s="4" t="s">
        <v>6</v>
      </c>
      <c r="M407" s="4" t="s">
        <v>6</v>
      </c>
      <c r="N407" s="4" t="s">
        <v>6</v>
      </c>
      <c r="O407" s="4" t="s">
        <v>6</v>
      </c>
      <c r="P407" s="4" t="s">
        <v>6</v>
      </c>
      <c r="Q407" s="4" t="s">
        <v>6</v>
      </c>
      <c r="R407" s="4" t="s">
        <v>6</v>
      </c>
      <c r="S407" s="4" t="s">
        <v>6</v>
      </c>
      <c r="T407" s="4" t="s">
        <v>6</v>
      </c>
      <c r="U407" s="4" t="s">
        <v>6</v>
      </c>
    </row>
    <row r="408" spans="1:4">
      <c r="A408" t="n">
        <v>5625</v>
      </c>
      <c r="B408" s="43" t="n">
        <v>36</v>
      </c>
      <c r="C408" s="7" t="n">
        <v>8</v>
      </c>
      <c r="D408" s="7" t="n">
        <v>1629</v>
      </c>
      <c r="E408" s="7" t="n">
        <v>0</v>
      </c>
      <c r="F408" s="7" t="s">
        <v>98</v>
      </c>
      <c r="G408" s="7" t="s">
        <v>13</v>
      </c>
      <c r="H408" s="7" t="s">
        <v>13</v>
      </c>
      <c r="I408" s="7" t="s">
        <v>13</v>
      </c>
      <c r="J408" s="7" t="s">
        <v>13</v>
      </c>
      <c r="K408" s="7" t="s">
        <v>13</v>
      </c>
      <c r="L408" s="7" t="s">
        <v>13</v>
      </c>
      <c r="M408" s="7" t="s">
        <v>13</v>
      </c>
      <c r="N408" s="7" t="s">
        <v>13</v>
      </c>
      <c r="O408" s="7" t="s">
        <v>13</v>
      </c>
      <c r="P408" s="7" t="s">
        <v>13</v>
      </c>
      <c r="Q408" s="7" t="s">
        <v>13</v>
      </c>
      <c r="R408" s="7" t="s">
        <v>13</v>
      </c>
      <c r="S408" s="7" t="s">
        <v>13</v>
      </c>
      <c r="T408" s="7" t="s">
        <v>13</v>
      </c>
      <c r="U408" s="7" t="s">
        <v>13</v>
      </c>
    </row>
    <row r="409" spans="1:4">
      <c r="A409" t="s">
        <v>4</v>
      </c>
      <c r="B409" s="4" t="s">
        <v>5</v>
      </c>
      <c r="C409" s="4" t="s">
        <v>14</v>
      </c>
      <c r="D409" s="4" t="s">
        <v>10</v>
      </c>
      <c r="E409" s="4" t="s">
        <v>14</v>
      </c>
      <c r="F409" s="4" t="s">
        <v>6</v>
      </c>
      <c r="G409" s="4" t="s">
        <v>6</v>
      </c>
      <c r="H409" s="4" t="s">
        <v>6</v>
      </c>
      <c r="I409" s="4" t="s">
        <v>6</v>
      </c>
      <c r="J409" s="4" t="s">
        <v>6</v>
      </c>
      <c r="K409" s="4" t="s">
        <v>6</v>
      </c>
      <c r="L409" s="4" t="s">
        <v>6</v>
      </c>
      <c r="M409" s="4" t="s">
        <v>6</v>
      </c>
      <c r="N409" s="4" t="s">
        <v>6</v>
      </c>
      <c r="O409" s="4" t="s">
        <v>6</v>
      </c>
      <c r="P409" s="4" t="s">
        <v>6</v>
      </c>
      <c r="Q409" s="4" t="s">
        <v>6</v>
      </c>
      <c r="R409" s="4" t="s">
        <v>6</v>
      </c>
      <c r="S409" s="4" t="s">
        <v>6</v>
      </c>
      <c r="T409" s="4" t="s">
        <v>6</v>
      </c>
      <c r="U409" s="4" t="s">
        <v>6</v>
      </c>
    </row>
    <row r="410" spans="1:4">
      <c r="A410" t="n">
        <v>5658</v>
      </c>
      <c r="B410" s="43" t="n">
        <v>36</v>
      </c>
      <c r="C410" s="7" t="n">
        <v>8</v>
      </c>
      <c r="D410" s="7" t="n">
        <v>6466</v>
      </c>
      <c r="E410" s="7" t="n">
        <v>0</v>
      </c>
      <c r="F410" s="7" t="s">
        <v>98</v>
      </c>
      <c r="G410" s="7" t="s">
        <v>99</v>
      </c>
      <c r="H410" s="7" t="s">
        <v>13</v>
      </c>
      <c r="I410" s="7" t="s">
        <v>13</v>
      </c>
      <c r="J410" s="7" t="s">
        <v>13</v>
      </c>
      <c r="K410" s="7" t="s">
        <v>13</v>
      </c>
      <c r="L410" s="7" t="s">
        <v>13</v>
      </c>
      <c r="M410" s="7" t="s">
        <v>13</v>
      </c>
      <c r="N410" s="7" t="s">
        <v>13</v>
      </c>
      <c r="O410" s="7" t="s">
        <v>13</v>
      </c>
      <c r="P410" s="7" t="s">
        <v>13</v>
      </c>
      <c r="Q410" s="7" t="s">
        <v>13</v>
      </c>
      <c r="R410" s="7" t="s">
        <v>13</v>
      </c>
      <c r="S410" s="7" t="s">
        <v>13</v>
      </c>
      <c r="T410" s="7" t="s">
        <v>13</v>
      </c>
      <c r="U410" s="7" t="s">
        <v>13</v>
      </c>
    </row>
    <row r="411" spans="1:4">
      <c r="A411" t="s">
        <v>4</v>
      </c>
      <c r="B411" s="4" t="s">
        <v>5</v>
      </c>
      <c r="C411" s="4" t="s">
        <v>14</v>
      </c>
      <c r="D411" s="4" t="s">
        <v>10</v>
      </c>
      <c r="E411" s="4" t="s">
        <v>14</v>
      </c>
      <c r="F411" s="4" t="s">
        <v>6</v>
      </c>
      <c r="G411" s="4" t="s">
        <v>6</v>
      </c>
      <c r="H411" s="4" t="s">
        <v>6</v>
      </c>
      <c r="I411" s="4" t="s">
        <v>6</v>
      </c>
      <c r="J411" s="4" t="s">
        <v>6</v>
      </c>
      <c r="K411" s="4" t="s">
        <v>6</v>
      </c>
      <c r="L411" s="4" t="s">
        <v>6</v>
      </c>
      <c r="M411" s="4" t="s">
        <v>6</v>
      </c>
      <c r="N411" s="4" t="s">
        <v>6</v>
      </c>
      <c r="O411" s="4" t="s">
        <v>6</v>
      </c>
      <c r="P411" s="4" t="s">
        <v>6</v>
      </c>
      <c r="Q411" s="4" t="s">
        <v>6</v>
      </c>
      <c r="R411" s="4" t="s">
        <v>6</v>
      </c>
      <c r="S411" s="4" t="s">
        <v>6</v>
      </c>
      <c r="T411" s="4" t="s">
        <v>6</v>
      </c>
      <c r="U411" s="4" t="s">
        <v>6</v>
      </c>
    </row>
    <row r="412" spans="1:4">
      <c r="A412" t="n">
        <v>5703</v>
      </c>
      <c r="B412" s="43" t="n">
        <v>36</v>
      </c>
      <c r="C412" s="7" t="n">
        <v>8</v>
      </c>
      <c r="D412" s="7" t="n">
        <v>80</v>
      </c>
      <c r="E412" s="7" t="n">
        <v>0</v>
      </c>
      <c r="F412" s="7" t="s">
        <v>100</v>
      </c>
      <c r="G412" s="7" t="s">
        <v>99</v>
      </c>
      <c r="H412" s="7" t="s">
        <v>13</v>
      </c>
      <c r="I412" s="7" t="s">
        <v>13</v>
      </c>
      <c r="J412" s="7" t="s">
        <v>13</v>
      </c>
      <c r="K412" s="7" t="s">
        <v>13</v>
      </c>
      <c r="L412" s="7" t="s">
        <v>13</v>
      </c>
      <c r="M412" s="7" t="s">
        <v>13</v>
      </c>
      <c r="N412" s="7" t="s">
        <v>13</v>
      </c>
      <c r="O412" s="7" t="s">
        <v>13</v>
      </c>
      <c r="P412" s="7" t="s">
        <v>13</v>
      </c>
      <c r="Q412" s="7" t="s">
        <v>13</v>
      </c>
      <c r="R412" s="7" t="s">
        <v>13</v>
      </c>
      <c r="S412" s="7" t="s">
        <v>13</v>
      </c>
      <c r="T412" s="7" t="s">
        <v>13</v>
      </c>
      <c r="U412" s="7" t="s">
        <v>13</v>
      </c>
    </row>
    <row r="413" spans="1:4">
      <c r="A413" t="s">
        <v>4</v>
      </c>
      <c r="B413" s="4" t="s">
        <v>5</v>
      </c>
      <c r="C413" s="4" t="s">
        <v>14</v>
      </c>
      <c r="D413" s="4" t="s">
        <v>10</v>
      </c>
      <c r="E413" s="4" t="s">
        <v>14</v>
      </c>
      <c r="F413" s="4" t="s">
        <v>6</v>
      </c>
      <c r="G413" s="4" t="s">
        <v>6</v>
      </c>
      <c r="H413" s="4" t="s">
        <v>6</v>
      </c>
      <c r="I413" s="4" t="s">
        <v>6</v>
      </c>
      <c r="J413" s="4" t="s">
        <v>6</v>
      </c>
      <c r="K413" s="4" t="s">
        <v>6</v>
      </c>
      <c r="L413" s="4" t="s">
        <v>6</v>
      </c>
      <c r="M413" s="4" t="s">
        <v>6</v>
      </c>
      <c r="N413" s="4" t="s">
        <v>6</v>
      </c>
      <c r="O413" s="4" t="s">
        <v>6</v>
      </c>
      <c r="P413" s="4" t="s">
        <v>6</v>
      </c>
      <c r="Q413" s="4" t="s">
        <v>6</v>
      </c>
      <c r="R413" s="4" t="s">
        <v>6</v>
      </c>
      <c r="S413" s="4" t="s">
        <v>6</v>
      </c>
      <c r="T413" s="4" t="s">
        <v>6</v>
      </c>
      <c r="U413" s="4" t="s">
        <v>6</v>
      </c>
    </row>
    <row r="414" spans="1:4">
      <c r="A414" t="n">
        <v>5747</v>
      </c>
      <c r="B414" s="43" t="n">
        <v>36</v>
      </c>
      <c r="C414" s="7" t="n">
        <v>8</v>
      </c>
      <c r="D414" s="7" t="n">
        <v>1568</v>
      </c>
      <c r="E414" s="7" t="n">
        <v>0</v>
      </c>
      <c r="F414" s="7" t="s">
        <v>101</v>
      </c>
      <c r="G414" s="7" t="s">
        <v>102</v>
      </c>
      <c r="H414" s="7" t="s">
        <v>103</v>
      </c>
      <c r="I414" s="7" t="s">
        <v>104</v>
      </c>
      <c r="J414" s="7" t="s">
        <v>13</v>
      </c>
      <c r="K414" s="7" t="s">
        <v>13</v>
      </c>
      <c r="L414" s="7" t="s">
        <v>13</v>
      </c>
      <c r="M414" s="7" t="s">
        <v>13</v>
      </c>
      <c r="N414" s="7" t="s">
        <v>13</v>
      </c>
      <c r="O414" s="7" t="s">
        <v>13</v>
      </c>
      <c r="P414" s="7" t="s">
        <v>13</v>
      </c>
      <c r="Q414" s="7" t="s">
        <v>13</v>
      </c>
      <c r="R414" s="7" t="s">
        <v>13</v>
      </c>
      <c r="S414" s="7" t="s">
        <v>13</v>
      </c>
      <c r="T414" s="7" t="s">
        <v>13</v>
      </c>
      <c r="U414" s="7" t="s">
        <v>13</v>
      </c>
    </row>
    <row r="415" spans="1:4">
      <c r="A415" t="s">
        <v>4</v>
      </c>
      <c r="B415" s="4" t="s">
        <v>5</v>
      </c>
      <c r="C415" s="4" t="s">
        <v>14</v>
      </c>
      <c r="D415" s="4" t="s">
        <v>10</v>
      </c>
      <c r="E415" s="4" t="s">
        <v>14</v>
      </c>
      <c r="F415" s="4" t="s">
        <v>6</v>
      </c>
      <c r="G415" s="4" t="s">
        <v>6</v>
      </c>
      <c r="H415" s="4" t="s">
        <v>6</v>
      </c>
      <c r="I415" s="4" t="s">
        <v>6</v>
      </c>
      <c r="J415" s="4" t="s">
        <v>6</v>
      </c>
      <c r="K415" s="4" t="s">
        <v>6</v>
      </c>
      <c r="L415" s="4" t="s">
        <v>6</v>
      </c>
      <c r="M415" s="4" t="s">
        <v>6</v>
      </c>
      <c r="N415" s="4" t="s">
        <v>6</v>
      </c>
      <c r="O415" s="4" t="s">
        <v>6</v>
      </c>
      <c r="P415" s="4" t="s">
        <v>6</v>
      </c>
      <c r="Q415" s="4" t="s">
        <v>6</v>
      </c>
      <c r="R415" s="4" t="s">
        <v>6</v>
      </c>
      <c r="S415" s="4" t="s">
        <v>6</v>
      </c>
      <c r="T415" s="4" t="s">
        <v>6</v>
      </c>
      <c r="U415" s="4" t="s">
        <v>6</v>
      </c>
    </row>
    <row r="416" spans="1:4">
      <c r="A416" t="n">
        <v>5808</v>
      </c>
      <c r="B416" s="43" t="n">
        <v>36</v>
      </c>
      <c r="C416" s="7" t="n">
        <v>8</v>
      </c>
      <c r="D416" s="7" t="n">
        <v>1569</v>
      </c>
      <c r="E416" s="7" t="n">
        <v>0</v>
      </c>
      <c r="F416" s="7" t="s">
        <v>105</v>
      </c>
      <c r="G416" s="7" t="s">
        <v>102</v>
      </c>
      <c r="H416" s="7" t="s">
        <v>103</v>
      </c>
      <c r="I416" s="7" t="s">
        <v>106</v>
      </c>
      <c r="J416" s="7" t="s">
        <v>104</v>
      </c>
      <c r="K416" s="7" t="s">
        <v>13</v>
      </c>
      <c r="L416" s="7" t="s">
        <v>13</v>
      </c>
      <c r="M416" s="7" t="s">
        <v>13</v>
      </c>
      <c r="N416" s="7" t="s">
        <v>13</v>
      </c>
      <c r="O416" s="7" t="s">
        <v>13</v>
      </c>
      <c r="P416" s="7" t="s">
        <v>13</v>
      </c>
      <c r="Q416" s="7" t="s">
        <v>13</v>
      </c>
      <c r="R416" s="7" t="s">
        <v>13</v>
      </c>
      <c r="S416" s="7" t="s">
        <v>13</v>
      </c>
      <c r="T416" s="7" t="s">
        <v>13</v>
      </c>
      <c r="U416" s="7" t="s">
        <v>13</v>
      </c>
    </row>
    <row r="417" spans="1:21">
      <c r="A417" t="s">
        <v>4</v>
      </c>
      <c r="B417" s="4" t="s">
        <v>5</v>
      </c>
      <c r="C417" s="4" t="s">
        <v>14</v>
      </c>
      <c r="D417" s="4" t="s">
        <v>10</v>
      </c>
      <c r="E417" s="4" t="s">
        <v>14</v>
      </c>
      <c r="F417" s="4" t="s">
        <v>6</v>
      </c>
      <c r="G417" s="4" t="s">
        <v>6</v>
      </c>
      <c r="H417" s="4" t="s">
        <v>6</v>
      </c>
      <c r="I417" s="4" t="s">
        <v>6</v>
      </c>
      <c r="J417" s="4" t="s">
        <v>6</v>
      </c>
      <c r="K417" s="4" t="s">
        <v>6</v>
      </c>
      <c r="L417" s="4" t="s">
        <v>6</v>
      </c>
      <c r="M417" s="4" t="s">
        <v>6</v>
      </c>
      <c r="N417" s="4" t="s">
        <v>6</v>
      </c>
      <c r="O417" s="4" t="s">
        <v>6</v>
      </c>
      <c r="P417" s="4" t="s">
        <v>6</v>
      </c>
      <c r="Q417" s="4" t="s">
        <v>6</v>
      </c>
      <c r="R417" s="4" t="s">
        <v>6</v>
      </c>
      <c r="S417" s="4" t="s">
        <v>6</v>
      </c>
      <c r="T417" s="4" t="s">
        <v>6</v>
      </c>
      <c r="U417" s="4" t="s">
        <v>6</v>
      </c>
    </row>
    <row r="418" spans="1:21">
      <c r="A418" t="n">
        <v>5879</v>
      </c>
      <c r="B418" s="43" t="n">
        <v>36</v>
      </c>
      <c r="C418" s="7" t="n">
        <v>8</v>
      </c>
      <c r="D418" s="7" t="n">
        <v>7033</v>
      </c>
      <c r="E418" s="7" t="n">
        <v>0</v>
      </c>
      <c r="F418" s="7" t="s">
        <v>107</v>
      </c>
      <c r="G418" s="7" t="s">
        <v>108</v>
      </c>
      <c r="H418" s="7" t="s">
        <v>109</v>
      </c>
      <c r="I418" s="7" t="s">
        <v>110</v>
      </c>
      <c r="J418" s="7" t="s">
        <v>102</v>
      </c>
      <c r="K418" s="7" t="s">
        <v>103</v>
      </c>
      <c r="L418" s="7" t="s">
        <v>111</v>
      </c>
      <c r="M418" s="7" t="s">
        <v>112</v>
      </c>
      <c r="N418" s="7" t="s">
        <v>113</v>
      </c>
      <c r="O418" s="7" t="s">
        <v>13</v>
      </c>
      <c r="P418" s="7" t="s">
        <v>13</v>
      </c>
      <c r="Q418" s="7" t="s">
        <v>13</v>
      </c>
      <c r="R418" s="7" t="s">
        <v>13</v>
      </c>
      <c r="S418" s="7" t="s">
        <v>13</v>
      </c>
      <c r="T418" s="7" t="s">
        <v>13</v>
      </c>
      <c r="U418" s="7" t="s">
        <v>13</v>
      </c>
    </row>
    <row r="419" spans="1:21">
      <c r="A419" t="s">
        <v>4</v>
      </c>
      <c r="B419" s="4" t="s">
        <v>5</v>
      </c>
      <c r="C419" s="4" t="s">
        <v>14</v>
      </c>
      <c r="D419" s="4" t="s">
        <v>10</v>
      </c>
      <c r="E419" s="4" t="s">
        <v>14</v>
      </c>
      <c r="F419" s="4" t="s">
        <v>6</v>
      </c>
      <c r="G419" s="4" t="s">
        <v>6</v>
      </c>
      <c r="H419" s="4" t="s">
        <v>6</v>
      </c>
      <c r="I419" s="4" t="s">
        <v>6</v>
      </c>
      <c r="J419" s="4" t="s">
        <v>6</v>
      </c>
      <c r="K419" s="4" t="s">
        <v>6</v>
      </c>
      <c r="L419" s="4" t="s">
        <v>6</v>
      </c>
      <c r="M419" s="4" t="s">
        <v>6</v>
      </c>
      <c r="N419" s="4" t="s">
        <v>6</v>
      </c>
      <c r="O419" s="4" t="s">
        <v>6</v>
      </c>
      <c r="P419" s="4" t="s">
        <v>6</v>
      </c>
      <c r="Q419" s="4" t="s">
        <v>6</v>
      </c>
      <c r="R419" s="4" t="s">
        <v>6</v>
      </c>
      <c r="S419" s="4" t="s">
        <v>6</v>
      </c>
      <c r="T419" s="4" t="s">
        <v>6</v>
      </c>
      <c r="U419" s="4" t="s">
        <v>6</v>
      </c>
    </row>
    <row r="420" spans="1:21">
      <c r="A420" t="n">
        <v>5990</v>
      </c>
      <c r="B420" s="43" t="n">
        <v>36</v>
      </c>
      <c r="C420" s="7" t="n">
        <v>8</v>
      </c>
      <c r="D420" s="7" t="n">
        <v>13</v>
      </c>
      <c r="E420" s="7" t="n">
        <v>0</v>
      </c>
      <c r="F420" s="7" t="s">
        <v>114</v>
      </c>
      <c r="G420" s="7" t="s">
        <v>13</v>
      </c>
      <c r="H420" s="7" t="s">
        <v>13</v>
      </c>
      <c r="I420" s="7" t="s">
        <v>13</v>
      </c>
      <c r="J420" s="7" t="s">
        <v>13</v>
      </c>
      <c r="K420" s="7" t="s">
        <v>13</v>
      </c>
      <c r="L420" s="7" t="s">
        <v>13</v>
      </c>
      <c r="M420" s="7" t="s">
        <v>13</v>
      </c>
      <c r="N420" s="7" t="s">
        <v>13</v>
      </c>
      <c r="O420" s="7" t="s">
        <v>13</v>
      </c>
      <c r="P420" s="7" t="s">
        <v>13</v>
      </c>
      <c r="Q420" s="7" t="s">
        <v>13</v>
      </c>
      <c r="R420" s="7" t="s">
        <v>13</v>
      </c>
      <c r="S420" s="7" t="s">
        <v>13</v>
      </c>
      <c r="T420" s="7" t="s">
        <v>13</v>
      </c>
      <c r="U420" s="7" t="s">
        <v>13</v>
      </c>
    </row>
    <row r="421" spans="1:21">
      <c r="A421" t="s">
        <v>4</v>
      </c>
      <c r="B421" s="4" t="s">
        <v>5</v>
      </c>
      <c r="C421" s="4" t="s">
        <v>14</v>
      </c>
      <c r="D421" s="4" t="s">
        <v>10</v>
      </c>
      <c r="E421" s="4" t="s">
        <v>14</v>
      </c>
      <c r="F421" s="4" t="s">
        <v>6</v>
      </c>
      <c r="G421" s="4" t="s">
        <v>6</v>
      </c>
      <c r="H421" s="4" t="s">
        <v>6</v>
      </c>
      <c r="I421" s="4" t="s">
        <v>6</v>
      </c>
      <c r="J421" s="4" t="s">
        <v>6</v>
      </c>
      <c r="K421" s="4" t="s">
        <v>6</v>
      </c>
      <c r="L421" s="4" t="s">
        <v>6</v>
      </c>
      <c r="M421" s="4" t="s">
        <v>6</v>
      </c>
      <c r="N421" s="4" t="s">
        <v>6</v>
      </c>
      <c r="O421" s="4" t="s">
        <v>6</v>
      </c>
      <c r="P421" s="4" t="s">
        <v>6</v>
      </c>
      <c r="Q421" s="4" t="s">
        <v>6</v>
      </c>
      <c r="R421" s="4" t="s">
        <v>6</v>
      </c>
      <c r="S421" s="4" t="s">
        <v>6</v>
      </c>
      <c r="T421" s="4" t="s">
        <v>6</v>
      </c>
      <c r="U421" s="4" t="s">
        <v>6</v>
      </c>
    </row>
    <row r="422" spans="1:21">
      <c r="A422" t="n">
        <v>6021</v>
      </c>
      <c r="B422" s="43" t="n">
        <v>36</v>
      </c>
      <c r="C422" s="7" t="n">
        <v>8</v>
      </c>
      <c r="D422" s="7" t="n">
        <v>61440</v>
      </c>
      <c r="E422" s="7" t="n">
        <v>0</v>
      </c>
      <c r="F422" s="7" t="s">
        <v>114</v>
      </c>
      <c r="G422" s="7" t="s">
        <v>13</v>
      </c>
      <c r="H422" s="7" t="s">
        <v>13</v>
      </c>
      <c r="I422" s="7" t="s">
        <v>13</v>
      </c>
      <c r="J422" s="7" t="s">
        <v>13</v>
      </c>
      <c r="K422" s="7" t="s">
        <v>13</v>
      </c>
      <c r="L422" s="7" t="s">
        <v>13</v>
      </c>
      <c r="M422" s="7" t="s">
        <v>13</v>
      </c>
      <c r="N422" s="7" t="s">
        <v>13</v>
      </c>
      <c r="O422" s="7" t="s">
        <v>13</v>
      </c>
      <c r="P422" s="7" t="s">
        <v>13</v>
      </c>
      <c r="Q422" s="7" t="s">
        <v>13</v>
      </c>
      <c r="R422" s="7" t="s">
        <v>13</v>
      </c>
      <c r="S422" s="7" t="s">
        <v>13</v>
      </c>
      <c r="T422" s="7" t="s">
        <v>13</v>
      </c>
      <c r="U422" s="7" t="s">
        <v>13</v>
      </c>
    </row>
    <row r="423" spans="1:21">
      <c r="A423" t="s">
        <v>4</v>
      </c>
      <c r="B423" s="4" t="s">
        <v>5</v>
      </c>
      <c r="C423" s="4" t="s">
        <v>14</v>
      </c>
      <c r="D423" s="4" t="s">
        <v>10</v>
      </c>
      <c r="E423" s="4" t="s">
        <v>14</v>
      </c>
      <c r="F423" s="4" t="s">
        <v>6</v>
      </c>
      <c r="G423" s="4" t="s">
        <v>6</v>
      </c>
      <c r="H423" s="4" t="s">
        <v>6</v>
      </c>
      <c r="I423" s="4" t="s">
        <v>6</v>
      </c>
      <c r="J423" s="4" t="s">
        <v>6</v>
      </c>
      <c r="K423" s="4" t="s">
        <v>6</v>
      </c>
      <c r="L423" s="4" t="s">
        <v>6</v>
      </c>
      <c r="M423" s="4" t="s">
        <v>6</v>
      </c>
      <c r="N423" s="4" t="s">
        <v>6</v>
      </c>
      <c r="O423" s="4" t="s">
        <v>6</v>
      </c>
      <c r="P423" s="4" t="s">
        <v>6</v>
      </c>
      <c r="Q423" s="4" t="s">
        <v>6</v>
      </c>
      <c r="R423" s="4" t="s">
        <v>6</v>
      </c>
      <c r="S423" s="4" t="s">
        <v>6</v>
      </c>
      <c r="T423" s="4" t="s">
        <v>6</v>
      </c>
      <c r="U423" s="4" t="s">
        <v>6</v>
      </c>
    </row>
    <row r="424" spans="1:21">
      <c r="A424" t="n">
        <v>6052</v>
      </c>
      <c r="B424" s="43" t="n">
        <v>36</v>
      </c>
      <c r="C424" s="7" t="n">
        <v>8</v>
      </c>
      <c r="D424" s="7" t="n">
        <v>61441</v>
      </c>
      <c r="E424" s="7" t="n">
        <v>0</v>
      </c>
      <c r="F424" s="7" t="s">
        <v>114</v>
      </c>
      <c r="G424" s="7" t="s">
        <v>13</v>
      </c>
      <c r="H424" s="7" t="s">
        <v>13</v>
      </c>
      <c r="I424" s="7" t="s">
        <v>13</v>
      </c>
      <c r="J424" s="7" t="s">
        <v>13</v>
      </c>
      <c r="K424" s="7" t="s">
        <v>13</v>
      </c>
      <c r="L424" s="7" t="s">
        <v>13</v>
      </c>
      <c r="M424" s="7" t="s">
        <v>13</v>
      </c>
      <c r="N424" s="7" t="s">
        <v>13</v>
      </c>
      <c r="O424" s="7" t="s">
        <v>13</v>
      </c>
      <c r="P424" s="7" t="s">
        <v>13</v>
      </c>
      <c r="Q424" s="7" t="s">
        <v>13</v>
      </c>
      <c r="R424" s="7" t="s">
        <v>13</v>
      </c>
      <c r="S424" s="7" t="s">
        <v>13</v>
      </c>
      <c r="T424" s="7" t="s">
        <v>13</v>
      </c>
      <c r="U424" s="7" t="s">
        <v>13</v>
      </c>
    </row>
    <row r="425" spans="1:21">
      <c r="A425" t="s">
        <v>4</v>
      </c>
      <c r="B425" s="4" t="s">
        <v>5</v>
      </c>
      <c r="C425" s="4" t="s">
        <v>14</v>
      </c>
      <c r="D425" s="4" t="s">
        <v>10</v>
      </c>
      <c r="E425" s="4" t="s">
        <v>14</v>
      </c>
      <c r="F425" s="4" t="s">
        <v>6</v>
      </c>
      <c r="G425" s="4" t="s">
        <v>6</v>
      </c>
      <c r="H425" s="4" t="s">
        <v>6</v>
      </c>
      <c r="I425" s="4" t="s">
        <v>6</v>
      </c>
      <c r="J425" s="4" t="s">
        <v>6</v>
      </c>
      <c r="K425" s="4" t="s">
        <v>6</v>
      </c>
      <c r="L425" s="4" t="s">
        <v>6</v>
      </c>
      <c r="M425" s="4" t="s">
        <v>6</v>
      </c>
      <c r="N425" s="4" t="s">
        <v>6</v>
      </c>
      <c r="O425" s="4" t="s">
        <v>6</v>
      </c>
      <c r="P425" s="4" t="s">
        <v>6</v>
      </c>
      <c r="Q425" s="4" t="s">
        <v>6</v>
      </c>
      <c r="R425" s="4" t="s">
        <v>6</v>
      </c>
      <c r="S425" s="4" t="s">
        <v>6</v>
      </c>
      <c r="T425" s="4" t="s">
        <v>6</v>
      </c>
      <c r="U425" s="4" t="s">
        <v>6</v>
      </c>
    </row>
    <row r="426" spans="1:21">
      <c r="A426" t="n">
        <v>6083</v>
      </c>
      <c r="B426" s="43" t="n">
        <v>36</v>
      </c>
      <c r="C426" s="7" t="n">
        <v>8</v>
      </c>
      <c r="D426" s="7" t="n">
        <v>61442</v>
      </c>
      <c r="E426" s="7" t="n">
        <v>0</v>
      </c>
      <c r="F426" s="7" t="s">
        <v>114</v>
      </c>
      <c r="G426" s="7" t="s">
        <v>13</v>
      </c>
      <c r="H426" s="7" t="s">
        <v>13</v>
      </c>
      <c r="I426" s="7" t="s">
        <v>13</v>
      </c>
      <c r="J426" s="7" t="s">
        <v>13</v>
      </c>
      <c r="K426" s="7" t="s">
        <v>13</v>
      </c>
      <c r="L426" s="7" t="s">
        <v>13</v>
      </c>
      <c r="M426" s="7" t="s">
        <v>13</v>
      </c>
      <c r="N426" s="7" t="s">
        <v>13</v>
      </c>
      <c r="O426" s="7" t="s">
        <v>13</v>
      </c>
      <c r="P426" s="7" t="s">
        <v>13</v>
      </c>
      <c r="Q426" s="7" t="s">
        <v>13</v>
      </c>
      <c r="R426" s="7" t="s">
        <v>13</v>
      </c>
      <c r="S426" s="7" t="s">
        <v>13</v>
      </c>
      <c r="T426" s="7" t="s">
        <v>13</v>
      </c>
      <c r="U426" s="7" t="s">
        <v>13</v>
      </c>
    </row>
    <row r="427" spans="1:21">
      <c r="A427" t="s">
        <v>4</v>
      </c>
      <c r="B427" s="4" t="s">
        <v>5</v>
      </c>
      <c r="C427" s="4" t="s">
        <v>14</v>
      </c>
      <c r="D427" s="4" t="s">
        <v>10</v>
      </c>
      <c r="E427" s="4" t="s">
        <v>14</v>
      </c>
      <c r="F427" s="4" t="s">
        <v>6</v>
      </c>
      <c r="G427" s="4" t="s">
        <v>6</v>
      </c>
      <c r="H427" s="4" t="s">
        <v>6</v>
      </c>
      <c r="I427" s="4" t="s">
        <v>6</v>
      </c>
      <c r="J427" s="4" t="s">
        <v>6</v>
      </c>
      <c r="K427" s="4" t="s">
        <v>6</v>
      </c>
      <c r="L427" s="4" t="s">
        <v>6</v>
      </c>
      <c r="M427" s="4" t="s">
        <v>6</v>
      </c>
      <c r="N427" s="4" t="s">
        <v>6</v>
      </c>
      <c r="O427" s="4" t="s">
        <v>6</v>
      </c>
      <c r="P427" s="4" t="s">
        <v>6</v>
      </c>
      <c r="Q427" s="4" t="s">
        <v>6</v>
      </c>
      <c r="R427" s="4" t="s">
        <v>6</v>
      </c>
      <c r="S427" s="4" t="s">
        <v>6</v>
      </c>
      <c r="T427" s="4" t="s">
        <v>6</v>
      </c>
      <c r="U427" s="4" t="s">
        <v>6</v>
      </c>
    </row>
    <row r="428" spans="1:21">
      <c r="A428" t="n">
        <v>6114</v>
      </c>
      <c r="B428" s="43" t="n">
        <v>36</v>
      </c>
      <c r="C428" s="7" t="n">
        <v>8</v>
      </c>
      <c r="D428" s="7" t="n">
        <v>61443</v>
      </c>
      <c r="E428" s="7" t="n">
        <v>0</v>
      </c>
      <c r="F428" s="7" t="s">
        <v>114</v>
      </c>
      <c r="G428" s="7" t="s">
        <v>13</v>
      </c>
      <c r="H428" s="7" t="s">
        <v>13</v>
      </c>
      <c r="I428" s="7" t="s">
        <v>13</v>
      </c>
      <c r="J428" s="7" t="s">
        <v>13</v>
      </c>
      <c r="K428" s="7" t="s">
        <v>13</v>
      </c>
      <c r="L428" s="7" t="s">
        <v>13</v>
      </c>
      <c r="M428" s="7" t="s">
        <v>13</v>
      </c>
      <c r="N428" s="7" t="s">
        <v>13</v>
      </c>
      <c r="O428" s="7" t="s">
        <v>13</v>
      </c>
      <c r="P428" s="7" t="s">
        <v>13</v>
      </c>
      <c r="Q428" s="7" t="s">
        <v>13</v>
      </c>
      <c r="R428" s="7" t="s">
        <v>13</v>
      </c>
      <c r="S428" s="7" t="s">
        <v>13</v>
      </c>
      <c r="T428" s="7" t="s">
        <v>13</v>
      </c>
      <c r="U428" s="7" t="s">
        <v>13</v>
      </c>
    </row>
    <row r="429" spans="1:21">
      <c r="A429" t="s">
        <v>4</v>
      </c>
      <c r="B429" s="4" t="s">
        <v>5</v>
      </c>
      <c r="C429" s="4" t="s">
        <v>14</v>
      </c>
      <c r="D429" s="4" t="s">
        <v>10</v>
      </c>
      <c r="E429" s="4" t="s">
        <v>14</v>
      </c>
      <c r="F429" s="4" t="s">
        <v>6</v>
      </c>
      <c r="G429" s="4" t="s">
        <v>6</v>
      </c>
      <c r="H429" s="4" t="s">
        <v>6</v>
      </c>
      <c r="I429" s="4" t="s">
        <v>6</v>
      </c>
      <c r="J429" s="4" t="s">
        <v>6</v>
      </c>
      <c r="K429" s="4" t="s">
        <v>6</v>
      </c>
      <c r="L429" s="4" t="s">
        <v>6</v>
      </c>
      <c r="M429" s="4" t="s">
        <v>6</v>
      </c>
      <c r="N429" s="4" t="s">
        <v>6</v>
      </c>
      <c r="O429" s="4" t="s">
        <v>6</v>
      </c>
      <c r="P429" s="4" t="s">
        <v>6</v>
      </c>
      <c r="Q429" s="4" t="s">
        <v>6</v>
      </c>
      <c r="R429" s="4" t="s">
        <v>6</v>
      </c>
      <c r="S429" s="4" t="s">
        <v>6</v>
      </c>
      <c r="T429" s="4" t="s">
        <v>6</v>
      </c>
      <c r="U429" s="4" t="s">
        <v>6</v>
      </c>
    </row>
    <row r="430" spans="1:21">
      <c r="A430" t="n">
        <v>6145</v>
      </c>
      <c r="B430" s="43" t="n">
        <v>36</v>
      </c>
      <c r="C430" s="7" t="n">
        <v>8</v>
      </c>
      <c r="D430" s="7" t="n">
        <v>61444</v>
      </c>
      <c r="E430" s="7" t="n">
        <v>0</v>
      </c>
      <c r="F430" s="7" t="s">
        <v>114</v>
      </c>
      <c r="G430" s="7" t="s">
        <v>13</v>
      </c>
      <c r="H430" s="7" t="s">
        <v>13</v>
      </c>
      <c r="I430" s="7" t="s">
        <v>13</v>
      </c>
      <c r="J430" s="7" t="s">
        <v>13</v>
      </c>
      <c r="K430" s="7" t="s">
        <v>13</v>
      </c>
      <c r="L430" s="7" t="s">
        <v>13</v>
      </c>
      <c r="M430" s="7" t="s">
        <v>13</v>
      </c>
      <c r="N430" s="7" t="s">
        <v>13</v>
      </c>
      <c r="O430" s="7" t="s">
        <v>13</v>
      </c>
      <c r="P430" s="7" t="s">
        <v>13</v>
      </c>
      <c r="Q430" s="7" t="s">
        <v>13</v>
      </c>
      <c r="R430" s="7" t="s">
        <v>13</v>
      </c>
      <c r="S430" s="7" t="s">
        <v>13</v>
      </c>
      <c r="T430" s="7" t="s">
        <v>13</v>
      </c>
      <c r="U430" s="7" t="s">
        <v>13</v>
      </c>
    </row>
    <row r="431" spans="1:21">
      <c r="A431" t="s">
        <v>4</v>
      </c>
      <c r="B431" s="4" t="s">
        <v>5</v>
      </c>
      <c r="C431" s="4" t="s">
        <v>14</v>
      </c>
      <c r="D431" s="4" t="s">
        <v>10</v>
      </c>
      <c r="E431" s="4" t="s">
        <v>14</v>
      </c>
      <c r="F431" s="4" t="s">
        <v>6</v>
      </c>
      <c r="G431" s="4" t="s">
        <v>6</v>
      </c>
      <c r="H431" s="4" t="s">
        <v>6</v>
      </c>
      <c r="I431" s="4" t="s">
        <v>6</v>
      </c>
      <c r="J431" s="4" t="s">
        <v>6</v>
      </c>
      <c r="K431" s="4" t="s">
        <v>6</v>
      </c>
      <c r="L431" s="4" t="s">
        <v>6</v>
      </c>
      <c r="M431" s="4" t="s">
        <v>6</v>
      </c>
      <c r="N431" s="4" t="s">
        <v>6</v>
      </c>
      <c r="O431" s="4" t="s">
        <v>6</v>
      </c>
      <c r="P431" s="4" t="s">
        <v>6</v>
      </c>
      <c r="Q431" s="4" t="s">
        <v>6</v>
      </c>
      <c r="R431" s="4" t="s">
        <v>6</v>
      </c>
      <c r="S431" s="4" t="s">
        <v>6</v>
      </c>
      <c r="T431" s="4" t="s">
        <v>6</v>
      </c>
      <c r="U431" s="4" t="s">
        <v>6</v>
      </c>
    </row>
    <row r="432" spans="1:21">
      <c r="A432" t="n">
        <v>6176</v>
      </c>
      <c r="B432" s="43" t="n">
        <v>36</v>
      </c>
      <c r="C432" s="7" t="n">
        <v>8</v>
      </c>
      <c r="D432" s="7" t="n">
        <v>61445</v>
      </c>
      <c r="E432" s="7" t="n">
        <v>0</v>
      </c>
      <c r="F432" s="7" t="s">
        <v>114</v>
      </c>
      <c r="G432" s="7" t="s">
        <v>13</v>
      </c>
      <c r="H432" s="7" t="s">
        <v>13</v>
      </c>
      <c r="I432" s="7" t="s">
        <v>13</v>
      </c>
      <c r="J432" s="7" t="s">
        <v>13</v>
      </c>
      <c r="K432" s="7" t="s">
        <v>13</v>
      </c>
      <c r="L432" s="7" t="s">
        <v>13</v>
      </c>
      <c r="M432" s="7" t="s">
        <v>13</v>
      </c>
      <c r="N432" s="7" t="s">
        <v>13</v>
      </c>
      <c r="O432" s="7" t="s">
        <v>13</v>
      </c>
      <c r="P432" s="7" t="s">
        <v>13</v>
      </c>
      <c r="Q432" s="7" t="s">
        <v>13</v>
      </c>
      <c r="R432" s="7" t="s">
        <v>13</v>
      </c>
      <c r="S432" s="7" t="s">
        <v>13</v>
      </c>
      <c r="T432" s="7" t="s">
        <v>13</v>
      </c>
      <c r="U432" s="7" t="s">
        <v>13</v>
      </c>
    </row>
    <row r="433" spans="1:21">
      <c r="A433" t="s">
        <v>4</v>
      </c>
      <c r="B433" s="4" t="s">
        <v>5</v>
      </c>
      <c r="C433" s="4" t="s">
        <v>10</v>
      </c>
      <c r="D433" s="4" t="s">
        <v>9</v>
      </c>
    </row>
    <row r="434" spans="1:21">
      <c r="A434" t="n">
        <v>6207</v>
      </c>
      <c r="B434" s="42" t="n">
        <v>43</v>
      </c>
      <c r="C434" s="7" t="n">
        <v>61440</v>
      </c>
      <c r="D434" s="7" t="n">
        <v>512</v>
      </c>
    </row>
    <row r="435" spans="1:21">
      <c r="A435" t="s">
        <v>4</v>
      </c>
      <c r="B435" s="4" t="s">
        <v>5</v>
      </c>
      <c r="C435" s="4" t="s">
        <v>10</v>
      </c>
      <c r="D435" s="4" t="s">
        <v>9</v>
      </c>
    </row>
    <row r="436" spans="1:21">
      <c r="A436" t="n">
        <v>6214</v>
      </c>
      <c r="B436" s="42" t="n">
        <v>43</v>
      </c>
      <c r="C436" s="7" t="n">
        <v>61441</v>
      </c>
      <c r="D436" s="7" t="n">
        <v>512</v>
      </c>
    </row>
    <row r="437" spans="1:21">
      <c r="A437" t="s">
        <v>4</v>
      </c>
      <c r="B437" s="4" t="s">
        <v>5</v>
      </c>
      <c r="C437" s="4" t="s">
        <v>10</v>
      </c>
      <c r="D437" s="4" t="s">
        <v>9</v>
      </c>
    </row>
    <row r="438" spans="1:21">
      <c r="A438" t="n">
        <v>6221</v>
      </c>
      <c r="B438" s="42" t="n">
        <v>43</v>
      </c>
      <c r="C438" s="7" t="n">
        <v>61442</v>
      </c>
      <c r="D438" s="7" t="n">
        <v>512</v>
      </c>
    </row>
    <row r="439" spans="1:21">
      <c r="A439" t="s">
        <v>4</v>
      </c>
      <c r="B439" s="4" t="s">
        <v>5</v>
      </c>
      <c r="C439" s="4" t="s">
        <v>10</v>
      </c>
      <c r="D439" s="4" t="s">
        <v>9</v>
      </c>
    </row>
    <row r="440" spans="1:21">
      <c r="A440" t="n">
        <v>6228</v>
      </c>
      <c r="B440" s="42" t="n">
        <v>43</v>
      </c>
      <c r="C440" s="7" t="n">
        <v>61443</v>
      </c>
      <c r="D440" s="7" t="n">
        <v>512</v>
      </c>
    </row>
    <row r="441" spans="1:21">
      <c r="A441" t="s">
        <v>4</v>
      </c>
      <c r="B441" s="4" t="s">
        <v>5</v>
      </c>
      <c r="C441" s="4" t="s">
        <v>10</v>
      </c>
      <c r="D441" s="4" t="s">
        <v>9</v>
      </c>
    </row>
    <row r="442" spans="1:21">
      <c r="A442" t="n">
        <v>6235</v>
      </c>
      <c r="B442" s="42" t="n">
        <v>43</v>
      </c>
      <c r="C442" s="7" t="n">
        <v>61444</v>
      </c>
      <c r="D442" s="7" t="n">
        <v>512</v>
      </c>
    </row>
    <row r="443" spans="1:21">
      <c r="A443" t="s">
        <v>4</v>
      </c>
      <c r="B443" s="4" t="s">
        <v>5</v>
      </c>
      <c r="C443" s="4" t="s">
        <v>10</v>
      </c>
      <c r="D443" s="4" t="s">
        <v>9</v>
      </c>
    </row>
    <row r="444" spans="1:21">
      <c r="A444" t="n">
        <v>6242</v>
      </c>
      <c r="B444" s="42" t="n">
        <v>43</v>
      </c>
      <c r="C444" s="7" t="n">
        <v>61445</v>
      </c>
      <c r="D444" s="7" t="n">
        <v>512</v>
      </c>
    </row>
    <row r="445" spans="1:21">
      <c r="A445" t="s">
        <v>4</v>
      </c>
      <c r="B445" s="4" t="s">
        <v>5</v>
      </c>
      <c r="C445" s="4" t="s">
        <v>10</v>
      </c>
      <c r="D445" s="4" t="s">
        <v>9</v>
      </c>
    </row>
    <row r="446" spans="1:21">
      <c r="A446" t="n">
        <v>6249</v>
      </c>
      <c r="B446" s="42" t="n">
        <v>43</v>
      </c>
      <c r="C446" s="7" t="n">
        <v>80</v>
      </c>
      <c r="D446" s="7" t="n">
        <v>512</v>
      </c>
    </row>
    <row r="447" spans="1:21">
      <c r="A447" t="s">
        <v>4</v>
      </c>
      <c r="B447" s="4" t="s">
        <v>5</v>
      </c>
      <c r="C447" s="4" t="s">
        <v>10</v>
      </c>
      <c r="D447" s="4" t="s">
        <v>9</v>
      </c>
    </row>
    <row r="448" spans="1:21">
      <c r="A448" t="n">
        <v>6256</v>
      </c>
      <c r="B448" s="42" t="n">
        <v>43</v>
      </c>
      <c r="C448" s="7" t="n">
        <v>6466</v>
      </c>
      <c r="D448" s="7" t="n">
        <v>512</v>
      </c>
    </row>
    <row r="449" spans="1:4">
      <c r="A449" t="s">
        <v>4</v>
      </c>
      <c r="B449" s="4" t="s">
        <v>5</v>
      </c>
      <c r="C449" s="4" t="s">
        <v>10</v>
      </c>
      <c r="D449" s="4" t="s">
        <v>9</v>
      </c>
    </row>
    <row r="450" spans="1:4">
      <c r="A450" t="n">
        <v>6263</v>
      </c>
      <c r="B450" s="42" t="n">
        <v>43</v>
      </c>
      <c r="C450" s="7" t="n">
        <v>7033</v>
      </c>
      <c r="D450" s="7" t="n">
        <v>512</v>
      </c>
    </row>
    <row r="451" spans="1:4">
      <c r="A451" t="s">
        <v>4</v>
      </c>
      <c r="B451" s="4" t="s">
        <v>5</v>
      </c>
      <c r="C451" s="4" t="s">
        <v>10</v>
      </c>
      <c r="D451" s="4" t="s">
        <v>30</v>
      </c>
      <c r="E451" s="4" t="s">
        <v>30</v>
      </c>
      <c r="F451" s="4" t="s">
        <v>30</v>
      </c>
      <c r="G451" s="4" t="s">
        <v>30</v>
      </c>
    </row>
    <row r="452" spans="1:4">
      <c r="A452" t="n">
        <v>6270</v>
      </c>
      <c r="B452" s="44" t="n">
        <v>46</v>
      </c>
      <c r="C452" s="7" t="n">
        <v>0</v>
      </c>
      <c r="D452" s="7" t="n">
        <v>0</v>
      </c>
      <c r="E452" s="7" t="n">
        <v>0</v>
      </c>
      <c r="F452" s="7" t="n">
        <v>0</v>
      </c>
      <c r="G452" s="7" t="n">
        <v>0</v>
      </c>
    </row>
    <row r="453" spans="1:4">
      <c r="A453" t="s">
        <v>4</v>
      </c>
      <c r="B453" s="4" t="s">
        <v>5</v>
      </c>
      <c r="C453" s="4" t="s">
        <v>10</v>
      </c>
      <c r="D453" s="4" t="s">
        <v>30</v>
      </c>
      <c r="E453" s="4" t="s">
        <v>30</v>
      </c>
      <c r="F453" s="4" t="s">
        <v>30</v>
      </c>
      <c r="G453" s="4" t="s">
        <v>30</v>
      </c>
    </row>
    <row r="454" spans="1:4">
      <c r="A454" t="n">
        <v>6289</v>
      </c>
      <c r="B454" s="44" t="n">
        <v>46</v>
      </c>
      <c r="C454" s="7" t="n">
        <v>7032</v>
      </c>
      <c r="D454" s="7" t="n">
        <v>0</v>
      </c>
      <c r="E454" s="7" t="n">
        <v>0</v>
      </c>
      <c r="F454" s="7" t="n">
        <v>0</v>
      </c>
      <c r="G454" s="7" t="n">
        <v>0</v>
      </c>
    </row>
    <row r="455" spans="1:4">
      <c r="A455" t="s">
        <v>4</v>
      </c>
      <c r="B455" s="4" t="s">
        <v>5</v>
      </c>
      <c r="C455" s="4" t="s">
        <v>10</v>
      </c>
      <c r="D455" s="4" t="s">
        <v>30</v>
      </c>
      <c r="E455" s="4" t="s">
        <v>30</v>
      </c>
      <c r="F455" s="4" t="s">
        <v>30</v>
      </c>
      <c r="G455" s="4" t="s">
        <v>30</v>
      </c>
    </row>
    <row r="456" spans="1:4">
      <c r="A456" t="n">
        <v>6308</v>
      </c>
      <c r="B456" s="44" t="n">
        <v>46</v>
      </c>
      <c r="C456" s="7" t="n">
        <v>7036</v>
      </c>
      <c r="D456" s="7" t="n">
        <v>238.130004882813</v>
      </c>
      <c r="E456" s="7" t="n">
        <v>17.0599994659424</v>
      </c>
      <c r="F456" s="7" t="n">
        <v>-50.7400016784668</v>
      </c>
      <c r="G456" s="7" t="n">
        <v>284.799987792969</v>
      </c>
    </row>
    <row r="457" spans="1:4">
      <c r="A457" t="s">
        <v>4</v>
      </c>
      <c r="B457" s="4" t="s">
        <v>5</v>
      </c>
      <c r="C457" s="4" t="s">
        <v>14</v>
      </c>
      <c r="D457" s="4" t="s">
        <v>10</v>
      </c>
      <c r="E457" s="4" t="s">
        <v>10</v>
      </c>
      <c r="F457" s="4" t="s">
        <v>9</v>
      </c>
      <c r="G457" s="4" t="s">
        <v>9</v>
      </c>
      <c r="H457" s="4" t="s">
        <v>9</v>
      </c>
      <c r="I457" s="4" t="s">
        <v>9</v>
      </c>
    </row>
    <row r="458" spans="1:4">
      <c r="A458" t="n">
        <v>6327</v>
      </c>
      <c r="B458" s="17" t="n">
        <v>74</v>
      </c>
      <c r="C458" s="7" t="n">
        <v>58</v>
      </c>
      <c r="D458" s="7" t="n">
        <v>13</v>
      </c>
      <c r="E458" s="7" t="n">
        <v>7036</v>
      </c>
      <c r="F458" s="7" t="n">
        <v>0</v>
      </c>
      <c r="G458" s="7" t="n">
        <v>1091997532</v>
      </c>
      <c r="H458" s="7" t="n">
        <v>1096810496</v>
      </c>
      <c r="I458" s="7" t="n">
        <v>0</v>
      </c>
    </row>
    <row r="459" spans="1:4">
      <c r="A459" t="s">
        <v>4</v>
      </c>
      <c r="B459" s="4" t="s">
        <v>5</v>
      </c>
      <c r="C459" s="4" t="s">
        <v>14</v>
      </c>
      <c r="D459" s="4" t="s">
        <v>10</v>
      </c>
      <c r="E459" s="4" t="s">
        <v>10</v>
      </c>
      <c r="F459" s="4" t="s">
        <v>9</v>
      </c>
      <c r="G459" s="4" t="s">
        <v>9</v>
      </c>
      <c r="H459" s="4" t="s">
        <v>9</v>
      </c>
      <c r="I459" s="4" t="s">
        <v>9</v>
      </c>
    </row>
    <row r="460" spans="1:4">
      <c r="A460" t="n">
        <v>6349</v>
      </c>
      <c r="B460" s="17" t="n">
        <v>74</v>
      </c>
      <c r="C460" s="7" t="n">
        <v>58</v>
      </c>
      <c r="D460" s="7" t="n">
        <v>61491</v>
      </c>
      <c r="E460" s="7" t="n">
        <v>7036</v>
      </c>
      <c r="F460" s="7" t="n">
        <v>1065604874</v>
      </c>
      <c r="G460" s="7" t="n">
        <v>1091997532</v>
      </c>
      <c r="H460" s="7" t="n">
        <v>1096066007</v>
      </c>
      <c r="I460" s="7" t="n">
        <v>0</v>
      </c>
    </row>
    <row r="461" spans="1:4">
      <c r="A461" t="s">
        <v>4</v>
      </c>
      <c r="B461" s="4" t="s">
        <v>5</v>
      </c>
      <c r="C461" s="4" t="s">
        <v>14</v>
      </c>
      <c r="D461" s="4" t="s">
        <v>10</v>
      </c>
      <c r="E461" s="4" t="s">
        <v>10</v>
      </c>
      <c r="F461" s="4" t="s">
        <v>9</v>
      </c>
      <c r="G461" s="4" t="s">
        <v>9</v>
      </c>
      <c r="H461" s="4" t="s">
        <v>9</v>
      </c>
      <c r="I461" s="4" t="s">
        <v>9</v>
      </c>
    </row>
    <row r="462" spans="1:4">
      <c r="A462" t="n">
        <v>6371</v>
      </c>
      <c r="B462" s="17" t="n">
        <v>74</v>
      </c>
      <c r="C462" s="7" t="n">
        <v>58</v>
      </c>
      <c r="D462" s="7" t="n">
        <v>61492</v>
      </c>
      <c r="E462" s="7" t="n">
        <v>7036</v>
      </c>
      <c r="F462" s="7" t="n">
        <v>-1078774989</v>
      </c>
      <c r="G462" s="7" t="n">
        <v>1091997532</v>
      </c>
      <c r="H462" s="7" t="n">
        <v>1096317665</v>
      </c>
      <c r="I462" s="7" t="n">
        <v>0</v>
      </c>
    </row>
    <row r="463" spans="1:4">
      <c r="A463" t="s">
        <v>4</v>
      </c>
      <c r="B463" s="4" t="s">
        <v>5</v>
      </c>
      <c r="C463" s="4" t="s">
        <v>14</v>
      </c>
      <c r="D463" s="4" t="s">
        <v>10</v>
      </c>
      <c r="E463" s="4" t="s">
        <v>10</v>
      </c>
      <c r="F463" s="4" t="s">
        <v>9</v>
      </c>
      <c r="G463" s="4" t="s">
        <v>9</v>
      </c>
      <c r="H463" s="4" t="s">
        <v>9</v>
      </c>
      <c r="I463" s="4" t="s">
        <v>9</v>
      </c>
    </row>
    <row r="464" spans="1:4">
      <c r="A464" t="n">
        <v>6393</v>
      </c>
      <c r="B464" s="17" t="n">
        <v>74</v>
      </c>
      <c r="C464" s="7" t="n">
        <v>58</v>
      </c>
      <c r="D464" s="7" t="n">
        <v>61493</v>
      </c>
      <c r="E464" s="7" t="n">
        <v>7036</v>
      </c>
      <c r="F464" s="7" t="n">
        <v>1061326684</v>
      </c>
      <c r="G464" s="7" t="n">
        <v>1091997532</v>
      </c>
      <c r="H464" s="7" t="n">
        <v>1093979341</v>
      </c>
      <c r="I464" s="7" t="n">
        <v>0</v>
      </c>
    </row>
    <row r="465" spans="1:9">
      <c r="A465" t="s">
        <v>4</v>
      </c>
      <c r="B465" s="4" t="s">
        <v>5</v>
      </c>
      <c r="C465" s="4" t="s">
        <v>14</v>
      </c>
      <c r="D465" s="4" t="s">
        <v>10</v>
      </c>
      <c r="E465" s="4" t="s">
        <v>10</v>
      </c>
      <c r="F465" s="4" t="s">
        <v>9</v>
      </c>
      <c r="G465" s="4" t="s">
        <v>9</v>
      </c>
      <c r="H465" s="4" t="s">
        <v>9</v>
      </c>
      <c r="I465" s="4" t="s">
        <v>9</v>
      </c>
    </row>
    <row r="466" spans="1:9">
      <c r="A466" t="n">
        <v>6415</v>
      </c>
      <c r="B466" s="17" t="n">
        <v>74</v>
      </c>
      <c r="C466" s="7" t="n">
        <v>58</v>
      </c>
      <c r="D466" s="7" t="n">
        <v>61494</v>
      </c>
      <c r="E466" s="7" t="n">
        <v>7036</v>
      </c>
      <c r="F466" s="7" t="n">
        <v>-1092196762</v>
      </c>
      <c r="G466" s="7" t="n">
        <v>1091997532</v>
      </c>
      <c r="H466" s="7" t="n">
        <v>1094660915</v>
      </c>
      <c r="I466" s="7" t="n">
        <v>0</v>
      </c>
    </row>
    <row r="467" spans="1:9">
      <c r="A467" t="s">
        <v>4</v>
      </c>
      <c r="B467" s="4" t="s">
        <v>5</v>
      </c>
      <c r="C467" s="4" t="s">
        <v>14</v>
      </c>
      <c r="D467" s="4" t="s">
        <v>10</v>
      </c>
      <c r="E467" s="4" t="s">
        <v>10</v>
      </c>
      <c r="F467" s="4" t="s">
        <v>9</v>
      </c>
      <c r="G467" s="4" t="s">
        <v>9</v>
      </c>
      <c r="H467" s="4" t="s">
        <v>9</v>
      </c>
      <c r="I467" s="4" t="s">
        <v>9</v>
      </c>
    </row>
    <row r="468" spans="1:9">
      <c r="A468" t="n">
        <v>6437</v>
      </c>
      <c r="B468" s="17" t="n">
        <v>74</v>
      </c>
      <c r="C468" s="7" t="n">
        <v>58</v>
      </c>
      <c r="D468" s="7" t="n">
        <v>80</v>
      </c>
      <c r="E468" s="7" t="n">
        <v>7036</v>
      </c>
      <c r="F468" s="7" t="n">
        <v>-1075419546</v>
      </c>
      <c r="G468" s="7" t="n">
        <v>1091997532</v>
      </c>
      <c r="H468" s="7" t="n">
        <v>1093979341</v>
      </c>
      <c r="I468" s="7" t="n">
        <v>0</v>
      </c>
    </row>
    <row r="469" spans="1:9">
      <c r="A469" t="s">
        <v>4</v>
      </c>
      <c r="B469" s="4" t="s">
        <v>5</v>
      </c>
      <c r="C469" s="4" t="s">
        <v>14</v>
      </c>
      <c r="D469" s="4" t="s">
        <v>10</v>
      </c>
      <c r="E469" s="4" t="s">
        <v>10</v>
      </c>
      <c r="F469" s="4" t="s">
        <v>9</v>
      </c>
      <c r="G469" s="4" t="s">
        <v>9</v>
      </c>
      <c r="H469" s="4" t="s">
        <v>9</v>
      </c>
      <c r="I469" s="4" t="s">
        <v>9</v>
      </c>
    </row>
    <row r="470" spans="1:9">
      <c r="A470" t="n">
        <v>6459</v>
      </c>
      <c r="B470" s="17" t="n">
        <v>74</v>
      </c>
      <c r="C470" s="7" t="n">
        <v>58</v>
      </c>
      <c r="D470" s="7" t="n">
        <v>6466</v>
      </c>
      <c r="E470" s="7" t="n">
        <v>7036</v>
      </c>
      <c r="F470" s="7" t="n">
        <v>-1070805811</v>
      </c>
      <c r="G470" s="7" t="n">
        <v>1091997532</v>
      </c>
      <c r="H470" s="7" t="n">
        <v>1094660915</v>
      </c>
      <c r="I470" s="7" t="n">
        <v>0</v>
      </c>
    </row>
    <row r="471" spans="1:9">
      <c r="A471" t="s">
        <v>4</v>
      </c>
      <c r="B471" s="4" t="s">
        <v>5</v>
      </c>
      <c r="C471" s="4" t="s">
        <v>14</v>
      </c>
      <c r="D471" s="4" t="s">
        <v>10</v>
      </c>
      <c r="E471" s="4" t="s">
        <v>6</v>
      </c>
      <c r="F471" s="4" t="s">
        <v>6</v>
      </c>
      <c r="G471" s="4" t="s">
        <v>6</v>
      </c>
      <c r="H471" s="4" t="s">
        <v>6</v>
      </c>
    </row>
    <row r="472" spans="1:9">
      <c r="A472" t="n">
        <v>6481</v>
      </c>
      <c r="B472" s="45" t="n">
        <v>51</v>
      </c>
      <c r="C472" s="7" t="n">
        <v>3</v>
      </c>
      <c r="D472" s="7" t="n">
        <v>13</v>
      </c>
      <c r="E472" s="7" t="s">
        <v>115</v>
      </c>
      <c r="F472" s="7" t="s">
        <v>116</v>
      </c>
      <c r="G472" s="7" t="s">
        <v>117</v>
      </c>
      <c r="H472" s="7" t="s">
        <v>118</v>
      </c>
    </row>
    <row r="473" spans="1:9">
      <c r="A473" t="s">
        <v>4</v>
      </c>
      <c r="B473" s="4" t="s">
        <v>5</v>
      </c>
      <c r="C473" s="4" t="s">
        <v>14</v>
      </c>
      <c r="D473" s="4" t="s">
        <v>10</v>
      </c>
      <c r="E473" s="4" t="s">
        <v>6</v>
      </c>
      <c r="F473" s="4" t="s">
        <v>6</v>
      </c>
      <c r="G473" s="4" t="s">
        <v>6</v>
      </c>
      <c r="H473" s="4" t="s">
        <v>6</v>
      </c>
    </row>
    <row r="474" spans="1:9">
      <c r="A474" t="n">
        <v>6494</v>
      </c>
      <c r="B474" s="45" t="n">
        <v>51</v>
      </c>
      <c r="C474" s="7" t="n">
        <v>3</v>
      </c>
      <c r="D474" s="7" t="n">
        <v>80</v>
      </c>
      <c r="E474" s="7" t="s">
        <v>115</v>
      </c>
      <c r="F474" s="7" t="s">
        <v>116</v>
      </c>
      <c r="G474" s="7" t="s">
        <v>117</v>
      </c>
      <c r="H474" s="7" t="s">
        <v>118</v>
      </c>
    </row>
    <row r="475" spans="1:9">
      <c r="A475" t="s">
        <v>4</v>
      </c>
      <c r="B475" s="4" t="s">
        <v>5</v>
      </c>
      <c r="C475" s="4" t="s">
        <v>14</v>
      </c>
      <c r="D475" s="4" t="s">
        <v>10</v>
      </c>
      <c r="E475" s="4" t="s">
        <v>6</v>
      </c>
      <c r="F475" s="4" t="s">
        <v>6</v>
      </c>
      <c r="G475" s="4" t="s">
        <v>6</v>
      </c>
      <c r="H475" s="4" t="s">
        <v>6</v>
      </c>
    </row>
    <row r="476" spans="1:9">
      <c r="A476" t="n">
        <v>6507</v>
      </c>
      <c r="B476" s="45" t="n">
        <v>51</v>
      </c>
      <c r="C476" s="7" t="n">
        <v>3</v>
      </c>
      <c r="D476" s="7" t="n">
        <v>61491</v>
      </c>
      <c r="E476" s="7" t="s">
        <v>115</v>
      </c>
      <c r="F476" s="7" t="s">
        <v>116</v>
      </c>
      <c r="G476" s="7" t="s">
        <v>117</v>
      </c>
      <c r="H476" s="7" t="s">
        <v>118</v>
      </c>
    </row>
    <row r="477" spans="1:9">
      <c r="A477" t="s">
        <v>4</v>
      </c>
      <c r="B477" s="4" t="s">
        <v>5</v>
      </c>
      <c r="C477" s="4" t="s">
        <v>14</v>
      </c>
      <c r="D477" s="4" t="s">
        <v>10</v>
      </c>
      <c r="E477" s="4" t="s">
        <v>6</v>
      </c>
      <c r="F477" s="4" t="s">
        <v>6</v>
      </c>
      <c r="G477" s="4" t="s">
        <v>6</v>
      </c>
      <c r="H477" s="4" t="s">
        <v>6</v>
      </c>
    </row>
    <row r="478" spans="1:9">
      <c r="A478" t="n">
        <v>6520</v>
      </c>
      <c r="B478" s="45" t="n">
        <v>51</v>
      </c>
      <c r="C478" s="7" t="n">
        <v>3</v>
      </c>
      <c r="D478" s="7" t="n">
        <v>61492</v>
      </c>
      <c r="E478" s="7" t="s">
        <v>115</v>
      </c>
      <c r="F478" s="7" t="s">
        <v>116</v>
      </c>
      <c r="G478" s="7" t="s">
        <v>117</v>
      </c>
      <c r="H478" s="7" t="s">
        <v>118</v>
      </c>
    </row>
    <row r="479" spans="1:9">
      <c r="A479" t="s">
        <v>4</v>
      </c>
      <c r="B479" s="4" t="s">
        <v>5</v>
      </c>
      <c r="C479" s="4" t="s">
        <v>14</v>
      </c>
      <c r="D479" s="4" t="s">
        <v>10</v>
      </c>
      <c r="E479" s="4" t="s">
        <v>6</v>
      </c>
      <c r="F479" s="4" t="s">
        <v>6</v>
      </c>
      <c r="G479" s="4" t="s">
        <v>6</v>
      </c>
      <c r="H479" s="4" t="s">
        <v>6</v>
      </c>
    </row>
    <row r="480" spans="1:9">
      <c r="A480" t="n">
        <v>6533</v>
      </c>
      <c r="B480" s="45" t="n">
        <v>51</v>
      </c>
      <c r="C480" s="7" t="n">
        <v>3</v>
      </c>
      <c r="D480" s="7" t="n">
        <v>61493</v>
      </c>
      <c r="E480" s="7" t="s">
        <v>115</v>
      </c>
      <c r="F480" s="7" t="s">
        <v>116</v>
      </c>
      <c r="G480" s="7" t="s">
        <v>117</v>
      </c>
      <c r="H480" s="7" t="s">
        <v>118</v>
      </c>
    </row>
    <row r="481" spans="1:9">
      <c r="A481" t="s">
        <v>4</v>
      </c>
      <c r="B481" s="4" t="s">
        <v>5</v>
      </c>
      <c r="C481" s="4" t="s">
        <v>14</v>
      </c>
      <c r="D481" s="4" t="s">
        <v>10</v>
      </c>
      <c r="E481" s="4" t="s">
        <v>6</v>
      </c>
      <c r="F481" s="4" t="s">
        <v>6</v>
      </c>
      <c r="G481" s="4" t="s">
        <v>6</v>
      </c>
      <c r="H481" s="4" t="s">
        <v>6</v>
      </c>
    </row>
    <row r="482" spans="1:9">
      <c r="A482" t="n">
        <v>6546</v>
      </c>
      <c r="B482" s="45" t="n">
        <v>51</v>
      </c>
      <c r="C482" s="7" t="n">
        <v>3</v>
      </c>
      <c r="D482" s="7" t="n">
        <v>61494</v>
      </c>
      <c r="E482" s="7" t="s">
        <v>115</v>
      </c>
      <c r="F482" s="7" t="s">
        <v>116</v>
      </c>
      <c r="G482" s="7" t="s">
        <v>117</v>
      </c>
      <c r="H482" s="7" t="s">
        <v>118</v>
      </c>
    </row>
    <row r="483" spans="1:9">
      <c r="A483" t="s">
        <v>4</v>
      </c>
      <c r="B483" s="4" t="s">
        <v>5</v>
      </c>
      <c r="C483" s="4" t="s">
        <v>14</v>
      </c>
      <c r="D483" s="4" t="s">
        <v>10</v>
      </c>
      <c r="E483" s="4" t="s">
        <v>10</v>
      </c>
      <c r="F483" s="4" t="s">
        <v>6</v>
      </c>
      <c r="G483" s="4" t="s">
        <v>6</v>
      </c>
    </row>
    <row r="484" spans="1:9">
      <c r="A484" t="n">
        <v>6559</v>
      </c>
      <c r="B484" s="46" t="n">
        <v>128</v>
      </c>
      <c r="C484" s="7" t="n">
        <v>0</v>
      </c>
      <c r="D484" s="7" t="n">
        <v>7033</v>
      </c>
      <c r="E484" s="7" t="n">
        <v>7036</v>
      </c>
      <c r="F484" s="7" t="s">
        <v>13</v>
      </c>
      <c r="G484" s="7" t="s">
        <v>119</v>
      </c>
    </row>
    <row r="485" spans="1:9">
      <c r="A485" t="s">
        <v>4</v>
      </c>
      <c r="B485" s="4" t="s">
        <v>5</v>
      </c>
      <c r="C485" s="4" t="s">
        <v>10</v>
      </c>
      <c r="D485" s="4" t="s">
        <v>9</v>
      </c>
    </row>
    <row r="486" spans="1:9">
      <c r="A486" t="n">
        <v>6580</v>
      </c>
      <c r="B486" s="42" t="n">
        <v>43</v>
      </c>
      <c r="C486" s="7" t="n">
        <v>13</v>
      </c>
      <c r="D486" s="7" t="n">
        <v>16</v>
      </c>
    </row>
    <row r="487" spans="1:9">
      <c r="A487" t="s">
        <v>4</v>
      </c>
      <c r="B487" s="4" t="s">
        <v>5</v>
      </c>
      <c r="C487" s="4" t="s">
        <v>10</v>
      </c>
      <c r="D487" s="4" t="s">
        <v>14</v>
      </c>
      <c r="E487" s="4" t="s">
        <v>14</v>
      </c>
      <c r="F487" s="4" t="s">
        <v>6</v>
      </c>
    </row>
    <row r="488" spans="1:9">
      <c r="A488" t="n">
        <v>6587</v>
      </c>
      <c r="B488" s="36" t="n">
        <v>47</v>
      </c>
      <c r="C488" s="7" t="n">
        <v>13</v>
      </c>
      <c r="D488" s="7" t="n">
        <v>0</v>
      </c>
      <c r="E488" s="7" t="n">
        <v>0</v>
      </c>
      <c r="F488" s="7" t="s">
        <v>120</v>
      </c>
    </row>
    <row r="489" spans="1:9">
      <c r="A489" t="s">
        <v>4</v>
      </c>
      <c r="B489" s="4" t="s">
        <v>5</v>
      </c>
      <c r="C489" s="4" t="s">
        <v>10</v>
      </c>
    </row>
    <row r="490" spans="1:9">
      <c r="A490" t="n">
        <v>6609</v>
      </c>
      <c r="B490" s="28" t="n">
        <v>16</v>
      </c>
      <c r="C490" s="7" t="n">
        <v>0</v>
      </c>
    </row>
    <row r="491" spans="1:9">
      <c r="A491" t="s">
        <v>4</v>
      </c>
      <c r="B491" s="4" t="s">
        <v>5</v>
      </c>
      <c r="C491" s="4" t="s">
        <v>10</v>
      </c>
      <c r="D491" s="4" t="s">
        <v>14</v>
      </c>
      <c r="E491" s="4" t="s">
        <v>6</v>
      </c>
      <c r="F491" s="4" t="s">
        <v>30</v>
      </c>
      <c r="G491" s="4" t="s">
        <v>30</v>
      </c>
      <c r="H491" s="4" t="s">
        <v>30</v>
      </c>
    </row>
    <row r="492" spans="1:9">
      <c r="A492" t="n">
        <v>6612</v>
      </c>
      <c r="B492" s="47" t="n">
        <v>48</v>
      </c>
      <c r="C492" s="7" t="n">
        <v>13</v>
      </c>
      <c r="D492" s="7" t="n">
        <v>0</v>
      </c>
      <c r="E492" s="7" t="s">
        <v>53</v>
      </c>
      <c r="F492" s="7" t="n">
        <v>0</v>
      </c>
      <c r="G492" s="7" t="n">
        <v>1</v>
      </c>
      <c r="H492" s="7" t="n">
        <v>0</v>
      </c>
    </row>
    <row r="493" spans="1:9">
      <c r="A493" t="s">
        <v>4</v>
      </c>
      <c r="B493" s="4" t="s">
        <v>5</v>
      </c>
      <c r="C493" s="4" t="s">
        <v>10</v>
      </c>
      <c r="D493" s="4" t="s">
        <v>9</v>
      </c>
    </row>
    <row r="494" spans="1:9">
      <c r="A494" t="n">
        <v>6636</v>
      </c>
      <c r="B494" s="42" t="n">
        <v>43</v>
      </c>
      <c r="C494" s="7" t="n">
        <v>61491</v>
      </c>
      <c r="D494" s="7" t="n">
        <v>16</v>
      </c>
    </row>
    <row r="495" spans="1:9">
      <c r="A495" t="s">
        <v>4</v>
      </c>
      <c r="B495" s="4" t="s">
        <v>5</v>
      </c>
      <c r="C495" s="4" t="s">
        <v>10</v>
      </c>
      <c r="D495" s="4" t="s">
        <v>14</v>
      </c>
      <c r="E495" s="4" t="s">
        <v>14</v>
      </c>
      <c r="F495" s="4" t="s">
        <v>6</v>
      </c>
    </row>
    <row r="496" spans="1:9">
      <c r="A496" t="n">
        <v>6643</v>
      </c>
      <c r="B496" s="36" t="n">
        <v>47</v>
      </c>
      <c r="C496" s="7" t="n">
        <v>61491</v>
      </c>
      <c r="D496" s="7" t="n">
        <v>0</v>
      </c>
      <c r="E496" s="7" t="n">
        <v>0</v>
      </c>
      <c r="F496" s="7" t="s">
        <v>120</v>
      </c>
    </row>
    <row r="497" spans="1:8">
      <c r="A497" t="s">
        <v>4</v>
      </c>
      <c r="B497" s="4" t="s">
        <v>5</v>
      </c>
      <c r="C497" s="4" t="s">
        <v>10</v>
      </c>
    </row>
    <row r="498" spans="1:8">
      <c r="A498" t="n">
        <v>6665</v>
      </c>
      <c r="B498" s="28" t="n">
        <v>16</v>
      </c>
      <c r="C498" s="7" t="n">
        <v>0</v>
      </c>
    </row>
    <row r="499" spans="1:8">
      <c r="A499" t="s">
        <v>4</v>
      </c>
      <c r="B499" s="4" t="s">
        <v>5</v>
      </c>
      <c r="C499" s="4" t="s">
        <v>10</v>
      </c>
      <c r="D499" s="4" t="s">
        <v>14</v>
      </c>
      <c r="E499" s="4" t="s">
        <v>6</v>
      </c>
      <c r="F499" s="4" t="s">
        <v>30</v>
      </c>
      <c r="G499" s="4" t="s">
        <v>30</v>
      </c>
      <c r="H499" s="4" t="s">
        <v>30</v>
      </c>
    </row>
    <row r="500" spans="1:8">
      <c r="A500" t="n">
        <v>6668</v>
      </c>
      <c r="B500" s="47" t="n">
        <v>48</v>
      </c>
      <c r="C500" s="7" t="n">
        <v>61491</v>
      </c>
      <c r="D500" s="7" t="n">
        <v>0</v>
      </c>
      <c r="E500" s="7" t="s">
        <v>53</v>
      </c>
      <c r="F500" s="7" t="n">
        <v>0</v>
      </c>
      <c r="G500" s="7" t="n">
        <v>1</v>
      </c>
      <c r="H500" s="7" t="n">
        <v>0</v>
      </c>
    </row>
    <row r="501" spans="1:8">
      <c r="A501" t="s">
        <v>4</v>
      </c>
      <c r="B501" s="4" t="s">
        <v>5</v>
      </c>
      <c r="C501" s="4" t="s">
        <v>10</v>
      </c>
      <c r="D501" s="4" t="s">
        <v>9</v>
      </c>
    </row>
    <row r="502" spans="1:8">
      <c r="A502" t="n">
        <v>6692</v>
      </c>
      <c r="B502" s="42" t="n">
        <v>43</v>
      </c>
      <c r="C502" s="7" t="n">
        <v>61492</v>
      </c>
      <c r="D502" s="7" t="n">
        <v>16</v>
      </c>
    </row>
    <row r="503" spans="1:8">
      <c r="A503" t="s">
        <v>4</v>
      </c>
      <c r="B503" s="4" t="s">
        <v>5</v>
      </c>
      <c r="C503" s="4" t="s">
        <v>10</v>
      </c>
      <c r="D503" s="4" t="s">
        <v>14</v>
      </c>
      <c r="E503" s="4" t="s">
        <v>14</v>
      </c>
      <c r="F503" s="4" t="s">
        <v>6</v>
      </c>
    </row>
    <row r="504" spans="1:8">
      <c r="A504" t="n">
        <v>6699</v>
      </c>
      <c r="B504" s="36" t="n">
        <v>47</v>
      </c>
      <c r="C504" s="7" t="n">
        <v>61492</v>
      </c>
      <c r="D504" s="7" t="n">
        <v>0</v>
      </c>
      <c r="E504" s="7" t="n">
        <v>0</v>
      </c>
      <c r="F504" s="7" t="s">
        <v>120</v>
      </c>
    </row>
    <row r="505" spans="1:8">
      <c r="A505" t="s">
        <v>4</v>
      </c>
      <c r="B505" s="4" t="s">
        <v>5</v>
      </c>
      <c r="C505" s="4" t="s">
        <v>10</v>
      </c>
    </row>
    <row r="506" spans="1:8">
      <c r="A506" t="n">
        <v>6721</v>
      </c>
      <c r="B506" s="28" t="n">
        <v>16</v>
      </c>
      <c r="C506" s="7" t="n">
        <v>0</v>
      </c>
    </row>
    <row r="507" spans="1:8">
      <c r="A507" t="s">
        <v>4</v>
      </c>
      <c r="B507" s="4" t="s">
        <v>5</v>
      </c>
      <c r="C507" s="4" t="s">
        <v>10</v>
      </c>
      <c r="D507" s="4" t="s">
        <v>14</v>
      </c>
      <c r="E507" s="4" t="s">
        <v>6</v>
      </c>
      <c r="F507" s="4" t="s">
        <v>30</v>
      </c>
      <c r="G507" s="4" t="s">
        <v>30</v>
      </c>
      <c r="H507" s="4" t="s">
        <v>30</v>
      </c>
    </row>
    <row r="508" spans="1:8">
      <c r="A508" t="n">
        <v>6724</v>
      </c>
      <c r="B508" s="47" t="n">
        <v>48</v>
      </c>
      <c r="C508" s="7" t="n">
        <v>61492</v>
      </c>
      <c r="D508" s="7" t="n">
        <v>0</v>
      </c>
      <c r="E508" s="7" t="s">
        <v>53</v>
      </c>
      <c r="F508" s="7" t="n">
        <v>0</v>
      </c>
      <c r="G508" s="7" t="n">
        <v>1</v>
      </c>
      <c r="H508" s="7" t="n">
        <v>0</v>
      </c>
    </row>
    <row r="509" spans="1:8">
      <c r="A509" t="s">
        <v>4</v>
      </c>
      <c r="B509" s="4" t="s">
        <v>5</v>
      </c>
      <c r="C509" s="4" t="s">
        <v>10</v>
      </c>
      <c r="D509" s="4" t="s">
        <v>9</v>
      </c>
    </row>
    <row r="510" spans="1:8">
      <c r="A510" t="n">
        <v>6748</v>
      </c>
      <c r="B510" s="42" t="n">
        <v>43</v>
      </c>
      <c r="C510" s="7" t="n">
        <v>61493</v>
      </c>
      <c r="D510" s="7" t="n">
        <v>16</v>
      </c>
    </row>
    <row r="511" spans="1:8">
      <c r="A511" t="s">
        <v>4</v>
      </c>
      <c r="B511" s="4" t="s">
        <v>5</v>
      </c>
      <c r="C511" s="4" t="s">
        <v>10</v>
      </c>
      <c r="D511" s="4" t="s">
        <v>14</v>
      </c>
      <c r="E511" s="4" t="s">
        <v>14</v>
      </c>
      <c r="F511" s="4" t="s">
        <v>6</v>
      </c>
    </row>
    <row r="512" spans="1:8">
      <c r="A512" t="n">
        <v>6755</v>
      </c>
      <c r="B512" s="36" t="n">
        <v>47</v>
      </c>
      <c r="C512" s="7" t="n">
        <v>61493</v>
      </c>
      <c r="D512" s="7" t="n">
        <v>0</v>
      </c>
      <c r="E512" s="7" t="n">
        <v>0</v>
      </c>
      <c r="F512" s="7" t="s">
        <v>120</v>
      </c>
    </row>
    <row r="513" spans="1:8">
      <c r="A513" t="s">
        <v>4</v>
      </c>
      <c r="B513" s="4" t="s">
        <v>5</v>
      </c>
      <c r="C513" s="4" t="s">
        <v>10</v>
      </c>
    </row>
    <row r="514" spans="1:8">
      <c r="A514" t="n">
        <v>6777</v>
      </c>
      <c r="B514" s="28" t="n">
        <v>16</v>
      </c>
      <c r="C514" s="7" t="n">
        <v>0</v>
      </c>
    </row>
    <row r="515" spans="1:8">
      <c r="A515" t="s">
        <v>4</v>
      </c>
      <c r="B515" s="4" t="s">
        <v>5</v>
      </c>
      <c r="C515" s="4" t="s">
        <v>10</v>
      </c>
      <c r="D515" s="4" t="s">
        <v>14</v>
      </c>
      <c r="E515" s="4" t="s">
        <v>6</v>
      </c>
      <c r="F515" s="4" t="s">
        <v>30</v>
      </c>
      <c r="G515" s="4" t="s">
        <v>30</v>
      </c>
      <c r="H515" s="4" t="s">
        <v>30</v>
      </c>
    </row>
    <row r="516" spans="1:8">
      <c r="A516" t="n">
        <v>6780</v>
      </c>
      <c r="B516" s="47" t="n">
        <v>48</v>
      </c>
      <c r="C516" s="7" t="n">
        <v>61493</v>
      </c>
      <c r="D516" s="7" t="n">
        <v>0</v>
      </c>
      <c r="E516" s="7" t="s">
        <v>53</v>
      </c>
      <c r="F516" s="7" t="n">
        <v>0</v>
      </c>
      <c r="G516" s="7" t="n">
        <v>1</v>
      </c>
      <c r="H516" s="7" t="n">
        <v>0</v>
      </c>
    </row>
    <row r="517" spans="1:8">
      <c r="A517" t="s">
        <v>4</v>
      </c>
      <c r="B517" s="4" t="s">
        <v>5</v>
      </c>
      <c r="C517" s="4" t="s">
        <v>10</v>
      </c>
      <c r="D517" s="4" t="s">
        <v>9</v>
      </c>
    </row>
    <row r="518" spans="1:8">
      <c r="A518" t="n">
        <v>6804</v>
      </c>
      <c r="B518" s="42" t="n">
        <v>43</v>
      </c>
      <c r="C518" s="7" t="n">
        <v>61494</v>
      </c>
      <c r="D518" s="7" t="n">
        <v>16</v>
      </c>
    </row>
    <row r="519" spans="1:8">
      <c r="A519" t="s">
        <v>4</v>
      </c>
      <c r="B519" s="4" t="s">
        <v>5</v>
      </c>
      <c r="C519" s="4" t="s">
        <v>10</v>
      </c>
      <c r="D519" s="4" t="s">
        <v>14</v>
      </c>
      <c r="E519" s="4" t="s">
        <v>14</v>
      </c>
      <c r="F519" s="4" t="s">
        <v>6</v>
      </c>
    </row>
    <row r="520" spans="1:8">
      <c r="A520" t="n">
        <v>6811</v>
      </c>
      <c r="B520" s="36" t="n">
        <v>47</v>
      </c>
      <c r="C520" s="7" t="n">
        <v>61494</v>
      </c>
      <c r="D520" s="7" t="n">
        <v>0</v>
      </c>
      <c r="E520" s="7" t="n">
        <v>0</v>
      </c>
      <c r="F520" s="7" t="s">
        <v>120</v>
      </c>
    </row>
    <row r="521" spans="1:8">
      <c r="A521" t="s">
        <v>4</v>
      </c>
      <c r="B521" s="4" t="s">
        <v>5</v>
      </c>
      <c r="C521" s="4" t="s">
        <v>10</v>
      </c>
    </row>
    <row r="522" spans="1:8">
      <c r="A522" t="n">
        <v>6833</v>
      </c>
      <c r="B522" s="28" t="n">
        <v>16</v>
      </c>
      <c r="C522" s="7" t="n">
        <v>0</v>
      </c>
    </row>
    <row r="523" spans="1:8">
      <c r="A523" t="s">
        <v>4</v>
      </c>
      <c r="B523" s="4" t="s">
        <v>5</v>
      </c>
      <c r="C523" s="4" t="s">
        <v>10</v>
      </c>
      <c r="D523" s="4" t="s">
        <v>14</v>
      </c>
      <c r="E523" s="4" t="s">
        <v>6</v>
      </c>
      <c r="F523" s="4" t="s">
        <v>30</v>
      </c>
      <c r="G523" s="4" t="s">
        <v>30</v>
      </c>
      <c r="H523" s="4" t="s">
        <v>30</v>
      </c>
    </row>
    <row r="524" spans="1:8">
      <c r="A524" t="n">
        <v>6836</v>
      </c>
      <c r="B524" s="47" t="n">
        <v>48</v>
      </c>
      <c r="C524" s="7" t="n">
        <v>61494</v>
      </c>
      <c r="D524" s="7" t="n">
        <v>0</v>
      </c>
      <c r="E524" s="7" t="s">
        <v>53</v>
      </c>
      <c r="F524" s="7" t="n">
        <v>0</v>
      </c>
      <c r="G524" s="7" t="n">
        <v>1</v>
      </c>
      <c r="H524" s="7" t="n">
        <v>0</v>
      </c>
    </row>
    <row r="525" spans="1:8">
      <c r="A525" t="s">
        <v>4</v>
      </c>
      <c r="B525" s="4" t="s">
        <v>5</v>
      </c>
      <c r="C525" s="4" t="s">
        <v>10</v>
      </c>
      <c r="D525" s="4" t="s">
        <v>30</v>
      </c>
      <c r="E525" s="4" t="s">
        <v>30</v>
      </c>
      <c r="F525" s="4" t="s">
        <v>30</v>
      </c>
      <c r="G525" s="4" t="s">
        <v>30</v>
      </c>
    </row>
    <row r="526" spans="1:8">
      <c r="A526" t="n">
        <v>6860</v>
      </c>
      <c r="B526" s="44" t="n">
        <v>46</v>
      </c>
      <c r="C526" s="7" t="n">
        <v>1568</v>
      </c>
      <c r="D526" s="7" t="n">
        <v>0</v>
      </c>
      <c r="E526" s="7" t="n">
        <v>0</v>
      </c>
      <c r="F526" s="7" t="n">
        <v>0</v>
      </c>
      <c r="G526" s="7" t="n">
        <v>0</v>
      </c>
    </row>
    <row r="527" spans="1:8">
      <c r="A527" t="s">
        <v>4</v>
      </c>
      <c r="B527" s="4" t="s">
        <v>5</v>
      </c>
      <c r="C527" s="4" t="s">
        <v>10</v>
      </c>
      <c r="D527" s="4" t="s">
        <v>30</v>
      </c>
      <c r="E527" s="4" t="s">
        <v>30</v>
      </c>
      <c r="F527" s="4" t="s">
        <v>30</v>
      </c>
      <c r="G527" s="4" t="s">
        <v>30</v>
      </c>
    </row>
    <row r="528" spans="1:8">
      <c r="A528" t="n">
        <v>6879</v>
      </c>
      <c r="B528" s="44" t="n">
        <v>46</v>
      </c>
      <c r="C528" s="7" t="n">
        <v>1569</v>
      </c>
      <c r="D528" s="7" t="n">
        <v>72.1999969482422</v>
      </c>
      <c r="E528" s="7" t="n">
        <v>1.20000004768372</v>
      </c>
      <c r="F528" s="7" t="n">
        <v>-83.9100036621094</v>
      </c>
      <c r="G528" s="7" t="n">
        <v>85</v>
      </c>
    </row>
    <row r="529" spans="1:8">
      <c r="A529" t="s">
        <v>4</v>
      </c>
      <c r="B529" s="4" t="s">
        <v>5</v>
      </c>
      <c r="C529" s="4" t="s">
        <v>10</v>
      </c>
      <c r="D529" s="4" t="s">
        <v>30</v>
      </c>
      <c r="E529" s="4" t="s">
        <v>30</v>
      </c>
      <c r="F529" s="4" t="s">
        <v>30</v>
      </c>
      <c r="G529" s="4" t="s">
        <v>30</v>
      </c>
    </row>
    <row r="530" spans="1:8">
      <c r="A530" t="n">
        <v>6898</v>
      </c>
      <c r="B530" s="44" t="n">
        <v>46</v>
      </c>
      <c r="C530" s="7" t="n">
        <v>1600</v>
      </c>
      <c r="D530" s="7" t="n">
        <v>82.6999969482422</v>
      </c>
      <c r="E530" s="7" t="n">
        <v>-4</v>
      </c>
      <c r="F530" s="7" t="n">
        <v>0.5</v>
      </c>
      <c r="G530" s="7" t="n">
        <v>90</v>
      </c>
    </row>
    <row r="531" spans="1:8">
      <c r="A531" t="s">
        <v>4</v>
      </c>
      <c r="B531" s="4" t="s">
        <v>5</v>
      </c>
      <c r="C531" s="4" t="s">
        <v>10</v>
      </c>
      <c r="D531" s="4" t="s">
        <v>30</v>
      </c>
      <c r="E531" s="4" t="s">
        <v>30</v>
      </c>
      <c r="F531" s="4" t="s">
        <v>30</v>
      </c>
      <c r="G531" s="4" t="s">
        <v>30</v>
      </c>
    </row>
    <row r="532" spans="1:8">
      <c r="A532" t="n">
        <v>6917</v>
      </c>
      <c r="B532" s="44" t="n">
        <v>46</v>
      </c>
      <c r="C532" s="7" t="n">
        <v>1620</v>
      </c>
      <c r="D532" s="7" t="n">
        <v>90.6699981689453</v>
      </c>
      <c r="E532" s="7" t="n">
        <v>-4</v>
      </c>
      <c r="F532" s="7" t="n">
        <v>-0.469999998807907</v>
      </c>
      <c r="G532" s="7" t="n">
        <v>204.600006103516</v>
      </c>
    </row>
    <row r="533" spans="1:8">
      <c r="A533" t="s">
        <v>4</v>
      </c>
      <c r="B533" s="4" t="s">
        <v>5</v>
      </c>
      <c r="C533" s="4" t="s">
        <v>10</v>
      </c>
      <c r="D533" s="4" t="s">
        <v>30</v>
      </c>
      <c r="E533" s="4" t="s">
        <v>30</v>
      </c>
      <c r="F533" s="4" t="s">
        <v>30</v>
      </c>
      <c r="G533" s="4" t="s">
        <v>30</v>
      </c>
    </row>
    <row r="534" spans="1:8">
      <c r="A534" t="n">
        <v>6936</v>
      </c>
      <c r="B534" s="44" t="n">
        <v>46</v>
      </c>
      <c r="C534" s="7" t="n">
        <v>1629</v>
      </c>
      <c r="D534" s="7" t="n">
        <v>88.8199996948242</v>
      </c>
      <c r="E534" s="7" t="n">
        <v>-4</v>
      </c>
      <c r="F534" s="7" t="n">
        <v>1.12999999523163</v>
      </c>
      <c r="G534" s="7" t="n">
        <v>198.899993896484</v>
      </c>
    </row>
    <row r="535" spans="1:8">
      <c r="A535" t="s">
        <v>4</v>
      </c>
      <c r="B535" s="4" t="s">
        <v>5</v>
      </c>
      <c r="C535" s="4" t="s">
        <v>10</v>
      </c>
      <c r="D535" s="4" t="s">
        <v>30</v>
      </c>
      <c r="E535" s="4" t="s">
        <v>30</v>
      </c>
      <c r="F535" s="4" t="s">
        <v>30</v>
      </c>
      <c r="G535" s="4" t="s">
        <v>30</v>
      </c>
    </row>
    <row r="536" spans="1:8">
      <c r="A536" t="n">
        <v>6955</v>
      </c>
      <c r="B536" s="44" t="n">
        <v>46</v>
      </c>
      <c r="C536" s="7" t="n">
        <v>1570</v>
      </c>
      <c r="D536" s="7" t="n">
        <v>91.6999969482422</v>
      </c>
      <c r="E536" s="7" t="n">
        <v>-3.25</v>
      </c>
      <c r="F536" s="7" t="n">
        <v>10.1099996566772</v>
      </c>
      <c r="G536" s="7" t="n">
        <v>87.0999984741211</v>
      </c>
    </row>
    <row r="537" spans="1:8">
      <c r="A537" t="s">
        <v>4</v>
      </c>
      <c r="B537" s="4" t="s">
        <v>5</v>
      </c>
      <c r="C537" s="4" t="s">
        <v>10</v>
      </c>
      <c r="D537" s="4" t="s">
        <v>30</v>
      </c>
      <c r="E537" s="4" t="s">
        <v>30</v>
      </c>
      <c r="F537" s="4" t="s">
        <v>30</v>
      </c>
      <c r="G537" s="4" t="s">
        <v>30</v>
      </c>
    </row>
    <row r="538" spans="1:8">
      <c r="A538" t="n">
        <v>6974</v>
      </c>
      <c r="B538" s="44" t="n">
        <v>46</v>
      </c>
      <c r="C538" s="7" t="n">
        <v>1571</v>
      </c>
      <c r="D538" s="7" t="n">
        <v>87.7200012207031</v>
      </c>
      <c r="E538" s="7" t="n">
        <v>-4</v>
      </c>
      <c r="F538" s="7" t="n">
        <v>-2.25</v>
      </c>
      <c r="G538" s="7" t="n">
        <v>107.199996948242</v>
      </c>
    </row>
    <row r="539" spans="1:8">
      <c r="A539" t="s">
        <v>4</v>
      </c>
      <c r="B539" s="4" t="s">
        <v>5</v>
      </c>
      <c r="C539" s="4" t="s">
        <v>10</v>
      </c>
      <c r="D539" s="4" t="s">
        <v>9</v>
      </c>
    </row>
    <row r="540" spans="1:8">
      <c r="A540" t="n">
        <v>6993</v>
      </c>
      <c r="B540" s="42" t="n">
        <v>43</v>
      </c>
      <c r="C540" s="7" t="n">
        <v>0</v>
      </c>
      <c r="D540" s="7" t="n">
        <v>512</v>
      </c>
    </row>
    <row r="541" spans="1:8">
      <c r="A541" t="s">
        <v>4</v>
      </c>
      <c r="B541" s="4" t="s">
        <v>5</v>
      </c>
      <c r="C541" s="4" t="s">
        <v>10</v>
      </c>
      <c r="D541" s="4" t="s">
        <v>9</v>
      </c>
    </row>
    <row r="542" spans="1:8">
      <c r="A542" t="n">
        <v>7000</v>
      </c>
      <c r="B542" s="42" t="n">
        <v>43</v>
      </c>
      <c r="C542" s="7" t="n">
        <v>7036</v>
      </c>
      <c r="D542" s="7" t="n">
        <v>768</v>
      </c>
    </row>
    <row r="543" spans="1:8">
      <c r="A543" t="s">
        <v>4</v>
      </c>
      <c r="B543" s="4" t="s">
        <v>5</v>
      </c>
      <c r="C543" s="4" t="s">
        <v>10</v>
      </c>
      <c r="D543" s="4" t="s">
        <v>9</v>
      </c>
    </row>
    <row r="544" spans="1:8">
      <c r="A544" t="n">
        <v>7007</v>
      </c>
      <c r="B544" s="42" t="n">
        <v>43</v>
      </c>
      <c r="C544" s="7" t="n">
        <v>7033</v>
      </c>
      <c r="D544" s="7" t="n">
        <v>800</v>
      </c>
    </row>
    <row r="545" spans="1:7">
      <c r="A545" t="s">
        <v>4</v>
      </c>
      <c r="B545" s="4" t="s">
        <v>5</v>
      </c>
      <c r="C545" s="4" t="s">
        <v>10</v>
      </c>
      <c r="D545" s="4" t="s">
        <v>9</v>
      </c>
    </row>
    <row r="546" spans="1:7">
      <c r="A546" t="n">
        <v>7014</v>
      </c>
      <c r="B546" s="42" t="n">
        <v>43</v>
      </c>
      <c r="C546" s="7" t="n">
        <v>1568</v>
      </c>
      <c r="D546" s="7" t="n">
        <v>800</v>
      </c>
    </row>
    <row r="547" spans="1:7">
      <c r="A547" t="s">
        <v>4</v>
      </c>
      <c r="B547" s="4" t="s">
        <v>5</v>
      </c>
      <c r="C547" s="4" t="s">
        <v>10</v>
      </c>
      <c r="D547" s="4" t="s">
        <v>9</v>
      </c>
    </row>
    <row r="548" spans="1:7">
      <c r="A548" t="n">
        <v>7021</v>
      </c>
      <c r="B548" s="42" t="n">
        <v>43</v>
      </c>
      <c r="C548" s="7" t="n">
        <v>1569</v>
      </c>
      <c r="D548" s="7" t="n">
        <v>800</v>
      </c>
    </row>
    <row r="549" spans="1:7">
      <c r="A549" t="s">
        <v>4</v>
      </c>
      <c r="B549" s="4" t="s">
        <v>5</v>
      </c>
      <c r="C549" s="4" t="s">
        <v>10</v>
      </c>
      <c r="D549" s="4" t="s">
        <v>6</v>
      </c>
      <c r="E549" s="4" t="s">
        <v>14</v>
      </c>
      <c r="F549" s="4" t="s">
        <v>14</v>
      </c>
      <c r="G549" s="4" t="s">
        <v>14</v>
      </c>
      <c r="H549" s="4" t="s">
        <v>14</v>
      </c>
      <c r="I549" s="4" t="s">
        <v>14</v>
      </c>
      <c r="J549" s="4" t="s">
        <v>30</v>
      </c>
      <c r="K549" s="4" t="s">
        <v>30</v>
      </c>
      <c r="L549" s="4" t="s">
        <v>30</v>
      </c>
      <c r="M549" s="4" t="s">
        <v>30</v>
      </c>
      <c r="N549" s="4" t="s">
        <v>14</v>
      </c>
    </row>
    <row r="550" spans="1:7">
      <c r="A550" t="n">
        <v>7028</v>
      </c>
      <c r="B550" s="48" t="n">
        <v>34</v>
      </c>
      <c r="C550" s="7" t="n">
        <v>7036</v>
      </c>
      <c r="D550" s="7" t="s">
        <v>121</v>
      </c>
      <c r="E550" s="7" t="n">
        <v>1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-1</v>
      </c>
      <c r="L550" s="7" t="n">
        <v>-1</v>
      </c>
      <c r="M550" s="7" t="n">
        <v>-1</v>
      </c>
      <c r="N550" s="7" t="n">
        <v>0</v>
      </c>
    </row>
    <row r="551" spans="1:7">
      <c r="A551" t="s">
        <v>4</v>
      </c>
      <c r="B551" s="4" t="s">
        <v>5</v>
      </c>
      <c r="C551" s="4" t="s">
        <v>14</v>
      </c>
      <c r="D551" s="4" t="s">
        <v>10</v>
      </c>
      <c r="E551" s="4" t="s">
        <v>10</v>
      </c>
      <c r="F551" s="4" t="s">
        <v>10</v>
      </c>
      <c r="G551" s="4" t="s">
        <v>10</v>
      </c>
      <c r="H551" s="4" t="s">
        <v>10</v>
      </c>
      <c r="I551" s="4" t="s">
        <v>6</v>
      </c>
      <c r="J551" s="4" t="s">
        <v>30</v>
      </c>
      <c r="K551" s="4" t="s">
        <v>30</v>
      </c>
      <c r="L551" s="4" t="s">
        <v>30</v>
      </c>
      <c r="M551" s="4" t="s">
        <v>9</v>
      </c>
      <c r="N551" s="4" t="s">
        <v>9</v>
      </c>
      <c r="O551" s="4" t="s">
        <v>30</v>
      </c>
      <c r="P551" s="4" t="s">
        <v>30</v>
      </c>
      <c r="Q551" s="4" t="s">
        <v>30</v>
      </c>
      <c r="R551" s="4" t="s">
        <v>30</v>
      </c>
      <c r="S551" s="4" t="s">
        <v>14</v>
      </c>
    </row>
    <row r="552" spans="1:7">
      <c r="A552" t="n">
        <v>7060</v>
      </c>
      <c r="B552" s="41" t="n">
        <v>39</v>
      </c>
      <c r="C552" s="7" t="n">
        <v>12</v>
      </c>
      <c r="D552" s="7" t="n">
        <v>65533</v>
      </c>
      <c r="E552" s="7" t="n">
        <v>203</v>
      </c>
      <c r="F552" s="7" t="n">
        <v>0</v>
      </c>
      <c r="G552" s="7" t="n">
        <v>7036</v>
      </c>
      <c r="H552" s="7" t="n">
        <v>3</v>
      </c>
      <c r="I552" s="7" t="s">
        <v>122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1</v>
      </c>
      <c r="Q552" s="7" t="n">
        <v>1</v>
      </c>
      <c r="R552" s="7" t="n">
        <v>1</v>
      </c>
      <c r="S552" s="7" t="n">
        <v>111</v>
      </c>
    </row>
    <row r="553" spans="1:7">
      <c r="A553" t="s">
        <v>4</v>
      </c>
      <c r="B553" s="4" t="s">
        <v>5</v>
      </c>
      <c r="C553" s="4" t="s">
        <v>14</v>
      </c>
      <c r="D553" s="4" t="s">
        <v>10</v>
      </c>
      <c r="E553" s="4" t="s">
        <v>10</v>
      </c>
      <c r="F553" s="4" t="s">
        <v>10</v>
      </c>
      <c r="G553" s="4" t="s">
        <v>10</v>
      </c>
      <c r="H553" s="4" t="s">
        <v>10</v>
      </c>
      <c r="I553" s="4" t="s">
        <v>6</v>
      </c>
      <c r="J553" s="4" t="s">
        <v>30</v>
      </c>
      <c r="K553" s="4" t="s">
        <v>30</v>
      </c>
      <c r="L553" s="4" t="s">
        <v>30</v>
      </c>
      <c r="M553" s="4" t="s">
        <v>9</v>
      </c>
      <c r="N553" s="4" t="s">
        <v>9</v>
      </c>
      <c r="O553" s="4" t="s">
        <v>30</v>
      </c>
      <c r="P553" s="4" t="s">
        <v>30</v>
      </c>
      <c r="Q553" s="4" t="s">
        <v>30</v>
      </c>
      <c r="R553" s="4" t="s">
        <v>30</v>
      </c>
      <c r="S553" s="4" t="s">
        <v>14</v>
      </c>
    </row>
    <row r="554" spans="1:7">
      <c r="A554" t="n">
        <v>7123</v>
      </c>
      <c r="B554" s="41" t="n">
        <v>39</v>
      </c>
      <c r="C554" s="7" t="n">
        <v>12</v>
      </c>
      <c r="D554" s="7" t="n">
        <v>65533</v>
      </c>
      <c r="E554" s="7" t="n">
        <v>203</v>
      </c>
      <c r="F554" s="7" t="n">
        <v>0</v>
      </c>
      <c r="G554" s="7" t="n">
        <v>7036</v>
      </c>
      <c r="H554" s="7" t="n">
        <v>3</v>
      </c>
      <c r="I554" s="7" t="s">
        <v>123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1</v>
      </c>
      <c r="Q554" s="7" t="n">
        <v>1</v>
      </c>
      <c r="R554" s="7" t="n">
        <v>1</v>
      </c>
      <c r="S554" s="7" t="n">
        <v>112</v>
      </c>
    </row>
    <row r="555" spans="1:7">
      <c r="A555" t="s">
        <v>4</v>
      </c>
      <c r="B555" s="4" t="s">
        <v>5</v>
      </c>
      <c r="C555" s="4" t="s">
        <v>14</v>
      </c>
      <c r="D555" s="4" t="s">
        <v>10</v>
      </c>
      <c r="E555" s="4" t="s">
        <v>6</v>
      </c>
      <c r="F555" s="4" t="s">
        <v>6</v>
      </c>
      <c r="G555" s="4" t="s">
        <v>14</v>
      </c>
    </row>
    <row r="556" spans="1:7">
      <c r="A556" t="n">
        <v>7186</v>
      </c>
      <c r="B556" s="49" t="n">
        <v>32</v>
      </c>
      <c r="C556" s="7" t="n">
        <v>0</v>
      </c>
      <c r="D556" s="7" t="n">
        <v>1570</v>
      </c>
      <c r="E556" s="7" t="s">
        <v>13</v>
      </c>
      <c r="F556" s="7" t="s">
        <v>124</v>
      </c>
      <c r="G556" s="7" t="n">
        <v>0</v>
      </c>
    </row>
    <row r="557" spans="1:7">
      <c r="A557" t="s">
        <v>4</v>
      </c>
      <c r="B557" s="4" t="s">
        <v>5</v>
      </c>
      <c r="C557" s="4" t="s">
        <v>14</v>
      </c>
      <c r="D557" s="4" t="s">
        <v>10</v>
      </c>
      <c r="E557" s="4" t="s">
        <v>6</v>
      </c>
      <c r="F557" s="4" t="s">
        <v>6</v>
      </c>
      <c r="G557" s="4" t="s">
        <v>14</v>
      </c>
    </row>
    <row r="558" spans="1:7">
      <c r="A558" t="n">
        <v>7201</v>
      </c>
      <c r="B558" s="49" t="n">
        <v>32</v>
      </c>
      <c r="C558" s="7" t="n">
        <v>0</v>
      </c>
      <c r="D558" s="7" t="n">
        <v>1570</v>
      </c>
      <c r="E558" s="7" t="s">
        <v>13</v>
      </c>
      <c r="F558" s="7" t="s">
        <v>125</v>
      </c>
      <c r="G558" s="7" t="n">
        <v>1</v>
      </c>
    </row>
    <row r="559" spans="1:7">
      <c r="A559" t="s">
        <v>4</v>
      </c>
      <c r="B559" s="4" t="s">
        <v>5</v>
      </c>
      <c r="C559" s="4" t="s">
        <v>14</v>
      </c>
      <c r="D559" s="4" t="s">
        <v>10</v>
      </c>
      <c r="E559" s="4" t="s">
        <v>6</v>
      </c>
      <c r="F559" s="4" t="s">
        <v>6</v>
      </c>
      <c r="G559" s="4" t="s">
        <v>14</v>
      </c>
    </row>
    <row r="560" spans="1:7">
      <c r="A560" t="n">
        <v>7216</v>
      </c>
      <c r="B560" s="49" t="n">
        <v>32</v>
      </c>
      <c r="C560" s="7" t="n">
        <v>0</v>
      </c>
      <c r="D560" s="7" t="n">
        <v>1570</v>
      </c>
      <c r="E560" s="7" t="s">
        <v>13</v>
      </c>
      <c r="F560" s="7" t="s">
        <v>126</v>
      </c>
      <c r="G560" s="7" t="n">
        <v>0</v>
      </c>
    </row>
    <row r="561" spans="1:19">
      <c r="A561" t="s">
        <v>4</v>
      </c>
      <c r="B561" s="4" t="s">
        <v>5</v>
      </c>
      <c r="C561" s="4" t="s">
        <v>14</v>
      </c>
      <c r="D561" s="4" t="s">
        <v>10</v>
      </c>
      <c r="E561" s="4" t="s">
        <v>6</v>
      </c>
      <c r="F561" s="4" t="s">
        <v>6</v>
      </c>
      <c r="G561" s="4" t="s">
        <v>14</v>
      </c>
    </row>
    <row r="562" spans="1:19">
      <c r="A562" t="n">
        <v>7231</v>
      </c>
      <c r="B562" s="49" t="n">
        <v>32</v>
      </c>
      <c r="C562" s="7" t="n">
        <v>0</v>
      </c>
      <c r="D562" s="7" t="n">
        <v>1570</v>
      </c>
      <c r="E562" s="7" t="s">
        <v>13</v>
      </c>
      <c r="F562" s="7" t="s">
        <v>127</v>
      </c>
      <c r="G562" s="7" t="n">
        <v>0</v>
      </c>
    </row>
    <row r="563" spans="1:19">
      <c r="A563" t="s">
        <v>4</v>
      </c>
      <c r="B563" s="4" t="s">
        <v>5</v>
      </c>
      <c r="C563" s="4" t="s">
        <v>14</v>
      </c>
      <c r="D563" s="4" t="s">
        <v>10</v>
      </c>
      <c r="E563" s="4" t="s">
        <v>6</v>
      </c>
      <c r="F563" s="4" t="s">
        <v>6</v>
      </c>
      <c r="G563" s="4" t="s">
        <v>14</v>
      </c>
    </row>
    <row r="564" spans="1:19">
      <c r="A564" t="n">
        <v>7246</v>
      </c>
      <c r="B564" s="49" t="n">
        <v>32</v>
      </c>
      <c r="C564" s="7" t="n">
        <v>0</v>
      </c>
      <c r="D564" s="7" t="n">
        <v>1570</v>
      </c>
      <c r="E564" s="7" t="s">
        <v>13</v>
      </c>
      <c r="F564" s="7" t="s">
        <v>128</v>
      </c>
      <c r="G564" s="7" t="n">
        <v>0</v>
      </c>
    </row>
    <row r="565" spans="1:19">
      <c r="A565" t="s">
        <v>4</v>
      </c>
      <c r="B565" s="4" t="s">
        <v>5</v>
      </c>
      <c r="C565" s="4" t="s">
        <v>14</v>
      </c>
      <c r="D565" s="4" t="s">
        <v>10</v>
      </c>
      <c r="E565" s="4" t="s">
        <v>6</v>
      </c>
      <c r="F565" s="4" t="s">
        <v>6</v>
      </c>
      <c r="G565" s="4" t="s">
        <v>14</v>
      </c>
    </row>
    <row r="566" spans="1:19">
      <c r="A566" t="n">
        <v>7261</v>
      </c>
      <c r="B566" s="49" t="n">
        <v>32</v>
      </c>
      <c r="C566" s="7" t="n">
        <v>0</v>
      </c>
      <c r="D566" s="7" t="n">
        <v>1570</v>
      </c>
      <c r="E566" s="7" t="s">
        <v>13</v>
      </c>
      <c r="F566" s="7" t="s">
        <v>129</v>
      </c>
      <c r="G566" s="7" t="n">
        <v>1</v>
      </c>
    </row>
    <row r="567" spans="1:19">
      <c r="A567" t="s">
        <v>4</v>
      </c>
      <c r="B567" s="4" t="s">
        <v>5</v>
      </c>
      <c r="C567" s="4" t="s">
        <v>14</v>
      </c>
      <c r="D567" s="4" t="s">
        <v>10</v>
      </c>
      <c r="E567" s="4" t="s">
        <v>6</v>
      </c>
      <c r="F567" s="4" t="s">
        <v>6</v>
      </c>
      <c r="G567" s="4" t="s">
        <v>14</v>
      </c>
    </row>
    <row r="568" spans="1:19">
      <c r="A568" t="n">
        <v>7276</v>
      </c>
      <c r="B568" s="49" t="n">
        <v>32</v>
      </c>
      <c r="C568" s="7" t="n">
        <v>0</v>
      </c>
      <c r="D568" s="7" t="n">
        <v>1571</v>
      </c>
      <c r="E568" s="7" t="s">
        <v>13</v>
      </c>
      <c r="F568" s="7" t="s">
        <v>124</v>
      </c>
      <c r="G568" s="7" t="n">
        <v>0</v>
      </c>
    </row>
    <row r="569" spans="1:19">
      <c r="A569" t="s">
        <v>4</v>
      </c>
      <c r="B569" s="4" t="s">
        <v>5</v>
      </c>
      <c r="C569" s="4" t="s">
        <v>14</v>
      </c>
      <c r="D569" s="4" t="s">
        <v>10</v>
      </c>
      <c r="E569" s="4" t="s">
        <v>6</v>
      </c>
      <c r="F569" s="4" t="s">
        <v>6</v>
      </c>
      <c r="G569" s="4" t="s">
        <v>14</v>
      </c>
    </row>
    <row r="570" spans="1:19">
      <c r="A570" t="n">
        <v>7291</v>
      </c>
      <c r="B570" s="49" t="n">
        <v>32</v>
      </c>
      <c r="C570" s="7" t="n">
        <v>0</v>
      </c>
      <c r="D570" s="7" t="n">
        <v>1571</v>
      </c>
      <c r="E570" s="7" t="s">
        <v>13</v>
      </c>
      <c r="F570" s="7" t="s">
        <v>125</v>
      </c>
      <c r="G570" s="7" t="n">
        <v>1</v>
      </c>
    </row>
    <row r="571" spans="1:19">
      <c r="A571" t="s">
        <v>4</v>
      </c>
      <c r="B571" s="4" t="s">
        <v>5</v>
      </c>
      <c r="C571" s="4" t="s">
        <v>14</v>
      </c>
      <c r="D571" s="4" t="s">
        <v>10</v>
      </c>
      <c r="E571" s="4" t="s">
        <v>6</v>
      </c>
      <c r="F571" s="4" t="s">
        <v>6</v>
      </c>
      <c r="G571" s="4" t="s">
        <v>14</v>
      </c>
    </row>
    <row r="572" spans="1:19">
      <c r="A572" t="n">
        <v>7306</v>
      </c>
      <c r="B572" s="49" t="n">
        <v>32</v>
      </c>
      <c r="C572" s="7" t="n">
        <v>0</v>
      </c>
      <c r="D572" s="7" t="n">
        <v>1571</v>
      </c>
      <c r="E572" s="7" t="s">
        <v>13</v>
      </c>
      <c r="F572" s="7" t="s">
        <v>126</v>
      </c>
      <c r="G572" s="7" t="n">
        <v>0</v>
      </c>
    </row>
    <row r="573" spans="1:19">
      <c r="A573" t="s">
        <v>4</v>
      </c>
      <c r="B573" s="4" t="s">
        <v>5</v>
      </c>
      <c r="C573" s="4" t="s">
        <v>14</v>
      </c>
      <c r="D573" s="4" t="s">
        <v>10</v>
      </c>
      <c r="E573" s="4" t="s">
        <v>6</v>
      </c>
      <c r="F573" s="4" t="s">
        <v>6</v>
      </c>
      <c r="G573" s="4" t="s">
        <v>14</v>
      </c>
    </row>
    <row r="574" spans="1:19">
      <c r="A574" t="n">
        <v>7321</v>
      </c>
      <c r="B574" s="49" t="n">
        <v>32</v>
      </c>
      <c r="C574" s="7" t="n">
        <v>0</v>
      </c>
      <c r="D574" s="7" t="n">
        <v>1571</v>
      </c>
      <c r="E574" s="7" t="s">
        <v>13</v>
      </c>
      <c r="F574" s="7" t="s">
        <v>127</v>
      </c>
      <c r="G574" s="7" t="n">
        <v>0</v>
      </c>
    </row>
    <row r="575" spans="1:19">
      <c r="A575" t="s">
        <v>4</v>
      </c>
      <c r="B575" s="4" t="s">
        <v>5</v>
      </c>
      <c r="C575" s="4" t="s">
        <v>14</v>
      </c>
      <c r="D575" s="4" t="s">
        <v>10</v>
      </c>
      <c r="E575" s="4" t="s">
        <v>6</v>
      </c>
      <c r="F575" s="4" t="s">
        <v>6</v>
      </c>
      <c r="G575" s="4" t="s">
        <v>14</v>
      </c>
    </row>
    <row r="576" spans="1:19">
      <c r="A576" t="n">
        <v>7336</v>
      </c>
      <c r="B576" s="49" t="n">
        <v>32</v>
      </c>
      <c r="C576" s="7" t="n">
        <v>0</v>
      </c>
      <c r="D576" s="7" t="n">
        <v>1571</v>
      </c>
      <c r="E576" s="7" t="s">
        <v>13</v>
      </c>
      <c r="F576" s="7" t="s">
        <v>128</v>
      </c>
      <c r="G576" s="7" t="n">
        <v>0</v>
      </c>
    </row>
    <row r="577" spans="1:7">
      <c r="A577" t="s">
        <v>4</v>
      </c>
      <c r="B577" s="4" t="s">
        <v>5</v>
      </c>
      <c r="C577" s="4" t="s">
        <v>14</v>
      </c>
      <c r="D577" s="4" t="s">
        <v>10</v>
      </c>
      <c r="E577" s="4" t="s">
        <v>6</v>
      </c>
      <c r="F577" s="4" t="s">
        <v>6</v>
      </c>
      <c r="G577" s="4" t="s">
        <v>14</v>
      </c>
    </row>
    <row r="578" spans="1:7">
      <c r="A578" t="n">
        <v>7351</v>
      </c>
      <c r="B578" s="49" t="n">
        <v>32</v>
      </c>
      <c r="C578" s="7" t="n">
        <v>0</v>
      </c>
      <c r="D578" s="7" t="n">
        <v>1571</v>
      </c>
      <c r="E578" s="7" t="s">
        <v>13</v>
      </c>
      <c r="F578" s="7" t="s">
        <v>129</v>
      </c>
      <c r="G578" s="7" t="n">
        <v>1</v>
      </c>
    </row>
    <row r="579" spans="1:7">
      <c r="A579" t="s">
        <v>4</v>
      </c>
      <c r="B579" s="4" t="s">
        <v>5</v>
      </c>
      <c r="C579" s="4" t="s">
        <v>14</v>
      </c>
      <c r="D579" s="4" t="s">
        <v>6</v>
      </c>
      <c r="E579" s="4" t="s">
        <v>10</v>
      </c>
    </row>
    <row r="580" spans="1:7">
      <c r="A580" t="n">
        <v>7366</v>
      </c>
      <c r="B580" s="23" t="n">
        <v>94</v>
      </c>
      <c r="C580" s="7" t="n">
        <v>0</v>
      </c>
      <c r="D580" s="7" t="s">
        <v>130</v>
      </c>
      <c r="E580" s="7" t="n">
        <v>1</v>
      </c>
    </row>
    <row r="581" spans="1:7">
      <c r="A581" t="s">
        <v>4</v>
      </c>
      <c r="B581" s="4" t="s">
        <v>5</v>
      </c>
      <c r="C581" s="4" t="s">
        <v>14</v>
      </c>
      <c r="D581" s="4" t="s">
        <v>6</v>
      </c>
      <c r="E581" s="4" t="s">
        <v>10</v>
      </c>
    </row>
    <row r="582" spans="1:7">
      <c r="A582" t="n">
        <v>7379</v>
      </c>
      <c r="B582" s="23" t="n">
        <v>94</v>
      </c>
      <c r="C582" s="7" t="n">
        <v>0</v>
      </c>
      <c r="D582" s="7" t="s">
        <v>130</v>
      </c>
      <c r="E582" s="7" t="n">
        <v>2</v>
      </c>
    </row>
    <row r="583" spans="1:7">
      <c r="A583" t="s">
        <v>4</v>
      </c>
      <c r="B583" s="4" t="s">
        <v>5</v>
      </c>
      <c r="C583" s="4" t="s">
        <v>14</v>
      </c>
      <c r="D583" s="4" t="s">
        <v>6</v>
      </c>
      <c r="E583" s="4" t="s">
        <v>10</v>
      </c>
    </row>
    <row r="584" spans="1:7">
      <c r="A584" t="n">
        <v>7392</v>
      </c>
      <c r="B584" s="23" t="n">
        <v>94</v>
      </c>
      <c r="C584" s="7" t="n">
        <v>1</v>
      </c>
      <c r="D584" s="7" t="s">
        <v>130</v>
      </c>
      <c r="E584" s="7" t="n">
        <v>4</v>
      </c>
    </row>
    <row r="585" spans="1:7">
      <c r="A585" t="s">
        <v>4</v>
      </c>
      <c r="B585" s="4" t="s">
        <v>5</v>
      </c>
      <c r="C585" s="4" t="s">
        <v>14</v>
      </c>
      <c r="D585" s="4" t="s">
        <v>6</v>
      </c>
    </row>
    <row r="586" spans="1:7">
      <c r="A586" t="n">
        <v>7405</v>
      </c>
      <c r="B586" s="23" t="n">
        <v>94</v>
      </c>
      <c r="C586" s="7" t="n">
        <v>5</v>
      </c>
      <c r="D586" s="7" t="s">
        <v>130</v>
      </c>
    </row>
    <row r="587" spans="1:7">
      <c r="A587" t="s">
        <v>4</v>
      </c>
      <c r="B587" s="4" t="s">
        <v>5</v>
      </c>
      <c r="C587" s="4" t="s">
        <v>14</v>
      </c>
      <c r="D587" s="4" t="s">
        <v>6</v>
      </c>
      <c r="E587" s="4" t="s">
        <v>10</v>
      </c>
    </row>
    <row r="588" spans="1:7">
      <c r="A588" t="n">
        <v>7416</v>
      </c>
      <c r="B588" s="23" t="n">
        <v>94</v>
      </c>
      <c r="C588" s="7" t="n">
        <v>1</v>
      </c>
      <c r="D588" s="7" t="s">
        <v>130</v>
      </c>
      <c r="E588" s="7" t="n">
        <v>1</v>
      </c>
    </row>
    <row r="589" spans="1:7">
      <c r="A589" t="s">
        <v>4</v>
      </c>
      <c r="B589" s="4" t="s">
        <v>5</v>
      </c>
      <c r="C589" s="4" t="s">
        <v>14</v>
      </c>
      <c r="D589" s="4" t="s">
        <v>6</v>
      </c>
      <c r="E589" s="4" t="s">
        <v>10</v>
      </c>
    </row>
    <row r="590" spans="1:7">
      <c r="A590" t="n">
        <v>7429</v>
      </c>
      <c r="B590" s="23" t="n">
        <v>94</v>
      </c>
      <c r="C590" s="7" t="n">
        <v>1</v>
      </c>
      <c r="D590" s="7" t="s">
        <v>130</v>
      </c>
      <c r="E590" s="7" t="n">
        <v>2</v>
      </c>
    </row>
    <row r="591" spans="1:7">
      <c r="A591" t="s">
        <v>4</v>
      </c>
      <c r="B591" s="4" t="s">
        <v>5</v>
      </c>
      <c r="C591" s="4" t="s">
        <v>14</v>
      </c>
      <c r="D591" s="4" t="s">
        <v>6</v>
      </c>
      <c r="E591" s="4" t="s">
        <v>10</v>
      </c>
    </row>
    <row r="592" spans="1:7">
      <c r="A592" t="n">
        <v>7442</v>
      </c>
      <c r="B592" s="23" t="n">
        <v>94</v>
      </c>
      <c r="C592" s="7" t="n">
        <v>0</v>
      </c>
      <c r="D592" s="7" t="s">
        <v>130</v>
      </c>
      <c r="E592" s="7" t="n">
        <v>4</v>
      </c>
    </row>
    <row r="593" spans="1:7">
      <c r="A593" t="s">
        <v>4</v>
      </c>
      <c r="B593" s="4" t="s">
        <v>5</v>
      </c>
      <c r="C593" s="4" t="s">
        <v>14</v>
      </c>
      <c r="D593" s="4" t="s">
        <v>6</v>
      </c>
      <c r="E593" s="4" t="s">
        <v>10</v>
      </c>
    </row>
    <row r="594" spans="1:7">
      <c r="A594" t="n">
        <v>7455</v>
      </c>
      <c r="B594" s="23" t="n">
        <v>94</v>
      </c>
      <c r="C594" s="7" t="n">
        <v>1</v>
      </c>
      <c r="D594" s="7" t="s">
        <v>31</v>
      </c>
      <c r="E594" s="7" t="n">
        <v>1</v>
      </c>
    </row>
    <row r="595" spans="1:7">
      <c r="A595" t="s">
        <v>4</v>
      </c>
      <c r="B595" s="4" t="s">
        <v>5</v>
      </c>
      <c r="C595" s="4" t="s">
        <v>14</v>
      </c>
      <c r="D595" s="4" t="s">
        <v>6</v>
      </c>
      <c r="E595" s="4" t="s">
        <v>10</v>
      </c>
    </row>
    <row r="596" spans="1:7">
      <c r="A596" t="n">
        <v>7466</v>
      </c>
      <c r="B596" s="23" t="n">
        <v>94</v>
      </c>
      <c r="C596" s="7" t="n">
        <v>1</v>
      </c>
      <c r="D596" s="7" t="s">
        <v>31</v>
      </c>
      <c r="E596" s="7" t="n">
        <v>2</v>
      </c>
    </row>
    <row r="597" spans="1:7">
      <c r="A597" t="s">
        <v>4</v>
      </c>
      <c r="B597" s="4" t="s">
        <v>5</v>
      </c>
      <c r="C597" s="4" t="s">
        <v>14</v>
      </c>
      <c r="D597" s="4" t="s">
        <v>6</v>
      </c>
      <c r="E597" s="4" t="s">
        <v>10</v>
      </c>
    </row>
    <row r="598" spans="1:7">
      <c r="A598" t="n">
        <v>7477</v>
      </c>
      <c r="B598" s="23" t="n">
        <v>94</v>
      </c>
      <c r="C598" s="7" t="n">
        <v>0</v>
      </c>
      <c r="D598" s="7" t="s">
        <v>31</v>
      </c>
      <c r="E598" s="7" t="n">
        <v>4</v>
      </c>
    </row>
    <row r="599" spans="1:7">
      <c r="A599" t="s">
        <v>4</v>
      </c>
      <c r="B599" s="4" t="s">
        <v>5</v>
      </c>
      <c r="C599" s="4" t="s">
        <v>14</v>
      </c>
      <c r="D599" s="4" t="s">
        <v>6</v>
      </c>
      <c r="E599" s="4" t="s">
        <v>10</v>
      </c>
    </row>
    <row r="600" spans="1:7">
      <c r="A600" t="n">
        <v>7488</v>
      </c>
      <c r="B600" s="23" t="n">
        <v>94</v>
      </c>
      <c r="C600" s="7" t="n">
        <v>1</v>
      </c>
      <c r="D600" s="7" t="s">
        <v>33</v>
      </c>
      <c r="E600" s="7" t="n">
        <v>1</v>
      </c>
    </row>
    <row r="601" spans="1:7">
      <c r="A601" t="s">
        <v>4</v>
      </c>
      <c r="B601" s="4" t="s">
        <v>5</v>
      </c>
      <c r="C601" s="4" t="s">
        <v>14</v>
      </c>
      <c r="D601" s="4" t="s">
        <v>6</v>
      </c>
      <c r="E601" s="4" t="s">
        <v>10</v>
      </c>
    </row>
    <row r="602" spans="1:7">
      <c r="A602" t="n">
        <v>7499</v>
      </c>
      <c r="B602" s="23" t="n">
        <v>94</v>
      </c>
      <c r="C602" s="7" t="n">
        <v>1</v>
      </c>
      <c r="D602" s="7" t="s">
        <v>33</v>
      </c>
      <c r="E602" s="7" t="n">
        <v>2</v>
      </c>
    </row>
    <row r="603" spans="1:7">
      <c r="A603" t="s">
        <v>4</v>
      </c>
      <c r="B603" s="4" t="s">
        <v>5</v>
      </c>
      <c r="C603" s="4" t="s">
        <v>14</v>
      </c>
      <c r="D603" s="4" t="s">
        <v>6</v>
      </c>
      <c r="E603" s="4" t="s">
        <v>10</v>
      </c>
    </row>
    <row r="604" spans="1:7">
      <c r="A604" t="n">
        <v>7510</v>
      </c>
      <c r="B604" s="23" t="n">
        <v>94</v>
      </c>
      <c r="C604" s="7" t="n">
        <v>0</v>
      </c>
      <c r="D604" s="7" t="s">
        <v>33</v>
      </c>
      <c r="E604" s="7" t="n">
        <v>4</v>
      </c>
    </row>
    <row r="605" spans="1:7">
      <c r="A605" t="s">
        <v>4</v>
      </c>
      <c r="B605" s="4" t="s">
        <v>5</v>
      </c>
      <c r="C605" s="4" t="s">
        <v>14</v>
      </c>
      <c r="D605" s="4" t="s">
        <v>14</v>
      </c>
      <c r="E605" s="4" t="s">
        <v>14</v>
      </c>
      <c r="F605" s="4" t="s">
        <v>30</v>
      </c>
      <c r="G605" s="4" t="s">
        <v>30</v>
      </c>
      <c r="H605" s="4" t="s">
        <v>30</v>
      </c>
      <c r="I605" s="4" t="s">
        <v>30</v>
      </c>
      <c r="J605" s="4" t="s">
        <v>30</v>
      </c>
    </row>
    <row r="606" spans="1:7">
      <c r="A606" t="n">
        <v>7521</v>
      </c>
      <c r="B606" s="50" t="n">
        <v>76</v>
      </c>
      <c r="C606" s="7" t="n">
        <v>0</v>
      </c>
      <c r="D606" s="7" t="n">
        <v>3</v>
      </c>
      <c r="E606" s="7" t="n">
        <v>2</v>
      </c>
      <c r="F606" s="7" t="n">
        <v>1</v>
      </c>
      <c r="G606" s="7" t="n">
        <v>1</v>
      </c>
      <c r="H606" s="7" t="n">
        <v>1</v>
      </c>
      <c r="I606" s="7" t="n">
        <v>1</v>
      </c>
      <c r="J606" s="7" t="n">
        <v>2000</v>
      </c>
    </row>
    <row r="607" spans="1:7">
      <c r="A607" t="s">
        <v>4</v>
      </c>
      <c r="B607" s="4" t="s">
        <v>5</v>
      </c>
      <c r="C607" s="4" t="s">
        <v>14</v>
      </c>
      <c r="D607" s="4" t="s">
        <v>14</v>
      </c>
      <c r="E607" s="4" t="s">
        <v>14</v>
      </c>
      <c r="F607" s="4" t="s">
        <v>30</v>
      </c>
      <c r="G607" s="4" t="s">
        <v>30</v>
      </c>
      <c r="H607" s="4" t="s">
        <v>30</v>
      </c>
      <c r="I607" s="4" t="s">
        <v>30</v>
      </c>
      <c r="J607" s="4" t="s">
        <v>30</v>
      </c>
    </row>
    <row r="608" spans="1:7">
      <c r="A608" t="n">
        <v>7545</v>
      </c>
      <c r="B608" s="50" t="n">
        <v>76</v>
      </c>
      <c r="C608" s="7" t="n">
        <v>0</v>
      </c>
      <c r="D608" s="7" t="n">
        <v>0</v>
      </c>
      <c r="E608" s="7" t="n">
        <v>2</v>
      </c>
      <c r="F608" s="7" t="n">
        <v>64</v>
      </c>
      <c r="G608" s="7" t="n">
        <v>0</v>
      </c>
      <c r="H608" s="7" t="n">
        <v>2000</v>
      </c>
      <c r="I608" s="7" t="n">
        <v>0</v>
      </c>
      <c r="J608" s="7" t="n">
        <v>0</v>
      </c>
    </row>
    <row r="609" spans="1:10">
      <c r="A609" t="s">
        <v>4</v>
      </c>
      <c r="B609" s="4" t="s">
        <v>5</v>
      </c>
      <c r="C609" s="4" t="s">
        <v>14</v>
      </c>
      <c r="D609" s="4" t="s">
        <v>14</v>
      </c>
    </row>
    <row r="610" spans="1:10">
      <c r="A610" t="n">
        <v>7569</v>
      </c>
      <c r="B610" s="51" t="n">
        <v>77</v>
      </c>
      <c r="C610" s="7" t="n">
        <v>0</v>
      </c>
      <c r="D610" s="7" t="n">
        <v>3</v>
      </c>
    </row>
    <row r="611" spans="1:10">
      <c r="A611" t="s">
        <v>4</v>
      </c>
      <c r="B611" s="4" t="s">
        <v>5</v>
      </c>
      <c r="C611" s="4" t="s">
        <v>14</v>
      </c>
      <c r="D611" s="4" t="s">
        <v>14</v>
      </c>
    </row>
    <row r="612" spans="1:10">
      <c r="A612" t="n">
        <v>7572</v>
      </c>
      <c r="B612" s="51" t="n">
        <v>77</v>
      </c>
      <c r="C612" s="7" t="n">
        <v>0</v>
      </c>
      <c r="D612" s="7" t="n">
        <v>0</v>
      </c>
    </row>
    <row r="613" spans="1:10">
      <c r="A613" t="s">
        <v>4</v>
      </c>
      <c r="B613" s="4" t="s">
        <v>5</v>
      </c>
      <c r="C613" s="4" t="s">
        <v>10</v>
      </c>
    </row>
    <row r="614" spans="1:10">
      <c r="A614" t="n">
        <v>7575</v>
      </c>
      <c r="B614" s="28" t="n">
        <v>16</v>
      </c>
      <c r="C614" s="7" t="n">
        <v>2000</v>
      </c>
    </row>
    <row r="615" spans="1:10">
      <c r="A615" t="s">
        <v>4</v>
      </c>
      <c r="B615" s="4" t="s">
        <v>5</v>
      </c>
      <c r="C615" s="4" t="s">
        <v>14</v>
      </c>
      <c r="D615" s="4" t="s">
        <v>14</v>
      </c>
      <c r="E615" s="4" t="s">
        <v>14</v>
      </c>
      <c r="F615" s="4" t="s">
        <v>30</v>
      </c>
      <c r="G615" s="4" t="s">
        <v>30</v>
      </c>
      <c r="H615" s="4" t="s">
        <v>30</v>
      </c>
      <c r="I615" s="4" t="s">
        <v>30</v>
      </c>
      <c r="J615" s="4" t="s">
        <v>30</v>
      </c>
    </row>
    <row r="616" spans="1:10">
      <c r="A616" t="n">
        <v>7578</v>
      </c>
      <c r="B616" s="50" t="n">
        <v>76</v>
      </c>
      <c r="C616" s="7" t="n">
        <v>0</v>
      </c>
      <c r="D616" s="7" t="n">
        <v>3</v>
      </c>
      <c r="E616" s="7" t="n">
        <v>1</v>
      </c>
      <c r="F616" s="7" t="n">
        <v>1</v>
      </c>
      <c r="G616" s="7" t="n">
        <v>1</v>
      </c>
      <c r="H616" s="7" t="n">
        <v>1</v>
      </c>
      <c r="I616" s="7" t="n">
        <v>0</v>
      </c>
      <c r="J616" s="7" t="n">
        <v>2000</v>
      </c>
    </row>
    <row r="617" spans="1:10">
      <c r="A617" t="s">
        <v>4</v>
      </c>
      <c r="B617" s="4" t="s">
        <v>5</v>
      </c>
      <c r="C617" s="4" t="s">
        <v>14</v>
      </c>
      <c r="D617" s="4" t="s">
        <v>14</v>
      </c>
      <c r="E617" s="4" t="s">
        <v>14</v>
      </c>
      <c r="F617" s="4" t="s">
        <v>30</v>
      </c>
      <c r="G617" s="4" t="s">
        <v>30</v>
      </c>
      <c r="H617" s="4" t="s">
        <v>30</v>
      </c>
      <c r="I617" s="4" t="s">
        <v>30</v>
      </c>
      <c r="J617" s="4" t="s">
        <v>30</v>
      </c>
    </row>
    <row r="618" spans="1:10">
      <c r="A618" t="n">
        <v>7602</v>
      </c>
      <c r="B618" s="50" t="n">
        <v>76</v>
      </c>
      <c r="C618" s="7" t="n">
        <v>0</v>
      </c>
      <c r="D618" s="7" t="n">
        <v>0</v>
      </c>
      <c r="E618" s="7" t="n">
        <v>1</v>
      </c>
      <c r="F618" s="7" t="n">
        <v>128</v>
      </c>
      <c r="G618" s="7" t="n">
        <v>0</v>
      </c>
      <c r="H618" s="7" t="n">
        <v>2000</v>
      </c>
      <c r="I618" s="7" t="n">
        <v>0</v>
      </c>
      <c r="J618" s="7" t="n">
        <v>0</v>
      </c>
    </row>
    <row r="619" spans="1:10">
      <c r="A619" t="s">
        <v>4</v>
      </c>
      <c r="B619" s="4" t="s">
        <v>5</v>
      </c>
      <c r="C619" s="4" t="s">
        <v>14</v>
      </c>
      <c r="D619" s="4" t="s">
        <v>14</v>
      </c>
    </row>
    <row r="620" spans="1:10">
      <c r="A620" t="n">
        <v>7626</v>
      </c>
      <c r="B620" s="51" t="n">
        <v>77</v>
      </c>
      <c r="C620" s="7" t="n">
        <v>0</v>
      </c>
      <c r="D620" s="7" t="n">
        <v>3</v>
      </c>
    </row>
    <row r="621" spans="1:10">
      <c r="A621" t="s">
        <v>4</v>
      </c>
      <c r="B621" s="4" t="s">
        <v>5</v>
      </c>
      <c r="C621" s="4" t="s">
        <v>14</v>
      </c>
      <c r="D621" s="4" t="s">
        <v>14</v>
      </c>
    </row>
    <row r="622" spans="1:10">
      <c r="A622" t="n">
        <v>7629</v>
      </c>
      <c r="B622" s="51" t="n">
        <v>77</v>
      </c>
      <c r="C622" s="7" t="n">
        <v>0</v>
      </c>
      <c r="D622" s="7" t="n">
        <v>0</v>
      </c>
    </row>
    <row r="623" spans="1:10">
      <c r="A623" t="s">
        <v>4</v>
      </c>
      <c r="B623" s="4" t="s">
        <v>5</v>
      </c>
      <c r="C623" s="4" t="s">
        <v>14</v>
      </c>
      <c r="D623" s="4" t="s">
        <v>14</v>
      </c>
      <c r="E623" s="4" t="s">
        <v>14</v>
      </c>
      <c r="F623" s="4" t="s">
        <v>30</v>
      </c>
      <c r="G623" s="4" t="s">
        <v>30</v>
      </c>
      <c r="H623" s="4" t="s">
        <v>30</v>
      </c>
      <c r="I623" s="4" t="s">
        <v>30</v>
      </c>
      <c r="J623" s="4" t="s">
        <v>30</v>
      </c>
    </row>
    <row r="624" spans="1:10">
      <c r="A624" t="n">
        <v>7632</v>
      </c>
      <c r="B624" s="50" t="n">
        <v>76</v>
      </c>
      <c r="C624" s="7" t="n">
        <v>1</v>
      </c>
      <c r="D624" s="7" t="n">
        <v>3</v>
      </c>
      <c r="E624" s="7" t="n">
        <v>2</v>
      </c>
      <c r="F624" s="7" t="n">
        <v>1</v>
      </c>
      <c r="G624" s="7" t="n">
        <v>1</v>
      </c>
      <c r="H624" s="7" t="n">
        <v>1</v>
      </c>
      <c r="I624" s="7" t="n">
        <v>1</v>
      </c>
      <c r="J624" s="7" t="n">
        <v>2000</v>
      </c>
    </row>
    <row r="625" spans="1:10">
      <c r="A625" t="s">
        <v>4</v>
      </c>
      <c r="B625" s="4" t="s">
        <v>5</v>
      </c>
      <c r="C625" s="4" t="s">
        <v>14</v>
      </c>
      <c r="D625" s="4" t="s">
        <v>14</v>
      </c>
      <c r="E625" s="4" t="s">
        <v>14</v>
      </c>
      <c r="F625" s="4" t="s">
        <v>30</v>
      </c>
      <c r="G625" s="4" t="s">
        <v>30</v>
      </c>
      <c r="H625" s="4" t="s">
        <v>30</v>
      </c>
      <c r="I625" s="4" t="s">
        <v>30</v>
      </c>
      <c r="J625" s="4" t="s">
        <v>30</v>
      </c>
    </row>
    <row r="626" spans="1:10">
      <c r="A626" t="n">
        <v>7656</v>
      </c>
      <c r="B626" s="50" t="n">
        <v>76</v>
      </c>
      <c r="C626" s="7" t="n">
        <v>1</v>
      </c>
      <c r="D626" s="7" t="n">
        <v>0</v>
      </c>
      <c r="E626" s="7" t="n">
        <v>2</v>
      </c>
      <c r="F626" s="7" t="n">
        <v>64</v>
      </c>
      <c r="G626" s="7" t="n">
        <v>0</v>
      </c>
      <c r="H626" s="7" t="n">
        <v>2000</v>
      </c>
      <c r="I626" s="7" t="n">
        <v>0</v>
      </c>
      <c r="J626" s="7" t="n">
        <v>0</v>
      </c>
    </row>
    <row r="627" spans="1:10">
      <c r="A627" t="s">
        <v>4</v>
      </c>
      <c r="B627" s="4" t="s">
        <v>5</v>
      </c>
      <c r="C627" s="4" t="s">
        <v>14</v>
      </c>
      <c r="D627" s="4" t="s">
        <v>14</v>
      </c>
    </row>
    <row r="628" spans="1:10">
      <c r="A628" t="n">
        <v>7680</v>
      </c>
      <c r="B628" s="51" t="n">
        <v>77</v>
      </c>
      <c r="C628" s="7" t="n">
        <v>1</v>
      </c>
      <c r="D628" s="7" t="n">
        <v>3</v>
      </c>
    </row>
    <row r="629" spans="1:10">
      <c r="A629" t="s">
        <v>4</v>
      </c>
      <c r="B629" s="4" t="s">
        <v>5</v>
      </c>
      <c r="C629" s="4" t="s">
        <v>14</v>
      </c>
      <c r="D629" s="4" t="s">
        <v>14</v>
      </c>
    </row>
    <row r="630" spans="1:10">
      <c r="A630" t="n">
        <v>7683</v>
      </c>
      <c r="B630" s="51" t="n">
        <v>77</v>
      </c>
      <c r="C630" s="7" t="n">
        <v>1</v>
      </c>
      <c r="D630" s="7" t="n">
        <v>0</v>
      </c>
    </row>
    <row r="631" spans="1:10">
      <c r="A631" t="s">
        <v>4</v>
      </c>
      <c r="B631" s="4" t="s">
        <v>5</v>
      </c>
      <c r="C631" s="4" t="s">
        <v>10</v>
      </c>
    </row>
    <row r="632" spans="1:10">
      <c r="A632" t="n">
        <v>7686</v>
      </c>
      <c r="B632" s="28" t="n">
        <v>16</v>
      </c>
      <c r="C632" s="7" t="n">
        <v>2000</v>
      </c>
    </row>
    <row r="633" spans="1:10">
      <c r="A633" t="s">
        <v>4</v>
      </c>
      <c r="B633" s="4" t="s">
        <v>5</v>
      </c>
      <c r="C633" s="4" t="s">
        <v>14</v>
      </c>
      <c r="D633" s="4" t="s">
        <v>14</v>
      </c>
      <c r="E633" s="4" t="s">
        <v>14</v>
      </c>
      <c r="F633" s="4" t="s">
        <v>30</v>
      </c>
      <c r="G633" s="4" t="s">
        <v>30</v>
      </c>
      <c r="H633" s="4" t="s">
        <v>30</v>
      </c>
      <c r="I633" s="4" t="s">
        <v>30</v>
      </c>
      <c r="J633" s="4" t="s">
        <v>30</v>
      </c>
    </row>
    <row r="634" spans="1:10">
      <c r="A634" t="n">
        <v>7689</v>
      </c>
      <c r="B634" s="50" t="n">
        <v>76</v>
      </c>
      <c r="C634" s="7" t="n">
        <v>1</v>
      </c>
      <c r="D634" s="7" t="n">
        <v>3</v>
      </c>
      <c r="E634" s="7" t="n">
        <v>1</v>
      </c>
      <c r="F634" s="7" t="n">
        <v>1</v>
      </c>
      <c r="G634" s="7" t="n">
        <v>1</v>
      </c>
      <c r="H634" s="7" t="n">
        <v>1</v>
      </c>
      <c r="I634" s="7" t="n">
        <v>0</v>
      </c>
      <c r="J634" s="7" t="n">
        <v>2000</v>
      </c>
    </row>
    <row r="635" spans="1:10">
      <c r="A635" t="s">
        <v>4</v>
      </c>
      <c r="B635" s="4" t="s">
        <v>5</v>
      </c>
      <c r="C635" s="4" t="s">
        <v>14</v>
      </c>
      <c r="D635" s="4" t="s">
        <v>14</v>
      </c>
      <c r="E635" s="4" t="s">
        <v>14</v>
      </c>
      <c r="F635" s="4" t="s">
        <v>30</v>
      </c>
      <c r="G635" s="4" t="s">
        <v>30</v>
      </c>
      <c r="H635" s="4" t="s">
        <v>30</v>
      </c>
      <c r="I635" s="4" t="s">
        <v>30</v>
      </c>
      <c r="J635" s="4" t="s">
        <v>30</v>
      </c>
    </row>
    <row r="636" spans="1:10">
      <c r="A636" t="n">
        <v>7713</v>
      </c>
      <c r="B636" s="50" t="n">
        <v>76</v>
      </c>
      <c r="C636" s="7" t="n">
        <v>1</v>
      </c>
      <c r="D636" s="7" t="n">
        <v>0</v>
      </c>
      <c r="E636" s="7" t="n">
        <v>1</v>
      </c>
      <c r="F636" s="7" t="n">
        <v>128</v>
      </c>
      <c r="G636" s="7" t="n">
        <v>0</v>
      </c>
      <c r="H636" s="7" t="n">
        <v>2000</v>
      </c>
      <c r="I636" s="7" t="n">
        <v>0</v>
      </c>
      <c r="J636" s="7" t="n">
        <v>0</v>
      </c>
    </row>
    <row r="637" spans="1:10">
      <c r="A637" t="s">
        <v>4</v>
      </c>
      <c r="B637" s="4" t="s">
        <v>5</v>
      </c>
      <c r="C637" s="4" t="s">
        <v>14</v>
      </c>
      <c r="D637" s="4" t="s">
        <v>14</v>
      </c>
    </row>
    <row r="638" spans="1:10">
      <c r="A638" t="n">
        <v>7737</v>
      </c>
      <c r="B638" s="51" t="n">
        <v>77</v>
      </c>
      <c r="C638" s="7" t="n">
        <v>1</v>
      </c>
      <c r="D638" s="7" t="n">
        <v>3</v>
      </c>
    </row>
    <row r="639" spans="1:10">
      <c r="A639" t="s">
        <v>4</v>
      </c>
      <c r="B639" s="4" t="s">
        <v>5</v>
      </c>
      <c r="C639" s="4" t="s">
        <v>14</v>
      </c>
      <c r="D639" s="4" t="s">
        <v>14</v>
      </c>
    </row>
    <row r="640" spans="1:10">
      <c r="A640" t="n">
        <v>7740</v>
      </c>
      <c r="B640" s="51" t="n">
        <v>77</v>
      </c>
      <c r="C640" s="7" t="n">
        <v>1</v>
      </c>
      <c r="D640" s="7" t="n">
        <v>0</v>
      </c>
    </row>
    <row r="641" spans="1:10">
      <c r="A641" t="s">
        <v>4</v>
      </c>
      <c r="B641" s="4" t="s">
        <v>5</v>
      </c>
      <c r="C641" s="4" t="s">
        <v>14</v>
      </c>
      <c r="D641" s="4" t="s">
        <v>10</v>
      </c>
      <c r="E641" s="4" t="s">
        <v>9</v>
      </c>
      <c r="F641" s="4" t="s">
        <v>10</v>
      </c>
      <c r="G641" s="4" t="s">
        <v>9</v>
      </c>
      <c r="H641" s="4" t="s">
        <v>14</v>
      </c>
    </row>
    <row r="642" spans="1:10">
      <c r="A642" t="n">
        <v>7743</v>
      </c>
      <c r="B642" s="16" t="n">
        <v>49</v>
      </c>
      <c r="C642" s="7" t="n">
        <v>0</v>
      </c>
      <c r="D642" s="7" t="n">
        <v>560</v>
      </c>
      <c r="E642" s="7" t="n">
        <v>1065353216</v>
      </c>
      <c r="F642" s="7" t="n">
        <v>0</v>
      </c>
      <c r="G642" s="7" t="n">
        <v>0</v>
      </c>
      <c r="H642" s="7" t="n">
        <v>0</v>
      </c>
    </row>
    <row r="643" spans="1:10">
      <c r="A643" t="s">
        <v>4</v>
      </c>
      <c r="B643" s="4" t="s">
        <v>5</v>
      </c>
      <c r="C643" s="4" t="s">
        <v>14</v>
      </c>
      <c r="D643" s="4" t="s">
        <v>14</v>
      </c>
      <c r="E643" s="4" t="s">
        <v>30</v>
      </c>
      <c r="F643" s="4" t="s">
        <v>30</v>
      </c>
      <c r="G643" s="4" t="s">
        <v>30</v>
      </c>
      <c r="H643" s="4" t="s">
        <v>10</v>
      </c>
    </row>
    <row r="644" spans="1:10">
      <c r="A644" t="n">
        <v>7758</v>
      </c>
      <c r="B644" s="52" t="n">
        <v>45</v>
      </c>
      <c r="C644" s="7" t="n">
        <v>2</v>
      </c>
      <c r="D644" s="7" t="n">
        <v>3</v>
      </c>
      <c r="E644" s="7" t="n">
        <v>118.910003662109</v>
      </c>
      <c r="F644" s="7" t="n">
        <v>12.3000001907349</v>
      </c>
      <c r="G644" s="7" t="n">
        <v>7.80000019073486</v>
      </c>
      <c r="H644" s="7" t="n">
        <v>0</v>
      </c>
    </row>
    <row r="645" spans="1:10">
      <c r="A645" t="s">
        <v>4</v>
      </c>
      <c r="B645" s="4" t="s">
        <v>5</v>
      </c>
      <c r="C645" s="4" t="s">
        <v>14</v>
      </c>
      <c r="D645" s="4" t="s">
        <v>14</v>
      </c>
      <c r="E645" s="4" t="s">
        <v>30</v>
      </c>
      <c r="F645" s="4" t="s">
        <v>30</v>
      </c>
      <c r="G645" s="4" t="s">
        <v>30</v>
      </c>
      <c r="H645" s="4" t="s">
        <v>10</v>
      </c>
      <c r="I645" s="4" t="s">
        <v>14</v>
      </c>
    </row>
    <row r="646" spans="1:10">
      <c r="A646" t="n">
        <v>7775</v>
      </c>
      <c r="B646" s="52" t="n">
        <v>45</v>
      </c>
      <c r="C646" s="7" t="n">
        <v>4</v>
      </c>
      <c r="D646" s="7" t="n">
        <v>3</v>
      </c>
      <c r="E646" s="7" t="n">
        <v>13.5</v>
      </c>
      <c r="F646" s="7" t="n">
        <v>63.7900009155273</v>
      </c>
      <c r="G646" s="7" t="n">
        <v>0</v>
      </c>
      <c r="H646" s="7" t="n">
        <v>0</v>
      </c>
      <c r="I646" s="7" t="n">
        <v>0</v>
      </c>
    </row>
    <row r="647" spans="1:10">
      <c r="A647" t="s">
        <v>4</v>
      </c>
      <c r="B647" s="4" t="s">
        <v>5</v>
      </c>
      <c r="C647" s="4" t="s">
        <v>14</v>
      </c>
      <c r="D647" s="4" t="s">
        <v>14</v>
      </c>
      <c r="E647" s="4" t="s">
        <v>30</v>
      </c>
      <c r="F647" s="4" t="s">
        <v>10</v>
      </c>
    </row>
    <row r="648" spans="1:10">
      <c r="A648" t="n">
        <v>7793</v>
      </c>
      <c r="B648" s="52" t="n">
        <v>45</v>
      </c>
      <c r="C648" s="7" t="n">
        <v>5</v>
      </c>
      <c r="D648" s="7" t="n">
        <v>3</v>
      </c>
      <c r="E648" s="7" t="n">
        <v>20.2000007629395</v>
      </c>
      <c r="F648" s="7" t="n">
        <v>0</v>
      </c>
    </row>
    <row r="649" spans="1:10">
      <c r="A649" t="s">
        <v>4</v>
      </c>
      <c r="B649" s="4" t="s">
        <v>5</v>
      </c>
      <c r="C649" s="4" t="s">
        <v>14</v>
      </c>
      <c r="D649" s="4" t="s">
        <v>14</v>
      </c>
      <c r="E649" s="4" t="s">
        <v>30</v>
      </c>
      <c r="F649" s="4" t="s">
        <v>10</v>
      </c>
    </row>
    <row r="650" spans="1:10">
      <c r="A650" t="n">
        <v>7802</v>
      </c>
      <c r="B650" s="52" t="n">
        <v>45</v>
      </c>
      <c r="C650" s="7" t="n">
        <v>11</v>
      </c>
      <c r="D650" s="7" t="n">
        <v>3</v>
      </c>
      <c r="E650" s="7" t="n">
        <v>40</v>
      </c>
      <c r="F650" s="7" t="n">
        <v>0</v>
      </c>
    </row>
    <row r="651" spans="1:10">
      <c r="A651" t="s">
        <v>4</v>
      </c>
      <c r="B651" s="4" t="s">
        <v>5</v>
      </c>
      <c r="C651" s="4" t="s">
        <v>14</v>
      </c>
      <c r="D651" s="4" t="s">
        <v>14</v>
      </c>
      <c r="E651" s="4" t="s">
        <v>30</v>
      </c>
      <c r="F651" s="4" t="s">
        <v>30</v>
      </c>
      <c r="G651" s="4" t="s">
        <v>30</v>
      </c>
      <c r="H651" s="4" t="s">
        <v>10</v>
      </c>
    </row>
    <row r="652" spans="1:10">
      <c r="A652" t="n">
        <v>7811</v>
      </c>
      <c r="B652" s="52" t="n">
        <v>45</v>
      </c>
      <c r="C652" s="7" t="n">
        <v>2</v>
      </c>
      <c r="D652" s="7" t="n">
        <v>3</v>
      </c>
      <c r="E652" s="7" t="n">
        <v>96.120002746582</v>
      </c>
      <c r="F652" s="7" t="n">
        <v>0.579999983310699</v>
      </c>
      <c r="G652" s="7" t="n">
        <v>4.63000011444092</v>
      </c>
      <c r="H652" s="7" t="n">
        <v>8000</v>
      </c>
    </row>
    <row r="653" spans="1:10">
      <c r="A653" t="s">
        <v>4</v>
      </c>
      <c r="B653" s="4" t="s">
        <v>5</v>
      </c>
      <c r="C653" s="4" t="s">
        <v>14</v>
      </c>
      <c r="D653" s="4" t="s">
        <v>14</v>
      </c>
      <c r="E653" s="4" t="s">
        <v>30</v>
      </c>
      <c r="F653" s="4" t="s">
        <v>30</v>
      </c>
      <c r="G653" s="4" t="s">
        <v>30</v>
      </c>
      <c r="H653" s="4" t="s">
        <v>10</v>
      </c>
      <c r="I653" s="4" t="s">
        <v>14</v>
      </c>
    </row>
    <row r="654" spans="1:10">
      <c r="A654" t="n">
        <v>7828</v>
      </c>
      <c r="B654" s="52" t="n">
        <v>45</v>
      </c>
      <c r="C654" s="7" t="n">
        <v>4</v>
      </c>
      <c r="D654" s="7" t="n">
        <v>3</v>
      </c>
      <c r="E654" s="7" t="n">
        <v>14.7399997711182</v>
      </c>
      <c r="F654" s="7" t="n">
        <v>73.7900009155273</v>
      </c>
      <c r="G654" s="7" t="n">
        <v>0</v>
      </c>
      <c r="H654" s="7" t="n">
        <v>8000</v>
      </c>
      <c r="I654" s="7" t="n">
        <v>1</v>
      </c>
    </row>
    <row r="655" spans="1:10">
      <c r="A655" t="s">
        <v>4</v>
      </c>
      <c r="B655" s="4" t="s">
        <v>5</v>
      </c>
      <c r="C655" s="4" t="s">
        <v>14</v>
      </c>
      <c r="D655" s="4" t="s">
        <v>14</v>
      </c>
      <c r="E655" s="4" t="s">
        <v>30</v>
      </c>
      <c r="F655" s="4" t="s">
        <v>10</v>
      </c>
    </row>
    <row r="656" spans="1:10">
      <c r="A656" t="n">
        <v>7846</v>
      </c>
      <c r="B656" s="52" t="n">
        <v>45</v>
      </c>
      <c r="C656" s="7" t="n">
        <v>5</v>
      </c>
      <c r="D656" s="7" t="n">
        <v>3</v>
      </c>
      <c r="E656" s="7" t="n">
        <v>20.2000007629395</v>
      </c>
      <c r="F656" s="7" t="n">
        <v>8000</v>
      </c>
    </row>
    <row r="657" spans="1:9">
      <c r="A657" t="s">
        <v>4</v>
      </c>
      <c r="B657" s="4" t="s">
        <v>5</v>
      </c>
      <c r="C657" s="4" t="s">
        <v>14</v>
      </c>
      <c r="D657" s="4" t="s">
        <v>14</v>
      </c>
      <c r="E657" s="4" t="s">
        <v>30</v>
      </c>
      <c r="F657" s="4" t="s">
        <v>10</v>
      </c>
    </row>
    <row r="658" spans="1:9">
      <c r="A658" t="n">
        <v>7855</v>
      </c>
      <c r="B658" s="52" t="n">
        <v>45</v>
      </c>
      <c r="C658" s="7" t="n">
        <v>11</v>
      </c>
      <c r="D658" s="7" t="n">
        <v>3</v>
      </c>
      <c r="E658" s="7" t="n">
        <v>40</v>
      </c>
      <c r="F658" s="7" t="n">
        <v>8000</v>
      </c>
    </row>
    <row r="659" spans="1:9">
      <c r="A659" t="s">
        <v>4</v>
      </c>
      <c r="B659" s="4" t="s">
        <v>5</v>
      </c>
      <c r="C659" s="4" t="s">
        <v>14</v>
      </c>
      <c r="D659" s="4" t="s">
        <v>14</v>
      </c>
      <c r="E659" s="4" t="s">
        <v>14</v>
      </c>
      <c r="F659" s="4" t="s">
        <v>14</v>
      </c>
    </row>
    <row r="660" spans="1:9">
      <c r="A660" t="n">
        <v>7864</v>
      </c>
      <c r="B660" s="8" t="n">
        <v>14</v>
      </c>
      <c r="C660" s="7" t="n">
        <v>0</v>
      </c>
      <c r="D660" s="7" t="n">
        <v>0</v>
      </c>
      <c r="E660" s="7" t="n">
        <v>32</v>
      </c>
      <c r="F660" s="7" t="n">
        <v>0</v>
      </c>
    </row>
    <row r="661" spans="1:9">
      <c r="A661" t="s">
        <v>4</v>
      </c>
      <c r="B661" s="4" t="s">
        <v>5</v>
      </c>
      <c r="C661" s="4" t="s">
        <v>14</v>
      </c>
      <c r="D661" s="4" t="s">
        <v>10</v>
      </c>
      <c r="E661" s="4" t="s">
        <v>10</v>
      </c>
      <c r="F661" s="4" t="s">
        <v>9</v>
      </c>
    </row>
    <row r="662" spans="1:9">
      <c r="A662" t="n">
        <v>7869</v>
      </c>
      <c r="B662" s="53" t="n">
        <v>84</v>
      </c>
      <c r="C662" s="7" t="n">
        <v>0</v>
      </c>
      <c r="D662" s="7" t="n">
        <v>0</v>
      </c>
      <c r="E662" s="7" t="n">
        <v>0</v>
      </c>
      <c r="F662" s="7" t="n">
        <v>1045220557</v>
      </c>
    </row>
    <row r="663" spans="1:9">
      <c r="A663" t="s">
        <v>4</v>
      </c>
      <c r="B663" s="4" t="s">
        <v>5</v>
      </c>
      <c r="C663" s="4" t="s">
        <v>14</v>
      </c>
      <c r="D663" s="4" t="s">
        <v>10</v>
      </c>
      <c r="E663" s="4" t="s">
        <v>30</v>
      </c>
    </row>
    <row r="664" spans="1:9">
      <c r="A664" t="n">
        <v>7879</v>
      </c>
      <c r="B664" s="35" t="n">
        <v>58</v>
      </c>
      <c r="C664" s="7" t="n">
        <v>100</v>
      </c>
      <c r="D664" s="7" t="n">
        <v>1000</v>
      </c>
      <c r="E664" s="7" t="n">
        <v>1</v>
      </c>
    </row>
    <row r="665" spans="1:9">
      <c r="A665" t="s">
        <v>4</v>
      </c>
      <c r="B665" s="4" t="s">
        <v>5</v>
      </c>
      <c r="C665" s="4" t="s">
        <v>14</v>
      </c>
      <c r="D665" s="4" t="s">
        <v>10</v>
      </c>
      <c r="E665" s="4" t="s">
        <v>9</v>
      </c>
      <c r="F665" s="4" t="s">
        <v>10</v>
      </c>
    </row>
    <row r="666" spans="1:9">
      <c r="A666" t="n">
        <v>7887</v>
      </c>
      <c r="B666" s="14" t="n">
        <v>50</v>
      </c>
      <c r="C666" s="7" t="n">
        <v>3</v>
      </c>
      <c r="D666" s="7" t="n">
        <v>8060</v>
      </c>
      <c r="E666" s="7" t="n">
        <v>1053609165</v>
      </c>
      <c r="F666" s="7" t="n">
        <v>1000</v>
      </c>
    </row>
    <row r="667" spans="1:9">
      <c r="A667" t="s">
        <v>4</v>
      </c>
      <c r="B667" s="4" t="s">
        <v>5</v>
      </c>
      <c r="C667" s="4" t="s">
        <v>14</v>
      </c>
      <c r="D667" s="4" t="s">
        <v>10</v>
      </c>
    </row>
    <row r="668" spans="1:9">
      <c r="A668" t="n">
        <v>7897</v>
      </c>
      <c r="B668" s="35" t="n">
        <v>58</v>
      </c>
      <c r="C668" s="7" t="n">
        <v>255</v>
      </c>
      <c r="D668" s="7" t="n">
        <v>0</v>
      </c>
    </row>
    <row r="669" spans="1:9">
      <c r="A669" t="s">
        <v>4</v>
      </c>
      <c r="B669" s="4" t="s">
        <v>5</v>
      </c>
      <c r="C669" s="4" t="s">
        <v>14</v>
      </c>
      <c r="D669" s="4" t="s">
        <v>10</v>
      </c>
    </row>
    <row r="670" spans="1:9">
      <c r="A670" t="n">
        <v>7901</v>
      </c>
      <c r="B670" s="52" t="n">
        <v>45</v>
      </c>
      <c r="C670" s="7" t="n">
        <v>7</v>
      </c>
      <c r="D670" s="7" t="n">
        <v>255</v>
      </c>
    </row>
    <row r="671" spans="1:9">
      <c r="A671" t="s">
        <v>4</v>
      </c>
      <c r="B671" s="4" t="s">
        <v>5</v>
      </c>
      <c r="C671" s="4" t="s">
        <v>14</v>
      </c>
      <c r="D671" s="4" t="s">
        <v>10</v>
      </c>
      <c r="E671" s="4" t="s">
        <v>30</v>
      </c>
    </row>
    <row r="672" spans="1:9">
      <c r="A672" t="n">
        <v>7905</v>
      </c>
      <c r="B672" s="35" t="n">
        <v>58</v>
      </c>
      <c r="C672" s="7" t="n">
        <v>101</v>
      </c>
      <c r="D672" s="7" t="n">
        <v>500</v>
      </c>
      <c r="E672" s="7" t="n">
        <v>1</v>
      </c>
    </row>
    <row r="673" spans="1:6">
      <c r="A673" t="s">
        <v>4</v>
      </c>
      <c r="B673" s="4" t="s">
        <v>5</v>
      </c>
      <c r="C673" s="4" t="s">
        <v>14</v>
      </c>
      <c r="D673" s="4" t="s">
        <v>10</v>
      </c>
    </row>
    <row r="674" spans="1:6">
      <c r="A674" t="n">
        <v>7913</v>
      </c>
      <c r="B674" s="35" t="n">
        <v>58</v>
      </c>
      <c r="C674" s="7" t="n">
        <v>254</v>
      </c>
      <c r="D674" s="7" t="n">
        <v>0</v>
      </c>
    </row>
    <row r="675" spans="1:6">
      <c r="A675" t="s">
        <v>4</v>
      </c>
      <c r="B675" s="4" t="s">
        <v>5</v>
      </c>
      <c r="C675" s="4" t="s">
        <v>14</v>
      </c>
      <c r="D675" s="4" t="s">
        <v>10</v>
      </c>
      <c r="E675" s="4" t="s">
        <v>10</v>
      </c>
      <c r="F675" s="4" t="s">
        <v>9</v>
      </c>
    </row>
    <row r="676" spans="1:6">
      <c r="A676" t="n">
        <v>7917</v>
      </c>
      <c r="B676" s="53" t="n">
        <v>84</v>
      </c>
      <c r="C676" s="7" t="n">
        <v>1</v>
      </c>
      <c r="D676" s="7" t="n">
        <v>0</v>
      </c>
      <c r="E676" s="7" t="n">
        <v>0</v>
      </c>
      <c r="F676" s="7" t="n">
        <v>0</v>
      </c>
    </row>
    <row r="677" spans="1:6">
      <c r="A677" t="s">
        <v>4</v>
      </c>
      <c r="B677" s="4" t="s">
        <v>5</v>
      </c>
      <c r="C677" s="4" t="s">
        <v>14</v>
      </c>
      <c r="D677" s="4" t="s">
        <v>14</v>
      </c>
      <c r="E677" s="4" t="s">
        <v>30</v>
      </c>
      <c r="F677" s="4" t="s">
        <v>30</v>
      </c>
      <c r="G677" s="4" t="s">
        <v>30</v>
      </c>
      <c r="H677" s="4" t="s">
        <v>10</v>
      </c>
    </row>
    <row r="678" spans="1:6">
      <c r="A678" t="n">
        <v>7927</v>
      </c>
      <c r="B678" s="52" t="n">
        <v>45</v>
      </c>
      <c r="C678" s="7" t="n">
        <v>2</v>
      </c>
      <c r="D678" s="7" t="n">
        <v>3</v>
      </c>
      <c r="E678" s="7" t="n">
        <v>94.7799987792969</v>
      </c>
      <c r="F678" s="7" t="n">
        <v>1.51999998092651</v>
      </c>
      <c r="G678" s="7" t="n">
        <v>2.28999996185303</v>
      </c>
      <c r="H678" s="7" t="n">
        <v>0</v>
      </c>
    </row>
    <row r="679" spans="1:6">
      <c r="A679" t="s">
        <v>4</v>
      </c>
      <c r="B679" s="4" t="s">
        <v>5</v>
      </c>
      <c r="C679" s="4" t="s">
        <v>14</v>
      </c>
      <c r="D679" s="4" t="s">
        <v>14</v>
      </c>
      <c r="E679" s="4" t="s">
        <v>30</v>
      </c>
      <c r="F679" s="4" t="s">
        <v>30</v>
      </c>
      <c r="G679" s="4" t="s">
        <v>30</v>
      </c>
      <c r="H679" s="4" t="s">
        <v>10</v>
      </c>
      <c r="I679" s="4" t="s">
        <v>14</v>
      </c>
    </row>
    <row r="680" spans="1:6">
      <c r="A680" t="n">
        <v>7944</v>
      </c>
      <c r="B680" s="52" t="n">
        <v>45</v>
      </c>
      <c r="C680" s="7" t="n">
        <v>4</v>
      </c>
      <c r="D680" s="7" t="n">
        <v>3</v>
      </c>
      <c r="E680" s="7" t="n">
        <v>7</v>
      </c>
      <c r="F680" s="7" t="n">
        <v>65.1900024414063</v>
      </c>
      <c r="G680" s="7" t="n">
        <v>0</v>
      </c>
      <c r="H680" s="7" t="n">
        <v>0</v>
      </c>
      <c r="I680" s="7" t="n">
        <v>0</v>
      </c>
    </row>
    <row r="681" spans="1:6">
      <c r="A681" t="s">
        <v>4</v>
      </c>
      <c r="B681" s="4" t="s">
        <v>5</v>
      </c>
      <c r="C681" s="4" t="s">
        <v>14</v>
      </c>
      <c r="D681" s="4" t="s">
        <v>14</v>
      </c>
      <c r="E681" s="4" t="s">
        <v>30</v>
      </c>
      <c r="F681" s="4" t="s">
        <v>10</v>
      </c>
    </row>
    <row r="682" spans="1:6">
      <c r="A682" t="n">
        <v>7962</v>
      </c>
      <c r="B682" s="52" t="n">
        <v>45</v>
      </c>
      <c r="C682" s="7" t="n">
        <v>5</v>
      </c>
      <c r="D682" s="7" t="n">
        <v>3</v>
      </c>
      <c r="E682" s="7" t="n">
        <v>5.09999990463257</v>
      </c>
      <c r="F682" s="7" t="n">
        <v>0</v>
      </c>
    </row>
    <row r="683" spans="1:6">
      <c r="A683" t="s">
        <v>4</v>
      </c>
      <c r="B683" s="4" t="s">
        <v>5</v>
      </c>
      <c r="C683" s="4" t="s">
        <v>14</v>
      </c>
      <c r="D683" s="4" t="s">
        <v>14</v>
      </c>
      <c r="E683" s="4" t="s">
        <v>30</v>
      </c>
      <c r="F683" s="4" t="s">
        <v>10</v>
      </c>
    </row>
    <row r="684" spans="1:6">
      <c r="A684" t="n">
        <v>7971</v>
      </c>
      <c r="B684" s="52" t="n">
        <v>45</v>
      </c>
      <c r="C684" s="7" t="n">
        <v>11</v>
      </c>
      <c r="D684" s="7" t="n">
        <v>3</v>
      </c>
      <c r="E684" s="7" t="n">
        <v>40</v>
      </c>
      <c r="F684" s="7" t="n">
        <v>0</v>
      </c>
    </row>
    <row r="685" spans="1:6">
      <c r="A685" t="s">
        <v>4</v>
      </c>
      <c r="B685" s="4" t="s">
        <v>5</v>
      </c>
      <c r="C685" s="4" t="s">
        <v>14</v>
      </c>
      <c r="D685" s="4" t="s">
        <v>14</v>
      </c>
      <c r="E685" s="4" t="s">
        <v>30</v>
      </c>
      <c r="F685" s="4" t="s">
        <v>30</v>
      </c>
      <c r="G685" s="4" t="s">
        <v>30</v>
      </c>
      <c r="H685" s="4" t="s">
        <v>10</v>
      </c>
    </row>
    <row r="686" spans="1:6">
      <c r="A686" t="n">
        <v>7980</v>
      </c>
      <c r="B686" s="52" t="n">
        <v>45</v>
      </c>
      <c r="C686" s="7" t="n">
        <v>2</v>
      </c>
      <c r="D686" s="7" t="n">
        <v>3</v>
      </c>
      <c r="E686" s="7" t="n">
        <v>92.7699966430664</v>
      </c>
      <c r="F686" s="7" t="n">
        <v>-2.63000011444092</v>
      </c>
      <c r="G686" s="7" t="n">
        <v>1.0900000333786</v>
      </c>
      <c r="H686" s="7" t="n">
        <v>5000</v>
      </c>
    </row>
    <row r="687" spans="1:6">
      <c r="A687" t="s">
        <v>4</v>
      </c>
      <c r="B687" s="4" t="s">
        <v>5</v>
      </c>
      <c r="C687" s="4" t="s">
        <v>14</v>
      </c>
      <c r="D687" s="4" t="s">
        <v>14</v>
      </c>
      <c r="E687" s="4" t="s">
        <v>30</v>
      </c>
      <c r="F687" s="4" t="s">
        <v>30</v>
      </c>
      <c r="G687" s="4" t="s">
        <v>30</v>
      </c>
      <c r="H687" s="4" t="s">
        <v>10</v>
      </c>
      <c r="I687" s="4" t="s">
        <v>14</v>
      </c>
    </row>
    <row r="688" spans="1:6">
      <c r="A688" t="n">
        <v>7997</v>
      </c>
      <c r="B688" s="52" t="n">
        <v>45</v>
      </c>
      <c r="C688" s="7" t="n">
        <v>4</v>
      </c>
      <c r="D688" s="7" t="n">
        <v>3</v>
      </c>
      <c r="E688" s="7" t="n">
        <v>359</v>
      </c>
      <c r="F688" s="7" t="n">
        <v>61.5</v>
      </c>
      <c r="G688" s="7" t="n">
        <v>0</v>
      </c>
      <c r="H688" s="7" t="n">
        <v>5000</v>
      </c>
      <c r="I688" s="7" t="n">
        <v>1</v>
      </c>
    </row>
    <row r="689" spans="1:9">
      <c r="A689" t="s">
        <v>4</v>
      </c>
      <c r="B689" s="4" t="s">
        <v>5</v>
      </c>
      <c r="C689" s="4" t="s">
        <v>14</v>
      </c>
      <c r="D689" s="4" t="s">
        <v>14</v>
      </c>
      <c r="E689" s="4" t="s">
        <v>30</v>
      </c>
      <c r="F689" s="4" t="s">
        <v>10</v>
      </c>
    </row>
    <row r="690" spans="1:9">
      <c r="A690" t="n">
        <v>8015</v>
      </c>
      <c r="B690" s="52" t="n">
        <v>45</v>
      </c>
      <c r="C690" s="7" t="n">
        <v>5</v>
      </c>
      <c r="D690" s="7" t="n">
        <v>3</v>
      </c>
      <c r="E690" s="7" t="n">
        <v>1.79999995231628</v>
      </c>
      <c r="F690" s="7" t="n">
        <v>5000</v>
      </c>
    </row>
    <row r="691" spans="1:9">
      <c r="A691" t="s">
        <v>4</v>
      </c>
      <c r="B691" s="4" t="s">
        <v>5</v>
      </c>
      <c r="C691" s="4" t="s">
        <v>14</v>
      </c>
      <c r="D691" s="4" t="s">
        <v>14</v>
      </c>
      <c r="E691" s="4" t="s">
        <v>30</v>
      </c>
      <c r="F691" s="4" t="s">
        <v>10</v>
      </c>
    </row>
    <row r="692" spans="1:9">
      <c r="A692" t="n">
        <v>8024</v>
      </c>
      <c r="B692" s="52" t="n">
        <v>45</v>
      </c>
      <c r="C692" s="7" t="n">
        <v>11</v>
      </c>
      <c r="D692" s="7" t="n">
        <v>3</v>
      </c>
      <c r="E692" s="7" t="n">
        <v>40</v>
      </c>
      <c r="F692" s="7" t="n">
        <v>5000</v>
      </c>
    </row>
    <row r="693" spans="1:9">
      <c r="A693" t="s">
        <v>4</v>
      </c>
      <c r="B693" s="4" t="s">
        <v>5</v>
      </c>
      <c r="C693" s="4" t="s">
        <v>14</v>
      </c>
    </row>
    <row r="694" spans="1:9">
      <c r="A694" t="n">
        <v>8033</v>
      </c>
      <c r="B694" s="54" t="n">
        <v>116</v>
      </c>
      <c r="C694" s="7" t="n">
        <v>0</v>
      </c>
    </row>
    <row r="695" spans="1:9">
      <c r="A695" t="s">
        <v>4</v>
      </c>
      <c r="B695" s="4" t="s">
        <v>5</v>
      </c>
      <c r="C695" s="4" t="s">
        <v>14</v>
      </c>
      <c r="D695" s="4" t="s">
        <v>10</v>
      </c>
    </row>
    <row r="696" spans="1:9">
      <c r="A696" t="n">
        <v>8035</v>
      </c>
      <c r="B696" s="54" t="n">
        <v>116</v>
      </c>
      <c r="C696" s="7" t="n">
        <v>2</v>
      </c>
      <c r="D696" s="7" t="n">
        <v>1</v>
      </c>
    </row>
    <row r="697" spans="1:9">
      <c r="A697" t="s">
        <v>4</v>
      </c>
      <c r="B697" s="4" t="s">
        <v>5</v>
      </c>
      <c r="C697" s="4" t="s">
        <v>14</v>
      </c>
      <c r="D697" s="4" t="s">
        <v>9</v>
      </c>
    </row>
    <row r="698" spans="1:9">
      <c r="A698" t="n">
        <v>8039</v>
      </c>
      <c r="B698" s="54" t="n">
        <v>116</v>
      </c>
      <c r="C698" s="7" t="n">
        <v>5</v>
      </c>
      <c r="D698" s="7" t="n">
        <v>1125515264</v>
      </c>
    </row>
    <row r="699" spans="1:9">
      <c r="A699" t="s">
        <v>4</v>
      </c>
      <c r="B699" s="4" t="s">
        <v>5</v>
      </c>
      <c r="C699" s="4" t="s">
        <v>14</v>
      </c>
      <c r="D699" s="4" t="s">
        <v>10</v>
      </c>
    </row>
    <row r="700" spans="1:9">
      <c r="A700" t="n">
        <v>8045</v>
      </c>
      <c r="B700" s="54" t="n">
        <v>116</v>
      </c>
      <c r="C700" s="7" t="n">
        <v>6</v>
      </c>
      <c r="D700" s="7" t="n">
        <v>1</v>
      </c>
    </row>
    <row r="701" spans="1:9">
      <c r="A701" t="s">
        <v>4</v>
      </c>
      <c r="B701" s="4" t="s">
        <v>5</v>
      </c>
      <c r="C701" s="4" t="s">
        <v>14</v>
      </c>
      <c r="D701" s="4" t="s">
        <v>10</v>
      </c>
    </row>
    <row r="702" spans="1:9">
      <c r="A702" t="n">
        <v>8049</v>
      </c>
      <c r="B702" s="35" t="n">
        <v>58</v>
      </c>
      <c r="C702" s="7" t="n">
        <v>254</v>
      </c>
      <c r="D702" s="7" t="n">
        <v>0</v>
      </c>
    </row>
    <row r="703" spans="1:9">
      <c r="A703" t="s">
        <v>4</v>
      </c>
      <c r="B703" s="4" t="s">
        <v>5</v>
      </c>
      <c r="C703" s="4" t="s">
        <v>10</v>
      </c>
    </row>
    <row r="704" spans="1:9">
      <c r="A704" t="n">
        <v>8053</v>
      </c>
      <c r="B704" s="28" t="n">
        <v>16</v>
      </c>
      <c r="C704" s="7" t="n">
        <v>4000</v>
      </c>
    </row>
    <row r="705" spans="1:6">
      <c r="A705" t="s">
        <v>4</v>
      </c>
      <c r="B705" s="4" t="s">
        <v>5</v>
      </c>
      <c r="C705" s="4" t="s">
        <v>14</v>
      </c>
      <c r="D705" s="4" t="s">
        <v>10</v>
      </c>
      <c r="E705" s="4" t="s">
        <v>30</v>
      </c>
      <c r="F705" s="4" t="s">
        <v>10</v>
      </c>
      <c r="G705" s="4" t="s">
        <v>9</v>
      </c>
      <c r="H705" s="4" t="s">
        <v>9</v>
      </c>
      <c r="I705" s="4" t="s">
        <v>10</v>
      </c>
      <c r="J705" s="4" t="s">
        <v>10</v>
      </c>
      <c r="K705" s="4" t="s">
        <v>9</v>
      </c>
      <c r="L705" s="4" t="s">
        <v>9</v>
      </c>
      <c r="M705" s="4" t="s">
        <v>9</v>
      </c>
      <c r="N705" s="4" t="s">
        <v>9</v>
      </c>
      <c r="O705" s="4" t="s">
        <v>6</v>
      </c>
    </row>
    <row r="706" spans="1:6">
      <c r="A706" t="n">
        <v>8056</v>
      </c>
      <c r="B706" s="14" t="n">
        <v>50</v>
      </c>
      <c r="C706" s="7" t="n">
        <v>0</v>
      </c>
      <c r="D706" s="7" t="n">
        <v>4524</v>
      </c>
      <c r="E706" s="7" t="n">
        <v>0.333000004291534</v>
      </c>
      <c r="F706" s="7" t="n">
        <v>4000</v>
      </c>
      <c r="G706" s="7" t="n">
        <v>0</v>
      </c>
      <c r="H706" s="7" t="n">
        <v>0</v>
      </c>
      <c r="I706" s="7" t="n">
        <v>0</v>
      </c>
      <c r="J706" s="7" t="n">
        <v>65533</v>
      </c>
      <c r="K706" s="7" t="n">
        <v>0</v>
      </c>
      <c r="L706" s="7" t="n">
        <v>0</v>
      </c>
      <c r="M706" s="7" t="n">
        <v>0</v>
      </c>
      <c r="N706" s="7" t="n">
        <v>0</v>
      </c>
      <c r="O706" s="7" t="s">
        <v>13</v>
      </c>
    </row>
    <row r="707" spans="1:6">
      <c r="A707" t="s">
        <v>4</v>
      </c>
      <c r="B707" s="4" t="s">
        <v>5</v>
      </c>
      <c r="C707" s="4" t="s">
        <v>10</v>
      </c>
      <c r="D707" s="4" t="s">
        <v>30</v>
      </c>
      <c r="E707" s="4" t="s">
        <v>30</v>
      </c>
      <c r="F707" s="4" t="s">
        <v>14</v>
      </c>
    </row>
    <row r="708" spans="1:6">
      <c r="A708" t="n">
        <v>8095</v>
      </c>
      <c r="B708" s="55" t="n">
        <v>52</v>
      </c>
      <c r="C708" s="7" t="n">
        <v>1620</v>
      </c>
      <c r="D708" s="7" t="n">
        <v>90</v>
      </c>
      <c r="E708" s="7" t="n">
        <v>5</v>
      </c>
      <c r="F708" s="7" t="n">
        <v>0</v>
      </c>
    </row>
    <row r="709" spans="1:6">
      <c r="A709" t="s">
        <v>4</v>
      </c>
      <c r="B709" s="4" t="s">
        <v>5</v>
      </c>
      <c r="C709" s="4" t="s">
        <v>10</v>
      </c>
    </row>
    <row r="710" spans="1:6">
      <c r="A710" t="n">
        <v>8107</v>
      </c>
      <c r="B710" s="28" t="n">
        <v>16</v>
      </c>
      <c r="C710" s="7" t="n">
        <v>150</v>
      </c>
    </row>
    <row r="711" spans="1:6">
      <c r="A711" t="s">
        <v>4</v>
      </c>
      <c r="B711" s="4" t="s">
        <v>5</v>
      </c>
      <c r="C711" s="4" t="s">
        <v>10</v>
      </c>
      <c r="D711" s="4" t="s">
        <v>30</v>
      </c>
      <c r="E711" s="4" t="s">
        <v>30</v>
      </c>
      <c r="F711" s="4" t="s">
        <v>14</v>
      </c>
    </row>
    <row r="712" spans="1:6">
      <c r="A712" t="n">
        <v>8110</v>
      </c>
      <c r="B712" s="55" t="n">
        <v>52</v>
      </c>
      <c r="C712" s="7" t="n">
        <v>1629</v>
      </c>
      <c r="D712" s="7" t="n">
        <v>90</v>
      </c>
      <c r="E712" s="7" t="n">
        <v>5</v>
      </c>
      <c r="F712" s="7" t="n">
        <v>0</v>
      </c>
    </row>
    <row r="713" spans="1:6">
      <c r="A713" t="s">
        <v>4</v>
      </c>
      <c r="B713" s="4" t="s">
        <v>5</v>
      </c>
      <c r="C713" s="4" t="s">
        <v>10</v>
      </c>
      <c r="D713" s="4" t="s">
        <v>30</v>
      </c>
      <c r="E713" s="4" t="s">
        <v>30</v>
      </c>
      <c r="F713" s="4" t="s">
        <v>30</v>
      </c>
      <c r="G713" s="4" t="s">
        <v>10</v>
      </c>
      <c r="H713" s="4" t="s">
        <v>10</v>
      </c>
    </row>
    <row r="714" spans="1:6">
      <c r="A714" t="n">
        <v>8122</v>
      </c>
      <c r="B714" s="56" t="n">
        <v>60</v>
      </c>
      <c r="C714" s="7" t="n">
        <v>1620</v>
      </c>
      <c r="D714" s="7" t="n">
        <v>0</v>
      </c>
      <c r="E714" s="7" t="n">
        <v>20</v>
      </c>
      <c r="F714" s="7" t="n">
        <v>0</v>
      </c>
      <c r="G714" s="7" t="n">
        <v>1000</v>
      </c>
      <c r="H714" s="7" t="n">
        <v>0</v>
      </c>
    </row>
    <row r="715" spans="1:6">
      <c r="A715" t="s">
        <v>4</v>
      </c>
      <c r="B715" s="4" t="s">
        <v>5</v>
      </c>
      <c r="C715" s="4" t="s">
        <v>10</v>
      </c>
    </row>
    <row r="716" spans="1:6">
      <c r="A716" t="n">
        <v>8141</v>
      </c>
      <c r="B716" s="57" t="n">
        <v>54</v>
      </c>
      <c r="C716" s="7" t="n">
        <v>1620</v>
      </c>
    </row>
    <row r="717" spans="1:6">
      <c r="A717" t="s">
        <v>4</v>
      </c>
      <c r="B717" s="4" t="s">
        <v>5</v>
      </c>
      <c r="C717" s="4" t="s">
        <v>10</v>
      </c>
      <c r="D717" s="4" t="s">
        <v>14</v>
      </c>
      <c r="E717" s="4" t="s">
        <v>6</v>
      </c>
      <c r="F717" s="4" t="s">
        <v>30</v>
      </c>
      <c r="G717" s="4" t="s">
        <v>30</v>
      </c>
      <c r="H717" s="4" t="s">
        <v>30</v>
      </c>
    </row>
    <row r="718" spans="1:6">
      <c r="A718" t="n">
        <v>8144</v>
      </c>
      <c r="B718" s="47" t="n">
        <v>48</v>
      </c>
      <c r="C718" s="7" t="n">
        <v>1620</v>
      </c>
      <c r="D718" s="7" t="n">
        <v>0</v>
      </c>
      <c r="E718" s="7" t="s">
        <v>97</v>
      </c>
      <c r="F718" s="7" t="n">
        <v>-1</v>
      </c>
      <c r="G718" s="7" t="n">
        <v>1</v>
      </c>
      <c r="H718" s="7" t="n">
        <v>0</v>
      </c>
    </row>
    <row r="719" spans="1:6">
      <c r="A719" t="s">
        <v>4</v>
      </c>
      <c r="B719" s="4" t="s">
        <v>5</v>
      </c>
      <c r="C719" s="4" t="s">
        <v>14</v>
      </c>
      <c r="D719" s="4" t="s">
        <v>30</v>
      </c>
      <c r="E719" s="4" t="s">
        <v>30</v>
      </c>
      <c r="F719" s="4" t="s">
        <v>30</v>
      </c>
    </row>
    <row r="720" spans="1:6">
      <c r="A720" t="n">
        <v>8173</v>
      </c>
      <c r="B720" s="52" t="n">
        <v>45</v>
      </c>
      <c r="C720" s="7" t="n">
        <v>9</v>
      </c>
      <c r="D720" s="7" t="n">
        <v>0.0199999995529652</v>
      </c>
      <c r="E720" s="7" t="n">
        <v>0.0199999995529652</v>
      </c>
      <c r="F720" s="7" t="n">
        <v>0.5</v>
      </c>
    </row>
    <row r="721" spans="1:15">
      <c r="A721" t="s">
        <v>4</v>
      </c>
      <c r="B721" s="4" t="s">
        <v>5</v>
      </c>
      <c r="C721" s="4" t="s">
        <v>14</v>
      </c>
      <c r="D721" s="4" t="s">
        <v>10</v>
      </c>
      <c r="E721" s="4" t="s">
        <v>6</v>
      </c>
    </row>
    <row r="722" spans="1:15">
      <c r="A722" t="n">
        <v>8187</v>
      </c>
      <c r="B722" s="45" t="n">
        <v>51</v>
      </c>
      <c r="C722" s="7" t="n">
        <v>4</v>
      </c>
      <c r="D722" s="7" t="n">
        <v>1620</v>
      </c>
      <c r="E722" s="7" t="s">
        <v>131</v>
      </c>
    </row>
    <row r="723" spans="1:15">
      <c r="A723" t="s">
        <v>4</v>
      </c>
      <c r="B723" s="4" t="s">
        <v>5</v>
      </c>
      <c r="C723" s="4" t="s">
        <v>10</v>
      </c>
    </row>
    <row r="724" spans="1:15">
      <c r="A724" t="n">
        <v>8200</v>
      </c>
      <c r="B724" s="28" t="n">
        <v>16</v>
      </c>
      <c r="C724" s="7" t="n">
        <v>0</v>
      </c>
    </row>
    <row r="725" spans="1:15">
      <c r="A725" t="s">
        <v>4</v>
      </c>
      <c r="B725" s="4" t="s">
        <v>5</v>
      </c>
      <c r="C725" s="4" t="s">
        <v>10</v>
      </c>
      <c r="D725" s="4" t="s">
        <v>44</v>
      </c>
      <c r="E725" s="4" t="s">
        <v>14</v>
      </c>
      <c r="F725" s="4" t="s">
        <v>14</v>
      </c>
    </row>
    <row r="726" spans="1:15">
      <c r="A726" t="n">
        <v>8203</v>
      </c>
      <c r="B726" s="58" t="n">
        <v>26</v>
      </c>
      <c r="C726" s="7" t="n">
        <v>1620</v>
      </c>
      <c r="D726" s="7" t="s">
        <v>132</v>
      </c>
      <c r="E726" s="7" t="n">
        <v>2</v>
      </c>
      <c r="F726" s="7" t="n">
        <v>0</v>
      </c>
    </row>
    <row r="727" spans="1:15">
      <c r="A727" t="s">
        <v>4</v>
      </c>
      <c r="B727" s="4" t="s">
        <v>5</v>
      </c>
    </row>
    <row r="728" spans="1:15">
      <c r="A728" t="n">
        <v>8232</v>
      </c>
      <c r="B728" s="31" t="n">
        <v>28</v>
      </c>
    </row>
    <row r="729" spans="1:15">
      <c r="A729" t="s">
        <v>4</v>
      </c>
      <c r="B729" s="4" t="s">
        <v>5</v>
      </c>
      <c r="C729" s="4" t="s">
        <v>10</v>
      </c>
      <c r="D729" s="4" t="s">
        <v>30</v>
      </c>
      <c r="E729" s="4" t="s">
        <v>30</v>
      </c>
      <c r="F729" s="4" t="s">
        <v>30</v>
      </c>
      <c r="G729" s="4" t="s">
        <v>10</v>
      </c>
      <c r="H729" s="4" t="s">
        <v>10</v>
      </c>
    </row>
    <row r="730" spans="1:15">
      <c r="A730" t="n">
        <v>8233</v>
      </c>
      <c r="B730" s="56" t="n">
        <v>60</v>
      </c>
      <c r="C730" s="7" t="n">
        <v>1629</v>
      </c>
      <c r="D730" s="7" t="n">
        <v>0</v>
      </c>
      <c r="E730" s="7" t="n">
        <v>20</v>
      </c>
      <c r="F730" s="7" t="n">
        <v>0</v>
      </c>
      <c r="G730" s="7" t="n">
        <v>700</v>
      </c>
      <c r="H730" s="7" t="n">
        <v>0</v>
      </c>
    </row>
    <row r="731" spans="1:15">
      <c r="A731" t="s">
        <v>4</v>
      </c>
      <c r="B731" s="4" t="s">
        <v>5</v>
      </c>
      <c r="C731" s="4" t="s">
        <v>10</v>
      </c>
      <c r="D731" s="4" t="s">
        <v>14</v>
      </c>
      <c r="E731" s="4" t="s">
        <v>6</v>
      </c>
      <c r="F731" s="4" t="s">
        <v>30</v>
      </c>
      <c r="G731" s="4" t="s">
        <v>30</v>
      </c>
      <c r="H731" s="4" t="s">
        <v>30</v>
      </c>
    </row>
    <row r="732" spans="1:15">
      <c r="A732" t="n">
        <v>8252</v>
      </c>
      <c r="B732" s="47" t="n">
        <v>48</v>
      </c>
      <c r="C732" s="7" t="n">
        <v>1629</v>
      </c>
      <c r="D732" s="7" t="n">
        <v>0</v>
      </c>
      <c r="E732" s="7" t="s">
        <v>98</v>
      </c>
      <c r="F732" s="7" t="n">
        <v>-1</v>
      </c>
      <c r="G732" s="7" t="n">
        <v>1</v>
      </c>
      <c r="H732" s="7" t="n">
        <v>0</v>
      </c>
    </row>
    <row r="733" spans="1:15">
      <c r="A733" t="s">
        <v>4</v>
      </c>
      <c r="B733" s="4" t="s">
        <v>5</v>
      </c>
      <c r="C733" s="4" t="s">
        <v>14</v>
      </c>
      <c r="D733" s="4" t="s">
        <v>10</v>
      </c>
      <c r="E733" s="4" t="s">
        <v>6</v>
      </c>
    </row>
    <row r="734" spans="1:15">
      <c r="A734" t="n">
        <v>8281</v>
      </c>
      <c r="B734" s="45" t="n">
        <v>51</v>
      </c>
      <c r="C734" s="7" t="n">
        <v>4</v>
      </c>
      <c r="D734" s="7" t="n">
        <v>1629</v>
      </c>
      <c r="E734" s="7" t="s">
        <v>133</v>
      </c>
    </row>
    <row r="735" spans="1:15">
      <c r="A735" t="s">
        <v>4</v>
      </c>
      <c r="B735" s="4" t="s">
        <v>5</v>
      </c>
      <c r="C735" s="4" t="s">
        <v>10</v>
      </c>
    </row>
    <row r="736" spans="1:15">
      <c r="A736" t="n">
        <v>8294</v>
      </c>
      <c r="B736" s="28" t="n">
        <v>16</v>
      </c>
      <c r="C736" s="7" t="n">
        <v>0</v>
      </c>
    </row>
    <row r="737" spans="1:8">
      <c r="A737" t="s">
        <v>4</v>
      </c>
      <c r="B737" s="4" t="s">
        <v>5</v>
      </c>
      <c r="C737" s="4" t="s">
        <v>10</v>
      </c>
      <c r="D737" s="4" t="s">
        <v>44</v>
      </c>
      <c r="E737" s="4" t="s">
        <v>14</v>
      </c>
      <c r="F737" s="4" t="s">
        <v>14</v>
      </c>
    </row>
    <row r="738" spans="1:8">
      <c r="A738" t="n">
        <v>8297</v>
      </c>
      <c r="B738" s="58" t="n">
        <v>26</v>
      </c>
      <c r="C738" s="7" t="n">
        <v>1629</v>
      </c>
      <c r="D738" s="7" t="s">
        <v>134</v>
      </c>
      <c r="E738" s="7" t="n">
        <v>2</v>
      </c>
      <c r="F738" s="7" t="n">
        <v>0</v>
      </c>
    </row>
    <row r="739" spans="1:8">
      <c r="A739" t="s">
        <v>4</v>
      </c>
      <c r="B739" s="4" t="s">
        <v>5</v>
      </c>
    </row>
    <row r="740" spans="1:8">
      <c r="A740" t="n">
        <v>8335</v>
      </c>
      <c r="B740" s="31" t="n">
        <v>28</v>
      </c>
    </row>
    <row r="741" spans="1:8">
      <c r="A741" t="s">
        <v>4</v>
      </c>
      <c r="B741" s="4" t="s">
        <v>5</v>
      </c>
      <c r="C741" s="4" t="s">
        <v>10</v>
      </c>
      <c r="D741" s="4" t="s">
        <v>14</v>
      </c>
    </row>
    <row r="742" spans="1:8">
      <c r="A742" t="n">
        <v>8336</v>
      </c>
      <c r="B742" s="59" t="n">
        <v>89</v>
      </c>
      <c r="C742" s="7" t="n">
        <v>65533</v>
      </c>
      <c r="D742" s="7" t="n">
        <v>1</v>
      </c>
    </row>
    <row r="743" spans="1:8">
      <c r="A743" t="s">
        <v>4</v>
      </c>
      <c r="B743" s="4" t="s">
        <v>5</v>
      </c>
      <c r="C743" s="4" t="s">
        <v>14</v>
      </c>
      <c r="D743" s="4" t="s">
        <v>10</v>
      </c>
      <c r="E743" s="4" t="s">
        <v>30</v>
      </c>
    </row>
    <row r="744" spans="1:8">
      <c r="A744" t="n">
        <v>8340</v>
      </c>
      <c r="B744" s="35" t="n">
        <v>58</v>
      </c>
      <c r="C744" s="7" t="n">
        <v>101</v>
      </c>
      <c r="D744" s="7" t="n">
        <v>500</v>
      </c>
      <c r="E744" s="7" t="n">
        <v>1</v>
      </c>
    </row>
    <row r="745" spans="1:8">
      <c r="A745" t="s">
        <v>4</v>
      </c>
      <c r="B745" s="4" t="s">
        <v>5</v>
      </c>
      <c r="C745" s="4" t="s">
        <v>14</v>
      </c>
      <c r="D745" s="4" t="s">
        <v>10</v>
      </c>
    </row>
    <row r="746" spans="1:8">
      <c r="A746" t="n">
        <v>8348</v>
      </c>
      <c r="B746" s="35" t="n">
        <v>58</v>
      </c>
      <c r="C746" s="7" t="n">
        <v>254</v>
      </c>
      <c r="D746" s="7" t="n">
        <v>0</v>
      </c>
    </row>
    <row r="747" spans="1:8">
      <c r="A747" t="s">
        <v>4</v>
      </c>
      <c r="B747" s="4" t="s">
        <v>5</v>
      </c>
      <c r="C747" s="4" t="s">
        <v>14</v>
      </c>
    </row>
    <row r="748" spans="1:8">
      <c r="A748" t="n">
        <v>8352</v>
      </c>
      <c r="B748" s="54" t="n">
        <v>116</v>
      </c>
      <c r="C748" s="7" t="n">
        <v>1</v>
      </c>
    </row>
    <row r="749" spans="1:8">
      <c r="A749" t="s">
        <v>4</v>
      </c>
      <c r="B749" s="4" t="s">
        <v>5</v>
      </c>
      <c r="C749" s="4" t="s">
        <v>14</v>
      </c>
      <c r="D749" s="4" t="s">
        <v>14</v>
      </c>
      <c r="E749" s="4" t="s">
        <v>30</v>
      </c>
      <c r="F749" s="4" t="s">
        <v>30</v>
      </c>
      <c r="G749" s="4" t="s">
        <v>30</v>
      </c>
      <c r="H749" s="4" t="s">
        <v>10</v>
      </c>
    </row>
    <row r="750" spans="1:8">
      <c r="A750" t="n">
        <v>8354</v>
      </c>
      <c r="B750" s="52" t="n">
        <v>45</v>
      </c>
      <c r="C750" s="7" t="n">
        <v>2</v>
      </c>
      <c r="D750" s="7" t="n">
        <v>3</v>
      </c>
      <c r="E750" s="7" t="n">
        <v>173.360000610352</v>
      </c>
      <c r="F750" s="7" t="n">
        <v>4.01999998092651</v>
      </c>
      <c r="G750" s="7" t="n">
        <v>-14.7200002670288</v>
      </c>
      <c r="H750" s="7" t="n">
        <v>0</v>
      </c>
    </row>
    <row r="751" spans="1:8">
      <c r="A751" t="s">
        <v>4</v>
      </c>
      <c r="B751" s="4" t="s">
        <v>5</v>
      </c>
      <c r="C751" s="4" t="s">
        <v>14</v>
      </c>
      <c r="D751" s="4" t="s">
        <v>14</v>
      </c>
      <c r="E751" s="4" t="s">
        <v>30</v>
      </c>
      <c r="F751" s="4" t="s">
        <v>30</v>
      </c>
      <c r="G751" s="4" t="s">
        <v>30</v>
      </c>
      <c r="H751" s="4" t="s">
        <v>10</v>
      </c>
      <c r="I751" s="4" t="s">
        <v>14</v>
      </c>
    </row>
    <row r="752" spans="1:8">
      <c r="A752" t="n">
        <v>8371</v>
      </c>
      <c r="B752" s="52" t="n">
        <v>45</v>
      </c>
      <c r="C752" s="7" t="n">
        <v>4</v>
      </c>
      <c r="D752" s="7" t="n">
        <v>3</v>
      </c>
      <c r="E752" s="7" t="n">
        <v>346.089996337891</v>
      </c>
      <c r="F752" s="7" t="n">
        <v>315.869995117188</v>
      </c>
      <c r="G752" s="7" t="n">
        <v>0</v>
      </c>
      <c r="H752" s="7" t="n">
        <v>0</v>
      </c>
      <c r="I752" s="7" t="n">
        <v>0</v>
      </c>
    </row>
    <row r="753" spans="1:9">
      <c r="A753" t="s">
        <v>4</v>
      </c>
      <c r="B753" s="4" t="s">
        <v>5</v>
      </c>
      <c r="C753" s="4" t="s">
        <v>14</v>
      </c>
      <c r="D753" s="4" t="s">
        <v>14</v>
      </c>
      <c r="E753" s="4" t="s">
        <v>30</v>
      </c>
      <c r="F753" s="4" t="s">
        <v>10</v>
      </c>
    </row>
    <row r="754" spans="1:9">
      <c r="A754" t="n">
        <v>8389</v>
      </c>
      <c r="B754" s="52" t="n">
        <v>45</v>
      </c>
      <c r="C754" s="7" t="n">
        <v>5</v>
      </c>
      <c r="D754" s="7" t="n">
        <v>3</v>
      </c>
      <c r="E754" s="7" t="n">
        <v>7.69999980926514</v>
      </c>
      <c r="F754" s="7" t="n">
        <v>0</v>
      </c>
    </row>
    <row r="755" spans="1:9">
      <c r="A755" t="s">
        <v>4</v>
      </c>
      <c r="B755" s="4" t="s">
        <v>5</v>
      </c>
      <c r="C755" s="4" t="s">
        <v>14</v>
      </c>
      <c r="D755" s="4" t="s">
        <v>14</v>
      </c>
      <c r="E755" s="4" t="s">
        <v>30</v>
      </c>
      <c r="F755" s="4" t="s">
        <v>10</v>
      </c>
    </row>
    <row r="756" spans="1:9">
      <c r="A756" t="n">
        <v>8398</v>
      </c>
      <c r="B756" s="52" t="n">
        <v>45</v>
      </c>
      <c r="C756" s="7" t="n">
        <v>11</v>
      </c>
      <c r="D756" s="7" t="n">
        <v>3</v>
      </c>
      <c r="E756" s="7" t="n">
        <v>40</v>
      </c>
      <c r="F756" s="7" t="n">
        <v>0</v>
      </c>
    </row>
    <row r="757" spans="1:9">
      <c r="A757" t="s">
        <v>4</v>
      </c>
      <c r="B757" s="4" t="s">
        <v>5</v>
      </c>
      <c r="C757" s="4" t="s">
        <v>14</v>
      </c>
      <c r="D757" s="4" t="s">
        <v>14</v>
      </c>
      <c r="E757" s="4" t="s">
        <v>30</v>
      </c>
      <c r="F757" s="4" t="s">
        <v>30</v>
      </c>
      <c r="G757" s="4" t="s">
        <v>30</v>
      </c>
      <c r="H757" s="4" t="s">
        <v>10</v>
      </c>
    </row>
    <row r="758" spans="1:9">
      <c r="A758" t="n">
        <v>8407</v>
      </c>
      <c r="B758" s="52" t="n">
        <v>45</v>
      </c>
      <c r="C758" s="7" t="n">
        <v>2</v>
      </c>
      <c r="D758" s="7" t="n">
        <v>3</v>
      </c>
      <c r="E758" s="7" t="n">
        <v>175.009994506836</v>
      </c>
      <c r="F758" s="7" t="n">
        <v>3.32999992370605</v>
      </c>
      <c r="G758" s="7" t="n">
        <v>-16.8099994659424</v>
      </c>
      <c r="H758" s="7" t="n">
        <v>6000</v>
      </c>
    </row>
    <row r="759" spans="1:9">
      <c r="A759" t="s">
        <v>4</v>
      </c>
      <c r="B759" s="4" t="s">
        <v>5</v>
      </c>
      <c r="C759" s="4" t="s">
        <v>14</v>
      </c>
      <c r="D759" s="4" t="s">
        <v>14</v>
      </c>
      <c r="E759" s="4" t="s">
        <v>30</v>
      </c>
      <c r="F759" s="4" t="s">
        <v>30</v>
      </c>
      <c r="G759" s="4" t="s">
        <v>30</v>
      </c>
      <c r="H759" s="4" t="s">
        <v>10</v>
      </c>
      <c r="I759" s="4" t="s">
        <v>14</v>
      </c>
    </row>
    <row r="760" spans="1:9">
      <c r="A760" t="n">
        <v>8424</v>
      </c>
      <c r="B760" s="52" t="n">
        <v>45</v>
      </c>
      <c r="C760" s="7" t="n">
        <v>4</v>
      </c>
      <c r="D760" s="7" t="n">
        <v>3</v>
      </c>
      <c r="E760" s="7" t="n">
        <v>345.299987792969</v>
      </c>
      <c r="F760" s="7" t="n">
        <v>307.700012207031</v>
      </c>
      <c r="G760" s="7" t="n">
        <v>0</v>
      </c>
      <c r="H760" s="7" t="n">
        <v>6000</v>
      </c>
      <c r="I760" s="7" t="n">
        <v>0</v>
      </c>
    </row>
    <row r="761" spans="1:9">
      <c r="A761" t="s">
        <v>4</v>
      </c>
      <c r="B761" s="4" t="s">
        <v>5</v>
      </c>
      <c r="C761" s="4" t="s">
        <v>14</v>
      </c>
      <c r="D761" s="4" t="s">
        <v>14</v>
      </c>
      <c r="E761" s="4" t="s">
        <v>30</v>
      </c>
      <c r="F761" s="4" t="s">
        <v>10</v>
      </c>
    </row>
    <row r="762" spans="1:9">
      <c r="A762" t="n">
        <v>8442</v>
      </c>
      <c r="B762" s="52" t="n">
        <v>45</v>
      </c>
      <c r="C762" s="7" t="n">
        <v>5</v>
      </c>
      <c r="D762" s="7" t="n">
        <v>3</v>
      </c>
      <c r="E762" s="7" t="n">
        <v>7.69999980926514</v>
      </c>
      <c r="F762" s="7" t="n">
        <v>6000</v>
      </c>
    </row>
    <row r="763" spans="1:9">
      <c r="A763" t="s">
        <v>4</v>
      </c>
      <c r="B763" s="4" t="s">
        <v>5</v>
      </c>
      <c r="C763" s="4" t="s">
        <v>14</v>
      </c>
      <c r="D763" s="4" t="s">
        <v>14</v>
      </c>
      <c r="E763" s="4" t="s">
        <v>30</v>
      </c>
      <c r="F763" s="4" t="s">
        <v>10</v>
      </c>
    </row>
    <row r="764" spans="1:9">
      <c r="A764" t="n">
        <v>8451</v>
      </c>
      <c r="B764" s="52" t="n">
        <v>45</v>
      </c>
      <c r="C764" s="7" t="n">
        <v>11</v>
      </c>
      <c r="D764" s="7" t="n">
        <v>3</v>
      </c>
      <c r="E764" s="7" t="n">
        <v>40</v>
      </c>
      <c r="F764" s="7" t="n">
        <v>6000</v>
      </c>
    </row>
    <row r="765" spans="1:9">
      <c r="A765" t="s">
        <v>4</v>
      </c>
      <c r="B765" s="4" t="s">
        <v>5</v>
      </c>
      <c r="C765" s="4" t="s">
        <v>10</v>
      </c>
      <c r="D765" s="4" t="s">
        <v>30</v>
      </c>
      <c r="E765" s="4" t="s">
        <v>30</v>
      </c>
      <c r="F765" s="4" t="s">
        <v>30</v>
      </c>
      <c r="G765" s="4" t="s">
        <v>30</v>
      </c>
    </row>
    <row r="766" spans="1:9">
      <c r="A766" t="n">
        <v>8460</v>
      </c>
      <c r="B766" s="44" t="n">
        <v>46</v>
      </c>
      <c r="C766" s="7" t="n">
        <v>7036</v>
      </c>
      <c r="D766" s="7" t="n">
        <v>339.989990234375</v>
      </c>
      <c r="E766" s="7" t="n">
        <v>35.3899993896484</v>
      </c>
      <c r="F766" s="7" t="n">
        <v>-77.6500015258789</v>
      </c>
      <c r="G766" s="7" t="n">
        <v>284.799987792969</v>
      </c>
    </row>
    <row r="767" spans="1:9">
      <c r="A767" t="s">
        <v>4</v>
      </c>
      <c r="B767" s="4" t="s">
        <v>5</v>
      </c>
      <c r="C767" s="4" t="s">
        <v>10</v>
      </c>
      <c r="D767" s="4" t="s">
        <v>10</v>
      </c>
      <c r="E767" s="4" t="s">
        <v>30</v>
      </c>
      <c r="F767" s="4" t="s">
        <v>30</v>
      </c>
      <c r="G767" s="4" t="s">
        <v>30</v>
      </c>
      <c r="H767" s="4" t="s">
        <v>30</v>
      </c>
      <c r="I767" s="4" t="s">
        <v>14</v>
      </c>
      <c r="J767" s="4" t="s">
        <v>10</v>
      </c>
    </row>
    <row r="768" spans="1:9">
      <c r="A768" t="n">
        <v>8479</v>
      </c>
      <c r="B768" s="60" t="n">
        <v>55</v>
      </c>
      <c r="C768" s="7" t="n">
        <v>7036</v>
      </c>
      <c r="D768" s="7" t="n">
        <v>65533</v>
      </c>
      <c r="E768" s="7" t="n">
        <v>238.130004882813</v>
      </c>
      <c r="F768" s="7" t="n">
        <v>17.0599994659424</v>
      </c>
      <c r="G768" s="7" t="n">
        <v>-50.7400016784668</v>
      </c>
      <c r="H768" s="7" t="n">
        <v>15</v>
      </c>
      <c r="I768" s="7" t="n">
        <v>129</v>
      </c>
      <c r="J768" s="7" t="n">
        <v>0</v>
      </c>
    </row>
    <row r="769" spans="1:10">
      <c r="A769" t="s">
        <v>4</v>
      </c>
      <c r="B769" s="4" t="s">
        <v>5</v>
      </c>
      <c r="C769" s="4" t="s">
        <v>14</v>
      </c>
      <c r="D769" s="4" t="s">
        <v>10</v>
      </c>
      <c r="E769" s="4" t="s">
        <v>10</v>
      </c>
      <c r="F769" s="4" t="s">
        <v>9</v>
      </c>
    </row>
    <row r="770" spans="1:10">
      <c r="A770" t="n">
        <v>8503</v>
      </c>
      <c r="B770" s="53" t="n">
        <v>84</v>
      </c>
      <c r="C770" s="7" t="n">
        <v>0</v>
      </c>
      <c r="D770" s="7" t="n">
        <v>0</v>
      </c>
      <c r="E770" s="7" t="n">
        <v>0</v>
      </c>
      <c r="F770" s="7" t="n">
        <v>1045220557</v>
      </c>
    </row>
    <row r="771" spans="1:10">
      <c r="A771" t="s">
        <v>4</v>
      </c>
      <c r="B771" s="4" t="s">
        <v>5</v>
      </c>
      <c r="C771" s="4" t="s">
        <v>14</v>
      </c>
      <c r="D771" s="4" t="s">
        <v>10</v>
      </c>
    </row>
    <row r="772" spans="1:10">
      <c r="A772" t="n">
        <v>8513</v>
      </c>
      <c r="B772" s="35" t="n">
        <v>58</v>
      </c>
      <c r="C772" s="7" t="n">
        <v>255</v>
      </c>
      <c r="D772" s="7" t="n">
        <v>0</v>
      </c>
    </row>
    <row r="773" spans="1:10">
      <c r="A773" t="s">
        <v>4</v>
      </c>
      <c r="B773" s="4" t="s">
        <v>5</v>
      </c>
      <c r="C773" s="4" t="s">
        <v>10</v>
      </c>
    </row>
    <row r="774" spans="1:10">
      <c r="A774" t="n">
        <v>8517</v>
      </c>
      <c r="B774" s="28" t="n">
        <v>16</v>
      </c>
      <c r="C774" s="7" t="n">
        <v>5900</v>
      </c>
    </row>
    <row r="775" spans="1:10">
      <c r="A775" t="s">
        <v>4</v>
      </c>
      <c r="B775" s="4" t="s">
        <v>5</v>
      </c>
      <c r="C775" s="4" t="s">
        <v>14</v>
      </c>
      <c r="D775" s="4" t="s">
        <v>10</v>
      </c>
      <c r="E775" s="4" t="s">
        <v>9</v>
      </c>
      <c r="F775" s="4" t="s">
        <v>10</v>
      </c>
    </row>
    <row r="776" spans="1:10">
      <c r="A776" t="n">
        <v>8520</v>
      </c>
      <c r="B776" s="14" t="n">
        <v>50</v>
      </c>
      <c r="C776" s="7" t="n">
        <v>3</v>
      </c>
      <c r="D776" s="7" t="n">
        <v>4524</v>
      </c>
      <c r="E776" s="7" t="n">
        <v>1056964608</v>
      </c>
      <c r="F776" s="7" t="n">
        <v>500</v>
      </c>
    </row>
    <row r="777" spans="1:10">
      <c r="A777" t="s">
        <v>4</v>
      </c>
      <c r="B777" s="4" t="s">
        <v>5</v>
      </c>
      <c r="C777" s="4" t="s">
        <v>14</v>
      </c>
      <c r="D777" s="4" t="s">
        <v>10</v>
      </c>
      <c r="E777" s="4" t="s">
        <v>30</v>
      </c>
    </row>
    <row r="778" spans="1:10">
      <c r="A778" t="n">
        <v>8530</v>
      </c>
      <c r="B778" s="35" t="n">
        <v>58</v>
      </c>
      <c r="C778" s="7" t="n">
        <v>101</v>
      </c>
      <c r="D778" s="7" t="n">
        <v>500</v>
      </c>
      <c r="E778" s="7" t="n">
        <v>1</v>
      </c>
    </row>
    <row r="779" spans="1:10">
      <c r="A779" t="s">
        <v>4</v>
      </c>
      <c r="B779" s="4" t="s">
        <v>5</v>
      </c>
      <c r="C779" s="4" t="s">
        <v>14</v>
      </c>
      <c r="D779" s="4" t="s">
        <v>10</v>
      </c>
    </row>
    <row r="780" spans="1:10">
      <c r="A780" t="n">
        <v>8538</v>
      </c>
      <c r="B780" s="35" t="n">
        <v>58</v>
      </c>
      <c r="C780" s="7" t="n">
        <v>254</v>
      </c>
      <c r="D780" s="7" t="n">
        <v>0</v>
      </c>
    </row>
    <row r="781" spans="1:10">
      <c r="A781" t="s">
        <v>4</v>
      </c>
      <c r="B781" s="4" t="s">
        <v>5</v>
      </c>
      <c r="C781" s="4" t="s">
        <v>14</v>
      </c>
    </row>
    <row r="782" spans="1:10">
      <c r="A782" t="n">
        <v>8542</v>
      </c>
      <c r="B782" s="52" t="n">
        <v>45</v>
      </c>
      <c r="C782" s="7" t="n">
        <v>0</v>
      </c>
    </row>
    <row r="783" spans="1:10">
      <c r="A783" t="s">
        <v>4</v>
      </c>
      <c r="B783" s="4" t="s">
        <v>5</v>
      </c>
      <c r="C783" s="4" t="s">
        <v>10</v>
      </c>
      <c r="D783" s="4" t="s">
        <v>9</v>
      </c>
    </row>
    <row r="784" spans="1:10">
      <c r="A784" t="n">
        <v>8544</v>
      </c>
      <c r="B784" s="61" t="n">
        <v>44</v>
      </c>
      <c r="C784" s="7" t="n">
        <v>61440</v>
      </c>
      <c r="D784" s="7" t="n">
        <v>1</v>
      </c>
    </row>
    <row r="785" spans="1:6">
      <c r="A785" t="s">
        <v>4</v>
      </c>
      <c r="B785" s="4" t="s">
        <v>5</v>
      </c>
      <c r="C785" s="4" t="s">
        <v>10</v>
      </c>
      <c r="D785" s="4" t="s">
        <v>9</v>
      </c>
    </row>
    <row r="786" spans="1:6">
      <c r="A786" t="n">
        <v>8551</v>
      </c>
      <c r="B786" s="61" t="n">
        <v>44</v>
      </c>
      <c r="C786" s="7" t="n">
        <v>61441</v>
      </c>
      <c r="D786" s="7" t="n">
        <v>1</v>
      </c>
    </row>
    <row r="787" spans="1:6">
      <c r="A787" t="s">
        <v>4</v>
      </c>
      <c r="B787" s="4" t="s">
        <v>5</v>
      </c>
      <c r="C787" s="4" t="s">
        <v>10</v>
      </c>
      <c r="D787" s="4" t="s">
        <v>9</v>
      </c>
    </row>
    <row r="788" spans="1:6">
      <c r="A788" t="n">
        <v>8558</v>
      </c>
      <c r="B788" s="61" t="n">
        <v>44</v>
      </c>
      <c r="C788" s="7" t="n">
        <v>61442</v>
      </c>
      <c r="D788" s="7" t="n">
        <v>1</v>
      </c>
    </row>
    <row r="789" spans="1:6">
      <c r="A789" t="s">
        <v>4</v>
      </c>
      <c r="B789" s="4" t="s">
        <v>5</v>
      </c>
      <c r="C789" s="4" t="s">
        <v>10</v>
      </c>
      <c r="D789" s="4" t="s">
        <v>9</v>
      </c>
    </row>
    <row r="790" spans="1:6">
      <c r="A790" t="n">
        <v>8565</v>
      </c>
      <c r="B790" s="61" t="n">
        <v>44</v>
      </c>
      <c r="C790" s="7" t="n">
        <v>61443</v>
      </c>
      <c r="D790" s="7" t="n">
        <v>1</v>
      </c>
    </row>
    <row r="791" spans="1:6">
      <c r="A791" t="s">
        <v>4</v>
      </c>
      <c r="B791" s="4" t="s">
        <v>5</v>
      </c>
      <c r="C791" s="4" t="s">
        <v>10</v>
      </c>
      <c r="D791" s="4" t="s">
        <v>9</v>
      </c>
    </row>
    <row r="792" spans="1:6">
      <c r="A792" t="n">
        <v>8572</v>
      </c>
      <c r="B792" s="61" t="n">
        <v>44</v>
      </c>
      <c r="C792" s="7" t="n">
        <v>61444</v>
      </c>
      <c r="D792" s="7" t="n">
        <v>1</v>
      </c>
    </row>
    <row r="793" spans="1:6">
      <c r="A793" t="s">
        <v>4</v>
      </c>
      <c r="B793" s="4" t="s">
        <v>5</v>
      </c>
      <c r="C793" s="4" t="s">
        <v>10</v>
      </c>
      <c r="D793" s="4" t="s">
        <v>9</v>
      </c>
    </row>
    <row r="794" spans="1:6">
      <c r="A794" t="n">
        <v>8579</v>
      </c>
      <c r="B794" s="61" t="n">
        <v>44</v>
      </c>
      <c r="C794" s="7" t="n">
        <v>61445</v>
      </c>
      <c r="D794" s="7" t="n">
        <v>1</v>
      </c>
    </row>
    <row r="795" spans="1:6">
      <c r="A795" t="s">
        <v>4</v>
      </c>
      <c r="B795" s="4" t="s">
        <v>5</v>
      </c>
      <c r="C795" s="4" t="s">
        <v>10</v>
      </c>
      <c r="D795" s="4" t="s">
        <v>9</v>
      </c>
    </row>
    <row r="796" spans="1:6">
      <c r="A796" t="n">
        <v>8586</v>
      </c>
      <c r="B796" s="61" t="n">
        <v>44</v>
      </c>
      <c r="C796" s="7" t="n">
        <v>7033</v>
      </c>
      <c r="D796" s="7" t="n">
        <v>1</v>
      </c>
    </row>
    <row r="797" spans="1:6">
      <c r="A797" t="s">
        <v>4</v>
      </c>
      <c r="B797" s="4" t="s">
        <v>5</v>
      </c>
      <c r="C797" s="4" t="s">
        <v>10</v>
      </c>
      <c r="D797" s="4" t="s">
        <v>9</v>
      </c>
    </row>
    <row r="798" spans="1:6">
      <c r="A798" t="n">
        <v>8593</v>
      </c>
      <c r="B798" s="61" t="n">
        <v>44</v>
      </c>
      <c r="C798" s="7" t="n">
        <v>80</v>
      </c>
      <c r="D798" s="7" t="n">
        <v>1</v>
      </c>
    </row>
    <row r="799" spans="1:6">
      <c r="A799" t="s">
        <v>4</v>
      </c>
      <c r="B799" s="4" t="s">
        <v>5</v>
      </c>
      <c r="C799" s="4" t="s">
        <v>10</v>
      </c>
      <c r="D799" s="4" t="s">
        <v>9</v>
      </c>
    </row>
    <row r="800" spans="1:6">
      <c r="A800" t="n">
        <v>8600</v>
      </c>
      <c r="B800" s="61" t="n">
        <v>44</v>
      </c>
      <c r="C800" s="7" t="n">
        <v>6466</v>
      </c>
      <c r="D800" s="7" t="n">
        <v>1</v>
      </c>
    </row>
    <row r="801" spans="1:4">
      <c r="A801" t="s">
        <v>4</v>
      </c>
      <c r="B801" s="4" t="s">
        <v>5</v>
      </c>
      <c r="C801" s="4" t="s">
        <v>10</v>
      </c>
      <c r="D801" s="4" t="s">
        <v>14</v>
      </c>
    </row>
    <row r="802" spans="1:4">
      <c r="A802" t="n">
        <v>8607</v>
      </c>
      <c r="B802" s="62" t="n">
        <v>56</v>
      </c>
      <c r="C802" s="7" t="n">
        <v>7036</v>
      </c>
      <c r="D802" s="7" t="n">
        <v>1</v>
      </c>
    </row>
    <row r="803" spans="1:4">
      <c r="A803" t="s">
        <v>4</v>
      </c>
      <c r="B803" s="4" t="s">
        <v>5</v>
      </c>
      <c r="C803" s="4" t="s">
        <v>10</v>
      </c>
      <c r="D803" s="4" t="s">
        <v>30</v>
      </c>
      <c r="E803" s="4" t="s">
        <v>30</v>
      </c>
      <c r="F803" s="4" t="s">
        <v>30</v>
      </c>
      <c r="G803" s="4" t="s">
        <v>30</v>
      </c>
    </row>
    <row r="804" spans="1:4">
      <c r="A804" t="n">
        <v>8611</v>
      </c>
      <c r="B804" s="44" t="n">
        <v>46</v>
      </c>
      <c r="C804" s="7" t="n">
        <v>7036</v>
      </c>
      <c r="D804" s="7" t="n">
        <v>238.130004882813</v>
      </c>
      <c r="E804" s="7" t="n">
        <v>17.0599994659424</v>
      </c>
      <c r="F804" s="7" t="n">
        <v>-50.7400016784668</v>
      </c>
      <c r="G804" s="7" t="n">
        <v>284.799987792969</v>
      </c>
    </row>
    <row r="805" spans="1:4">
      <c r="A805" t="s">
        <v>4</v>
      </c>
      <c r="B805" s="4" t="s">
        <v>5</v>
      </c>
      <c r="C805" s="4" t="s">
        <v>9</v>
      </c>
    </row>
    <row r="806" spans="1:4">
      <c r="A806" t="n">
        <v>8630</v>
      </c>
      <c r="B806" s="63" t="n">
        <v>15</v>
      </c>
      <c r="C806" s="7" t="n">
        <v>2097152</v>
      </c>
    </row>
    <row r="807" spans="1:4">
      <c r="A807" t="s">
        <v>4</v>
      </c>
      <c r="B807" s="4" t="s">
        <v>5</v>
      </c>
      <c r="C807" s="4" t="s">
        <v>14</v>
      </c>
      <c r="D807" s="4" t="s">
        <v>14</v>
      </c>
      <c r="E807" s="4" t="s">
        <v>30</v>
      </c>
      <c r="F807" s="4" t="s">
        <v>30</v>
      </c>
      <c r="G807" s="4" t="s">
        <v>30</v>
      </c>
      <c r="H807" s="4" t="s">
        <v>10</v>
      </c>
    </row>
    <row r="808" spans="1:4">
      <c r="A808" t="n">
        <v>8635</v>
      </c>
      <c r="B808" s="52" t="n">
        <v>45</v>
      </c>
      <c r="C808" s="7" t="n">
        <v>2</v>
      </c>
      <c r="D808" s="7" t="n">
        <v>3</v>
      </c>
      <c r="E808" s="7" t="n">
        <v>225.520004272461</v>
      </c>
      <c r="F808" s="7" t="n">
        <v>29.8700008392334</v>
      </c>
      <c r="G808" s="7" t="n">
        <v>-48.0400009155273</v>
      </c>
      <c r="H808" s="7" t="n">
        <v>0</v>
      </c>
    </row>
    <row r="809" spans="1:4">
      <c r="A809" t="s">
        <v>4</v>
      </c>
      <c r="B809" s="4" t="s">
        <v>5</v>
      </c>
      <c r="C809" s="4" t="s">
        <v>14</v>
      </c>
      <c r="D809" s="4" t="s">
        <v>14</v>
      </c>
      <c r="E809" s="4" t="s">
        <v>30</v>
      </c>
      <c r="F809" s="4" t="s">
        <v>30</v>
      </c>
      <c r="G809" s="4" t="s">
        <v>30</v>
      </c>
      <c r="H809" s="4" t="s">
        <v>10</v>
      </c>
      <c r="I809" s="4" t="s">
        <v>14</v>
      </c>
    </row>
    <row r="810" spans="1:4">
      <c r="A810" t="n">
        <v>8652</v>
      </c>
      <c r="B810" s="52" t="n">
        <v>45</v>
      </c>
      <c r="C810" s="7" t="n">
        <v>4</v>
      </c>
      <c r="D810" s="7" t="n">
        <v>3</v>
      </c>
      <c r="E810" s="7" t="n">
        <v>15.8699998855591</v>
      </c>
      <c r="F810" s="7" t="n">
        <v>300.950012207031</v>
      </c>
      <c r="G810" s="7" t="n">
        <v>0</v>
      </c>
      <c r="H810" s="7" t="n">
        <v>0</v>
      </c>
      <c r="I810" s="7" t="n">
        <v>0</v>
      </c>
    </row>
    <row r="811" spans="1:4">
      <c r="A811" t="s">
        <v>4</v>
      </c>
      <c r="B811" s="4" t="s">
        <v>5</v>
      </c>
      <c r="C811" s="4" t="s">
        <v>14</v>
      </c>
      <c r="D811" s="4" t="s">
        <v>14</v>
      </c>
      <c r="E811" s="4" t="s">
        <v>30</v>
      </c>
      <c r="F811" s="4" t="s">
        <v>10</v>
      </c>
    </row>
    <row r="812" spans="1:4">
      <c r="A812" t="n">
        <v>8670</v>
      </c>
      <c r="B812" s="52" t="n">
        <v>45</v>
      </c>
      <c r="C812" s="7" t="n">
        <v>5</v>
      </c>
      <c r="D812" s="7" t="n">
        <v>3</v>
      </c>
      <c r="E812" s="7" t="n">
        <v>22</v>
      </c>
      <c r="F812" s="7" t="n">
        <v>0</v>
      </c>
    </row>
    <row r="813" spans="1:4">
      <c r="A813" t="s">
        <v>4</v>
      </c>
      <c r="B813" s="4" t="s">
        <v>5</v>
      </c>
      <c r="C813" s="4" t="s">
        <v>14</v>
      </c>
      <c r="D813" s="4" t="s">
        <v>14</v>
      </c>
      <c r="E813" s="4" t="s">
        <v>30</v>
      </c>
      <c r="F813" s="4" t="s">
        <v>10</v>
      </c>
    </row>
    <row r="814" spans="1:4">
      <c r="A814" t="n">
        <v>8679</v>
      </c>
      <c r="B814" s="52" t="n">
        <v>45</v>
      </c>
      <c r="C814" s="7" t="n">
        <v>11</v>
      </c>
      <c r="D814" s="7" t="n">
        <v>3</v>
      </c>
      <c r="E814" s="7" t="n">
        <v>40</v>
      </c>
      <c r="F814" s="7" t="n">
        <v>0</v>
      </c>
    </row>
    <row r="815" spans="1:4">
      <c r="A815" t="s">
        <v>4</v>
      </c>
      <c r="B815" s="4" t="s">
        <v>5</v>
      </c>
      <c r="C815" s="4" t="s">
        <v>14</v>
      </c>
      <c r="D815" s="4" t="s">
        <v>14</v>
      </c>
      <c r="E815" s="4" t="s">
        <v>30</v>
      </c>
      <c r="F815" s="4" t="s">
        <v>30</v>
      </c>
      <c r="G815" s="4" t="s">
        <v>30</v>
      </c>
      <c r="H815" s="4" t="s">
        <v>10</v>
      </c>
    </row>
    <row r="816" spans="1:4">
      <c r="A816" t="n">
        <v>8688</v>
      </c>
      <c r="B816" s="52" t="n">
        <v>45</v>
      </c>
      <c r="C816" s="7" t="n">
        <v>2</v>
      </c>
      <c r="D816" s="7" t="n">
        <v>3</v>
      </c>
      <c r="E816" s="7" t="n">
        <v>225.520004272461</v>
      </c>
      <c r="F816" s="7" t="n">
        <v>28</v>
      </c>
      <c r="G816" s="7" t="n">
        <v>-48.0400009155273</v>
      </c>
      <c r="H816" s="7" t="n">
        <v>6000</v>
      </c>
    </row>
    <row r="817" spans="1:9">
      <c r="A817" t="s">
        <v>4</v>
      </c>
      <c r="B817" s="4" t="s">
        <v>5</v>
      </c>
      <c r="C817" s="4" t="s">
        <v>14</v>
      </c>
      <c r="D817" s="4" t="s">
        <v>14</v>
      </c>
      <c r="E817" s="4" t="s">
        <v>30</v>
      </c>
      <c r="F817" s="4" t="s">
        <v>30</v>
      </c>
      <c r="G817" s="4" t="s">
        <v>30</v>
      </c>
      <c r="H817" s="4" t="s">
        <v>10</v>
      </c>
      <c r="I817" s="4" t="s">
        <v>14</v>
      </c>
    </row>
    <row r="818" spans="1:9">
      <c r="A818" t="n">
        <v>8705</v>
      </c>
      <c r="B818" s="52" t="n">
        <v>45</v>
      </c>
      <c r="C818" s="7" t="n">
        <v>4</v>
      </c>
      <c r="D818" s="7" t="n">
        <v>3</v>
      </c>
      <c r="E818" s="7" t="n">
        <v>350.440002441406</v>
      </c>
      <c r="F818" s="7" t="n">
        <v>269.670013427734</v>
      </c>
      <c r="G818" s="7" t="n">
        <v>4</v>
      </c>
      <c r="H818" s="7" t="n">
        <v>6000</v>
      </c>
      <c r="I818" s="7" t="n">
        <v>1</v>
      </c>
    </row>
    <row r="819" spans="1:9">
      <c r="A819" t="s">
        <v>4</v>
      </c>
      <c r="B819" s="4" t="s">
        <v>5</v>
      </c>
      <c r="C819" s="4" t="s">
        <v>14</v>
      </c>
      <c r="D819" s="4" t="s">
        <v>14</v>
      </c>
      <c r="E819" s="4" t="s">
        <v>30</v>
      </c>
      <c r="F819" s="4" t="s">
        <v>10</v>
      </c>
    </row>
    <row r="820" spans="1:9">
      <c r="A820" t="n">
        <v>8723</v>
      </c>
      <c r="B820" s="52" t="n">
        <v>45</v>
      </c>
      <c r="C820" s="7" t="n">
        <v>5</v>
      </c>
      <c r="D820" s="7" t="n">
        <v>3</v>
      </c>
      <c r="E820" s="7" t="n">
        <v>4</v>
      </c>
      <c r="F820" s="7" t="n">
        <v>6000</v>
      </c>
    </row>
    <row r="821" spans="1:9">
      <c r="A821" t="s">
        <v>4</v>
      </c>
      <c r="B821" s="4" t="s">
        <v>5</v>
      </c>
      <c r="C821" s="4" t="s">
        <v>14</v>
      </c>
      <c r="D821" s="4" t="s">
        <v>14</v>
      </c>
      <c r="E821" s="4" t="s">
        <v>30</v>
      </c>
      <c r="F821" s="4" t="s">
        <v>10</v>
      </c>
    </row>
    <row r="822" spans="1:9">
      <c r="A822" t="n">
        <v>8732</v>
      </c>
      <c r="B822" s="52" t="n">
        <v>45</v>
      </c>
      <c r="C822" s="7" t="n">
        <v>11</v>
      </c>
      <c r="D822" s="7" t="n">
        <v>3</v>
      </c>
      <c r="E822" s="7" t="n">
        <v>40</v>
      </c>
      <c r="F822" s="7" t="n">
        <v>6000</v>
      </c>
    </row>
    <row r="823" spans="1:9">
      <c r="A823" t="s">
        <v>4</v>
      </c>
      <c r="B823" s="4" t="s">
        <v>5</v>
      </c>
      <c r="C823" s="4" t="s">
        <v>10</v>
      </c>
      <c r="D823" s="4" t="s">
        <v>14</v>
      </c>
      <c r="E823" s="4" t="s">
        <v>6</v>
      </c>
      <c r="F823" s="4" t="s">
        <v>30</v>
      </c>
      <c r="G823" s="4" t="s">
        <v>30</v>
      </c>
      <c r="H823" s="4" t="s">
        <v>30</v>
      </c>
    </row>
    <row r="824" spans="1:9">
      <c r="A824" t="n">
        <v>8741</v>
      </c>
      <c r="B824" s="47" t="n">
        <v>48</v>
      </c>
      <c r="C824" s="7" t="n">
        <v>7033</v>
      </c>
      <c r="D824" s="7" t="n">
        <v>0</v>
      </c>
      <c r="E824" s="7" t="s">
        <v>107</v>
      </c>
      <c r="F824" s="7" t="n">
        <v>0</v>
      </c>
      <c r="G824" s="7" t="n">
        <v>1</v>
      </c>
      <c r="H824" s="7" t="n">
        <v>0</v>
      </c>
    </row>
    <row r="825" spans="1:9">
      <c r="A825" t="s">
        <v>4</v>
      </c>
      <c r="B825" s="4" t="s">
        <v>5</v>
      </c>
      <c r="C825" s="4" t="s">
        <v>14</v>
      </c>
      <c r="D825" s="4" t="s">
        <v>10</v>
      </c>
    </row>
    <row r="826" spans="1:9">
      <c r="A826" t="n">
        <v>8768</v>
      </c>
      <c r="B826" s="35" t="n">
        <v>58</v>
      </c>
      <c r="C826" s="7" t="n">
        <v>255</v>
      </c>
      <c r="D826" s="7" t="n">
        <v>0</v>
      </c>
    </row>
    <row r="827" spans="1:9">
      <c r="A827" t="s">
        <v>4</v>
      </c>
      <c r="B827" s="4" t="s">
        <v>5</v>
      </c>
      <c r="C827" s="4" t="s">
        <v>14</v>
      </c>
      <c r="D827" s="4" t="s">
        <v>10</v>
      </c>
    </row>
    <row r="828" spans="1:9">
      <c r="A828" t="n">
        <v>8772</v>
      </c>
      <c r="B828" s="52" t="n">
        <v>45</v>
      </c>
      <c r="C828" s="7" t="n">
        <v>7</v>
      </c>
      <c r="D828" s="7" t="n">
        <v>255</v>
      </c>
    </row>
    <row r="829" spans="1:9">
      <c r="A829" t="s">
        <v>4</v>
      </c>
      <c r="B829" s="4" t="s">
        <v>5</v>
      </c>
      <c r="C829" s="4" t="s">
        <v>14</v>
      </c>
      <c r="D829" s="4" t="s">
        <v>10</v>
      </c>
      <c r="E829" s="4" t="s">
        <v>10</v>
      </c>
      <c r="F829" s="4" t="s">
        <v>9</v>
      </c>
    </row>
    <row r="830" spans="1:9">
      <c r="A830" t="n">
        <v>8776</v>
      </c>
      <c r="B830" s="53" t="n">
        <v>84</v>
      </c>
      <c r="C830" s="7" t="n">
        <v>1</v>
      </c>
      <c r="D830" s="7" t="n">
        <v>0</v>
      </c>
      <c r="E830" s="7" t="n">
        <v>1000</v>
      </c>
      <c r="F830" s="7" t="n">
        <v>0</v>
      </c>
    </row>
    <row r="831" spans="1:9">
      <c r="A831" t="s">
        <v>4</v>
      </c>
      <c r="B831" s="4" t="s">
        <v>5</v>
      </c>
      <c r="C831" s="4" t="s">
        <v>14</v>
      </c>
      <c r="D831" s="4" t="s">
        <v>10</v>
      </c>
      <c r="E831" s="4" t="s">
        <v>6</v>
      </c>
    </row>
    <row r="832" spans="1:9">
      <c r="A832" t="n">
        <v>8786</v>
      </c>
      <c r="B832" s="45" t="n">
        <v>51</v>
      </c>
      <c r="C832" s="7" t="n">
        <v>4</v>
      </c>
      <c r="D832" s="7" t="n">
        <v>13</v>
      </c>
      <c r="E832" s="7" t="s">
        <v>133</v>
      </c>
    </row>
    <row r="833" spans="1:9">
      <c r="A833" t="s">
        <v>4</v>
      </c>
      <c r="B833" s="4" t="s">
        <v>5</v>
      </c>
      <c r="C833" s="4" t="s">
        <v>10</v>
      </c>
    </row>
    <row r="834" spans="1:9">
      <c r="A834" t="n">
        <v>8799</v>
      </c>
      <c r="B834" s="28" t="n">
        <v>16</v>
      </c>
      <c r="C834" s="7" t="n">
        <v>0</v>
      </c>
    </row>
    <row r="835" spans="1:9">
      <c r="A835" t="s">
        <v>4</v>
      </c>
      <c r="B835" s="4" t="s">
        <v>5</v>
      </c>
      <c r="C835" s="4" t="s">
        <v>10</v>
      </c>
      <c r="D835" s="4" t="s">
        <v>44</v>
      </c>
      <c r="E835" s="4" t="s">
        <v>14</v>
      </c>
      <c r="F835" s="4" t="s">
        <v>14</v>
      </c>
    </row>
    <row r="836" spans="1:9">
      <c r="A836" t="n">
        <v>8802</v>
      </c>
      <c r="B836" s="58" t="n">
        <v>26</v>
      </c>
      <c r="C836" s="7" t="n">
        <v>13</v>
      </c>
      <c r="D836" s="7" t="s">
        <v>135</v>
      </c>
      <c r="E836" s="7" t="n">
        <v>2</v>
      </c>
      <c r="F836" s="7" t="n">
        <v>0</v>
      </c>
    </row>
    <row r="837" spans="1:9">
      <c r="A837" t="s">
        <v>4</v>
      </c>
      <c r="B837" s="4" t="s">
        <v>5</v>
      </c>
    </row>
    <row r="838" spans="1:9">
      <c r="A838" t="n">
        <v>8847</v>
      </c>
      <c r="B838" s="31" t="n">
        <v>28</v>
      </c>
    </row>
    <row r="839" spans="1:9">
      <c r="A839" t="s">
        <v>4</v>
      </c>
      <c r="B839" s="4" t="s">
        <v>5</v>
      </c>
      <c r="C839" s="4" t="s">
        <v>10</v>
      </c>
    </row>
    <row r="840" spans="1:9">
      <c r="A840" t="n">
        <v>8848</v>
      </c>
      <c r="B840" s="28" t="n">
        <v>16</v>
      </c>
      <c r="C840" s="7" t="n">
        <v>500</v>
      </c>
    </row>
    <row r="841" spans="1:9">
      <c r="A841" t="s">
        <v>4</v>
      </c>
      <c r="B841" s="4" t="s">
        <v>5</v>
      </c>
      <c r="C841" s="4" t="s">
        <v>14</v>
      </c>
      <c r="D841" s="34" t="s">
        <v>50</v>
      </c>
      <c r="E841" s="4" t="s">
        <v>5</v>
      </c>
      <c r="F841" s="4" t="s">
        <v>14</v>
      </c>
      <c r="G841" s="4" t="s">
        <v>10</v>
      </c>
      <c r="H841" s="34" t="s">
        <v>51</v>
      </c>
      <c r="I841" s="4" t="s">
        <v>14</v>
      </c>
      <c r="J841" s="4" t="s">
        <v>29</v>
      </c>
    </row>
    <row r="842" spans="1:9">
      <c r="A842" t="n">
        <v>8851</v>
      </c>
      <c r="B842" s="11" t="n">
        <v>5</v>
      </c>
      <c r="C842" s="7" t="n">
        <v>28</v>
      </c>
      <c r="D842" s="34" t="s">
        <v>3</v>
      </c>
      <c r="E842" s="38" t="n">
        <v>64</v>
      </c>
      <c r="F842" s="7" t="n">
        <v>5</v>
      </c>
      <c r="G842" s="7" t="n">
        <v>4</v>
      </c>
      <c r="H842" s="34" t="s">
        <v>3</v>
      </c>
      <c r="I842" s="7" t="n">
        <v>1</v>
      </c>
      <c r="J842" s="12" t="n">
        <f t="normal" ca="1">A856</f>
        <v>0</v>
      </c>
    </row>
    <row r="843" spans="1:9">
      <c r="A843" t="s">
        <v>4</v>
      </c>
      <c r="B843" s="4" t="s">
        <v>5</v>
      </c>
      <c r="C843" s="4" t="s">
        <v>14</v>
      </c>
      <c r="D843" s="4" t="s">
        <v>30</v>
      </c>
      <c r="E843" s="4" t="s">
        <v>30</v>
      </c>
      <c r="F843" s="4" t="s">
        <v>30</v>
      </c>
    </row>
    <row r="844" spans="1:9">
      <c r="A844" t="n">
        <v>8862</v>
      </c>
      <c r="B844" s="52" t="n">
        <v>45</v>
      </c>
      <c r="C844" s="7" t="n">
        <v>9</v>
      </c>
      <c r="D844" s="7" t="n">
        <v>0.0199999995529652</v>
      </c>
      <c r="E844" s="7" t="n">
        <v>0.0199999995529652</v>
      </c>
      <c r="F844" s="7" t="n">
        <v>0.5</v>
      </c>
    </row>
    <row r="845" spans="1:9">
      <c r="A845" t="s">
        <v>4</v>
      </c>
      <c r="B845" s="4" t="s">
        <v>5</v>
      </c>
      <c r="C845" s="4" t="s">
        <v>14</v>
      </c>
      <c r="D845" s="4" t="s">
        <v>10</v>
      </c>
      <c r="E845" s="4" t="s">
        <v>6</v>
      </c>
    </row>
    <row r="846" spans="1:9">
      <c r="A846" t="n">
        <v>8876</v>
      </c>
      <c r="B846" s="45" t="n">
        <v>51</v>
      </c>
      <c r="C846" s="7" t="n">
        <v>4</v>
      </c>
      <c r="D846" s="7" t="n">
        <v>4</v>
      </c>
      <c r="E846" s="7" t="s">
        <v>133</v>
      </c>
    </row>
    <row r="847" spans="1:9">
      <c r="A847" t="s">
        <v>4</v>
      </c>
      <c r="B847" s="4" t="s">
        <v>5</v>
      </c>
      <c r="C847" s="4" t="s">
        <v>10</v>
      </c>
    </row>
    <row r="848" spans="1:9">
      <c r="A848" t="n">
        <v>8889</v>
      </c>
      <c r="B848" s="28" t="n">
        <v>16</v>
      </c>
      <c r="C848" s="7" t="n">
        <v>0</v>
      </c>
    </row>
    <row r="849" spans="1:10">
      <c r="A849" t="s">
        <v>4</v>
      </c>
      <c r="B849" s="4" t="s">
        <v>5</v>
      </c>
      <c r="C849" s="4" t="s">
        <v>10</v>
      </c>
      <c r="D849" s="4" t="s">
        <v>44</v>
      </c>
      <c r="E849" s="4" t="s">
        <v>14</v>
      </c>
      <c r="F849" s="4" t="s">
        <v>14</v>
      </c>
    </row>
    <row r="850" spans="1:10">
      <c r="A850" t="n">
        <v>8892</v>
      </c>
      <c r="B850" s="58" t="n">
        <v>26</v>
      </c>
      <c r="C850" s="7" t="n">
        <v>4</v>
      </c>
      <c r="D850" s="7" t="s">
        <v>136</v>
      </c>
      <c r="E850" s="7" t="n">
        <v>2</v>
      </c>
      <c r="F850" s="7" t="n">
        <v>0</v>
      </c>
    </row>
    <row r="851" spans="1:10">
      <c r="A851" t="s">
        <v>4</v>
      </c>
      <c r="B851" s="4" t="s">
        <v>5</v>
      </c>
    </row>
    <row r="852" spans="1:10">
      <c r="A852" t="n">
        <v>8911</v>
      </c>
      <c r="B852" s="31" t="n">
        <v>28</v>
      </c>
    </row>
    <row r="853" spans="1:10">
      <c r="A853" t="s">
        <v>4</v>
      </c>
      <c r="B853" s="4" t="s">
        <v>5</v>
      </c>
      <c r="C853" s="4" t="s">
        <v>29</v>
      </c>
    </row>
    <row r="854" spans="1:10">
      <c r="A854" t="n">
        <v>8912</v>
      </c>
      <c r="B854" s="15" t="n">
        <v>3</v>
      </c>
      <c r="C854" s="12" t="n">
        <f t="normal" ca="1">A886</f>
        <v>0</v>
      </c>
    </row>
    <row r="855" spans="1:10">
      <c r="A855" t="s">
        <v>4</v>
      </c>
      <c r="B855" s="4" t="s">
        <v>5</v>
      </c>
      <c r="C855" s="4" t="s">
        <v>14</v>
      </c>
      <c r="D855" s="34" t="s">
        <v>50</v>
      </c>
      <c r="E855" s="4" t="s">
        <v>5</v>
      </c>
      <c r="F855" s="4" t="s">
        <v>14</v>
      </c>
      <c r="G855" s="4" t="s">
        <v>10</v>
      </c>
      <c r="H855" s="34" t="s">
        <v>51</v>
      </c>
      <c r="I855" s="4" t="s">
        <v>14</v>
      </c>
      <c r="J855" s="4" t="s">
        <v>29</v>
      </c>
    </row>
    <row r="856" spans="1:10">
      <c r="A856" t="n">
        <v>8917</v>
      </c>
      <c r="B856" s="11" t="n">
        <v>5</v>
      </c>
      <c r="C856" s="7" t="n">
        <v>28</v>
      </c>
      <c r="D856" s="34" t="s">
        <v>3</v>
      </c>
      <c r="E856" s="38" t="n">
        <v>64</v>
      </c>
      <c r="F856" s="7" t="n">
        <v>5</v>
      </c>
      <c r="G856" s="7" t="n">
        <v>2</v>
      </c>
      <c r="H856" s="34" t="s">
        <v>3</v>
      </c>
      <c r="I856" s="7" t="n">
        <v>1</v>
      </c>
      <c r="J856" s="12" t="n">
        <f t="normal" ca="1">A870</f>
        <v>0</v>
      </c>
    </row>
    <row r="857" spans="1:10">
      <c r="A857" t="s">
        <v>4</v>
      </c>
      <c r="B857" s="4" t="s">
        <v>5</v>
      </c>
      <c r="C857" s="4" t="s">
        <v>14</v>
      </c>
      <c r="D857" s="4" t="s">
        <v>30</v>
      </c>
      <c r="E857" s="4" t="s">
        <v>30</v>
      </c>
      <c r="F857" s="4" t="s">
        <v>30</v>
      </c>
    </row>
    <row r="858" spans="1:10">
      <c r="A858" t="n">
        <v>8928</v>
      </c>
      <c r="B858" s="52" t="n">
        <v>45</v>
      </c>
      <c r="C858" s="7" t="n">
        <v>9</v>
      </c>
      <c r="D858" s="7" t="n">
        <v>0.0199999995529652</v>
      </c>
      <c r="E858" s="7" t="n">
        <v>0.0199999995529652</v>
      </c>
      <c r="F858" s="7" t="n">
        <v>0.5</v>
      </c>
    </row>
    <row r="859" spans="1:10">
      <c r="A859" t="s">
        <v>4</v>
      </c>
      <c r="B859" s="4" t="s">
        <v>5</v>
      </c>
      <c r="C859" s="4" t="s">
        <v>14</v>
      </c>
      <c r="D859" s="4" t="s">
        <v>10</v>
      </c>
      <c r="E859" s="4" t="s">
        <v>6</v>
      </c>
    </row>
    <row r="860" spans="1:10">
      <c r="A860" t="n">
        <v>8942</v>
      </c>
      <c r="B860" s="45" t="n">
        <v>51</v>
      </c>
      <c r="C860" s="7" t="n">
        <v>4</v>
      </c>
      <c r="D860" s="7" t="n">
        <v>2</v>
      </c>
      <c r="E860" s="7" t="s">
        <v>133</v>
      </c>
    </row>
    <row r="861" spans="1:10">
      <c r="A861" t="s">
        <v>4</v>
      </c>
      <c r="B861" s="4" t="s">
        <v>5</v>
      </c>
      <c r="C861" s="4" t="s">
        <v>10</v>
      </c>
    </row>
    <row r="862" spans="1:10">
      <c r="A862" t="n">
        <v>8955</v>
      </c>
      <c r="B862" s="28" t="n">
        <v>16</v>
      </c>
      <c r="C862" s="7" t="n">
        <v>0</v>
      </c>
    </row>
    <row r="863" spans="1:10">
      <c r="A863" t="s">
        <v>4</v>
      </c>
      <c r="B863" s="4" t="s">
        <v>5</v>
      </c>
      <c r="C863" s="4" t="s">
        <v>10</v>
      </c>
      <c r="D863" s="4" t="s">
        <v>44</v>
      </c>
      <c r="E863" s="4" t="s">
        <v>14</v>
      </c>
      <c r="F863" s="4" t="s">
        <v>14</v>
      </c>
    </row>
    <row r="864" spans="1:10">
      <c r="A864" t="n">
        <v>8958</v>
      </c>
      <c r="B864" s="58" t="n">
        <v>26</v>
      </c>
      <c r="C864" s="7" t="n">
        <v>2</v>
      </c>
      <c r="D864" s="7" t="s">
        <v>137</v>
      </c>
      <c r="E864" s="7" t="n">
        <v>2</v>
      </c>
      <c r="F864" s="7" t="n">
        <v>0</v>
      </c>
    </row>
    <row r="865" spans="1:10">
      <c r="A865" t="s">
        <v>4</v>
      </c>
      <c r="B865" s="4" t="s">
        <v>5</v>
      </c>
    </row>
    <row r="866" spans="1:10">
      <c r="A866" t="n">
        <v>8979</v>
      </c>
      <c r="B866" s="31" t="n">
        <v>28</v>
      </c>
    </row>
    <row r="867" spans="1:10">
      <c r="A867" t="s">
        <v>4</v>
      </c>
      <c r="B867" s="4" t="s">
        <v>5</v>
      </c>
      <c r="C867" s="4" t="s">
        <v>29</v>
      </c>
    </row>
    <row r="868" spans="1:10">
      <c r="A868" t="n">
        <v>8980</v>
      </c>
      <c r="B868" s="15" t="n">
        <v>3</v>
      </c>
      <c r="C868" s="12" t="n">
        <f t="normal" ca="1">A886</f>
        <v>0</v>
      </c>
    </row>
    <row r="869" spans="1:10">
      <c r="A869" t="s">
        <v>4</v>
      </c>
      <c r="B869" s="4" t="s">
        <v>5</v>
      </c>
      <c r="C869" s="4" t="s">
        <v>6</v>
      </c>
      <c r="D869" s="4" t="s">
        <v>10</v>
      </c>
    </row>
    <row r="870" spans="1:10">
      <c r="A870" t="n">
        <v>8985</v>
      </c>
      <c r="B870" s="64" t="n">
        <v>29</v>
      </c>
      <c r="C870" s="7" t="s">
        <v>138</v>
      </c>
      <c r="D870" s="7" t="n">
        <v>65533</v>
      </c>
    </row>
    <row r="871" spans="1:10">
      <c r="A871" t="s">
        <v>4</v>
      </c>
      <c r="B871" s="4" t="s">
        <v>5</v>
      </c>
      <c r="C871" s="4" t="s">
        <v>14</v>
      </c>
      <c r="D871" s="4" t="s">
        <v>30</v>
      </c>
      <c r="E871" s="4" t="s">
        <v>30</v>
      </c>
      <c r="F871" s="4" t="s">
        <v>30</v>
      </c>
    </row>
    <row r="872" spans="1:10">
      <c r="A872" t="n">
        <v>9001</v>
      </c>
      <c r="B872" s="52" t="n">
        <v>45</v>
      </c>
      <c r="C872" s="7" t="n">
        <v>9</v>
      </c>
      <c r="D872" s="7" t="n">
        <v>0.0199999995529652</v>
      </c>
      <c r="E872" s="7" t="n">
        <v>0.0199999995529652</v>
      </c>
      <c r="F872" s="7" t="n">
        <v>0.5</v>
      </c>
    </row>
    <row r="873" spans="1:10">
      <c r="A873" t="s">
        <v>4</v>
      </c>
      <c r="B873" s="4" t="s">
        <v>5</v>
      </c>
      <c r="C873" s="4" t="s">
        <v>14</v>
      </c>
      <c r="D873" s="4" t="s">
        <v>10</v>
      </c>
      <c r="E873" s="4" t="s">
        <v>6</v>
      </c>
    </row>
    <row r="874" spans="1:10">
      <c r="A874" t="n">
        <v>9015</v>
      </c>
      <c r="B874" s="45" t="n">
        <v>51</v>
      </c>
      <c r="C874" s="7" t="n">
        <v>4</v>
      </c>
      <c r="D874" s="7" t="n">
        <v>7033</v>
      </c>
      <c r="E874" s="7" t="s">
        <v>139</v>
      </c>
    </row>
    <row r="875" spans="1:10">
      <c r="A875" t="s">
        <v>4</v>
      </c>
      <c r="B875" s="4" t="s">
        <v>5</v>
      </c>
      <c r="C875" s="4" t="s">
        <v>10</v>
      </c>
    </row>
    <row r="876" spans="1:10">
      <c r="A876" t="n">
        <v>9028</v>
      </c>
      <c r="B876" s="28" t="n">
        <v>16</v>
      </c>
      <c r="C876" s="7" t="n">
        <v>0</v>
      </c>
    </row>
    <row r="877" spans="1:10">
      <c r="A877" t="s">
        <v>4</v>
      </c>
      <c r="B877" s="4" t="s">
        <v>5</v>
      </c>
      <c r="C877" s="4" t="s">
        <v>10</v>
      </c>
      <c r="D877" s="4" t="s">
        <v>44</v>
      </c>
      <c r="E877" s="4" t="s">
        <v>14</v>
      </c>
      <c r="F877" s="4" t="s">
        <v>14</v>
      </c>
    </row>
    <row r="878" spans="1:10">
      <c r="A878" t="n">
        <v>9031</v>
      </c>
      <c r="B878" s="58" t="n">
        <v>26</v>
      </c>
      <c r="C878" s="7" t="n">
        <v>7033</v>
      </c>
      <c r="D878" s="7" t="s">
        <v>140</v>
      </c>
      <c r="E878" s="7" t="n">
        <v>2</v>
      </c>
      <c r="F878" s="7" t="n">
        <v>0</v>
      </c>
    </row>
    <row r="879" spans="1:10">
      <c r="A879" t="s">
        <v>4</v>
      </c>
      <c r="B879" s="4" t="s">
        <v>5</v>
      </c>
    </row>
    <row r="880" spans="1:10">
      <c r="A880" t="n">
        <v>9054</v>
      </c>
      <c r="B880" s="31" t="n">
        <v>28</v>
      </c>
    </row>
    <row r="881" spans="1:6">
      <c r="A881" t="s">
        <v>4</v>
      </c>
      <c r="B881" s="4" t="s">
        <v>5</v>
      </c>
      <c r="C881" s="4" t="s">
        <v>6</v>
      </c>
      <c r="D881" s="4" t="s">
        <v>10</v>
      </c>
    </row>
    <row r="882" spans="1:6">
      <c r="A882" t="n">
        <v>9055</v>
      </c>
      <c r="B882" s="64" t="n">
        <v>29</v>
      </c>
      <c r="C882" s="7" t="s">
        <v>13</v>
      </c>
      <c r="D882" s="7" t="n">
        <v>65533</v>
      </c>
    </row>
    <row r="883" spans="1:6">
      <c r="A883" t="s">
        <v>4</v>
      </c>
      <c r="B883" s="4" t="s">
        <v>5</v>
      </c>
      <c r="C883" s="4" t="s">
        <v>14</v>
      </c>
      <c r="D883" s="4" t="s">
        <v>10</v>
      </c>
      <c r="E883" s="4" t="s">
        <v>10</v>
      </c>
      <c r="F883" s="4" t="s">
        <v>14</v>
      </c>
    </row>
    <row r="884" spans="1:6">
      <c r="A884" t="n">
        <v>9059</v>
      </c>
      <c r="B884" s="29" t="n">
        <v>25</v>
      </c>
      <c r="C884" s="7" t="n">
        <v>1</v>
      </c>
      <c r="D884" s="7" t="n">
        <v>65535</v>
      </c>
      <c r="E884" s="7" t="n">
        <v>65535</v>
      </c>
      <c r="F884" s="7" t="n">
        <v>0</v>
      </c>
    </row>
    <row r="885" spans="1:6">
      <c r="A885" t="s">
        <v>4</v>
      </c>
      <c r="B885" s="4" t="s">
        <v>5</v>
      </c>
      <c r="C885" s="4" t="s">
        <v>6</v>
      </c>
      <c r="D885" s="4" t="s">
        <v>10</v>
      </c>
    </row>
    <row r="886" spans="1:6">
      <c r="A886" t="n">
        <v>9066</v>
      </c>
      <c r="B886" s="64" t="n">
        <v>29</v>
      </c>
      <c r="C886" s="7" t="s">
        <v>138</v>
      </c>
      <c r="D886" s="7" t="n">
        <v>65533</v>
      </c>
    </row>
    <row r="887" spans="1:6">
      <c r="A887" t="s">
        <v>4</v>
      </c>
      <c r="B887" s="4" t="s">
        <v>5</v>
      </c>
      <c r="C887" s="4" t="s">
        <v>14</v>
      </c>
      <c r="D887" s="4" t="s">
        <v>10</v>
      </c>
      <c r="E887" s="4" t="s">
        <v>6</v>
      </c>
    </row>
    <row r="888" spans="1:6">
      <c r="A888" t="n">
        <v>9082</v>
      </c>
      <c r="B888" s="45" t="n">
        <v>51</v>
      </c>
      <c r="C888" s="7" t="n">
        <v>4</v>
      </c>
      <c r="D888" s="7" t="n">
        <v>7033</v>
      </c>
      <c r="E888" s="7" t="s">
        <v>139</v>
      </c>
    </row>
    <row r="889" spans="1:6">
      <c r="A889" t="s">
        <v>4</v>
      </c>
      <c r="B889" s="4" t="s">
        <v>5</v>
      </c>
      <c r="C889" s="4" t="s">
        <v>10</v>
      </c>
    </row>
    <row r="890" spans="1:6">
      <c r="A890" t="n">
        <v>9095</v>
      </c>
      <c r="B890" s="28" t="n">
        <v>16</v>
      </c>
      <c r="C890" s="7" t="n">
        <v>0</v>
      </c>
    </row>
    <row r="891" spans="1:6">
      <c r="A891" t="s">
        <v>4</v>
      </c>
      <c r="B891" s="4" t="s">
        <v>5</v>
      </c>
      <c r="C891" s="4" t="s">
        <v>10</v>
      </c>
      <c r="D891" s="4" t="s">
        <v>44</v>
      </c>
      <c r="E891" s="4" t="s">
        <v>14</v>
      </c>
      <c r="F891" s="4" t="s">
        <v>14</v>
      </c>
    </row>
    <row r="892" spans="1:6">
      <c r="A892" t="n">
        <v>9098</v>
      </c>
      <c r="B892" s="58" t="n">
        <v>26</v>
      </c>
      <c r="C892" s="7" t="n">
        <v>7033</v>
      </c>
      <c r="D892" s="7" t="s">
        <v>141</v>
      </c>
      <c r="E892" s="7" t="n">
        <v>2</v>
      </c>
      <c r="F892" s="7" t="n">
        <v>0</v>
      </c>
    </row>
    <row r="893" spans="1:6">
      <c r="A893" t="s">
        <v>4</v>
      </c>
      <c r="B893" s="4" t="s">
        <v>5</v>
      </c>
    </row>
    <row r="894" spans="1:6">
      <c r="A894" t="n">
        <v>9137</v>
      </c>
      <c r="B894" s="31" t="n">
        <v>28</v>
      </c>
    </row>
    <row r="895" spans="1:6">
      <c r="A895" t="s">
        <v>4</v>
      </c>
      <c r="B895" s="4" t="s">
        <v>5</v>
      </c>
      <c r="C895" s="4" t="s">
        <v>6</v>
      </c>
      <c r="D895" s="4" t="s">
        <v>10</v>
      </c>
    </row>
    <row r="896" spans="1:6">
      <c r="A896" t="n">
        <v>9138</v>
      </c>
      <c r="B896" s="64" t="n">
        <v>29</v>
      </c>
      <c r="C896" s="7" t="s">
        <v>13</v>
      </c>
      <c r="D896" s="7" t="n">
        <v>65533</v>
      </c>
    </row>
    <row r="897" spans="1:6">
      <c r="A897" t="s">
        <v>4</v>
      </c>
      <c r="B897" s="4" t="s">
        <v>5</v>
      </c>
      <c r="C897" s="4" t="s">
        <v>10</v>
      </c>
      <c r="D897" s="4" t="s">
        <v>14</v>
      </c>
    </row>
    <row r="898" spans="1:6">
      <c r="A898" t="n">
        <v>9142</v>
      </c>
      <c r="B898" s="59" t="n">
        <v>89</v>
      </c>
      <c r="C898" s="7" t="n">
        <v>65533</v>
      </c>
      <c r="D898" s="7" t="n">
        <v>1</v>
      </c>
    </row>
    <row r="899" spans="1:6">
      <c r="A899" t="s">
        <v>4</v>
      </c>
      <c r="B899" s="4" t="s">
        <v>5</v>
      </c>
      <c r="C899" s="4" t="s">
        <v>14</v>
      </c>
      <c r="D899" s="4" t="s">
        <v>10</v>
      </c>
      <c r="E899" s="4" t="s">
        <v>10</v>
      </c>
      <c r="F899" s="4" t="s">
        <v>14</v>
      </c>
    </row>
    <row r="900" spans="1:6">
      <c r="A900" t="n">
        <v>9146</v>
      </c>
      <c r="B900" s="29" t="n">
        <v>25</v>
      </c>
      <c r="C900" s="7" t="n">
        <v>1</v>
      </c>
      <c r="D900" s="7" t="n">
        <v>650</v>
      </c>
      <c r="E900" s="7" t="n">
        <v>150</v>
      </c>
      <c r="F900" s="7" t="n">
        <v>5</v>
      </c>
    </row>
    <row r="901" spans="1:6">
      <c r="A901" t="s">
        <v>4</v>
      </c>
      <c r="B901" s="4" t="s">
        <v>5</v>
      </c>
      <c r="C901" s="4" t="s">
        <v>14</v>
      </c>
      <c r="D901" s="4" t="s">
        <v>10</v>
      </c>
      <c r="E901" s="4" t="s">
        <v>6</v>
      </c>
    </row>
    <row r="902" spans="1:6">
      <c r="A902" t="n">
        <v>9153</v>
      </c>
      <c r="B902" s="45" t="n">
        <v>51</v>
      </c>
      <c r="C902" s="7" t="n">
        <v>4</v>
      </c>
      <c r="D902" s="7" t="n">
        <v>7033</v>
      </c>
      <c r="E902" s="7" t="s">
        <v>139</v>
      </c>
    </row>
    <row r="903" spans="1:6">
      <c r="A903" t="s">
        <v>4</v>
      </c>
      <c r="B903" s="4" t="s">
        <v>5</v>
      </c>
      <c r="C903" s="4" t="s">
        <v>10</v>
      </c>
    </row>
    <row r="904" spans="1:6">
      <c r="A904" t="n">
        <v>9166</v>
      </c>
      <c r="B904" s="28" t="n">
        <v>16</v>
      </c>
      <c r="C904" s="7" t="n">
        <v>0</v>
      </c>
    </row>
    <row r="905" spans="1:6">
      <c r="A905" t="s">
        <v>4</v>
      </c>
      <c r="B905" s="4" t="s">
        <v>5</v>
      </c>
      <c r="C905" s="4" t="s">
        <v>10</v>
      </c>
      <c r="D905" s="4" t="s">
        <v>44</v>
      </c>
      <c r="E905" s="4" t="s">
        <v>14</v>
      </c>
      <c r="F905" s="4" t="s">
        <v>14</v>
      </c>
    </row>
    <row r="906" spans="1:6">
      <c r="A906" t="n">
        <v>9169</v>
      </c>
      <c r="B906" s="58" t="n">
        <v>26</v>
      </c>
      <c r="C906" s="7" t="n">
        <v>7033</v>
      </c>
      <c r="D906" s="7" t="s">
        <v>142</v>
      </c>
      <c r="E906" s="7" t="n">
        <v>2</v>
      </c>
      <c r="F906" s="7" t="n">
        <v>0</v>
      </c>
    </row>
    <row r="907" spans="1:6">
      <c r="A907" t="s">
        <v>4</v>
      </c>
      <c r="B907" s="4" t="s">
        <v>5</v>
      </c>
    </row>
    <row r="908" spans="1:6">
      <c r="A908" t="n">
        <v>9193</v>
      </c>
      <c r="B908" s="31" t="n">
        <v>28</v>
      </c>
    </row>
    <row r="909" spans="1:6">
      <c r="A909" t="s">
        <v>4</v>
      </c>
      <c r="B909" s="4" t="s">
        <v>5</v>
      </c>
      <c r="C909" s="4" t="s">
        <v>14</v>
      </c>
      <c r="D909" s="4" t="s">
        <v>10</v>
      </c>
      <c r="E909" s="4" t="s">
        <v>10</v>
      </c>
      <c r="F909" s="4" t="s">
        <v>14</v>
      </c>
    </row>
    <row r="910" spans="1:6">
      <c r="A910" t="n">
        <v>9194</v>
      </c>
      <c r="B910" s="29" t="n">
        <v>25</v>
      </c>
      <c r="C910" s="7" t="n">
        <v>1</v>
      </c>
      <c r="D910" s="7" t="n">
        <v>65535</v>
      </c>
      <c r="E910" s="7" t="n">
        <v>65535</v>
      </c>
      <c r="F910" s="7" t="n">
        <v>0</v>
      </c>
    </row>
    <row r="911" spans="1:6">
      <c r="A911" t="s">
        <v>4</v>
      </c>
      <c r="B911" s="4" t="s">
        <v>5</v>
      </c>
      <c r="C911" s="4" t="s">
        <v>10</v>
      </c>
      <c r="D911" s="4" t="s">
        <v>30</v>
      </c>
      <c r="E911" s="4" t="s">
        <v>30</v>
      </c>
      <c r="F911" s="4" t="s">
        <v>30</v>
      </c>
      <c r="G911" s="4" t="s">
        <v>10</v>
      </c>
      <c r="H911" s="4" t="s">
        <v>10</v>
      </c>
    </row>
    <row r="912" spans="1:6">
      <c r="A912" t="n">
        <v>9201</v>
      </c>
      <c r="B912" s="56" t="n">
        <v>60</v>
      </c>
      <c r="C912" s="7" t="n">
        <v>6466</v>
      </c>
      <c r="D912" s="7" t="n">
        <v>45</v>
      </c>
      <c r="E912" s="7" t="n">
        <v>0</v>
      </c>
      <c r="F912" s="7" t="n">
        <v>0</v>
      </c>
      <c r="G912" s="7" t="n">
        <v>1000</v>
      </c>
      <c r="H912" s="7" t="n">
        <v>0</v>
      </c>
    </row>
    <row r="913" spans="1:8">
      <c r="A913" t="s">
        <v>4</v>
      </c>
      <c r="B913" s="4" t="s">
        <v>5</v>
      </c>
      <c r="C913" s="4" t="s">
        <v>10</v>
      </c>
      <c r="D913" s="4" t="s">
        <v>14</v>
      </c>
      <c r="E913" s="4" t="s">
        <v>6</v>
      </c>
      <c r="F913" s="4" t="s">
        <v>30</v>
      </c>
      <c r="G913" s="4" t="s">
        <v>30</v>
      </c>
      <c r="H913" s="4" t="s">
        <v>30</v>
      </c>
    </row>
    <row r="914" spans="1:8">
      <c r="A914" t="n">
        <v>9220</v>
      </c>
      <c r="B914" s="47" t="n">
        <v>48</v>
      </c>
      <c r="C914" s="7" t="n">
        <v>6466</v>
      </c>
      <c r="D914" s="7" t="n">
        <v>0</v>
      </c>
      <c r="E914" s="7" t="s">
        <v>98</v>
      </c>
      <c r="F914" s="7" t="n">
        <v>-1</v>
      </c>
      <c r="G914" s="7" t="n">
        <v>1</v>
      </c>
      <c r="H914" s="7" t="n">
        <v>0</v>
      </c>
    </row>
    <row r="915" spans="1:8">
      <c r="A915" t="s">
        <v>4</v>
      </c>
      <c r="B915" s="4" t="s">
        <v>5</v>
      </c>
      <c r="C915" s="4" t="s">
        <v>10</v>
      </c>
    </row>
    <row r="916" spans="1:8">
      <c r="A916" t="n">
        <v>9249</v>
      </c>
      <c r="B916" s="28" t="n">
        <v>16</v>
      </c>
      <c r="C916" s="7" t="n">
        <v>300</v>
      </c>
    </row>
    <row r="917" spans="1:8">
      <c r="A917" t="s">
        <v>4</v>
      </c>
      <c r="B917" s="4" t="s">
        <v>5</v>
      </c>
      <c r="C917" s="4" t="s">
        <v>10</v>
      </c>
      <c r="D917" s="4" t="s">
        <v>30</v>
      </c>
      <c r="E917" s="4" t="s">
        <v>30</v>
      </c>
      <c r="F917" s="4" t="s">
        <v>30</v>
      </c>
      <c r="G917" s="4" t="s">
        <v>10</v>
      </c>
      <c r="H917" s="4" t="s">
        <v>10</v>
      </c>
    </row>
    <row r="918" spans="1:8">
      <c r="A918" t="n">
        <v>9252</v>
      </c>
      <c r="B918" s="56" t="n">
        <v>60</v>
      </c>
      <c r="C918" s="7" t="n">
        <v>80</v>
      </c>
      <c r="D918" s="7" t="n">
        <v>45</v>
      </c>
      <c r="E918" s="7" t="n">
        <v>0</v>
      </c>
      <c r="F918" s="7" t="n">
        <v>0</v>
      </c>
      <c r="G918" s="7" t="n">
        <v>1000</v>
      </c>
      <c r="H918" s="7" t="n">
        <v>0</v>
      </c>
    </row>
    <row r="919" spans="1:8">
      <c r="A919" t="s">
        <v>4</v>
      </c>
      <c r="B919" s="4" t="s">
        <v>5</v>
      </c>
      <c r="C919" s="4" t="s">
        <v>14</v>
      </c>
      <c r="D919" s="4" t="s">
        <v>10</v>
      </c>
      <c r="E919" s="4" t="s">
        <v>6</v>
      </c>
    </row>
    <row r="920" spans="1:8">
      <c r="A920" t="n">
        <v>9271</v>
      </c>
      <c r="B920" s="45" t="n">
        <v>51</v>
      </c>
      <c r="C920" s="7" t="n">
        <v>4</v>
      </c>
      <c r="D920" s="7" t="n">
        <v>6466</v>
      </c>
      <c r="E920" s="7" t="s">
        <v>143</v>
      </c>
    </row>
    <row r="921" spans="1:8">
      <c r="A921" t="s">
        <v>4</v>
      </c>
      <c r="B921" s="4" t="s">
        <v>5</v>
      </c>
      <c r="C921" s="4" t="s">
        <v>10</v>
      </c>
    </row>
    <row r="922" spans="1:8">
      <c r="A922" t="n">
        <v>9284</v>
      </c>
      <c r="B922" s="28" t="n">
        <v>16</v>
      </c>
      <c r="C922" s="7" t="n">
        <v>0</v>
      </c>
    </row>
    <row r="923" spans="1:8">
      <c r="A923" t="s">
        <v>4</v>
      </c>
      <c r="B923" s="4" t="s">
        <v>5</v>
      </c>
      <c r="C923" s="4" t="s">
        <v>10</v>
      </c>
      <c r="D923" s="4" t="s">
        <v>44</v>
      </c>
      <c r="E923" s="4" t="s">
        <v>14</v>
      </c>
      <c r="F923" s="4" t="s">
        <v>14</v>
      </c>
    </row>
    <row r="924" spans="1:8">
      <c r="A924" t="n">
        <v>9287</v>
      </c>
      <c r="B924" s="58" t="n">
        <v>26</v>
      </c>
      <c r="C924" s="7" t="n">
        <v>6466</v>
      </c>
      <c r="D924" s="7" t="s">
        <v>144</v>
      </c>
      <c r="E924" s="7" t="n">
        <v>2</v>
      </c>
      <c r="F924" s="7" t="n">
        <v>0</v>
      </c>
    </row>
    <row r="925" spans="1:8">
      <c r="A925" t="s">
        <v>4</v>
      </c>
      <c r="B925" s="4" t="s">
        <v>5</v>
      </c>
    </row>
    <row r="926" spans="1:8">
      <c r="A926" t="n">
        <v>9334</v>
      </c>
      <c r="B926" s="31" t="n">
        <v>28</v>
      </c>
    </row>
    <row r="927" spans="1:8">
      <c r="A927" t="s">
        <v>4</v>
      </c>
      <c r="B927" s="4" t="s">
        <v>5</v>
      </c>
      <c r="C927" s="4" t="s">
        <v>10</v>
      </c>
      <c r="D927" s="4" t="s">
        <v>14</v>
      </c>
      <c r="E927" s="4" t="s">
        <v>6</v>
      </c>
      <c r="F927" s="4" t="s">
        <v>30</v>
      </c>
      <c r="G927" s="4" t="s">
        <v>30</v>
      </c>
      <c r="H927" s="4" t="s">
        <v>30</v>
      </c>
    </row>
    <row r="928" spans="1:8">
      <c r="A928" t="n">
        <v>9335</v>
      </c>
      <c r="B928" s="47" t="n">
        <v>48</v>
      </c>
      <c r="C928" s="7" t="n">
        <v>80</v>
      </c>
      <c r="D928" s="7" t="n">
        <v>0</v>
      </c>
      <c r="E928" s="7" t="s">
        <v>100</v>
      </c>
      <c r="F928" s="7" t="n">
        <v>-1</v>
      </c>
      <c r="G928" s="7" t="n">
        <v>1</v>
      </c>
      <c r="H928" s="7" t="n">
        <v>0</v>
      </c>
    </row>
    <row r="929" spans="1:8">
      <c r="A929" t="s">
        <v>4</v>
      </c>
      <c r="B929" s="4" t="s">
        <v>5</v>
      </c>
      <c r="C929" s="4" t="s">
        <v>14</v>
      </c>
      <c r="D929" s="4" t="s">
        <v>10</v>
      </c>
      <c r="E929" s="4" t="s">
        <v>6</v>
      </c>
    </row>
    <row r="930" spans="1:8">
      <c r="A930" t="n">
        <v>9363</v>
      </c>
      <c r="B930" s="45" t="n">
        <v>51</v>
      </c>
      <c r="C930" s="7" t="n">
        <v>4</v>
      </c>
      <c r="D930" s="7" t="n">
        <v>80</v>
      </c>
      <c r="E930" s="7" t="s">
        <v>133</v>
      </c>
    </row>
    <row r="931" spans="1:8">
      <c r="A931" t="s">
        <v>4</v>
      </c>
      <c r="B931" s="4" t="s">
        <v>5</v>
      </c>
      <c r="C931" s="4" t="s">
        <v>10</v>
      </c>
    </row>
    <row r="932" spans="1:8">
      <c r="A932" t="n">
        <v>9376</v>
      </c>
      <c r="B932" s="28" t="n">
        <v>16</v>
      </c>
      <c r="C932" s="7" t="n">
        <v>0</v>
      </c>
    </row>
    <row r="933" spans="1:8">
      <c r="A933" t="s">
        <v>4</v>
      </c>
      <c r="B933" s="4" t="s">
        <v>5</v>
      </c>
      <c r="C933" s="4" t="s">
        <v>10</v>
      </c>
      <c r="D933" s="4" t="s">
        <v>44</v>
      </c>
      <c r="E933" s="4" t="s">
        <v>14</v>
      </c>
      <c r="F933" s="4" t="s">
        <v>14</v>
      </c>
    </row>
    <row r="934" spans="1:8">
      <c r="A934" t="n">
        <v>9379</v>
      </c>
      <c r="B934" s="58" t="n">
        <v>26</v>
      </c>
      <c r="C934" s="7" t="n">
        <v>80</v>
      </c>
      <c r="D934" s="7" t="s">
        <v>145</v>
      </c>
      <c r="E934" s="7" t="n">
        <v>2</v>
      </c>
      <c r="F934" s="7" t="n">
        <v>0</v>
      </c>
    </row>
    <row r="935" spans="1:8">
      <c r="A935" t="s">
        <v>4</v>
      </c>
      <c r="B935" s="4" t="s">
        <v>5</v>
      </c>
    </row>
    <row r="936" spans="1:8">
      <c r="A936" t="n">
        <v>9406</v>
      </c>
      <c r="B936" s="31" t="n">
        <v>28</v>
      </c>
    </row>
    <row r="937" spans="1:8">
      <c r="A937" t="s">
        <v>4</v>
      </c>
      <c r="B937" s="4" t="s">
        <v>5</v>
      </c>
      <c r="C937" s="4" t="s">
        <v>14</v>
      </c>
      <c r="D937" s="4" t="s">
        <v>10</v>
      </c>
      <c r="E937" s="4" t="s">
        <v>14</v>
      </c>
    </row>
    <row r="938" spans="1:8">
      <c r="A938" t="n">
        <v>9407</v>
      </c>
      <c r="B938" s="16" t="n">
        <v>49</v>
      </c>
      <c r="C938" s="7" t="n">
        <v>1</v>
      </c>
      <c r="D938" s="7" t="n">
        <v>3000</v>
      </c>
      <c r="E938" s="7" t="n">
        <v>0</v>
      </c>
    </row>
    <row r="939" spans="1:8">
      <c r="A939" t="s">
        <v>4</v>
      </c>
      <c r="B939" s="4" t="s">
        <v>5</v>
      </c>
      <c r="C939" s="4" t="s">
        <v>14</v>
      </c>
      <c r="D939" s="34" t="s">
        <v>50</v>
      </c>
      <c r="E939" s="4" t="s">
        <v>5</v>
      </c>
      <c r="F939" s="4" t="s">
        <v>14</v>
      </c>
      <c r="G939" s="4" t="s">
        <v>10</v>
      </c>
      <c r="H939" s="34" t="s">
        <v>51</v>
      </c>
      <c r="I939" s="4" t="s">
        <v>14</v>
      </c>
      <c r="J939" s="4" t="s">
        <v>29</v>
      </c>
    </row>
    <row r="940" spans="1:8">
      <c r="A940" t="n">
        <v>9412</v>
      </c>
      <c r="B940" s="11" t="n">
        <v>5</v>
      </c>
      <c r="C940" s="7" t="n">
        <v>28</v>
      </c>
      <c r="D940" s="34" t="s">
        <v>3</v>
      </c>
      <c r="E940" s="38" t="n">
        <v>64</v>
      </c>
      <c r="F940" s="7" t="n">
        <v>5</v>
      </c>
      <c r="G940" s="7" t="n">
        <v>7</v>
      </c>
      <c r="H940" s="34" t="s">
        <v>3</v>
      </c>
      <c r="I940" s="7" t="n">
        <v>1</v>
      </c>
      <c r="J940" s="12" t="n">
        <f t="normal" ca="1">A958</f>
        <v>0</v>
      </c>
    </row>
    <row r="941" spans="1:8">
      <c r="A941" t="s">
        <v>4</v>
      </c>
      <c r="B941" s="4" t="s">
        <v>5</v>
      </c>
      <c r="C941" s="4" t="s">
        <v>10</v>
      </c>
      <c r="D941" s="4" t="s">
        <v>14</v>
      </c>
      <c r="E941" s="4" t="s">
        <v>30</v>
      </c>
      <c r="F941" s="4" t="s">
        <v>10</v>
      </c>
    </row>
    <row r="942" spans="1:8">
      <c r="A942" t="n">
        <v>9423</v>
      </c>
      <c r="B942" s="65" t="n">
        <v>59</v>
      </c>
      <c r="C942" s="7" t="n">
        <v>7</v>
      </c>
      <c r="D942" s="7" t="n">
        <v>1</v>
      </c>
      <c r="E942" s="7" t="n">
        <v>0.150000005960464</v>
      </c>
      <c r="F942" s="7" t="n">
        <v>0</v>
      </c>
    </row>
    <row r="943" spans="1:8">
      <c r="A943" t="s">
        <v>4</v>
      </c>
      <c r="B943" s="4" t="s">
        <v>5</v>
      </c>
      <c r="C943" s="4" t="s">
        <v>10</v>
      </c>
    </row>
    <row r="944" spans="1:8">
      <c r="A944" t="n">
        <v>9433</v>
      </c>
      <c r="B944" s="28" t="n">
        <v>16</v>
      </c>
      <c r="C944" s="7" t="n">
        <v>1300</v>
      </c>
    </row>
    <row r="945" spans="1:10">
      <c r="A945" t="s">
        <v>4</v>
      </c>
      <c r="B945" s="4" t="s">
        <v>5</v>
      </c>
      <c r="C945" s="4" t="s">
        <v>14</v>
      </c>
      <c r="D945" s="4" t="s">
        <v>30</v>
      </c>
      <c r="E945" s="4" t="s">
        <v>30</v>
      </c>
      <c r="F945" s="4" t="s">
        <v>30</v>
      </c>
    </row>
    <row r="946" spans="1:10">
      <c r="A946" t="n">
        <v>9436</v>
      </c>
      <c r="B946" s="52" t="n">
        <v>45</v>
      </c>
      <c r="C946" s="7" t="n">
        <v>9</v>
      </c>
      <c r="D946" s="7" t="n">
        <v>0.0199999995529652</v>
      </c>
      <c r="E946" s="7" t="n">
        <v>0.0199999995529652</v>
      </c>
      <c r="F946" s="7" t="n">
        <v>0.5</v>
      </c>
    </row>
    <row r="947" spans="1:10">
      <c r="A947" t="s">
        <v>4</v>
      </c>
      <c r="B947" s="4" t="s">
        <v>5</v>
      </c>
      <c r="C947" s="4" t="s">
        <v>14</v>
      </c>
      <c r="D947" s="4" t="s">
        <v>10</v>
      </c>
      <c r="E947" s="4" t="s">
        <v>6</v>
      </c>
    </row>
    <row r="948" spans="1:10">
      <c r="A948" t="n">
        <v>9450</v>
      </c>
      <c r="B948" s="45" t="n">
        <v>51</v>
      </c>
      <c r="C948" s="7" t="n">
        <v>4</v>
      </c>
      <c r="D948" s="7" t="n">
        <v>7</v>
      </c>
      <c r="E948" s="7" t="s">
        <v>146</v>
      </c>
    </row>
    <row r="949" spans="1:10">
      <c r="A949" t="s">
        <v>4</v>
      </c>
      <c r="B949" s="4" t="s">
        <v>5</v>
      </c>
      <c r="C949" s="4" t="s">
        <v>10</v>
      </c>
    </row>
    <row r="950" spans="1:10">
      <c r="A950" t="n">
        <v>9463</v>
      </c>
      <c r="B950" s="28" t="n">
        <v>16</v>
      </c>
      <c r="C950" s="7" t="n">
        <v>0</v>
      </c>
    </row>
    <row r="951" spans="1:10">
      <c r="A951" t="s">
        <v>4</v>
      </c>
      <c r="B951" s="4" t="s">
        <v>5</v>
      </c>
      <c r="C951" s="4" t="s">
        <v>10</v>
      </c>
      <c r="D951" s="4" t="s">
        <v>44</v>
      </c>
      <c r="E951" s="4" t="s">
        <v>14</v>
      </c>
      <c r="F951" s="4" t="s">
        <v>14</v>
      </c>
    </row>
    <row r="952" spans="1:10">
      <c r="A952" t="n">
        <v>9466</v>
      </c>
      <c r="B952" s="58" t="n">
        <v>26</v>
      </c>
      <c r="C952" s="7" t="n">
        <v>7</v>
      </c>
      <c r="D952" s="7" t="s">
        <v>147</v>
      </c>
      <c r="E952" s="7" t="n">
        <v>2</v>
      </c>
      <c r="F952" s="7" t="n">
        <v>0</v>
      </c>
    </row>
    <row r="953" spans="1:10">
      <c r="A953" t="s">
        <v>4</v>
      </c>
      <c r="B953" s="4" t="s">
        <v>5</v>
      </c>
    </row>
    <row r="954" spans="1:10">
      <c r="A954" t="n">
        <v>9488</v>
      </c>
      <c r="B954" s="31" t="n">
        <v>28</v>
      </c>
    </row>
    <row r="955" spans="1:10">
      <c r="A955" t="s">
        <v>4</v>
      </c>
      <c r="B955" s="4" t="s">
        <v>5</v>
      </c>
      <c r="C955" s="4" t="s">
        <v>29</v>
      </c>
    </row>
    <row r="956" spans="1:10">
      <c r="A956" t="n">
        <v>9489</v>
      </c>
      <c r="B956" s="15" t="n">
        <v>3</v>
      </c>
      <c r="C956" s="12" t="n">
        <f t="normal" ca="1">A1024</f>
        <v>0</v>
      </c>
    </row>
    <row r="957" spans="1:10">
      <c r="A957" t="s">
        <v>4</v>
      </c>
      <c r="B957" s="4" t="s">
        <v>5</v>
      </c>
      <c r="C957" s="4" t="s">
        <v>14</v>
      </c>
      <c r="D957" s="34" t="s">
        <v>50</v>
      </c>
      <c r="E957" s="4" t="s">
        <v>5</v>
      </c>
      <c r="F957" s="4" t="s">
        <v>14</v>
      </c>
      <c r="G957" s="4" t="s">
        <v>10</v>
      </c>
      <c r="H957" s="34" t="s">
        <v>51</v>
      </c>
      <c r="I957" s="4" t="s">
        <v>14</v>
      </c>
      <c r="J957" s="4" t="s">
        <v>29</v>
      </c>
    </row>
    <row r="958" spans="1:10">
      <c r="A958" t="n">
        <v>9494</v>
      </c>
      <c r="B958" s="11" t="n">
        <v>5</v>
      </c>
      <c r="C958" s="7" t="n">
        <v>28</v>
      </c>
      <c r="D958" s="34" t="s">
        <v>3</v>
      </c>
      <c r="E958" s="38" t="n">
        <v>64</v>
      </c>
      <c r="F958" s="7" t="n">
        <v>5</v>
      </c>
      <c r="G958" s="7" t="n">
        <v>8</v>
      </c>
      <c r="H958" s="34" t="s">
        <v>3</v>
      </c>
      <c r="I958" s="7" t="n">
        <v>1</v>
      </c>
      <c r="J958" s="12" t="n">
        <f t="normal" ca="1">A976</f>
        <v>0</v>
      </c>
    </row>
    <row r="959" spans="1:10">
      <c r="A959" t="s">
        <v>4</v>
      </c>
      <c r="B959" s="4" t="s">
        <v>5</v>
      </c>
      <c r="C959" s="4" t="s">
        <v>10</v>
      </c>
      <c r="D959" s="4" t="s">
        <v>14</v>
      </c>
      <c r="E959" s="4" t="s">
        <v>30</v>
      </c>
      <c r="F959" s="4" t="s">
        <v>10</v>
      </c>
    </row>
    <row r="960" spans="1:10">
      <c r="A960" t="n">
        <v>9505</v>
      </c>
      <c r="B960" s="65" t="n">
        <v>59</v>
      </c>
      <c r="C960" s="7" t="n">
        <v>8</v>
      </c>
      <c r="D960" s="7" t="n">
        <v>1</v>
      </c>
      <c r="E960" s="7" t="n">
        <v>0.150000005960464</v>
      </c>
      <c r="F960" s="7" t="n">
        <v>0</v>
      </c>
    </row>
    <row r="961" spans="1:10">
      <c r="A961" t="s">
        <v>4</v>
      </c>
      <c r="B961" s="4" t="s">
        <v>5</v>
      </c>
      <c r="C961" s="4" t="s">
        <v>10</v>
      </c>
    </row>
    <row r="962" spans="1:10">
      <c r="A962" t="n">
        <v>9515</v>
      </c>
      <c r="B962" s="28" t="n">
        <v>16</v>
      </c>
      <c r="C962" s="7" t="n">
        <v>1300</v>
      </c>
    </row>
    <row r="963" spans="1:10">
      <c r="A963" t="s">
        <v>4</v>
      </c>
      <c r="B963" s="4" t="s">
        <v>5</v>
      </c>
      <c r="C963" s="4" t="s">
        <v>14</v>
      </c>
      <c r="D963" s="4" t="s">
        <v>30</v>
      </c>
      <c r="E963" s="4" t="s">
        <v>30</v>
      </c>
      <c r="F963" s="4" t="s">
        <v>30</v>
      </c>
    </row>
    <row r="964" spans="1:10">
      <c r="A964" t="n">
        <v>9518</v>
      </c>
      <c r="B964" s="52" t="n">
        <v>45</v>
      </c>
      <c r="C964" s="7" t="n">
        <v>9</v>
      </c>
      <c r="D964" s="7" t="n">
        <v>0.0199999995529652</v>
      </c>
      <c r="E964" s="7" t="n">
        <v>0.0199999995529652</v>
      </c>
      <c r="F964" s="7" t="n">
        <v>0.5</v>
      </c>
    </row>
    <row r="965" spans="1:10">
      <c r="A965" t="s">
        <v>4</v>
      </c>
      <c r="B965" s="4" t="s">
        <v>5</v>
      </c>
      <c r="C965" s="4" t="s">
        <v>14</v>
      </c>
      <c r="D965" s="4" t="s">
        <v>10</v>
      </c>
      <c r="E965" s="4" t="s">
        <v>6</v>
      </c>
    </row>
    <row r="966" spans="1:10">
      <c r="A966" t="n">
        <v>9532</v>
      </c>
      <c r="B966" s="45" t="n">
        <v>51</v>
      </c>
      <c r="C966" s="7" t="n">
        <v>4</v>
      </c>
      <c r="D966" s="7" t="n">
        <v>8</v>
      </c>
      <c r="E966" s="7" t="s">
        <v>146</v>
      </c>
    </row>
    <row r="967" spans="1:10">
      <c r="A967" t="s">
        <v>4</v>
      </c>
      <c r="B967" s="4" t="s">
        <v>5</v>
      </c>
      <c r="C967" s="4" t="s">
        <v>10</v>
      </c>
    </row>
    <row r="968" spans="1:10">
      <c r="A968" t="n">
        <v>9545</v>
      </c>
      <c r="B968" s="28" t="n">
        <v>16</v>
      </c>
      <c r="C968" s="7" t="n">
        <v>0</v>
      </c>
    </row>
    <row r="969" spans="1:10">
      <c r="A969" t="s">
        <v>4</v>
      </c>
      <c r="B969" s="4" t="s">
        <v>5</v>
      </c>
      <c r="C969" s="4" t="s">
        <v>10</v>
      </c>
      <c r="D969" s="4" t="s">
        <v>44</v>
      </c>
      <c r="E969" s="4" t="s">
        <v>14</v>
      </c>
      <c r="F969" s="4" t="s">
        <v>14</v>
      </c>
    </row>
    <row r="970" spans="1:10">
      <c r="A970" t="n">
        <v>9548</v>
      </c>
      <c r="B970" s="58" t="n">
        <v>26</v>
      </c>
      <c r="C970" s="7" t="n">
        <v>8</v>
      </c>
      <c r="D970" s="7" t="s">
        <v>147</v>
      </c>
      <c r="E970" s="7" t="n">
        <v>2</v>
      </c>
      <c r="F970" s="7" t="n">
        <v>0</v>
      </c>
    </row>
    <row r="971" spans="1:10">
      <c r="A971" t="s">
        <v>4</v>
      </c>
      <c r="B971" s="4" t="s">
        <v>5</v>
      </c>
    </row>
    <row r="972" spans="1:10">
      <c r="A972" t="n">
        <v>9570</v>
      </c>
      <c r="B972" s="31" t="n">
        <v>28</v>
      </c>
    </row>
    <row r="973" spans="1:10">
      <c r="A973" t="s">
        <v>4</v>
      </c>
      <c r="B973" s="4" t="s">
        <v>5</v>
      </c>
      <c r="C973" s="4" t="s">
        <v>29</v>
      </c>
    </row>
    <row r="974" spans="1:10">
      <c r="A974" t="n">
        <v>9571</v>
      </c>
      <c r="B974" s="15" t="n">
        <v>3</v>
      </c>
      <c r="C974" s="12" t="n">
        <f t="normal" ca="1">A1024</f>
        <v>0</v>
      </c>
    </row>
    <row r="975" spans="1:10">
      <c r="A975" t="s">
        <v>4</v>
      </c>
      <c r="B975" s="4" t="s">
        <v>5</v>
      </c>
      <c r="C975" s="4" t="s">
        <v>10</v>
      </c>
    </row>
    <row r="976" spans="1:10">
      <c r="A976" t="n">
        <v>9576</v>
      </c>
      <c r="B976" s="28" t="n">
        <v>16</v>
      </c>
      <c r="C976" s="7" t="n">
        <v>500</v>
      </c>
    </row>
    <row r="977" spans="1:6">
      <c r="A977" t="s">
        <v>4</v>
      </c>
      <c r="B977" s="4" t="s">
        <v>5</v>
      </c>
      <c r="C977" s="4" t="s">
        <v>14</v>
      </c>
      <c r="D977" s="4" t="s">
        <v>10</v>
      </c>
      <c r="E977" s="4" t="s">
        <v>10</v>
      </c>
      <c r="F977" s="4" t="s">
        <v>14</v>
      </c>
    </row>
    <row r="978" spans="1:6">
      <c r="A978" t="n">
        <v>9579</v>
      </c>
      <c r="B978" s="29" t="n">
        <v>25</v>
      </c>
      <c r="C978" s="7" t="n">
        <v>1</v>
      </c>
      <c r="D978" s="7" t="n">
        <v>150</v>
      </c>
      <c r="E978" s="7" t="n">
        <v>150</v>
      </c>
      <c r="F978" s="7" t="n">
        <v>5</v>
      </c>
    </row>
    <row r="979" spans="1:6">
      <c r="A979" t="s">
        <v>4</v>
      </c>
      <c r="B979" s="4" t="s">
        <v>5</v>
      </c>
      <c r="C979" s="4" t="s">
        <v>14</v>
      </c>
      <c r="D979" s="4" t="s">
        <v>30</v>
      </c>
      <c r="E979" s="4" t="s">
        <v>30</v>
      </c>
      <c r="F979" s="4" t="s">
        <v>30</v>
      </c>
    </row>
    <row r="980" spans="1:6">
      <c r="A980" t="n">
        <v>9586</v>
      </c>
      <c r="B980" s="52" t="n">
        <v>45</v>
      </c>
      <c r="C980" s="7" t="n">
        <v>9</v>
      </c>
      <c r="D980" s="7" t="n">
        <v>0.0199999995529652</v>
      </c>
      <c r="E980" s="7" t="n">
        <v>0.0199999995529652</v>
      </c>
      <c r="F980" s="7" t="n">
        <v>0.5</v>
      </c>
    </row>
    <row r="981" spans="1:6">
      <c r="A981" t="s">
        <v>4</v>
      </c>
      <c r="B981" s="4" t="s">
        <v>5</v>
      </c>
      <c r="C981" s="4" t="s">
        <v>14</v>
      </c>
      <c r="D981" s="4" t="s">
        <v>10</v>
      </c>
      <c r="E981" s="4" t="s">
        <v>6</v>
      </c>
    </row>
    <row r="982" spans="1:6">
      <c r="A982" t="n">
        <v>9600</v>
      </c>
      <c r="B982" s="45" t="n">
        <v>51</v>
      </c>
      <c r="C982" s="7" t="n">
        <v>4</v>
      </c>
      <c r="D982" s="7" t="n">
        <v>108</v>
      </c>
      <c r="E982" s="7" t="s">
        <v>148</v>
      </c>
    </row>
    <row r="983" spans="1:6">
      <c r="A983" t="s">
        <v>4</v>
      </c>
      <c r="B983" s="4" t="s">
        <v>5</v>
      </c>
      <c r="C983" s="4" t="s">
        <v>10</v>
      </c>
    </row>
    <row r="984" spans="1:6">
      <c r="A984" t="n">
        <v>9613</v>
      </c>
      <c r="B984" s="28" t="n">
        <v>16</v>
      </c>
      <c r="C984" s="7" t="n">
        <v>0</v>
      </c>
    </row>
    <row r="985" spans="1:6">
      <c r="A985" t="s">
        <v>4</v>
      </c>
      <c r="B985" s="4" t="s">
        <v>5</v>
      </c>
      <c r="C985" s="4" t="s">
        <v>10</v>
      </c>
      <c r="D985" s="4" t="s">
        <v>44</v>
      </c>
      <c r="E985" s="4" t="s">
        <v>14</v>
      </c>
      <c r="F985" s="4" t="s">
        <v>14</v>
      </c>
    </row>
    <row r="986" spans="1:6">
      <c r="A986" t="n">
        <v>9616</v>
      </c>
      <c r="B986" s="58" t="n">
        <v>26</v>
      </c>
      <c r="C986" s="7" t="n">
        <v>108</v>
      </c>
      <c r="D986" s="7" t="s">
        <v>149</v>
      </c>
      <c r="E986" s="7" t="n">
        <v>2</v>
      </c>
      <c r="F986" s="7" t="n">
        <v>0</v>
      </c>
    </row>
    <row r="987" spans="1:6">
      <c r="A987" t="s">
        <v>4</v>
      </c>
      <c r="B987" s="4" t="s">
        <v>5</v>
      </c>
    </row>
    <row r="988" spans="1:6">
      <c r="A988" t="n">
        <v>9691</v>
      </c>
      <c r="B988" s="31" t="n">
        <v>28</v>
      </c>
    </row>
    <row r="989" spans="1:6">
      <c r="A989" t="s">
        <v>4</v>
      </c>
      <c r="B989" s="4" t="s">
        <v>5</v>
      </c>
      <c r="C989" s="4" t="s">
        <v>6</v>
      </c>
      <c r="D989" s="4" t="s">
        <v>10</v>
      </c>
    </row>
    <row r="990" spans="1:6">
      <c r="A990" t="n">
        <v>9692</v>
      </c>
      <c r="B990" s="64" t="n">
        <v>29</v>
      </c>
      <c r="C990" s="7" t="s">
        <v>13</v>
      </c>
      <c r="D990" s="7" t="n">
        <v>65533</v>
      </c>
    </row>
    <row r="991" spans="1:6">
      <c r="A991" t="s">
        <v>4</v>
      </c>
      <c r="B991" s="4" t="s">
        <v>5</v>
      </c>
      <c r="C991" s="4" t="s">
        <v>14</v>
      </c>
      <c r="D991" s="4" t="s">
        <v>10</v>
      </c>
      <c r="E991" s="4" t="s">
        <v>10</v>
      </c>
      <c r="F991" s="4" t="s">
        <v>14</v>
      </c>
    </row>
    <row r="992" spans="1:6">
      <c r="A992" t="n">
        <v>9696</v>
      </c>
      <c r="B992" s="29" t="n">
        <v>25</v>
      </c>
      <c r="C992" s="7" t="n">
        <v>1</v>
      </c>
      <c r="D992" s="7" t="n">
        <v>65535</v>
      </c>
      <c r="E992" s="7" t="n">
        <v>65535</v>
      </c>
      <c r="F992" s="7" t="n">
        <v>0</v>
      </c>
    </row>
    <row r="993" spans="1:6">
      <c r="A993" t="s">
        <v>4</v>
      </c>
      <c r="B993" s="4" t="s">
        <v>5</v>
      </c>
      <c r="C993" s="4" t="s">
        <v>10</v>
      </c>
      <c r="D993" s="4" t="s">
        <v>14</v>
      </c>
      <c r="E993" s="4" t="s">
        <v>30</v>
      </c>
      <c r="F993" s="4" t="s">
        <v>10</v>
      </c>
    </row>
    <row r="994" spans="1:6">
      <c r="A994" t="n">
        <v>9703</v>
      </c>
      <c r="B994" s="65" t="n">
        <v>59</v>
      </c>
      <c r="C994" s="7" t="n">
        <v>13</v>
      </c>
      <c r="D994" s="7" t="n">
        <v>1</v>
      </c>
      <c r="E994" s="7" t="n">
        <v>0.150000005960464</v>
      </c>
      <c r="F994" s="7" t="n">
        <v>0</v>
      </c>
    </row>
    <row r="995" spans="1:6">
      <c r="A995" t="s">
        <v>4</v>
      </c>
      <c r="B995" s="4" t="s">
        <v>5</v>
      </c>
      <c r="C995" s="4" t="s">
        <v>10</v>
      </c>
      <c r="D995" s="4" t="s">
        <v>14</v>
      </c>
      <c r="E995" s="4" t="s">
        <v>30</v>
      </c>
      <c r="F995" s="4" t="s">
        <v>10</v>
      </c>
    </row>
    <row r="996" spans="1:6">
      <c r="A996" t="n">
        <v>9713</v>
      </c>
      <c r="B996" s="65" t="n">
        <v>59</v>
      </c>
      <c r="C996" s="7" t="n">
        <v>61440</v>
      </c>
      <c r="D996" s="7" t="n">
        <v>1</v>
      </c>
      <c r="E996" s="7" t="n">
        <v>0.150000005960464</v>
      </c>
      <c r="F996" s="7" t="n">
        <v>0</v>
      </c>
    </row>
    <row r="997" spans="1:6">
      <c r="A997" t="s">
        <v>4</v>
      </c>
      <c r="B997" s="4" t="s">
        <v>5</v>
      </c>
      <c r="C997" s="4" t="s">
        <v>10</v>
      </c>
      <c r="D997" s="4" t="s">
        <v>14</v>
      </c>
      <c r="E997" s="4" t="s">
        <v>30</v>
      </c>
      <c r="F997" s="4" t="s">
        <v>10</v>
      </c>
    </row>
    <row r="998" spans="1:6">
      <c r="A998" t="n">
        <v>9723</v>
      </c>
      <c r="B998" s="65" t="n">
        <v>59</v>
      </c>
      <c r="C998" s="7" t="n">
        <v>61441</v>
      </c>
      <c r="D998" s="7" t="n">
        <v>1</v>
      </c>
      <c r="E998" s="7" t="n">
        <v>0.150000005960464</v>
      </c>
      <c r="F998" s="7" t="n">
        <v>0</v>
      </c>
    </row>
    <row r="999" spans="1:6">
      <c r="A999" t="s">
        <v>4</v>
      </c>
      <c r="B999" s="4" t="s">
        <v>5</v>
      </c>
      <c r="C999" s="4" t="s">
        <v>10</v>
      </c>
    </row>
    <row r="1000" spans="1:6">
      <c r="A1000" t="n">
        <v>9733</v>
      </c>
      <c r="B1000" s="28" t="n">
        <v>16</v>
      </c>
      <c r="C1000" s="7" t="n">
        <v>50</v>
      </c>
    </row>
    <row r="1001" spans="1:6">
      <c r="A1001" t="s">
        <v>4</v>
      </c>
      <c r="B1001" s="4" t="s">
        <v>5</v>
      </c>
      <c r="C1001" s="4" t="s">
        <v>10</v>
      </c>
      <c r="D1001" s="4" t="s">
        <v>14</v>
      </c>
      <c r="E1001" s="4" t="s">
        <v>30</v>
      </c>
      <c r="F1001" s="4" t="s">
        <v>10</v>
      </c>
    </row>
    <row r="1002" spans="1:6">
      <c r="A1002" t="n">
        <v>9736</v>
      </c>
      <c r="B1002" s="65" t="n">
        <v>59</v>
      </c>
      <c r="C1002" s="7" t="n">
        <v>61442</v>
      </c>
      <c r="D1002" s="7" t="n">
        <v>1</v>
      </c>
      <c r="E1002" s="7" t="n">
        <v>0.150000005960464</v>
      </c>
      <c r="F1002" s="7" t="n">
        <v>0</v>
      </c>
    </row>
    <row r="1003" spans="1:6">
      <c r="A1003" t="s">
        <v>4</v>
      </c>
      <c r="B1003" s="4" t="s">
        <v>5</v>
      </c>
      <c r="C1003" s="4" t="s">
        <v>10</v>
      </c>
      <c r="D1003" s="4" t="s">
        <v>14</v>
      </c>
      <c r="E1003" s="4" t="s">
        <v>30</v>
      </c>
      <c r="F1003" s="4" t="s">
        <v>10</v>
      </c>
    </row>
    <row r="1004" spans="1:6">
      <c r="A1004" t="n">
        <v>9746</v>
      </c>
      <c r="B1004" s="65" t="n">
        <v>59</v>
      </c>
      <c r="C1004" s="7" t="n">
        <v>61443</v>
      </c>
      <c r="D1004" s="7" t="n">
        <v>1</v>
      </c>
      <c r="E1004" s="7" t="n">
        <v>0.150000005960464</v>
      </c>
      <c r="F1004" s="7" t="n">
        <v>0</v>
      </c>
    </row>
    <row r="1005" spans="1:6">
      <c r="A1005" t="s">
        <v>4</v>
      </c>
      <c r="B1005" s="4" t="s">
        <v>5</v>
      </c>
      <c r="C1005" s="4" t="s">
        <v>10</v>
      </c>
    </row>
    <row r="1006" spans="1:6">
      <c r="A1006" t="n">
        <v>9756</v>
      </c>
      <c r="B1006" s="28" t="n">
        <v>16</v>
      </c>
      <c r="C1006" s="7" t="n">
        <v>50</v>
      </c>
    </row>
    <row r="1007" spans="1:6">
      <c r="A1007" t="s">
        <v>4</v>
      </c>
      <c r="B1007" s="4" t="s">
        <v>5</v>
      </c>
      <c r="C1007" s="4" t="s">
        <v>10</v>
      </c>
      <c r="D1007" s="4" t="s">
        <v>14</v>
      </c>
      <c r="E1007" s="4" t="s">
        <v>30</v>
      </c>
      <c r="F1007" s="4" t="s">
        <v>10</v>
      </c>
    </row>
    <row r="1008" spans="1:6">
      <c r="A1008" t="n">
        <v>9759</v>
      </c>
      <c r="B1008" s="65" t="n">
        <v>59</v>
      </c>
      <c r="C1008" s="7" t="n">
        <v>61444</v>
      </c>
      <c r="D1008" s="7" t="n">
        <v>1</v>
      </c>
      <c r="E1008" s="7" t="n">
        <v>0.150000005960464</v>
      </c>
      <c r="F1008" s="7" t="n">
        <v>0</v>
      </c>
    </row>
    <row r="1009" spans="1:6">
      <c r="A1009" t="s">
        <v>4</v>
      </c>
      <c r="B1009" s="4" t="s">
        <v>5</v>
      </c>
      <c r="C1009" s="4" t="s">
        <v>10</v>
      </c>
      <c r="D1009" s="4" t="s">
        <v>14</v>
      </c>
      <c r="E1009" s="4" t="s">
        <v>30</v>
      </c>
      <c r="F1009" s="4" t="s">
        <v>10</v>
      </c>
    </row>
    <row r="1010" spans="1:6">
      <c r="A1010" t="n">
        <v>9769</v>
      </c>
      <c r="B1010" s="65" t="n">
        <v>59</v>
      </c>
      <c r="C1010" s="7" t="n">
        <v>61445</v>
      </c>
      <c r="D1010" s="7" t="n">
        <v>1</v>
      </c>
      <c r="E1010" s="7" t="n">
        <v>0.150000005960464</v>
      </c>
      <c r="F1010" s="7" t="n">
        <v>0</v>
      </c>
    </row>
    <row r="1011" spans="1:6">
      <c r="A1011" t="s">
        <v>4</v>
      </c>
      <c r="B1011" s="4" t="s">
        <v>5</v>
      </c>
      <c r="C1011" s="4" t="s">
        <v>10</v>
      </c>
    </row>
    <row r="1012" spans="1:6">
      <c r="A1012" t="n">
        <v>9779</v>
      </c>
      <c r="B1012" s="28" t="n">
        <v>16</v>
      </c>
      <c r="C1012" s="7" t="n">
        <v>50</v>
      </c>
    </row>
    <row r="1013" spans="1:6">
      <c r="A1013" t="s">
        <v>4</v>
      </c>
      <c r="B1013" s="4" t="s">
        <v>5</v>
      </c>
      <c r="C1013" s="4" t="s">
        <v>10</v>
      </c>
      <c r="D1013" s="4" t="s">
        <v>14</v>
      </c>
      <c r="E1013" s="4" t="s">
        <v>30</v>
      </c>
      <c r="F1013" s="4" t="s">
        <v>10</v>
      </c>
    </row>
    <row r="1014" spans="1:6">
      <c r="A1014" t="n">
        <v>9782</v>
      </c>
      <c r="B1014" s="65" t="n">
        <v>59</v>
      </c>
      <c r="C1014" s="7" t="n">
        <v>80</v>
      </c>
      <c r="D1014" s="7" t="n">
        <v>1</v>
      </c>
      <c r="E1014" s="7" t="n">
        <v>0.150000005960464</v>
      </c>
      <c r="F1014" s="7" t="n">
        <v>0</v>
      </c>
    </row>
    <row r="1015" spans="1:6">
      <c r="A1015" t="s">
        <v>4</v>
      </c>
      <c r="B1015" s="4" t="s">
        <v>5</v>
      </c>
      <c r="C1015" s="4" t="s">
        <v>10</v>
      </c>
      <c r="D1015" s="4" t="s">
        <v>30</v>
      </c>
      <c r="E1015" s="4" t="s">
        <v>30</v>
      </c>
      <c r="F1015" s="4" t="s">
        <v>30</v>
      </c>
      <c r="G1015" s="4" t="s">
        <v>10</v>
      </c>
      <c r="H1015" s="4" t="s">
        <v>10</v>
      </c>
    </row>
    <row r="1016" spans="1:6">
      <c r="A1016" t="n">
        <v>9792</v>
      </c>
      <c r="B1016" s="56" t="n">
        <v>60</v>
      </c>
      <c r="C1016" s="7" t="n">
        <v>80</v>
      </c>
      <c r="D1016" s="7" t="n">
        <v>0</v>
      </c>
      <c r="E1016" s="7" t="n">
        <v>0</v>
      </c>
      <c r="F1016" s="7" t="n">
        <v>0</v>
      </c>
      <c r="G1016" s="7" t="n">
        <v>300</v>
      </c>
      <c r="H1016" s="7" t="n">
        <v>0</v>
      </c>
    </row>
    <row r="1017" spans="1:6">
      <c r="A1017" t="s">
        <v>4</v>
      </c>
      <c r="B1017" s="4" t="s">
        <v>5</v>
      </c>
      <c r="C1017" s="4" t="s">
        <v>10</v>
      </c>
      <c r="D1017" s="4" t="s">
        <v>14</v>
      </c>
      <c r="E1017" s="4" t="s">
        <v>30</v>
      </c>
      <c r="F1017" s="4" t="s">
        <v>10</v>
      </c>
    </row>
    <row r="1018" spans="1:6">
      <c r="A1018" t="n">
        <v>9811</v>
      </c>
      <c r="B1018" s="65" t="n">
        <v>59</v>
      </c>
      <c r="C1018" s="7" t="n">
        <v>6466</v>
      </c>
      <c r="D1018" s="7" t="n">
        <v>1</v>
      </c>
      <c r="E1018" s="7" t="n">
        <v>0.150000005960464</v>
      </c>
      <c r="F1018" s="7" t="n">
        <v>0</v>
      </c>
    </row>
    <row r="1019" spans="1:6">
      <c r="A1019" t="s">
        <v>4</v>
      </c>
      <c r="B1019" s="4" t="s">
        <v>5</v>
      </c>
      <c r="C1019" s="4" t="s">
        <v>10</v>
      </c>
      <c r="D1019" s="4" t="s">
        <v>30</v>
      </c>
      <c r="E1019" s="4" t="s">
        <v>30</v>
      </c>
      <c r="F1019" s="4" t="s">
        <v>30</v>
      </c>
      <c r="G1019" s="4" t="s">
        <v>10</v>
      </c>
      <c r="H1019" s="4" t="s">
        <v>10</v>
      </c>
    </row>
    <row r="1020" spans="1:6">
      <c r="A1020" t="n">
        <v>9821</v>
      </c>
      <c r="B1020" s="56" t="n">
        <v>60</v>
      </c>
      <c r="C1020" s="7" t="n">
        <v>6466</v>
      </c>
      <c r="D1020" s="7" t="n">
        <v>0</v>
      </c>
      <c r="E1020" s="7" t="n">
        <v>0</v>
      </c>
      <c r="F1020" s="7" t="n">
        <v>0</v>
      </c>
      <c r="G1020" s="7" t="n">
        <v>300</v>
      </c>
      <c r="H1020" s="7" t="n">
        <v>0</v>
      </c>
    </row>
    <row r="1021" spans="1:6">
      <c r="A1021" t="s">
        <v>4</v>
      </c>
      <c r="B1021" s="4" t="s">
        <v>5</v>
      </c>
      <c r="C1021" s="4" t="s">
        <v>10</v>
      </c>
    </row>
    <row r="1022" spans="1:6">
      <c r="A1022" t="n">
        <v>9840</v>
      </c>
      <c r="B1022" s="28" t="n">
        <v>16</v>
      </c>
      <c r="C1022" s="7" t="n">
        <v>1300</v>
      </c>
    </row>
    <row r="1023" spans="1:6">
      <c r="A1023" t="s">
        <v>4</v>
      </c>
      <c r="B1023" s="4" t="s">
        <v>5</v>
      </c>
      <c r="C1023" s="4" t="s">
        <v>10</v>
      </c>
      <c r="D1023" s="4" t="s">
        <v>14</v>
      </c>
    </row>
    <row r="1024" spans="1:6">
      <c r="A1024" t="n">
        <v>9843</v>
      </c>
      <c r="B1024" s="59" t="n">
        <v>89</v>
      </c>
      <c r="C1024" s="7" t="n">
        <v>65533</v>
      </c>
      <c r="D1024" s="7" t="n">
        <v>1</v>
      </c>
    </row>
    <row r="1025" spans="1:8">
      <c r="A1025" t="s">
        <v>4</v>
      </c>
      <c r="B1025" s="4" t="s">
        <v>5</v>
      </c>
      <c r="C1025" s="4" t="s">
        <v>14</v>
      </c>
      <c r="D1025" s="4" t="s">
        <v>10</v>
      </c>
      <c r="E1025" s="4" t="s">
        <v>9</v>
      </c>
      <c r="F1025" s="4" t="s">
        <v>10</v>
      </c>
    </row>
    <row r="1026" spans="1:8">
      <c r="A1026" t="n">
        <v>9847</v>
      </c>
      <c r="B1026" s="14" t="n">
        <v>50</v>
      </c>
      <c r="C1026" s="7" t="n">
        <v>3</v>
      </c>
      <c r="D1026" s="7" t="n">
        <v>4524</v>
      </c>
      <c r="E1026" s="7" t="n">
        <v>1036831949</v>
      </c>
      <c r="F1026" s="7" t="n">
        <v>500</v>
      </c>
    </row>
    <row r="1027" spans="1:8">
      <c r="A1027" t="s">
        <v>4</v>
      </c>
      <c r="B1027" s="4" t="s">
        <v>5</v>
      </c>
      <c r="C1027" s="4" t="s">
        <v>14</v>
      </c>
      <c r="D1027" s="4" t="s">
        <v>10</v>
      </c>
      <c r="E1027" s="4" t="s">
        <v>30</v>
      </c>
    </row>
    <row r="1028" spans="1:8">
      <c r="A1028" t="n">
        <v>9857</v>
      </c>
      <c r="B1028" s="35" t="n">
        <v>58</v>
      </c>
      <c r="C1028" s="7" t="n">
        <v>101</v>
      </c>
      <c r="D1028" s="7" t="n">
        <v>500</v>
      </c>
      <c r="E1028" s="7" t="n">
        <v>1</v>
      </c>
    </row>
    <row r="1029" spans="1:8">
      <c r="A1029" t="s">
        <v>4</v>
      </c>
      <c r="B1029" s="4" t="s">
        <v>5</v>
      </c>
      <c r="C1029" s="4" t="s">
        <v>14</v>
      </c>
      <c r="D1029" s="4" t="s">
        <v>10</v>
      </c>
    </row>
    <row r="1030" spans="1:8">
      <c r="A1030" t="n">
        <v>9865</v>
      </c>
      <c r="B1030" s="35" t="n">
        <v>58</v>
      </c>
      <c r="C1030" s="7" t="n">
        <v>254</v>
      </c>
      <c r="D1030" s="7" t="n">
        <v>0</v>
      </c>
    </row>
    <row r="1031" spans="1:8">
      <c r="A1031" t="s">
        <v>4</v>
      </c>
      <c r="B1031" s="4" t="s">
        <v>5</v>
      </c>
      <c r="C1031" s="4" t="s">
        <v>30</v>
      </c>
      <c r="D1031" s="4" t="s">
        <v>30</v>
      </c>
      <c r="E1031" s="4" t="s">
        <v>30</v>
      </c>
      <c r="F1031" s="4" t="s">
        <v>30</v>
      </c>
      <c r="G1031" s="4" t="s">
        <v>30</v>
      </c>
      <c r="H1031" s="4" t="s">
        <v>10</v>
      </c>
    </row>
    <row r="1032" spans="1:8">
      <c r="A1032" t="n">
        <v>9869</v>
      </c>
      <c r="B1032" s="66" t="n">
        <v>71</v>
      </c>
      <c r="C1032" s="7" t="n">
        <v>0.5</v>
      </c>
      <c r="D1032" s="7" t="n">
        <v>0.5</v>
      </c>
      <c r="E1032" s="7" t="n">
        <v>1</v>
      </c>
      <c r="F1032" s="7" t="n">
        <v>5</v>
      </c>
      <c r="G1032" s="7" t="n">
        <v>1000</v>
      </c>
      <c r="H1032" s="7" t="n">
        <v>0</v>
      </c>
    </row>
    <row r="1033" spans="1:8">
      <c r="A1033" t="s">
        <v>4</v>
      </c>
      <c r="B1033" s="4" t="s">
        <v>5</v>
      </c>
      <c r="C1033" s="4" t="s">
        <v>10</v>
      </c>
      <c r="D1033" s="4" t="s">
        <v>9</v>
      </c>
    </row>
    <row r="1034" spans="1:8">
      <c r="A1034" t="n">
        <v>9892</v>
      </c>
      <c r="B1034" s="42" t="n">
        <v>43</v>
      </c>
      <c r="C1034" s="7" t="n">
        <v>13</v>
      </c>
      <c r="D1034" s="7" t="n">
        <v>1</v>
      </c>
    </row>
    <row r="1035" spans="1:8">
      <c r="A1035" t="s">
        <v>4</v>
      </c>
      <c r="B1035" s="4" t="s">
        <v>5</v>
      </c>
      <c r="C1035" s="4" t="s">
        <v>10</v>
      </c>
      <c r="D1035" s="4" t="s">
        <v>9</v>
      </c>
    </row>
    <row r="1036" spans="1:8">
      <c r="A1036" t="n">
        <v>9899</v>
      </c>
      <c r="B1036" s="42" t="n">
        <v>43</v>
      </c>
      <c r="C1036" s="7" t="n">
        <v>61491</v>
      </c>
      <c r="D1036" s="7" t="n">
        <v>1</v>
      </c>
    </row>
    <row r="1037" spans="1:8">
      <c r="A1037" t="s">
        <v>4</v>
      </c>
      <c r="B1037" s="4" t="s">
        <v>5</v>
      </c>
      <c r="C1037" s="4" t="s">
        <v>10</v>
      </c>
      <c r="D1037" s="4" t="s">
        <v>9</v>
      </c>
    </row>
    <row r="1038" spans="1:8">
      <c r="A1038" t="n">
        <v>9906</v>
      </c>
      <c r="B1038" s="42" t="n">
        <v>43</v>
      </c>
      <c r="C1038" s="7" t="n">
        <v>61492</v>
      </c>
      <c r="D1038" s="7" t="n">
        <v>1</v>
      </c>
    </row>
    <row r="1039" spans="1:8">
      <c r="A1039" t="s">
        <v>4</v>
      </c>
      <c r="B1039" s="4" t="s">
        <v>5</v>
      </c>
      <c r="C1039" s="4" t="s">
        <v>10</v>
      </c>
      <c r="D1039" s="4" t="s">
        <v>9</v>
      </c>
    </row>
    <row r="1040" spans="1:8">
      <c r="A1040" t="n">
        <v>9913</v>
      </c>
      <c r="B1040" s="42" t="n">
        <v>43</v>
      </c>
      <c r="C1040" s="7" t="n">
        <v>61493</v>
      </c>
      <c r="D1040" s="7" t="n">
        <v>1</v>
      </c>
    </row>
    <row r="1041" spans="1:8">
      <c r="A1041" t="s">
        <v>4</v>
      </c>
      <c r="B1041" s="4" t="s">
        <v>5</v>
      </c>
      <c r="C1041" s="4" t="s">
        <v>10</v>
      </c>
      <c r="D1041" s="4" t="s">
        <v>9</v>
      </c>
    </row>
    <row r="1042" spans="1:8">
      <c r="A1042" t="n">
        <v>9920</v>
      </c>
      <c r="B1042" s="42" t="n">
        <v>43</v>
      </c>
      <c r="C1042" s="7" t="n">
        <v>61494</v>
      </c>
      <c r="D1042" s="7" t="n">
        <v>1</v>
      </c>
    </row>
    <row r="1043" spans="1:8">
      <c r="A1043" t="s">
        <v>4</v>
      </c>
      <c r="B1043" s="4" t="s">
        <v>5</v>
      </c>
      <c r="C1043" s="4" t="s">
        <v>10</v>
      </c>
      <c r="D1043" s="4" t="s">
        <v>9</v>
      </c>
    </row>
    <row r="1044" spans="1:8">
      <c r="A1044" t="n">
        <v>9927</v>
      </c>
      <c r="B1044" s="42" t="n">
        <v>43</v>
      </c>
      <c r="C1044" s="7" t="n">
        <v>80</v>
      </c>
      <c r="D1044" s="7" t="n">
        <v>1</v>
      </c>
    </row>
    <row r="1045" spans="1:8">
      <c r="A1045" t="s">
        <v>4</v>
      </c>
      <c r="B1045" s="4" t="s">
        <v>5</v>
      </c>
      <c r="C1045" s="4" t="s">
        <v>10</v>
      </c>
      <c r="D1045" s="4" t="s">
        <v>30</v>
      </c>
      <c r="E1045" s="4" t="s">
        <v>30</v>
      </c>
      <c r="F1045" s="4" t="s">
        <v>30</v>
      </c>
      <c r="G1045" s="4" t="s">
        <v>10</v>
      </c>
      <c r="H1045" s="4" t="s">
        <v>10</v>
      </c>
    </row>
    <row r="1046" spans="1:8">
      <c r="A1046" t="n">
        <v>9934</v>
      </c>
      <c r="B1046" s="56" t="n">
        <v>60</v>
      </c>
      <c r="C1046" s="7" t="n">
        <v>80</v>
      </c>
      <c r="D1046" s="7" t="n">
        <v>0</v>
      </c>
      <c r="E1046" s="7" t="n">
        <v>0</v>
      </c>
      <c r="F1046" s="7" t="n">
        <v>0</v>
      </c>
      <c r="G1046" s="7" t="n">
        <v>300</v>
      </c>
      <c r="H1046" s="7" t="n">
        <v>0</v>
      </c>
    </row>
    <row r="1047" spans="1:8">
      <c r="A1047" t="s">
        <v>4</v>
      </c>
      <c r="B1047" s="4" t="s">
        <v>5</v>
      </c>
      <c r="C1047" s="4" t="s">
        <v>10</v>
      </c>
      <c r="D1047" s="4" t="s">
        <v>9</v>
      </c>
    </row>
    <row r="1048" spans="1:8">
      <c r="A1048" t="n">
        <v>9953</v>
      </c>
      <c r="B1048" s="42" t="n">
        <v>43</v>
      </c>
      <c r="C1048" s="7" t="n">
        <v>6466</v>
      </c>
      <c r="D1048" s="7" t="n">
        <v>1</v>
      </c>
    </row>
    <row r="1049" spans="1:8">
      <c r="A1049" t="s">
        <v>4</v>
      </c>
      <c r="B1049" s="4" t="s">
        <v>5</v>
      </c>
      <c r="C1049" s="4" t="s">
        <v>10</v>
      </c>
      <c r="D1049" s="4" t="s">
        <v>30</v>
      </c>
      <c r="E1049" s="4" t="s">
        <v>30</v>
      </c>
      <c r="F1049" s="4" t="s">
        <v>30</v>
      </c>
      <c r="G1049" s="4" t="s">
        <v>10</v>
      </c>
      <c r="H1049" s="4" t="s">
        <v>10</v>
      </c>
    </row>
    <row r="1050" spans="1:8">
      <c r="A1050" t="n">
        <v>9960</v>
      </c>
      <c r="B1050" s="56" t="n">
        <v>60</v>
      </c>
      <c r="C1050" s="7" t="n">
        <v>6466</v>
      </c>
      <c r="D1050" s="7" t="n">
        <v>0</v>
      </c>
      <c r="E1050" s="7" t="n">
        <v>0</v>
      </c>
      <c r="F1050" s="7" t="n">
        <v>0</v>
      </c>
      <c r="G1050" s="7" t="n">
        <v>300</v>
      </c>
      <c r="H1050" s="7" t="n">
        <v>0</v>
      </c>
    </row>
    <row r="1051" spans="1:8">
      <c r="A1051" t="s">
        <v>4</v>
      </c>
      <c r="B1051" s="4" t="s">
        <v>5</v>
      </c>
      <c r="C1051" s="4" t="s">
        <v>14</v>
      </c>
      <c r="D1051" s="4" t="s">
        <v>10</v>
      </c>
      <c r="E1051" s="4" t="s">
        <v>14</v>
      </c>
    </row>
    <row r="1052" spans="1:8">
      <c r="A1052" t="n">
        <v>9979</v>
      </c>
      <c r="B1052" s="41" t="n">
        <v>39</v>
      </c>
      <c r="C1052" s="7" t="n">
        <v>13</v>
      </c>
      <c r="D1052" s="7" t="n">
        <v>65533</v>
      </c>
      <c r="E1052" s="7" t="n">
        <v>111</v>
      </c>
    </row>
    <row r="1053" spans="1:8">
      <c r="A1053" t="s">
        <v>4</v>
      </c>
      <c r="B1053" s="4" t="s">
        <v>5</v>
      </c>
      <c r="C1053" s="4" t="s">
        <v>14</v>
      </c>
      <c r="D1053" s="4" t="s">
        <v>10</v>
      </c>
      <c r="E1053" s="4" t="s">
        <v>14</v>
      </c>
    </row>
    <row r="1054" spans="1:8">
      <c r="A1054" t="n">
        <v>9984</v>
      </c>
      <c r="B1054" s="41" t="n">
        <v>39</v>
      </c>
      <c r="C1054" s="7" t="n">
        <v>13</v>
      </c>
      <c r="D1054" s="7" t="n">
        <v>65533</v>
      </c>
      <c r="E1054" s="7" t="n">
        <v>112</v>
      </c>
    </row>
    <row r="1055" spans="1:8">
      <c r="A1055" t="s">
        <v>4</v>
      </c>
      <c r="B1055" s="4" t="s">
        <v>5</v>
      </c>
      <c r="C1055" s="4" t="s">
        <v>10</v>
      </c>
      <c r="D1055" s="4" t="s">
        <v>14</v>
      </c>
      <c r="E1055" s="4" t="s">
        <v>6</v>
      </c>
      <c r="F1055" s="4" t="s">
        <v>30</v>
      </c>
      <c r="G1055" s="4" t="s">
        <v>30</v>
      </c>
      <c r="H1055" s="4" t="s">
        <v>30</v>
      </c>
    </row>
    <row r="1056" spans="1:8">
      <c r="A1056" t="n">
        <v>9989</v>
      </c>
      <c r="B1056" s="47" t="n">
        <v>48</v>
      </c>
      <c r="C1056" s="7" t="n">
        <v>6466</v>
      </c>
      <c r="D1056" s="7" t="n">
        <v>0</v>
      </c>
      <c r="E1056" s="7" t="s">
        <v>150</v>
      </c>
      <c r="F1056" s="7" t="n">
        <v>0</v>
      </c>
      <c r="G1056" s="7" t="n">
        <v>1</v>
      </c>
      <c r="H1056" s="7" t="n">
        <v>0</v>
      </c>
    </row>
    <row r="1057" spans="1:8">
      <c r="A1057" t="s">
        <v>4</v>
      </c>
      <c r="B1057" s="4" t="s">
        <v>5</v>
      </c>
      <c r="C1057" s="4" t="s">
        <v>10</v>
      </c>
      <c r="D1057" s="4" t="s">
        <v>30</v>
      </c>
      <c r="E1057" s="4" t="s">
        <v>30</v>
      </c>
      <c r="F1057" s="4" t="s">
        <v>30</v>
      </c>
      <c r="G1057" s="4" t="s">
        <v>30</v>
      </c>
    </row>
    <row r="1058" spans="1:8">
      <c r="A1058" t="n">
        <v>10015</v>
      </c>
      <c r="B1058" s="44" t="n">
        <v>46</v>
      </c>
      <c r="C1058" s="7" t="n">
        <v>7036</v>
      </c>
      <c r="D1058" s="7" t="n">
        <v>452.579986572266</v>
      </c>
      <c r="E1058" s="7" t="n">
        <v>80.1600036621094</v>
      </c>
      <c r="F1058" s="7" t="n">
        <v>-42.2000007629395</v>
      </c>
      <c r="G1058" s="7" t="n">
        <v>261.899993896484</v>
      </c>
    </row>
    <row r="1059" spans="1:8">
      <c r="A1059" t="s">
        <v>4</v>
      </c>
      <c r="B1059" s="4" t="s">
        <v>5</v>
      </c>
      <c r="C1059" s="4" t="s">
        <v>10</v>
      </c>
      <c r="D1059" s="4" t="s">
        <v>9</v>
      </c>
    </row>
    <row r="1060" spans="1:8">
      <c r="A1060" t="n">
        <v>10034</v>
      </c>
      <c r="B1060" s="61" t="n">
        <v>44</v>
      </c>
      <c r="C1060" s="7" t="n">
        <v>1569</v>
      </c>
      <c r="D1060" s="7" t="n">
        <v>1</v>
      </c>
    </row>
    <row r="1061" spans="1:8">
      <c r="A1061" t="s">
        <v>4</v>
      </c>
      <c r="B1061" s="4" t="s">
        <v>5</v>
      </c>
      <c r="C1061" s="4" t="s">
        <v>14</v>
      </c>
      <c r="D1061" s="34" t="s">
        <v>50</v>
      </c>
      <c r="E1061" s="4" t="s">
        <v>5</v>
      </c>
      <c r="F1061" s="4" t="s">
        <v>14</v>
      </c>
      <c r="G1061" s="4" t="s">
        <v>10</v>
      </c>
      <c r="H1061" s="34" t="s">
        <v>51</v>
      </c>
      <c r="I1061" s="4" t="s">
        <v>14</v>
      </c>
      <c r="J1061" s="4" t="s">
        <v>29</v>
      </c>
    </row>
    <row r="1062" spans="1:8">
      <c r="A1062" t="n">
        <v>10041</v>
      </c>
      <c r="B1062" s="11" t="n">
        <v>5</v>
      </c>
      <c r="C1062" s="7" t="n">
        <v>28</v>
      </c>
      <c r="D1062" s="34" t="s">
        <v>3</v>
      </c>
      <c r="E1062" s="38" t="n">
        <v>64</v>
      </c>
      <c r="F1062" s="7" t="n">
        <v>5</v>
      </c>
      <c r="G1062" s="7" t="n">
        <v>4</v>
      </c>
      <c r="H1062" s="34" t="s">
        <v>3</v>
      </c>
      <c r="I1062" s="7" t="n">
        <v>1</v>
      </c>
      <c r="J1062" s="12" t="n">
        <f t="normal" ca="1">A1068</f>
        <v>0</v>
      </c>
    </row>
    <row r="1063" spans="1:8">
      <c r="A1063" t="s">
        <v>4</v>
      </c>
      <c r="B1063" s="4" t="s">
        <v>5</v>
      </c>
      <c r="C1063" s="4" t="s">
        <v>10</v>
      </c>
      <c r="D1063" s="4" t="s">
        <v>10</v>
      </c>
      <c r="E1063" s="4" t="s">
        <v>10</v>
      </c>
    </row>
    <row r="1064" spans="1:8">
      <c r="A1064" t="n">
        <v>10052</v>
      </c>
      <c r="B1064" s="67" t="n">
        <v>61</v>
      </c>
      <c r="C1064" s="7" t="n">
        <v>4</v>
      </c>
      <c r="D1064" s="7" t="n">
        <v>65533</v>
      </c>
      <c r="E1064" s="7" t="n">
        <v>0</v>
      </c>
    </row>
    <row r="1065" spans="1:8">
      <c r="A1065" t="s">
        <v>4</v>
      </c>
      <c r="B1065" s="4" t="s">
        <v>5</v>
      </c>
      <c r="C1065" s="4" t="s">
        <v>29</v>
      </c>
    </row>
    <row r="1066" spans="1:8">
      <c r="A1066" t="n">
        <v>10059</v>
      </c>
      <c r="B1066" s="15" t="n">
        <v>3</v>
      </c>
      <c r="C1066" s="12" t="n">
        <f t="normal" ca="1">A1072</f>
        <v>0</v>
      </c>
    </row>
    <row r="1067" spans="1:8">
      <c r="A1067" t="s">
        <v>4</v>
      </c>
      <c r="B1067" s="4" t="s">
        <v>5</v>
      </c>
      <c r="C1067" s="4" t="s">
        <v>14</v>
      </c>
      <c r="D1067" s="34" t="s">
        <v>50</v>
      </c>
      <c r="E1067" s="4" t="s">
        <v>5</v>
      </c>
      <c r="F1067" s="4" t="s">
        <v>14</v>
      </c>
      <c r="G1067" s="4" t="s">
        <v>10</v>
      </c>
      <c r="H1067" s="34" t="s">
        <v>51</v>
      </c>
      <c r="I1067" s="4" t="s">
        <v>14</v>
      </c>
      <c r="J1067" s="4" t="s">
        <v>29</v>
      </c>
    </row>
    <row r="1068" spans="1:8">
      <c r="A1068" t="n">
        <v>10064</v>
      </c>
      <c r="B1068" s="11" t="n">
        <v>5</v>
      </c>
      <c r="C1068" s="7" t="n">
        <v>28</v>
      </c>
      <c r="D1068" s="34" t="s">
        <v>3</v>
      </c>
      <c r="E1068" s="38" t="n">
        <v>64</v>
      </c>
      <c r="F1068" s="7" t="n">
        <v>5</v>
      </c>
      <c r="G1068" s="7" t="n">
        <v>2</v>
      </c>
      <c r="H1068" s="34" t="s">
        <v>3</v>
      </c>
      <c r="I1068" s="7" t="n">
        <v>1</v>
      </c>
      <c r="J1068" s="12" t="n">
        <f t="normal" ca="1">A1072</f>
        <v>0</v>
      </c>
    </row>
    <row r="1069" spans="1:8">
      <c r="A1069" t="s">
        <v>4</v>
      </c>
      <c r="B1069" s="4" t="s">
        <v>5</v>
      </c>
      <c r="C1069" s="4" t="s">
        <v>10</v>
      </c>
      <c r="D1069" s="4" t="s">
        <v>10</v>
      </c>
      <c r="E1069" s="4" t="s">
        <v>10</v>
      </c>
    </row>
    <row r="1070" spans="1:8">
      <c r="A1070" t="n">
        <v>10075</v>
      </c>
      <c r="B1070" s="67" t="n">
        <v>61</v>
      </c>
      <c r="C1070" s="7" t="n">
        <v>2</v>
      </c>
      <c r="D1070" s="7" t="n">
        <v>65533</v>
      </c>
      <c r="E1070" s="7" t="n">
        <v>0</v>
      </c>
    </row>
    <row r="1071" spans="1:8">
      <c r="A1071" t="s">
        <v>4</v>
      </c>
      <c r="B1071" s="4" t="s">
        <v>5</v>
      </c>
      <c r="C1071" s="4" t="s">
        <v>14</v>
      </c>
      <c r="D1071" s="4" t="s">
        <v>14</v>
      </c>
      <c r="E1071" s="4" t="s">
        <v>30</v>
      </c>
      <c r="F1071" s="4" t="s">
        <v>30</v>
      </c>
      <c r="G1071" s="4" t="s">
        <v>30</v>
      </c>
      <c r="H1071" s="4" t="s">
        <v>10</v>
      </c>
    </row>
    <row r="1072" spans="1:8">
      <c r="A1072" t="n">
        <v>10082</v>
      </c>
      <c r="B1072" s="52" t="n">
        <v>45</v>
      </c>
      <c r="C1072" s="7" t="n">
        <v>2</v>
      </c>
      <c r="D1072" s="7" t="n">
        <v>3</v>
      </c>
      <c r="E1072" s="7" t="n">
        <v>69.1800003051758</v>
      </c>
      <c r="F1072" s="7" t="n">
        <v>14.0299997329712</v>
      </c>
      <c r="G1072" s="7" t="n">
        <v>-80.129997253418</v>
      </c>
      <c r="H1072" s="7" t="n">
        <v>0</v>
      </c>
    </row>
    <row r="1073" spans="1:10">
      <c r="A1073" t="s">
        <v>4</v>
      </c>
      <c r="B1073" s="4" t="s">
        <v>5</v>
      </c>
      <c r="C1073" s="4" t="s">
        <v>14</v>
      </c>
      <c r="D1073" s="4" t="s">
        <v>14</v>
      </c>
      <c r="E1073" s="4" t="s">
        <v>30</v>
      </c>
      <c r="F1073" s="4" t="s">
        <v>30</v>
      </c>
      <c r="G1073" s="4" t="s">
        <v>30</v>
      </c>
      <c r="H1073" s="4" t="s">
        <v>10</v>
      </c>
      <c r="I1073" s="4" t="s">
        <v>14</v>
      </c>
    </row>
    <row r="1074" spans="1:10">
      <c r="A1074" t="n">
        <v>10099</v>
      </c>
      <c r="B1074" s="52" t="n">
        <v>45</v>
      </c>
      <c r="C1074" s="7" t="n">
        <v>4</v>
      </c>
      <c r="D1074" s="7" t="n">
        <v>3</v>
      </c>
      <c r="E1074" s="7" t="n">
        <v>353.739990234375</v>
      </c>
      <c r="F1074" s="7" t="n">
        <v>270.850006103516</v>
      </c>
      <c r="G1074" s="7" t="n">
        <v>20</v>
      </c>
      <c r="H1074" s="7" t="n">
        <v>0</v>
      </c>
      <c r="I1074" s="7" t="n">
        <v>0</v>
      </c>
    </row>
    <row r="1075" spans="1:10">
      <c r="A1075" t="s">
        <v>4</v>
      </c>
      <c r="B1075" s="4" t="s">
        <v>5</v>
      </c>
      <c r="C1075" s="4" t="s">
        <v>14</v>
      </c>
      <c r="D1075" s="4" t="s">
        <v>14</v>
      </c>
      <c r="E1075" s="4" t="s">
        <v>30</v>
      </c>
      <c r="F1075" s="4" t="s">
        <v>10</v>
      </c>
    </row>
    <row r="1076" spans="1:10">
      <c r="A1076" t="n">
        <v>10117</v>
      </c>
      <c r="B1076" s="52" t="n">
        <v>45</v>
      </c>
      <c r="C1076" s="7" t="n">
        <v>5</v>
      </c>
      <c r="D1076" s="7" t="n">
        <v>3</v>
      </c>
      <c r="E1076" s="7" t="n">
        <v>4.30000019073486</v>
      </c>
      <c r="F1076" s="7" t="n">
        <v>0</v>
      </c>
    </row>
    <row r="1077" spans="1:10">
      <c r="A1077" t="s">
        <v>4</v>
      </c>
      <c r="B1077" s="4" t="s">
        <v>5</v>
      </c>
      <c r="C1077" s="4" t="s">
        <v>14</v>
      </c>
      <c r="D1077" s="4" t="s">
        <v>14</v>
      </c>
      <c r="E1077" s="4" t="s">
        <v>30</v>
      </c>
      <c r="F1077" s="4" t="s">
        <v>10</v>
      </c>
    </row>
    <row r="1078" spans="1:10">
      <c r="A1078" t="n">
        <v>10126</v>
      </c>
      <c r="B1078" s="52" t="n">
        <v>45</v>
      </c>
      <c r="C1078" s="7" t="n">
        <v>11</v>
      </c>
      <c r="D1078" s="7" t="n">
        <v>3</v>
      </c>
      <c r="E1078" s="7" t="n">
        <v>40</v>
      </c>
      <c r="F1078" s="7" t="n">
        <v>0</v>
      </c>
    </row>
    <row r="1079" spans="1:10">
      <c r="A1079" t="s">
        <v>4</v>
      </c>
      <c r="B1079" s="4" t="s">
        <v>5</v>
      </c>
      <c r="C1079" s="4" t="s">
        <v>10</v>
      </c>
    </row>
    <row r="1080" spans="1:10">
      <c r="A1080" t="n">
        <v>10135</v>
      </c>
      <c r="B1080" s="28" t="n">
        <v>16</v>
      </c>
      <c r="C1080" s="7" t="n">
        <v>0</v>
      </c>
    </row>
    <row r="1081" spans="1:10">
      <c r="A1081" t="s">
        <v>4</v>
      </c>
      <c r="B1081" s="4" t="s">
        <v>5</v>
      </c>
      <c r="C1081" s="4" t="s">
        <v>14</v>
      </c>
      <c r="D1081" s="4" t="s">
        <v>10</v>
      </c>
      <c r="E1081" s="4" t="s">
        <v>10</v>
      </c>
      <c r="F1081" s="4" t="s">
        <v>10</v>
      </c>
      <c r="G1081" s="4" t="s">
        <v>10</v>
      </c>
      <c r="H1081" s="4" t="s">
        <v>10</v>
      </c>
      <c r="I1081" s="4" t="s">
        <v>6</v>
      </c>
      <c r="J1081" s="4" t="s">
        <v>30</v>
      </c>
      <c r="K1081" s="4" t="s">
        <v>30</v>
      </c>
      <c r="L1081" s="4" t="s">
        <v>30</v>
      </c>
      <c r="M1081" s="4" t="s">
        <v>9</v>
      </c>
      <c r="N1081" s="4" t="s">
        <v>9</v>
      </c>
      <c r="O1081" s="4" t="s">
        <v>30</v>
      </c>
      <c r="P1081" s="4" t="s">
        <v>30</v>
      </c>
      <c r="Q1081" s="4" t="s">
        <v>30</v>
      </c>
      <c r="R1081" s="4" t="s">
        <v>30</v>
      </c>
      <c r="S1081" s="4" t="s">
        <v>14</v>
      </c>
    </row>
    <row r="1082" spans="1:10">
      <c r="A1082" t="n">
        <v>10138</v>
      </c>
      <c r="B1082" s="41" t="n">
        <v>39</v>
      </c>
      <c r="C1082" s="7" t="n">
        <v>12</v>
      </c>
      <c r="D1082" s="7" t="n">
        <v>65533</v>
      </c>
      <c r="E1082" s="7" t="n">
        <v>210</v>
      </c>
      <c r="F1082" s="7" t="n">
        <v>0</v>
      </c>
      <c r="G1082" s="7" t="n">
        <v>7036</v>
      </c>
      <c r="H1082" s="7" t="n">
        <v>3</v>
      </c>
      <c r="I1082" s="7" t="s">
        <v>122</v>
      </c>
      <c r="J1082" s="7" t="n">
        <v>0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n">
        <v>0</v>
      </c>
      <c r="P1082" s="7" t="n">
        <v>1</v>
      </c>
      <c r="Q1082" s="7" t="n">
        <v>1</v>
      </c>
      <c r="R1082" s="7" t="n">
        <v>1</v>
      </c>
      <c r="S1082" s="7" t="n">
        <v>111</v>
      </c>
    </row>
    <row r="1083" spans="1:10">
      <c r="A1083" t="s">
        <v>4</v>
      </c>
      <c r="B1083" s="4" t="s">
        <v>5</v>
      </c>
      <c r="C1083" s="4" t="s">
        <v>14</v>
      </c>
      <c r="D1083" s="4" t="s">
        <v>10</v>
      </c>
      <c r="E1083" s="4" t="s">
        <v>10</v>
      </c>
      <c r="F1083" s="4" t="s">
        <v>10</v>
      </c>
      <c r="G1083" s="4" t="s">
        <v>10</v>
      </c>
      <c r="H1083" s="4" t="s">
        <v>10</v>
      </c>
      <c r="I1083" s="4" t="s">
        <v>6</v>
      </c>
      <c r="J1083" s="4" t="s">
        <v>30</v>
      </c>
      <c r="K1083" s="4" t="s">
        <v>30</v>
      </c>
      <c r="L1083" s="4" t="s">
        <v>30</v>
      </c>
      <c r="M1083" s="4" t="s">
        <v>9</v>
      </c>
      <c r="N1083" s="4" t="s">
        <v>9</v>
      </c>
      <c r="O1083" s="4" t="s">
        <v>30</v>
      </c>
      <c r="P1083" s="4" t="s">
        <v>30</v>
      </c>
      <c r="Q1083" s="4" t="s">
        <v>30</v>
      </c>
      <c r="R1083" s="4" t="s">
        <v>30</v>
      </c>
      <c r="S1083" s="4" t="s">
        <v>14</v>
      </c>
    </row>
    <row r="1084" spans="1:10">
      <c r="A1084" t="n">
        <v>10201</v>
      </c>
      <c r="B1084" s="41" t="n">
        <v>39</v>
      </c>
      <c r="C1084" s="7" t="n">
        <v>12</v>
      </c>
      <c r="D1084" s="7" t="n">
        <v>65533</v>
      </c>
      <c r="E1084" s="7" t="n">
        <v>210</v>
      </c>
      <c r="F1084" s="7" t="n">
        <v>0</v>
      </c>
      <c r="G1084" s="7" t="n">
        <v>7036</v>
      </c>
      <c r="H1084" s="7" t="n">
        <v>3</v>
      </c>
      <c r="I1084" s="7" t="s">
        <v>123</v>
      </c>
      <c r="J1084" s="7" t="n">
        <v>0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n">
        <v>0</v>
      </c>
      <c r="P1084" s="7" t="n">
        <v>1</v>
      </c>
      <c r="Q1084" s="7" t="n">
        <v>1</v>
      </c>
      <c r="R1084" s="7" t="n">
        <v>1</v>
      </c>
      <c r="S1084" s="7" t="n">
        <v>112</v>
      </c>
    </row>
    <row r="1085" spans="1:10">
      <c r="A1085" t="s">
        <v>4</v>
      </c>
      <c r="B1085" s="4" t="s">
        <v>5</v>
      </c>
      <c r="C1085" s="4" t="s">
        <v>14</v>
      </c>
      <c r="D1085" s="4" t="s">
        <v>10</v>
      </c>
    </row>
    <row r="1086" spans="1:10">
      <c r="A1086" t="n">
        <v>10264</v>
      </c>
      <c r="B1086" s="35" t="n">
        <v>58</v>
      </c>
      <c r="C1086" s="7" t="n">
        <v>255</v>
      </c>
      <c r="D1086" s="7" t="n">
        <v>0</v>
      </c>
    </row>
    <row r="1087" spans="1:10">
      <c r="A1087" t="s">
        <v>4</v>
      </c>
      <c r="B1087" s="4" t="s">
        <v>5</v>
      </c>
      <c r="C1087" s="4" t="s">
        <v>14</v>
      </c>
      <c r="D1087" s="4" t="s">
        <v>14</v>
      </c>
      <c r="E1087" s="4" t="s">
        <v>30</v>
      </c>
      <c r="F1087" s="4" t="s">
        <v>30</v>
      </c>
      <c r="G1087" s="4" t="s">
        <v>30</v>
      </c>
      <c r="H1087" s="4" t="s">
        <v>10</v>
      </c>
    </row>
    <row r="1088" spans="1:10">
      <c r="A1088" t="n">
        <v>10268</v>
      </c>
      <c r="B1088" s="52" t="n">
        <v>45</v>
      </c>
      <c r="C1088" s="7" t="n">
        <v>2</v>
      </c>
      <c r="D1088" s="7" t="n">
        <v>3</v>
      </c>
      <c r="E1088" s="7" t="n">
        <v>69.1800003051758</v>
      </c>
      <c r="F1088" s="7" t="n">
        <v>12.9099998474121</v>
      </c>
      <c r="G1088" s="7" t="n">
        <v>-80.129997253418</v>
      </c>
      <c r="H1088" s="7" t="n">
        <v>2000</v>
      </c>
    </row>
    <row r="1089" spans="1:19">
      <c r="A1089" t="s">
        <v>4</v>
      </c>
      <c r="B1089" s="4" t="s">
        <v>5</v>
      </c>
      <c r="C1089" s="4" t="s">
        <v>14</v>
      </c>
      <c r="D1089" s="4" t="s">
        <v>14</v>
      </c>
      <c r="E1089" s="4" t="s">
        <v>30</v>
      </c>
      <c r="F1089" s="4" t="s">
        <v>30</v>
      </c>
      <c r="G1089" s="4" t="s">
        <v>30</v>
      </c>
      <c r="H1089" s="4" t="s">
        <v>10</v>
      </c>
      <c r="I1089" s="4" t="s">
        <v>14</v>
      </c>
    </row>
    <row r="1090" spans="1:19">
      <c r="A1090" t="n">
        <v>10285</v>
      </c>
      <c r="B1090" s="52" t="n">
        <v>45</v>
      </c>
      <c r="C1090" s="7" t="n">
        <v>4</v>
      </c>
      <c r="D1090" s="7" t="n">
        <v>3</v>
      </c>
      <c r="E1090" s="7" t="n">
        <v>353.739990234375</v>
      </c>
      <c r="F1090" s="7" t="n">
        <v>270.850006103516</v>
      </c>
      <c r="G1090" s="7" t="n">
        <v>20</v>
      </c>
      <c r="H1090" s="7" t="n">
        <v>2000</v>
      </c>
      <c r="I1090" s="7" t="n">
        <v>0</v>
      </c>
    </row>
    <row r="1091" spans="1:19">
      <c r="A1091" t="s">
        <v>4</v>
      </c>
      <c r="B1091" s="4" t="s">
        <v>5</v>
      </c>
      <c r="C1091" s="4" t="s">
        <v>14</v>
      </c>
      <c r="D1091" s="4" t="s">
        <v>14</v>
      </c>
      <c r="E1091" s="4" t="s">
        <v>30</v>
      </c>
      <c r="F1091" s="4" t="s">
        <v>10</v>
      </c>
    </row>
    <row r="1092" spans="1:19">
      <c r="A1092" t="n">
        <v>10303</v>
      </c>
      <c r="B1092" s="52" t="n">
        <v>45</v>
      </c>
      <c r="C1092" s="7" t="n">
        <v>5</v>
      </c>
      <c r="D1092" s="7" t="n">
        <v>3</v>
      </c>
      <c r="E1092" s="7" t="n">
        <v>4.30000019073486</v>
      </c>
      <c r="F1092" s="7" t="n">
        <v>2000</v>
      </c>
    </row>
    <row r="1093" spans="1:19">
      <c r="A1093" t="s">
        <v>4</v>
      </c>
      <c r="B1093" s="4" t="s">
        <v>5</v>
      </c>
      <c r="C1093" s="4" t="s">
        <v>14</v>
      </c>
      <c r="D1093" s="4" t="s">
        <v>14</v>
      </c>
      <c r="E1093" s="4" t="s">
        <v>30</v>
      </c>
      <c r="F1093" s="4" t="s">
        <v>10</v>
      </c>
    </row>
    <row r="1094" spans="1:19">
      <c r="A1094" t="n">
        <v>10312</v>
      </c>
      <c r="B1094" s="52" t="n">
        <v>45</v>
      </c>
      <c r="C1094" s="7" t="n">
        <v>11</v>
      </c>
      <c r="D1094" s="7" t="n">
        <v>3</v>
      </c>
      <c r="E1094" s="7" t="n">
        <v>40</v>
      </c>
      <c r="F1094" s="7" t="n">
        <v>2000</v>
      </c>
    </row>
    <row r="1095" spans="1:19">
      <c r="A1095" t="s">
        <v>4</v>
      </c>
      <c r="B1095" s="4" t="s">
        <v>5</v>
      </c>
      <c r="C1095" s="4" t="s">
        <v>10</v>
      </c>
      <c r="D1095" s="4" t="s">
        <v>14</v>
      </c>
      <c r="E1095" s="4" t="s">
        <v>6</v>
      </c>
      <c r="F1095" s="4" t="s">
        <v>30</v>
      </c>
      <c r="G1095" s="4" t="s">
        <v>30</v>
      </c>
      <c r="H1095" s="4" t="s">
        <v>30</v>
      </c>
    </row>
    <row r="1096" spans="1:19">
      <c r="A1096" t="n">
        <v>10321</v>
      </c>
      <c r="B1096" s="47" t="n">
        <v>48</v>
      </c>
      <c r="C1096" s="7" t="n">
        <v>1569</v>
      </c>
      <c r="D1096" s="7" t="n">
        <v>0</v>
      </c>
      <c r="E1096" s="7" t="s">
        <v>105</v>
      </c>
      <c r="F1096" s="7" t="n">
        <v>-1</v>
      </c>
      <c r="G1096" s="7" t="n">
        <v>1</v>
      </c>
      <c r="H1096" s="7" t="n">
        <v>0</v>
      </c>
    </row>
    <row r="1097" spans="1:19">
      <c r="A1097" t="s">
        <v>4</v>
      </c>
      <c r="B1097" s="4" t="s">
        <v>5</v>
      </c>
      <c r="C1097" s="4" t="s">
        <v>14</v>
      </c>
      <c r="D1097" s="4" t="s">
        <v>10</v>
      </c>
      <c r="E1097" s="4" t="s">
        <v>10</v>
      </c>
      <c r="F1097" s="4" t="s">
        <v>10</v>
      </c>
      <c r="G1097" s="4" t="s">
        <v>10</v>
      </c>
      <c r="H1097" s="4" t="s">
        <v>10</v>
      </c>
      <c r="I1097" s="4" t="s">
        <v>6</v>
      </c>
      <c r="J1097" s="4" t="s">
        <v>30</v>
      </c>
      <c r="K1097" s="4" t="s">
        <v>30</v>
      </c>
      <c r="L1097" s="4" t="s">
        <v>30</v>
      </c>
      <c r="M1097" s="4" t="s">
        <v>9</v>
      </c>
      <c r="N1097" s="4" t="s">
        <v>9</v>
      </c>
      <c r="O1097" s="4" t="s">
        <v>30</v>
      </c>
      <c r="P1097" s="4" t="s">
        <v>30</v>
      </c>
      <c r="Q1097" s="4" t="s">
        <v>30</v>
      </c>
      <c r="R1097" s="4" t="s">
        <v>30</v>
      </c>
      <c r="S1097" s="4" t="s">
        <v>14</v>
      </c>
    </row>
    <row r="1098" spans="1:19">
      <c r="A1098" t="n">
        <v>10348</v>
      </c>
      <c r="B1098" s="41" t="n">
        <v>39</v>
      </c>
      <c r="C1098" s="7" t="n">
        <v>12</v>
      </c>
      <c r="D1098" s="7" t="n">
        <v>65533</v>
      </c>
      <c r="E1098" s="7" t="n">
        <v>200</v>
      </c>
      <c r="F1098" s="7" t="n">
        <v>0</v>
      </c>
      <c r="G1098" s="7" t="n">
        <v>1569</v>
      </c>
      <c r="H1098" s="7" t="n">
        <v>3</v>
      </c>
      <c r="I1098" s="7" t="s">
        <v>151</v>
      </c>
      <c r="J1098" s="7" t="n">
        <v>0</v>
      </c>
      <c r="K1098" s="7" t="n">
        <v>0</v>
      </c>
      <c r="L1098" s="7" t="n">
        <v>0</v>
      </c>
      <c r="M1098" s="7" t="n">
        <v>0</v>
      </c>
      <c r="N1098" s="7" t="n">
        <v>0</v>
      </c>
      <c r="O1098" s="7" t="n">
        <v>0</v>
      </c>
      <c r="P1098" s="7" t="n">
        <v>1</v>
      </c>
      <c r="Q1098" s="7" t="n">
        <v>1</v>
      </c>
      <c r="R1098" s="7" t="n">
        <v>1</v>
      </c>
      <c r="S1098" s="7" t="n">
        <v>255</v>
      </c>
    </row>
    <row r="1099" spans="1:19">
      <c r="A1099" t="s">
        <v>4</v>
      </c>
      <c r="B1099" s="4" t="s">
        <v>5</v>
      </c>
      <c r="C1099" s="4" t="s">
        <v>14</v>
      </c>
      <c r="D1099" s="4" t="s">
        <v>10</v>
      </c>
      <c r="E1099" s="4" t="s">
        <v>30</v>
      </c>
      <c r="F1099" s="4" t="s">
        <v>10</v>
      </c>
      <c r="G1099" s="4" t="s">
        <v>9</v>
      </c>
      <c r="H1099" s="4" t="s">
        <v>9</v>
      </c>
      <c r="I1099" s="4" t="s">
        <v>10</v>
      </c>
      <c r="J1099" s="4" t="s">
        <v>10</v>
      </c>
      <c r="K1099" s="4" t="s">
        <v>9</v>
      </c>
      <c r="L1099" s="4" t="s">
        <v>9</v>
      </c>
      <c r="M1099" s="4" t="s">
        <v>9</v>
      </c>
      <c r="N1099" s="4" t="s">
        <v>9</v>
      </c>
      <c r="O1099" s="4" t="s">
        <v>6</v>
      </c>
    </row>
    <row r="1100" spans="1:19">
      <c r="A1100" t="n">
        <v>10410</v>
      </c>
      <c r="B1100" s="14" t="n">
        <v>50</v>
      </c>
      <c r="C1100" s="7" t="n">
        <v>0</v>
      </c>
      <c r="D1100" s="7" t="n">
        <v>4440</v>
      </c>
      <c r="E1100" s="7" t="n">
        <v>0.800000011920929</v>
      </c>
      <c r="F1100" s="7" t="n">
        <v>100</v>
      </c>
      <c r="G1100" s="7" t="n">
        <v>0</v>
      </c>
      <c r="H1100" s="7" t="n">
        <v>0</v>
      </c>
      <c r="I1100" s="7" t="n">
        <v>1</v>
      </c>
      <c r="J1100" s="7" t="n">
        <v>1569</v>
      </c>
      <c r="K1100" s="7" t="n">
        <v>0</v>
      </c>
      <c r="L1100" s="7" t="n">
        <v>0</v>
      </c>
      <c r="M1100" s="7" t="n">
        <v>0</v>
      </c>
      <c r="N1100" s="7" t="n">
        <v>1128792064</v>
      </c>
      <c r="O1100" s="7" t="s">
        <v>13</v>
      </c>
    </row>
    <row r="1101" spans="1:19">
      <c r="A1101" t="s">
        <v>4</v>
      </c>
      <c r="B1101" s="4" t="s">
        <v>5</v>
      </c>
      <c r="C1101" s="4" t="s">
        <v>14</v>
      </c>
      <c r="D1101" s="4" t="s">
        <v>10</v>
      </c>
      <c r="E1101" s="4" t="s">
        <v>30</v>
      </c>
      <c r="F1101" s="4" t="s">
        <v>10</v>
      </c>
      <c r="G1101" s="4" t="s">
        <v>9</v>
      </c>
      <c r="H1101" s="4" t="s">
        <v>9</v>
      </c>
      <c r="I1101" s="4" t="s">
        <v>10</v>
      </c>
      <c r="J1101" s="4" t="s">
        <v>10</v>
      </c>
      <c r="K1101" s="4" t="s">
        <v>9</v>
      </c>
      <c r="L1101" s="4" t="s">
        <v>9</v>
      </c>
      <c r="M1101" s="4" t="s">
        <v>9</v>
      </c>
      <c r="N1101" s="4" t="s">
        <v>9</v>
      </c>
      <c r="O1101" s="4" t="s">
        <v>6</v>
      </c>
    </row>
    <row r="1102" spans="1:19">
      <c r="A1102" t="n">
        <v>10449</v>
      </c>
      <c r="B1102" s="14" t="n">
        <v>50</v>
      </c>
      <c r="C1102" s="7" t="n">
        <v>0</v>
      </c>
      <c r="D1102" s="7" t="n">
        <v>4427</v>
      </c>
      <c r="E1102" s="7" t="n">
        <v>0.699999988079071</v>
      </c>
      <c r="F1102" s="7" t="n">
        <v>400</v>
      </c>
      <c r="G1102" s="7" t="n">
        <v>0</v>
      </c>
      <c r="H1102" s="7" t="n">
        <v>-1056964608</v>
      </c>
      <c r="I1102" s="7" t="n">
        <v>1</v>
      </c>
      <c r="J1102" s="7" t="n">
        <v>1569</v>
      </c>
      <c r="K1102" s="7" t="n">
        <v>0</v>
      </c>
      <c r="L1102" s="7" t="n">
        <v>0</v>
      </c>
      <c r="M1102" s="7" t="n">
        <v>0</v>
      </c>
      <c r="N1102" s="7" t="n">
        <v>1128792064</v>
      </c>
      <c r="O1102" s="7" t="s">
        <v>13</v>
      </c>
    </row>
    <row r="1103" spans="1:19">
      <c r="A1103" t="s">
        <v>4</v>
      </c>
      <c r="B1103" s="4" t="s">
        <v>5</v>
      </c>
      <c r="C1103" s="4" t="s">
        <v>10</v>
      </c>
    </row>
    <row r="1104" spans="1:19">
      <c r="A1104" t="n">
        <v>10488</v>
      </c>
      <c r="B1104" s="28" t="n">
        <v>16</v>
      </c>
      <c r="C1104" s="7" t="n">
        <v>2000</v>
      </c>
    </row>
    <row r="1105" spans="1:19">
      <c r="A1105" t="s">
        <v>4</v>
      </c>
      <c r="B1105" s="4" t="s">
        <v>5</v>
      </c>
      <c r="C1105" s="4" t="s">
        <v>14</v>
      </c>
      <c r="D1105" s="4" t="s">
        <v>10</v>
      </c>
      <c r="E1105" s="4" t="s">
        <v>10</v>
      </c>
      <c r="F1105" s="4" t="s">
        <v>10</v>
      </c>
      <c r="G1105" s="4" t="s">
        <v>10</v>
      </c>
      <c r="H1105" s="4" t="s">
        <v>10</v>
      </c>
      <c r="I1105" s="4" t="s">
        <v>6</v>
      </c>
      <c r="J1105" s="4" t="s">
        <v>30</v>
      </c>
      <c r="K1105" s="4" t="s">
        <v>30</v>
      </c>
      <c r="L1105" s="4" t="s">
        <v>30</v>
      </c>
      <c r="M1105" s="4" t="s">
        <v>9</v>
      </c>
      <c r="N1105" s="4" t="s">
        <v>9</v>
      </c>
      <c r="O1105" s="4" t="s">
        <v>30</v>
      </c>
      <c r="P1105" s="4" t="s">
        <v>30</v>
      </c>
      <c r="Q1105" s="4" t="s">
        <v>30</v>
      </c>
      <c r="R1105" s="4" t="s">
        <v>30</v>
      </c>
      <c r="S1105" s="4" t="s">
        <v>14</v>
      </c>
    </row>
    <row r="1106" spans="1:19">
      <c r="A1106" t="n">
        <v>10491</v>
      </c>
      <c r="B1106" s="41" t="n">
        <v>39</v>
      </c>
      <c r="C1106" s="7" t="n">
        <v>12</v>
      </c>
      <c r="D1106" s="7" t="n">
        <v>65533</v>
      </c>
      <c r="E1106" s="7" t="n">
        <v>201</v>
      </c>
      <c r="F1106" s="7" t="n">
        <v>0</v>
      </c>
      <c r="G1106" s="7" t="n">
        <v>1569</v>
      </c>
      <c r="H1106" s="7" t="n">
        <v>3</v>
      </c>
      <c r="I1106" s="7" t="s">
        <v>151</v>
      </c>
      <c r="J1106" s="7" t="n">
        <v>0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n">
        <v>0</v>
      </c>
      <c r="P1106" s="7" t="n">
        <v>1</v>
      </c>
      <c r="Q1106" s="7" t="n">
        <v>1</v>
      </c>
      <c r="R1106" s="7" t="n">
        <v>1</v>
      </c>
      <c r="S1106" s="7" t="n">
        <v>255</v>
      </c>
    </row>
    <row r="1107" spans="1:19">
      <c r="A1107" t="s">
        <v>4</v>
      </c>
      <c r="B1107" s="4" t="s">
        <v>5</v>
      </c>
      <c r="C1107" s="4" t="s">
        <v>14</v>
      </c>
      <c r="D1107" s="4" t="s">
        <v>10</v>
      </c>
      <c r="E1107" s="4" t="s">
        <v>10</v>
      </c>
      <c r="F1107" s="4" t="s">
        <v>9</v>
      </c>
    </row>
    <row r="1108" spans="1:19">
      <c r="A1108" t="n">
        <v>10553</v>
      </c>
      <c r="B1108" s="53" t="n">
        <v>84</v>
      </c>
      <c r="C1108" s="7" t="n">
        <v>0</v>
      </c>
      <c r="D1108" s="7" t="n">
        <v>2</v>
      </c>
      <c r="E1108" s="7" t="n">
        <v>0</v>
      </c>
      <c r="F1108" s="7" t="n">
        <v>1056964608</v>
      </c>
    </row>
    <row r="1109" spans="1:19">
      <c r="A1109" t="s">
        <v>4</v>
      </c>
      <c r="B1109" s="4" t="s">
        <v>5</v>
      </c>
      <c r="C1109" s="4" t="s">
        <v>14</v>
      </c>
      <c r="D1109" s="4" t="s">
        <v>30</v>
      </c>
      <c r="E1109" s="4" t="s">
        <v>30</v>
      </c>
      <c r="F1109" s="4" t="s">
        <v>30</v>
      </c>
    </row>
    <row r="1110" spans="1:19">
      <c r="A1110" t="n">
        <v>10563</v>
      </c>
      <c r="B1110" s="52" t="n">
        <v>45</v>
      </c>
      <c r="C1110" s="7" t="n">
        <v>9</v>
      </c>
      <c r="D1110" s="7" t="n">
        <v>0.200000002980232</v>
      </c>
      <c r="E1110" s="7" t="n">
        <v>0.200000002980232</v>
      </c>
      <c r="F1110" s="7" t="n">
        <v>0.300000011920929</v>
      </c>
    </row>
    <row r="1111" spans="1:19">
      <c r="A1111" t="s">
        <v>4</v>
      </c>
      <c r="B1111" s="4" t="s">
        <v>5</v>
      </c>
      <c r="C1111" s="4" t="s">
        <v>14</v>
      </c>
      <c r="D1111" s="4" t="s">
        <v>9</v>
      </c>
      <c r="E1111" s="4" t="s">
        <v>9</v>
      </c>
      <c r="F1111" s="4" t="s">
        <v>9</v>
      </c>
    </row>
    <row r="1112" spans="1:19">
      <c r="A1112" t="n">
        <v>10577</v>
      </c>
      <c r="B1112" s="14" t="n">
        <v>50</v>
      </c>
      <c r="C1112" s="7" t="n">
        <v>255</v>
      </c>
      <c r="D1112" s="7" t="n">
        <v>1050253722</v>
      </c>
      <c r="E1112" s="7" t="n">
        <v>1065353216</v>
      </c>
      <c r="F1112" s="7" t="n">
        <v>1045220557</v>
      </c>
    </row>
    <row r="1113" spans="1:19">
      <c r="A1113" t="s">
        <v>4</v>
      </c>
      <c r="B1113" s="4" t="s">
        <v>5</v>
      </c>
      <c r="C1113" s="4" t="s">
        <v>14</v>
      </c>
      <c r="D1113" s="4" t="s">
        <v>10</v>
      </c>
      <c r="E1113" s="4" t="s">
        <v>30</v>
      </c>
      <c r="F1113" s="4" t="s">
        <v>10</v>
      </c>
      <c r="G1113" s="4" t="s">
        <v>9</v>
      </c>
      <c r="H1113" s="4" t="s">
        <v>9</v>
      </c>
      <c r="I1113" s="4" t="s">
        <v>10</v>
      </c>
      <c r="J1113" s="4" t="s">
        <v>10</v>
      </c>
      <c r="K1113" s="4" t="s">
        <v>9</v>
      </c>
      <c r="L1113" s="4" t="s">
        <v>9</v>
      </c>
      <c r="M1113" s="4" t="s">
        <v>9</v>
      </c>
      <c r="N1113" s="4" t="s">
        <v>9</v>
      </c>
      <c r="O1113" s="4" t="s">
        <v>6</v>
      </c>
    </row>
    <row r="1114" spans="1:19">
      <c r="A1114" t="n">
        <v>10591</v>
      </c>
      <c r="B1114" s="14" t="n">
        <v>50</v>
      </c>
      <c r="C1114" s="7" t="n">
        <v>0</v>
      </c>
      <c r="D1114" s="7" t="n">
        <v>4167</v>
      </c>
      <c r="E1114" s="7" t="n">
        <v>0.899999976158142</v>
      </c>
      <c r="F1114" s="7" t="n">
        <v>0</v>
      </c>
      <c r="G1114" s="7" t="n">
        <v>0</v>
      </c>
      <c r="H1114" s="7" t="n">
        <v>0</v>
      </c>
      <c r="I1114" s="7" t="n">
        <v>1</v>
      </c>
      <c r="J1114" s="7" t="n">
        <v>1569</v>
      </c>
      <c r="K1114" s="7" t="n">
        <v>0</v>
      </c>
      <c r="L1114" s="7" t="n">
        <v>0</v>
      </c>
      <c r="M1114" s="7" t="n">
        <v>0</v>
      </c>
      <c r="N1114" s="7" t="n">
        <v>1125515264</v>
      </c>
      <c r="O1114" s="7" t="s">
        <v>13</v>
      </c>
    </row>
    <row r="1115" spans="1:19">
      <c r="A1115" t="s">
        <v>4</v>
      </c>
      <c r="B1115" s="4" t="s">
        <v>5</v>
      </c>
      <c r="C1115" s="4" t="s">
        <v>14</v>
      </c>
      <c r="D1115" s="4" t="s">
        <v>10</v>
      </c>
      <c r="E1115" s="4" t="s">
        <v>30</v>
      </c>
      <c r="F1115" s="4" t="s">
        <v>10</v>
      </c>
      <c r="G1115" s="4" t="s">
        <v>9</v>
      </c>
      <c r="H1115" s="4" t="s">
        <v>9</v>
      </c>
      <c r="I1115" s="4" t="s">
        <v>10</v>
      </c>
      <c r="J1115" s="4" t="s">
        <v>10</v>
      </c>
      <c r="K1115" s="4" t="s">
        <v>9</v>
      </c>
      <c r="L1115" s="4" t="s">
        <v>9</v>
      </c>
      <c r="M1115" s="4" t="s">
        <v>9</v>
      </c>
      <c r="N1115" s="4" t="s">
        <v>9</v>
      </c>
      <c r="O1115" s="4" t="s">
        <v>6</v>
      </c>
    </row>
    <row r="1116" spans="1:19">
      <c r="A1116" t="n">
        <v>10630</v>
      </c>
      <c r="B1116" s="14" t="n">
        <v>50</v>
      </c>
      <c r="C1116" s="7" t="n">
        <v>0</v>
      </c>
      <c r="D1116" s="7" t="n">
        <v>4071</v>
      </c>
      <c r="E1116" s="7" t="n">
        <v>1</v>
      </c>
      <c r="F1116" s="7" t="n">
        <v>0</v>
      </c>
      <c r="G1116" s="7" t="n">
        <v>0</v>
      </c>
      <c r="H1116" s="7" t="n">
        <v>-1082130432</v>
      </c>
      <c r="I1116" s="7" t="n">
        <v>1</v>
      </c>
      <c r="J1116" s="7" t="n">
        <v>1569</v>
      </c>
      <c r="K1116" s="7" t="n">
        <v>0</v>
      </c>
      <c r="L1116" s="7" t="n">
        <v>0</v>
      </c>
      <c r="M1116" s="7" t="n">
        <v>0</v>
      </c>
      <c r="N1116" s="7" t="n">
        <v>1128792064</v>
      </c>
      <c r="O1116" s="7" t="s">
        <v>13</v>
      </c>
    </row>
    <row r="1117" spans="1:19">
      <c r="A1117" t="s">
        <v>4</v>
      </c>
      <c r="B1117" s="4" t="s">
        <v>5</v>
      </c>
      <c r="C1117" s="4" t="s">
        <v>10</v>
      </c>
    </row>
    <row r="1118" spans="1:19">
      <c r="A1118" t="n">
        <v>10669</v>
      </c>
      <c r="B1118" s="28" t="n">
        <v>16</v>
      </c>
      <c r="C1118" s="7" t="n">
        <v>500</v>
      </c>
    </row>
    <row r="1119" spans="1:19">
      <c r="A1119" t="s">
        <v>4</v>
      </c>
      <c r="B1119" s="4" t="s">
        <v>5</v>
      </c>
      <c r="C1119" s="4" t="s">
        <v>14</v>
      </c>
      <c r="D1119" s="4" t="s">
        <v>10</v>
      </c>
      <c r="E1119" s="4" t="s">
        <v>10</v>
      </c>
      <c r="F1119" s="4" t="s">
        <v>9</v>
      </c>
    </row>
    <row r="1120" spans="1:19">
      <c r="A1120" t="n">
        <v>10672</v>
      </c>
      <c r="B1120" s="53" t="n">
        <v>84</v>
      </c>
      <c r="C1120" s="7" t="n">
        <v>1</v>
      </c>
      <c r="D1120" s="7" t="n">
        <v>0</v>
      </c>
      <c r="E1120" s="7" t="n">
        <v>1500</v>
      </c>
      <c r="F1120" s="7" t="n">
        <v>0</v>
      </c>
    </row>
    <row r="1121" spans="1:19">
      <c r="A1121" t="s">
        <v>4</v>
      </c>
      <c r="B1121" s="4" t="s">
        <v>5</v>
      </c>
      <c r="C1121" s="4" t="s">
        <v>14</v>
      </c>
      <c r="D1121" s="4" t="s">
        <v>10</v>
      </c>
      <c r="E1121" s="4" t="s">
        <v>9</v>
      </c>
      <c r="F1121" s="4" t="s">
        <v>10</v>
      </c>
    </row>
    <row r="1122" spans="1:19">
      <c r="A1122" t="n">
        <v>10682</v>
      </c>
      <c r="B1122" s="14" t="n">
        <v>50</v>
      </c>
      <c r="C1122" s="7" t="n">
        <v>3</v>
      </c>
      <c r="D1122" s="7" t="n">
        <v>4524</v>
      </c>
      <c r="E1122" s="7" t="n">
        <v>1056964608</v>
      </c>
      <c r="F1122" s="7" t="n">
        <v>500</v>
      </c>
    </row>
    <row r="1123" spans="1:19">
      <c r="A1123" t="s">
        <v>4</v>
      </c>
      <c r="B1123" s="4" t="s">
        <v>5</v>
      </c>
      <c r="C1123" s="4" t="s">
        <v>14</v>
      </c>
      <c r="D1123" s="4" t="s">
        <v>10</v>
      </c>
      <c r="E1123" s="4" t="s">
        <v>30</v>
      </c>
    </row>
    <row r="1124" spans="1:19">
      <c r="A1124" t="n">
        <v>10692</v>
      </c>
      <c r="B1124" s="35" t="n">
        <v>58</v>
      </c>
      <c r="C1124" s="7" t="n">
        <v>101</v>
      </c>
      <c r="D1124" s="7" t="n">
        <v>500</v>
      </c>
      <c r="E1124" s="7" t="n">
        <v>1</v>
      </c>
    </row>
    <row r="1125" spans="1:19">
      <c r="A1125" t="s">
        <v>4</v>
      </c>
      <c r="B1125" s="4" t="s">
        <v>5</v>
      </c>
      <c r="C1125" s="4" t="s">
        <v>14</v>
      </c>
      <c r="D1125" s="4" t="s">
        <v>10</v>
      </c>
    </row>
    <row r="1126" spans="1:19">
      <c r="A1126" t="n">
        <v>10700</v>
      </c>
      <c r="B1126" s="35" t="n">
        <v>58</v>
      </c>
      <c r="C1126" s="7" t="n">
        <v>254</v>
      </c>
      <c r="D1126" s="7" t="n">
        <v>0</v>
      </c>
    </row>
    <row r="1127" spans="1:19">
      <c r="A1127" t="s">
        <v>4</v>
      </c>
      <c r="B1127" s="4" t="s">
        <v>5</v>
      </c>
      <c r="C1127" s="4" t="s">
        <v>14</v>
      </c>
      <c r="D1127" s="4" t="s">
        <v>14</v>
      </c>
      <c r="E1127" s="4" t="s">
        <v>30</v>
      </c>
      <c r="F1127" s="4" t="s">
        <v>30</v>
      </c>
      <c r="G1127" s="4" t="s">
        <v>30</v>
      </c>
      <c r="H1127" s="4" t="s">
        <v>10</v>
      </c>
    </row>
    <row r="1128" spans="1:19">
      <c r="A1128" t="n">
        <v>10704</v>
      </c>
      <c r="B1128" s="52" t="n">
        <v>45</v>
      </c>
      <c r="C1128" s="7" t="n">
        <v>2</v>
      </c>
      <c r="D1128" s="7" t="n">
        <v>3</v>
      </c>
      <c r="E1128" s="7" t="n">
        <v>225.699996948242</v>
      </c>
      <c r="F1128" s="7" t="n">
        <v>27.8299999237061</v>
      </c>
      <c r="G1128" s="7" t="n">
        <v>-46.9500007629395</v>
      </c>
      <c r="H1128" s="7" t="n">
        <v>0</v>
      </c>
    </row>
    <row r="1129" spans="1:19">
      <c r="A1129" t="s">
        <v>4</v>
      </c>
      <c r="B1129" s="4" t="s">
        <v>5</v>
      </c>
      <c r="C1129" s="4" t="s">
        <v>14</v>
      </c>
      <c r="D1129" s="4" t="s">
        <v>14</v>
      </c>
      <c r="E1129" s="4" t="s">
        <v>30</v>
      </c>
      <c r="F1129" s="4" t="s">
        <v>30</v>
      </c>
      <c r="G1129" s="4" t="s">
        <v>30</v>
      </c>
      <c r="H1129" s="4" t="s">
        <v>10</v>
      </c>
      <c r="I1129" s="4" t="s">
        <v>14</v>
      </c>
    </row>
    <row r="1130" spans="1:19">
      <c r="A1130" t="n">
        <v>10721</v>
      </c>
      <c r="B1130" s="52" t="n">
        <v>45</v>
      </c>
      <c r="C1130" s="7" t="n">
        <v>4</v>
      </c>
      <c r="D1130" s="7" t="n">
        <v>3</v>
      </c>
      <c r="E1130" s="7" t="n">
        <v>0.379999995231628</v>
      </c>
      <c r="F1130" s="7" t="n">
        <v>325.940002441406</v>
      </c>
      <c r="G1130" s="7" t="n">
        <v>20</v>
      </c>
      <c r="H1130" s="7" t="n">
        <v>0</v>
      </c>
      <c r="I1130" s="7" t="n">
        <v>0</v>
      </c>
    </row>
    <row r="1131" spans="1:19">
      <c r="A1131" t="s">
        <v>4</v>
      </c>
      <c r="B1131" s="4" t="s">
        <v>5</v>
      </c>
      <c r="C1131" s="4" t="s">
        <v>14</v>
      </c>
      <c r="D1131" s="4" t="s">
        <v>14</v>
      </c>
      <c r="E1131" s="4" t="s">
        <v>30</v>
      </c>
      <c r="F1131" s="4" t="s">
        <v>10</v>
      </c>
    </row>
    <row r="1132" spans="1:19">
      <c r="A1132" t="n">
        <v>10739</v>
      </c>
      <c r="B1132" s="52" t="n">
        <v>45</v>
      </c>
      <c r="C1132" s="7" t="n">
        <v>5</v>
      </c>
      <c r="D1132" s="7" t="n">
        <v>3</v>
      </c>
      <c r="E1132" s="7" t="n">
        <v>5.19999980926514</v>
      </c>
      <c r="F1132" s="7" t="n">
        <v>0</v>
      </c>
    </row>
    <row r="1133" spans="1:19">
      <c r="A1133" t="s">
        <v>4</v>
      </c>
      <c r="B1133" s="4" t="s">
        <v>5</v>
      </c>
      <c r="C1133" s="4" t="s">
        <v>14</v>
      </c>
      <c r="D1133" s="4" t="s">
        <v>14</v>
      </c>
      <c r="E1133" s="4" t="s">
        <v>30</v>
      </c>
      <c r="F1133" s="4" t="s">
        <v>10</v>
      </c>
    </row>
    <row r="1134" spans="1:19">
      <c r="A1134" t="n">
        <v>10748</v>
      </c>
      <c r="B1134" s="52" t="n">
        <v>45</v>
      </c>
      <c r="C1134" s="7" t="n">
        <v>11</v>
      </c>
      <c r="D1134" s="7" t="n">
        <v>3</v>
      </c>
      <c r="E1134" s="7" t="n">
        <v>40</v>
      </c>
      <c r="F1134" s="7" t="n">
        <v>0</v>
      </c>
    </row>
    <row r="1135" spans="1:19">
      <c r="A1135" t="s">
        <v>4</v>
      </c>
      <c r="B1135" s="4" t="s">
        <v>5</v>
      </c>
      <c r="C1135" s="4" t="s">
        <v>14</v>
      </c>
      <c r="D1135" s="4" t="s">
        <v>14</v>
      </c>
      <c r="E1135" s="4" t="s">
        <v>30</v>
      </c>
      <c r="F1135" s="4" t="s">
        <v>30</v>
      </c>
      <c r="G1135" s="4" t="s">
        <v>30</v>
      </c>
      <c r="H1135" s="4" t="s">
        <v>10</v>
      </c>
    </row>
    <row r="1136" spans="1:19">
      <c r="A1136" t="n">
        <v>10757</v>
      </c>
      <c r="B1136" s="52" t="n">
        <v>45</v>
      </c>
      <c r="C1136" s="7" t="n">
        <v>2</v>
      </c>
      <c r="D1136" s="7" t="n">
        <v>3</v>
      </c>
      <c r="E1136" s="7" t="n">
        <v>225.699996948242</v>
      </c>
      <c r="F1136" s="7" t="n">
        <v>27.8299999237061</v>
      </c>
      <c r="G1136" s="7" t="n">
        <v>-46.9500007629395</v>
      </c>
      <c r="H1136" s="7" t="n">
        <v>10000</v>
      </c>
    </row>
    <row r="1137" spans="1:9">
      <c r="A1137" t="s">
        <v>4</v>
      </c>
      <c r="B1137" s="4" t="s">
        <v>5</v>
      </c>
      <c r="C1137" s="4" t="s">
        <v>14</v>
      </c>
      <c r="D1137" s="4" t="s">
        <v>14</v>
      </c>
      <c r="E1137" s="4" t="s">
        <v>30</v>
      </c>
      <c r="F1137" s="4" t="s">
        <v>30</v>
      </c>
      <c r="G1137" s="4" t="s">
        <v>30</v>
      </c>
      <c r="H1137" s="4" t="s">
        <v>10</v>
      </c>
      <c r="I1137" s="4" t="s">
        <v>14</v>
      </c>
    </row>
    <row r="1138" spans="1:9">
      <c r="A1138" t="n">
        <v>10774</v>
      </c>
      <c r="B1138" s="52" t="n">
        <v>45</v>
      </c>
      <c r="C1138" s="7" t="n">
        <v>4</v>
      </c>
      <c r="D1138" s="7" t="n">
        <v>3</v>
      </c>
      <c r="E1138" s="7" t="n">
        <v>353.399993896484</v>
      </c>
      <c r="F1138" s="7" t="n">
        <v>319.839996337891</v>
      </c>
      <c r="G1138" s="7" t="n">
        <v>20</v>
      </c>
      <c r="H1138" s="7" t="n">
        <v>10000</v>
      </c>
      <c r="I1138" s="7" t="n">
        <v>1</v>
      </c>
    </row>
    <row r="1139" spans="1:9">
      <c r="A1139" t="s">
        <v>4</v>
      </c>
      <c r="B1139" s="4" t="s">
        <v>5</v>
      </c>
      <c r="C1139" s="4" t="s">
        <v>14</v>
      </c>
      <c r="D1139" s="4" t="s">
        <v>14</v>
      </c>
      <c r="E1139" s="4" t="s">
        <v>30</v>
      </c>
      <c r="F1139" s="4" t="s">
        <v>10</v>
      </c>
    </row>
    <row r="1140" spans="1:9">
      <c r="A1140" t="n">
        <v>10792</v>
      </c>
      <c r="B1140" s="52" t="n">
        <v>45</v>
      </c>
      <c r="C1140" s="7" t="n">
        <v>5</v>
      </c>
      <c r="D1140" s="7" t="n">
        <v>3</v>
      </c>
      <c r="E1140" s="7" t="n">
        <v>4.59999990463257</v>
      </c>
      <c r="F1140" s="7" t="n">
        <v>10000</v>
      </c>
    </row>
    <row r="1141" spans="1:9">
      <c r="A1141" t="s">
        <v>4</v>
      </c>
      <c r="B1141" s="4" t="s">
        <v>5</v>
      </c>
      <c r="C1141" s="4" t="s">
        <v>14</v>
      </c>
      <c r="D1141" s="4" t="s">
        <v>14</v>
      </c>
      <c r="E1141" s="4" t="s">
        <v>30</v>
      </c>
      <c r="F1141" s="4" t="s">
        <v>10</v>
      </c>
    </row>
    <row r="1142" spans="1:9">
      <c r="A1142" t="n">
        <v>10801</v>
      </c>
      <c r="B1142" s="52" t="n">
        <v>45</v>
      </c>
      <c r="C1142" s="7" t="n">
        <v>11</v>
      </c>
      <c r="D1142" s="7" t="n">
        <v>3</v>
      </c>
      <c r="E1142" s="7" t="n">
        <v>40</v>
      </c>
      <c r="F1142" s="7" t="n">
        <v>10000</v>
      </c>
    </row>
    <row r="1143" spans="1:9">
      <c r="A1143" t="s">
        <v>4</v>
      </c>
      <c r="B1143" s="4" t="s">
        <v>5</v>
      </c>
      <c r="C1143" s="4" t="s">
        <v>14</v>
      </c>
      <c r="D1143" s="4" t="s">
        <v>10</v>
      </c>
      <c r="E1143" s="4" t="s">
        <v>10</v>
      </c>
      <c r="F1143" s="4" t="s">
        <v>10</v>
      </c>
      <c r="G1143" s="4" t="s">
        <v>10</v>
      </c>
      <c r="H1143" s="4" t="s">
        <v>10</v>
      </c>
      <c r="I1143" s="4" t="s">
        <v>6</v>
      </c>
      <c r="J1143" s="4" t="s">
        <v>30</v>
      </c>
      <c r="K1143" s="4" t="s">
        <v>30</v>
      </c>
      <c r="L1143" s="4" t="s">
        <v>30</v>
      </c>
      <c r="M1143" s="4" t="s">
        <v>9</v>
      </c>
      <c r="N1143" s="4" t="s">
        <v>9</v>
      </c>
      <c r="O1143" s="4" t="s">
        <v>30</v>
      </c>
      <c r="P1143" s="4" t="s">
        <v>30</v>
      </c>
      <c r="Q1143" s="4" t="s">
        <v>30</v>
      </c>
      <c r="R1143" s="4" t="s">
        <v>30</v>
      </c>
      <c r="S1143" s="4" t="s">
        <v>14</v>
      </c>
    </row>
    <row r="1144" spans="1:9">
      <c r="A1144" t="n">
        <v>10810</v>
      </c>
      <c r="B1144" s="41" t="n">
        <v>39</v>
      </c>
      <c r="C1144" s="7" t="n">
        <v>12</v>
      </c>
      <c r="D1144" s="7" t="n">
        <v>65533</v>
      </c>
      <c r="E1144" s="7" t="n">
        <v>201</v>
      </c>
      <c r="F1144" s="7" t="n">
        <v>0</v>
      </c>
      <c r="G1144" s="7" t="n">
        <v>65533</v>
      </c>
      <c r="H1144" s="7" t="n">
        <v>0</v>
      </c>
      <c r="I1144" s="7" t="s">
        <v>13</v>
      </c>
      <c r="J1144" s="7" t="n">
        <v>163</v>
      </c>
      <c r="K1144" s="7" t="n">
        <v>28</v>
      </c>
      <c r="L1144" s="7" t="n">
        <v>-38</v>
      </c>
      <c r="M1144" s="7" t="n">
        <v>-1063256064</v>
      </c>
      <c r="N1144" s="7" t="n">
        <v>1123024896</v>
      </c>
      <c r="O1144" s="7" t="n">
        <v>0</v>
      </c>
      <c r="P1144" s="7" t="n">
        <v>1</v>
      </c>
      <c r="Q1144" s="7" t="n">
        <v>1</v>
      </c>
      <c r="R1144" s="7" t="n">
        <v>1</v>
      </c>
      <c r="S1144" s="7" t="n">
        <v>255</v>
      </c>
    </row>
    <row r="1145" spans="1:9">
      <c r="A1145" t="s">
        <v>4</v>
      </c>
      <c r="B1145" s="4" t="s">
        <v>5</v>
      </c>
      <c r="C1145" s="4" t="s">
        <v>14</v>
      </c>
      <c r="D1145" s="4" t="s">
        <v>10</v>
      </c>
      <c r="E1145" s="4" t="s">
        <v>30</v>
      </c>
      <c r="F1145" s="4" t="s">
        <v>10</v>
      </c>
      <c r="G1145" s="4" t="s">
        <v>9</v>
      </c>
      <c r="H1145" s="4" t="s">
        <v>9</v>
      </c>
      <c r="I1145" s="4" t="s">
        <v>10</v>
      </c>
      <c r="J1145" s="4" t="s">
        <v>10</v>
      </c>
      <c r="K1145" s="4" t="s">
        <v>9</v>
      </c>
      <c r="L1145" s="4" t="s">
        <v>9</v>
      </c>
      <c r="M1145" s="4" t="s">
        <v>9</v>
      </c>
      <c r="N1145" s="4" t="s">
        <v>9</v>
      </c>
      <c r="O1145" s="4" t="s">
        <v>6</v>
      </c>
    </row>
    <row r="1146" spans="1:9">
      <c r="A1146" t="n">
        <v>10860</v>
      </c>
      <c r="B1146" s="14" t="n">
        <v>50</v>
      </c>
      <c r="C1146" s="7" t="n">
        <v>0</v>
      </c>
      <c r="D1146" s="7" t="n">
        <v>4401</v>
      </c>
      <c r="E1146" s="7" t="n">
        <v>0.699999988079071</v>
      </c>
      <c r="F1146" s="7" t="n">
        <v>0</v>
      </c>
      <c r="G1146" s="7" t="n">
        <v>0</v>
      </c>
      <c r="H1146" s="7" t="n">
        <v>0</v>
      </c>
      <c r="I1146" s="7" t="n">
        <v>0</v>
      </c>
      <c r="J1146" s="7" t="n">
        <v>65533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s">
        <v>13</v>
      </c>
    </row>
    <row r="1147" spans="1:9">
      <c r="A1147" t="s">
        <v>4</v>
      </c>
      <c r="B1147" s="4" t="s">
        <v>5</v>
      </c>
      <c r="C1147" s="4" t="s">
        <v>14</v>
      </c>
      <c r="D1147" s="4" t="s">
        <v>10</v>
      </c>
      <c r="E1147" s="4" t="s">
        <v>30</v>
      </c>
      <c r="F1147" s="4" t="s">
        <v>10</v>
      </c>
      <c r="G1147" s="4" t="s">
        <v>9</v>
      </c>
      <c r="H1147" s="4" t="s">
        <v>9</v>
      </c>
      <c r="I1147" s="4" t="s">
        <v>10</v>
      </c>
      <c r="J1147" s="4" t="s">
        <v>10</v>
      </c>
      <c r="K1147" s="4" t="s">
        <v>9</v>
      </c>
      <c r="L1147" s="4" t="s">
        <v>9</v>
      </c>
      <c r="M1147" s="4" t="s">
        <v>9</v>
      </c>
      <c r="N1147" s="4" t="s">
        <v>9</v>
      </c>
      <c r="O1147" s="4" t="s">
        <v>6</v>
      </c>
    </row>
    <row r="1148" spans="1:9">
      <c r="A1148" t="n">
        <v>10899</v>
      </c>
      <c r="B1148" s="14" t="n">
        <v>50</v>
      </c>
      <c r="C1148" s="7" t="n">
        <v>0</v>
      </c>
      <c r="D1148" s="7" t="n">
        <v>4431</v>
      </c>
      <c r="E1148" s="7" t="n">
        <v>0.600000023841858</v>
      </c>
      <c r="F1148" s="7" t="n">
        <v>200</v>
      </c>
      <c r="G1148" s="7" t="n">
        <v>0</v>
      </c>
      <c r="H1148" s="7" t="n">
        <v>-1073741824</v>
      </c>
      <c r="I1148" s="7" t="n">
        <v>0</v>
      </c>
      <c r="J1148" s="7" t="n">
        <v>65533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s">
        <v>13</v>
      </c>
    </row>
    <row r="1149" spans="1:9">
      <c r="A1149" t="s">
        <v>4</v>
      </c>
      <c r="B1149" s="4" t="s">
        <v>5</v>
      </c>
      <c r="C1149" s="4" t="s">
        <v>14</v>
      </c>
      <c r="D1149" s="4" t="s">
        <v>30</v>
      </c>
      <c r="E1149" s="4" t="s">
        <v>30</v>
      </c>
      <c r="F1149" s="4" t="s">
        <v>30</v>
      </c>
    </row>
    <row r="1150" spans="1:9">
      <c r="A1150" t="n">
        <v>10938</v>
      </c>
      <c r="B1150" s="52" t="n">
        <v>45</v>
      </c>
      <c r="C1150" s="7" t="n">
        <v>9</v>
      </c>
      <c r="D1150" s="7" t="n">
        <v>0.0500000007450581</v>
      </c>
      <c r="E1150" s="7" t="n">
        <v>0.0500000007450581</v>
      </c>
      <c r="F1150" s="7" t="n">
        <v>1</v>
      </c>
    </row>
    <row r="1151" spans="1:9">
      <c r="A1151" t="s">
        <v>4</v>
      </c>
      <c r="B1151" s="4" t="s">
        <v>5</v>
      </c>
      <c r="C1151" s="4" t="s">
        <v>30</v>
      </c>
      <c r="D1151" s="4" t="s">
        <v>30</v>
      </c>
      <c r="E1151" s="4" t="s">
        <v>30</v>
      </c>
      <c r="F1151" s="4" t="s">
        <v>30</v>
      </c>
      <c r="G1151" s="4" t="s">
        <v>30</v>
      </c>
      <c r="H1151" s="4" t="s">
        <v>10</v>
      </c>
    </row>
    <row r="1152" spans="1:9">
      <c r="A1152" t="n">
        <v>10952</v>
      </c>
      <c r="B1152" s="66" t="n">
        <v>71</v>
      </c>
      <c r="C1152" s="7" t="n">
        <v>-1</v>
      </c>
      <c r="D1152" s="7" t="n">
        <v>-1</v>
      </c>
      <c r="E1152" s="7" t="n">
        <v>-1</v>
      </c>
      <c r="F1152" s="7" t="n">
        <v>-1</v>
      </c>
      <c r="G1152" s="7" t="n">
        <v>-1</v>
      </c>
      <c r="H1152" s="7" t="n">
        <v>0</v>
      </c>
    </row>
    <row r="1153" spans="1:19">
      <c r="A1153" t="s">
        <v>4</v>
      </c>
      <c r="B1153" s="4" t="s">
        <v>5</v>
      </c>
      <c r="C1153" s="4" t="s">
        <v>10</v>
      </c>
      <c r="D1153" s="4" t="s">
        <v>9</v>
      </c>
    </row>
    <row r="1154" spans="1:19">
      <c r="A1154" t="n">
        <v>10975</v>
      </c>
      <c r="B1154" s="61" t="n">
        <v>44</v>
      </c>
      <c r="C1154" s="7" t="n">
        <v>13</v>
      </c>
      <c r="D1154" s="7" t="n">
        <v>1</v>
      </c>
    </row>
    <row r="1155" spans="1:19">
      <c r="A1155" t="s">
        <v>4</v>
      </c>
      <c r="B1155" s="4" t="s">
        <v>5</v>
      </c>
      <c r="C1155" s="4" t="s">
        <v>10</v>
      </c>
      <c r="D1155" s="4" t="s">
        <v>9</v>
      </c>
    </row>
    <row r="1156" spans="1:19">
      <c r="A1156" t="n">
        <v>10982</v>
      </c>
      <c r="B1156" s="61" t="n">
        <v>44</v>
      </c>
      <c r="C1156" s="7" t="n">
        <v>61491</v>
      </c>
      <c r="D1156" s="7" t="n">
        <v>1</v>
      </c>
    </row>
    <row r="1157" spans="1:19">
      <c r="A1157" t="s">
        <v>4</v>
      </c>
      <c r="B1157" s="4" t="s">
        <v>5</v>
      </c>
      <c r="C1157" s="4" t="s">
        <v>10</v>
      </c>
      <c r="D1157" s="4" t="s">
        <v>9</v>
      </c>
    </row>
    <row r="1158" spans="1:19">
      <c r="A1158" t="n">
        <v>10989</v>
      </c>
      <c r="B1158" s="61" t="n">
        <v>44</v>
      </c>
      <c r="C1158" s="7" t="n">
        <v>61492</v>
      </c>
      <c r="D1158" s="7" t="n">
        <v>1</v>
      </c>
    </row>
    <row r="1159" spans="1:19">
      <c r="A1159" t="s">
        <v>4</v>
      </c>
      <c r="B1159" s="4" t="s">
        <v>5</v>
      </c>
      <c r="C1159" s="4" t="s">
        <v>10</v>
      </c>
      <c r="D1159" s="4" t="s">
        <v>9</v>
      </c>
    </row>
    <row r="1160" spans="1:19">
      <c r="A1160" t="n">
        <v>10996</v>
      </c>
      <c r="B1160" s="61" t="n">
        <v>44</v>
      </c>
      <c r="C1160" s="7" t="n">
        <v>61493</v>
      </c>
      <c r="D1160" s="7" t="n">
        <v>1</v>
      </c>
    </row>
    <row r="1161" spans="1:19">
      <c r="A1161" t="s">
        <v>4</v>
      </c>
      <c r="B1161" s="4" t="s">
        <v>5</v>
      </c>
      <c r="C1161" s="4" t="s">
        <v>10</v>
      </c>
      <c r="D1161" s="4" t="s">
        <v>9</v>
      </c>
    </row>
    <row r="1162" spans="1:19">
      <c r="A1162" t="n">
        <v>11003</v>
      </c>
      <c r="B1162" s="61" t="n">
        <v>44</v>
      </c>
      <c r="C1162" s="7" t="n">
        <v>61494</v>
      </c>
      <c r="D1162" s="7" t="n">
        <v>1</v>
      </c>
    </row>
    <row r="1163" spans="1:19">
      <c r="A1163" t="s">
        <v>4</v>
      </c>
      <c r="B1163" s="4" t="s">
        <v>5</v>
      </c>
      <c r="C1163" s="4" t="s">
        <v>10</v>
      </c>
      <c r="D1163" s="4" t="s">
        <v>9</v>
      </c>
    </row>
    <row r="1164" spans="1:19">
      <c r="A1164" t="n">
        <v>11010</v>
      </c>
      <c r="B1164" s="61" t="n">
        <v>44</v>
      </c>
      <c r="C1164" s="7" t="n">
        <v>80</v>
      </c>
      <c r="D1164" s="7" t="n">
        <v>1</v>
      </c>
    </row>
    <row r="1165" spans="1:19">
      <c r="A1165" t="s">
        <v>4</v>
      </c>
      <c r="B1165" s="4" t="s">
        <v>5</v>
      </c>
      <c r="C1165" s="4" t="s">
        <v>10</v>
      </c>
      <c r="D1165" s="4" t="s">
        <v>9</v>
      </c>
    </row>
    <row r="1166" spans="1:19">
      <c r="A1166" t="n">
        <v>11017</v>
      </c>
      <c r="B1166" s="61" t="n">
        <v>44</v>
      </c>
      <c r="C1166" s="7" t="n">
        <v>6466</v>
      </c>
      <c r="D1166" s="7" t="n">
        <v>1</v>
      </c>
    </row>
    <row r="1167" spans="1:19">
      <c r="A1167" t="s">
        <v>4</v>
      </c>
      <c r="B1167" s="4" t="s">
        <v>5</v>
      </c>
      <c r="C1167" s="4" t="s">
        <v>10</v>
      </c>
      <c r="D1167" s="4" t="s">
        <v>10</v>
      </c>
      <c r="E1167" s="4" t="s">
        <v>10</v>
      </c>
    </row>
    <row r="1168" spans="1:19">
      <c r="A1168" t="n">
        <v>11024</v>
      </c>
      <c r="B1168" s="67" t="n">
        <v>61</v>
      </c>
      <c r="C1168" s="7" t="n">
        <v>6466</v>
      </c>
      <c r="D1168" s="7" t="n">
        <v>65533</v>
      </c>
      <c r="E1168" s="7" t="n">
        <v>0</v>
      </c>
    </row>
    <row r="1169" spans="1:5">
      <c r="A1169" t="s">
        <v>4</v>
      </c>
      <c r="B1169" s="4" t="s">
        <v>5</v>
      </c>
      <c r="C1169" s="4" t="s">
        <v>10</v>
      </c>
      <c r="D1169" s="4" t="s">
        <v>10</v>
      </c>
      <c r="E1169" s="4" t="s">
        <v>10</v>
      </c>
    </row>
    <row r="1170" spans="1:5">
      <c r="A1170" t="n">
        <v>11031</v>
      </c>
      <c r="B1170" s="67" t="n">
        <v>61</v>
      </c>
      <c r="C1170" s="7" t="n">
        <v>80</v>
      </c>
      <c r="D1170" s="7" t="n">
        <v>65533</v>
      </c>
      <c r="E1170" s="7" t="n">
        <v>0</v>
      </c>
    </row>
    <row r="1171" spans="1:5">
      <c r="A1171" t="s">
        <v>4</v>
      </c>
      <c r="B1171" s="4" t="s">
        <v>5</v>
      </c>
      <c r="C1171" s="4" t="s">
        <v>14</v>
      </c>
      <c r="D1171" s="4" t="s">
        <v>10</v>
      </c>
      <c r="E1171" s="4" t="s">
        <v>6</v>
      </c>
      <c r="F1171" s="4" t="s">
        <v>6</v>
      </c>
      <c r="G1171" s="4" t="s">
        <v>6</v>
      </c>
      <c r="H1171" s="4" t="s">
        <v>6</v>
      </c>
    </row>
    <row r="1172" spans="1:5">
      <c r="A1172" t="n">
        <v>11038</v>
      </c>
      <c r="B1172" s="45" t="n">
        <v>51</v>
      </c>
      <c r="C1172" s="7" t="n">
        <v>3</v>
      </c>
      <c r="D1172" s="7" t="n">
        <v>13</v>
      </c>
      <c r="E1172" s="7" t="s">
        <v>152</v>
      </c>
      <c r="F1172" s="7" t="s">
        <v>116</v>
      </c>
      <c r="G1172" s="7" t="s">
        <v>117</v>
      </c>
      <c r="H1172" s="7" t="s">
        <v>118</v>
      </c>
    </row>
    <row r="1173" spans="1:5">
      <c r="A1173" t="s">
        <v>4</v>
      </c>
      <c r="B1173" s="4" t="s">
        <v>5</v>
      </c>
      <c r="C1173" s="4" t="s">
        <v>14</v>
      </c>
      <c r="D1173" s="4" t="s">
        <v>10</v>
      </c>
      <c r="E1173" s="4" t="s">
        <v>6</v>
      </c>
      <c r="F1173" s="4" t="s">
        <v>6</v>
      </c>
      <c r="G1173" s="4" t="s">
        <v>6</v>
      </c>
      <c r="H1173" s="4" t="s">
        <v>6</v>
      </c>
    </row>
    <row r="1174" spans="1:5">
      <c r="A1174" t="n">
        <v>11059</v>
      </c>
      <c r="B1174" s="45" t="n">
        <v>51</v>
      </c>
      <c r="C1174" s="7" t="n">
        <v>3</v>
      </c>
      <c r="D1174" s="7" t="n">
        <v>61491</v>
      </c>
      <c r="E1174" s="7" t="s">
        <v>152</v>
      </c>
      <c r="F1174" s="7" t="s">
        <v>116</v>
      </c>
      <c r="G1174" s="7" t="s">
        <v>117</v>
      </c>
      <c r="H1174" s="7" t="s">
        <v>118</v>
      </c>
    </row>
    <row r="1175" spans="1:5">
      <c r="A1175" t="s">
        <v>4</v>
      </c>
      <c r="B1175" s="4" t="s">
        <v>5</v>
      </c>
      <c r="C1175" s="4" t="s">
        <v>14</v>
      </c>
      <c r="D1175" s="4" t="s">
        <v>10</v>
      </c>
      <c r="E1175" s="4" t="s">
        <v>6</v>
      </c>
      <c r="F1175" s="4" t="s">
        <v>6</v>
      </c>
      <c r="G1175" s="4" t="s">
        <v>6</v>
      </c>
      <c r="H1175" s="4" t="s">
        <v>6</v>
      </c>
    </row>
    <row r="1176" spans="1:5">
      <c r="A1176" t="n">
        <v>11080</v>
      </c>
      <c r="B1176" s="45" t="n">
        <v>51</v>
      </c>
      <c r="C1176" s="7" t="n">
        <v>3</v>
      </c>
      <c r="D1176" s="7" t="n">
        <v>61492</v>
      </c>
      <c r="E1176" s="7" t="s">
        <v>152</v>
      </c>
      <c r="F1176" s="7" t="s">
        <v>116</v>
      </c>
      <c r="G1176" s="7" t="s">
        <v>117</v>
      </c>
      <c r="H1176" s="7" t="s">
        <v>118</v>
      </c>
    </row>
    <row r="1177" spans="1:5">
      <c r="A1177" t="s">
        <v>4</v>
      </c>
      <c r="B1177" s="4" t="s">
        <v>5</v>
      </c>
      <c r="C1177" s="4" t="s">
        <v>14</v>
      </c>
      <c r="D1177" s="4" t="s">
        <v>10</v>
      </c>
      <c r="E1177" s="4" t="s">
        <v>6</v>
      </c>
      <c r="F1177" s="4" t="s">
        <v>6</v>
      </c>
      <c r="G1177" s="4" t="s">
        <v>6</v>
      </c>
      <c r="H1177" s="4" t="s">
        <v>6</v>
      </c>
    </row>
    <row r="1178" spans="1:5">
      <c r="A1178" t="n">
        <v>11101</v>
      </c>
      <c r="B1178" s="45" t="n">
        <v>51</v>
      </c>
      <c r="C1178" s="7" t="n">
        <v>3</v>
      </c>
      <c r="D1178" s="7" t="n">
        <v>61493</v>
      </c>
      <c r="E1178" s="7" t="s">
        <v>152</v>
      </c>
      <c r="F1178" s="7" t="s">
        <v>116</v>
      </c>
      <c r="G1178" s="7" t="s">
        <v>117</v>
      </c>
      <c r="H1178" s="7" t="s">
        <v>118</v>
      </c>
    </row>
    <row r="1179" spans="1:5">
      <c r="A1179" t="s">
        <v>4</v>
      </c>
      <c r="B1179" s="4" t="s">
        <v>5</v>
      </c>
      <c r="C1179" s="4" t="s">
        <v>14</v>
      </c>
      <c r="D1179" s="4" t="s">
        <v>10</v>
      </c>
      <c r="E1179" s="4" t="s">
        <v>6</v>
      </c>
      <c r="F1179" s="4" t="s">
        <v>6</v>
      </c>
      <c r="G1179" s="4" t="s">
        <v>6</v>
      </c>
      <c r="H1179" s="4" t="s">
        <v>6</v>
      </c>
    </row>
    <row r="1180" spans="1:5">
      <c r="A1180" t="n">
        <v>11122</v>
      </c>
      <c r="B1180" s="45" t="n">
        <v>51</v>
      </c>
      <c r="C1180" s="7" t="n">
        <v>3</v>
      </c>
      <c r="D1180" s="7" t="n">
        <v>61494</v>
      </c>
      <c r="E1180" s="7" t="s">
        <v>152</v>
      </c>
      <c r="F1180" s="7" t="s">
        <v>116</v>
      </c>
      <c r="G1180" s="7" t="s">
        <v>117</v>
      </c>
      <c r="H1180" s="7" t="s">
        <v>118</v>
      </c>
    </row>
    <row r="1181" spans="1:5">
      <c r="A1181" t="s">
        <v>4</v>
      </c>
      <c r="B1181" s="4" t="s">
        <v>5</v>
      </c>
      <c r="C1181" s="4" t="s">
        <v>14</v>
      </c>
      <c r="D1181" s="4" t="s">
        <v>10</v>
      </c>
      <c r="E1181" s="4" t="s">
        <v>6</v>
      </c>
      <c r="F1181" s="4" t="s">
        <v>6</v>
      </c>
      <c r="G1181" s="4" t="s">
        <v>6</v>
      </c>
      <c r="H1181" s="4" t="s">
        <v>6</v>
      </c>
    </row>
    <row r="1182" spans="1:5">
      <c r="A1182" t="n">
        <v>11143</v>
      </c>
      <c r="B1182" s="45" t="n">
        <v>51</v>
      </c>
      <c r="C1182" s="7" t="n">
        <v>3</v>
      </c>
      <c r="D1182" s="7" t="n">
        <v>7033</v>
      </c>
      <c r="E1182" s="7" t="s">
        <v>152</v>
      </c>
      <c r="F1182" s="7" t="s">
        <v>116</v>
      </c>
      <c r="G1182" s="7" t="s">
        <v>117</v>
      </c>
      <c r="H1182" s="7" t="s">
        <v>118</v>
      </c>
    </row>
    <row r="1183" spans="1:5">
      <c r="A1183" t="s">
        <v>4</v>
      </c>
      <c r="B1183" s="4" t="s">
        <v>5</v>
      </c>
      <c r="C1183" s="4" t="s">
        <v>14</v>
      </c>
      <c r="D1183" s="4" t="s">
        <v>10</v>
      </c>
      <c r="E1183" s="4" t="s">
        <v>6</v>
      </c>
      <c r="F1183" s="4" t="s">
        <v>6</v>
      </c>
      <c r="G1183" s="4" t="s">
        <v>6</v>
      </c>
      <c r="H1183" s="4" t="s">
        <v>6</v>
      </c>
    </row>
    <row r="1184" spans="1:5">
      <c r="A1184" t="n">
        <v>11164</v>
      </c>
      <c r="B1184" s="45" t="n">
        <v>51</v>
      </c>
      <c r="C1184" s="7" t="n">
        <v>3</v>
      </c>
      <c r="D1184" s="7" t="n">
        <v>6466</v>
      </c>
      <c r="E1184" s="7" t="s">
        <v>152</v>
      </c>
      <c r="F1184" s="7" t="s">
        <v>116</v>
      </c>
      <c r="G1184" s="7" t="s">
        <v>117</v>
      </c>
      <c r="H1184" s="7" t="s">
        <v>118</v>
      </c>
    </row>
    <row r="1185" spans="1:8">
      <c r="A1185" t="s">
        <v>4</v>
      </c>
      <c r="B1185" s="4" t="s">
        <v>5</v>
      </c>
      <c r="C1185" s="4" t="s">
        <v>14</v>
      </c>
      <c r="D1185" s="4" t="s">
        <v>10</v>
      </c>
      <c r="E1185" s="4" t="s">
        <v>6</v>
      </c>
      <c r="F1185" s="4" t="s">
        <v>6</v>
      </c>
      <c r="G1185" s="4" t="s">
        <v>6</v>
      </c>
      <c r="H1185" s="4" t="s">
        <v>6</v>
      </c>
    </row>
    <row r="1186" spans="1:8">
      <c r="A1186" t="n">
        <v>11185</v>
      </c>
      <c r="B1186" s="45" t="n">
        <v>51</v>
      </c>
      <c r="C1186" s="7" t="n">
        <v>3</v>
      </c>
      <c r="D1186" s="7" t="n">
        <v>80</v>
      </c>
      <c r="E1186" s="7" t="s">
        <v>152</v>
      </c>
      <c r="F1186" s="7" t="s">
        <v>116</v>
      </c>
      <c r="G1186" s="7" t="s">
        <v>117</v>
      </c>
      <c r="H1186" s="7" t="s">
        <v>118</v>
      </c>
    </row>
    <row r="1187" spans="1:8">
      <c r="A1187" t="s">
        <v>4</v>
      </c>
      <c r="B1187" s="4" t="s">
        <v>5</v>
      </c>
      <c r="C1187" s="4" t="s">
        <v>10</v>
      </c>
      <c r="D1187" s="4" t="s">
        <v>30</v>
      </c>
      <c r="E1187" s="4" t="s">
        <v>30</v>
      </c>
      <c r="F1187" s="4" t="s">
        <v>30</v>
      </c>
      <c r="G1187" s="4" t="s">
        <v>30</v>
      </c>
    </row>
    <row r="1188" spans="1:8">
      <c r="A1188" t="n">
        <v>11206</v>
      </c>
      <c r="B1188" s="44" t="n">
        <v>46</v>
      </c>
      <c r="C1188" s="7" t="n">
        <v>7036</v>
      </c>
      <c r="D1188" s="7" t="n">
        <v>238.130004882813</v>
      </c>
      <c r="E1188" s="7" t="n">
        <v>17.0599994659424</v>
      </c>
      <c r="F1188" s="7" t="n">
        <v>-50.7400016784668</v>
      </c>
      <c r="G1188" s="7" t="n">
        <v>284.799987792969</v>
      </c>
    </row>
    <row r="1189" spans="1:8">
      <c r="A1189" t="s">
        <v>4</v>
      </c>
      <c r="B1189" s="4" t="s">
        <v>5</v>
      </c>
      <c r="C1189" s="4" t="s">
        <v>10</v>
      </c>
      <c r="D1189" s="4" t="s">
        <v>14</v>
      </c>
      <c r="E1189" s="4" t="s">
        <v>6</v>
      </c>
      <c r="F1189" s="4" t="s">
        <v>30</v>
      </c>
      <c r="G1189" s="4" t="s">
        <v>30</v>
      </c>
      <c r="H1189" s="4" t="s">
        <v>30</v>
      </c>
    </row>
    <row r="1190" spans="1:8">
      <c r="A1190" t="n">
        <v>11225</v>
      </c>
      <c r="B1190" s="47" t="n">
        <v>48</v>
      </c>
      <c r="C1190" s="7" t="n">
        <v>13</v>
      </c>
      <c r="D1190" s="7" t="n">
        <v>0</v>
      </c>
      <c r="E1190" s="7" t="s">
        <v>114</v>
      </c>
      <c r="F1190" s="7" t="n">
        <v>0</v>
      </c>
      <c r="G1190" s="7" t="n">
        <v>1</v>
      </c>
      <c r="H1190" s="7" t="n">
        <v>0</v>
      </c>
    </row>
    <row r="1191" spans="1:8">
      <c r="A1191" t="s">
        <v>4</v>
      </c>
      <c r="B1191" s="4" t="s">
        <v>5</v>
      </c>
      <c r="C1191" s="4" t="s">
        <v>10</v>
      </c>
      <c r="D1191" s="4" t="s">
        <v>14</v>
      </c>
      <c r="E1191" s="4" t="s">
        <v>6</v>
      </c>
      <c r="F1191" s="4" t="s">
        <v>30</v>
      </c>
      <c r="G1191" s="4" t="s">
        <v>30</v>
      </c>
      <c r="H1191" s="4" t="s">
        <v>30</v>
      </c>
    </row>
    <row r="1192" spans="1:8">
      <c r="A1192" t="n">
        <v>11252</v>
      </c>
      <c r="B1192" s="47" t="n">
        <v>48</v>
      </c>
      <c r="C1192" s="7" t="n">
        <v>61491</v>
      </c>
      <c r="D1192" s="7" t="n">
        <v>0</v>
      </c>
      <c r="E1192" s="7" t="s">
        <v>114</v>
      </c>
      <c r="F1192" s="7" t="n">
        <v>0</v>
      </c>
      <c r="G1192" s="7" t="n">
        <v>1</v>
      </c>
      <c r="H1192" s="7" t="n">
        <v>0</v>
      </c>
    </row>
    <row r="1193" spans="1:8">
      <c r="A1193" t="s">
        <v>4</v>
      </c>
      <c r="B1193" s="4" t="s">
        <v>5</v>
      </c>
      <c r="C1193" s="4" t="s">
        <v>10</v>
      </c>
      <c r="D1193" s="4" t="s">
        <v>14</v>
      </c>
      <c r="E1193" s="4" t="s">
        <v>6</v>
      </c>
      <c r="F1193" s="4" t="s">
        <v>30</v>
      </c>
      <c r="G1193" s="4" t="s">
        <v>30</v>
      </c>
      <c r="H1193" s="4" t="s">
        <v>30</v>
      </c>
    </row>
    <row r="1194" spans="1:8">
      <c r="A1194" t="n">
        <v>11279</v>
      </c>
      <c r="B1194" s="47" t="n">
        <v>48</v>
      </c>
      <c r="C1194" s="7" t="n">
        <v>61492</v>
      </c>
      <c r="D1194" s="7" t="n">
        <v>0</v>
      </c>
      <c r="E1194" s="7" t="s">
        <v>114</v>
      </c>
      <c r="F1194" s="7" t="n">
        <v>0</v>
      </c>
      <c r="G1194" s="7" t="n">
        <v>1</v>
      </c>
      <c r="H1194" s="7" t="n">
        <v>0</v>
      </c>
    </row>
    <row r="1195" spans="1:8">
      <c r="A1195" t="s">
        <v>4</v>
      </c>
      <c r="B1195" s="4" t="s">
        <v>5</v>
      </c>
      <c r="C1195" s="4" t="s">
        <v>10</v>
      </c>
      <c r="D1195" s="4" t="s">
        <v>14</v>
      </c>
      <c r="E1195" s="4" t="s">
        <v>6</v>
      </c>
      <c r="F1195" s="4" t="s">
        <v>30</v>
      </c>
      <c r="G1195" s="4" t="s">
        <v>30</v>
      </c>
      <c r="H1195" s="4" t="s">
        <v>30</v>
      </c>
    </row>
    <row r="1196" spans="1:8">
      <c r="A1196" t="n">
        <v>11306</v>
      </c>
      <c r="B1196" s="47" t="n">
        <v>48</v>
      </c>
      <c r="C1196" s="7" t="n">
        <v>61493</v>
      </c>
      <c r="D1196" s="7" t="n">
        <v>0</v>
      </c>
      <c r="E1196" s="7" t="s">
        <v>114</v>
      </c>
      <c r="F1196" s="7" t="n">
        <v>0</v>
      </c>
      <c r="G1196" s="7" t="n">
        <v>1</v>
      </c>
      <c r="H1196" s="7" t="n">
        <v>0</v>
      </c>
    </row>
    <row r="1197" spans="1:8">
      <c r="A1197" t="s">
        <v>4</v>
      </c>
      <c r="B1197" s="4" t="s">
        <v>5</v>
      </c>
      <c r="C1197" s="4" t="s">
        <v>10</v>
      </c>
      <c r="D1197" s="4" t="s">
        <v>14</v>
      </c>
      <c r="E1197" s="4" t="s">
        <v>6</v>
      </c>
      <c r="F1197" s="4" t="s">
        <v>30</v>
      </c>
      <c r="G1197" s="4" t="s">
        <v>30</v>
      </c>
      <c r="H1197" s="4" t="s">
        <v>30</v>
      </c>
    </row>
    <row r="1198" spans="1:8">
      <c r="A1198" t="n">
        <v>11333</v>
      </c>
      <c r="B1198" s="47" t="n">
        <v>48</v>
      </c>
      <c r="C1198" s="7" t="n">
        <v>61494</v>
      </c>
      <c r="D1198" s="7" t="n">
        <v>0</v>
      </c>
      <c r="E1198" s="7" t="s">
        <v>114</v>
      </c>
      <c r="F1198" s="7" t="n">
        <v>0</v>
      </c>
      <c r="G1198" s="7" t="n">
        <v>1</v>
      </c>
      <c r="H1198" s="7" t="n">
        <v>0</v>
      </c>
    </row>
    <row r="1199" spans="1:8">
      <c r="A1199" t="s">
        <v>4</v>
      </c>
      <c r="B1199" s="4" t="s">
        <v>5</v>
      </c>
      <c r="C1199" s="4" t="s">
        <v>10</v>
      </c>
      <c r="D1199" s="4" t="s">
        <v>14</v>
      </c>
      <c r="E1199" s="4" t="s">
        <v>6</v>
      </c>
      <c r="F1199" s="4" t="s">
        <v>30</v>
      </c>
      <c r="G1199" s="4" t="s">
        <v>30</v>
      </c>
      <c r="H1199" s="4" t="s">
        <v>30</v>
      </c>
    </row>
    <row r="1200" spans="1:8">
      <c r="A1200" t="n">
        <v>11360</v>
      </c>
      <c r="B1200" s="47" t="n">
        <v>48</v>
      </c>
      <c r="C1200" s="7" t="n">
        <v>7033</v>
      </c>
      <c r="D1200" s="7" t="n">
        <v>0</v>
      </c>
      <c r="E1200" s="7" t="s">
        <v>107</v>
      </c>
      <c r="F1200" s="7" t="n">
        <v>0</v>
      </c>
      <c r="G1200" s="7" t="n">
        <v>1</v>
      </c>
      <c r="H1200" s="7" t="n">
        <v>0</v>
      </c>
    </row>
    <row r="1201" spans="1:8">
      <c r="A1201" t="s">
        <v>4</v>
      </c>
      <c r="B1201" s="4" t="s">
        <v>5</v>
      </c>
      <c r="C1201" s="4" t="s">
        <v>10</v>
      </c>
      <c r="D1201" s="4" t="s">
        <v>14</v>
      </c>
      <c r="E1201" s="4" t="s">
        <v>6</v>
      </c>
      <c r="F1201" s="4" t="s">
        <v>30</v>
      </c>
      <c r="G1201" s="4" t="s">
        <v>30</v>
      </c>
      <c r="H1201" s="4" t="s">
        <v>30</v>
      </c>
    </row>
    <row r="1202" spans="1:8">
      <c r="A1202" t="n">
        <v>11387</v>
      </c>
      <c r="B1202" s="47" t="n">
        <v>48</v>
      </c>
      <c r="C1202" s="7" t="n">
        <v>6466</v>
      </c>
      <c r="D1202" s="7" t="n">
        <v>0</v>
      </c>
      <c r="E1202" s="7" t="s">
        <v>99</v>
      </c>
      <c r="F1202" s="7" t="n">
        <v>0</v>
      </c>
      <c r="G1202" s="7" t="n">
        <v>1</v>
      </c>
      <c r="H1202" s="7" t="n">
        <v>1.40129846432482e-45</v>
      </c>
    </row>
    <row r="1203" spans="1:8">
      <c r="A1203" t="s">
        <v>4</v>
      </c>
      <c r="B1203" s="4" t="s">
        <v>5</v>
      </c>
      <c r="C1203" s="4" t="s">
        <v>10</v>
      </c>
      <c r="D1203" s="4" t="s">
        <v>6</v>
      </c>
      <c r="E1203" s="4" t="s">
        <v>14</v>
      </c>
      <c r="F1203" s="4" t="s">
        <v>14</v>
      </c>
      <c r="G1203" s="4" t="s">
        <v>14</v>
      </c>
      <c r="H1203" s="4" t="s">
        <v>14</v>
      </c>
      <c r="I1203" s="4" t="s">
        <v>14</v>
      </c>
      <c r="J1203" s="4" t="s">
        <v>30</v>
      </c>
      <c r="K1203" s="4" t="s">
        <v>30</v>
      </c>
      <c r="L1203" s="4" t="s">
        <v>30</v>
      </c>
      <c r="M1203" s="4" t="s">
        <v>30</v>
      </c>
      <c r="N1203" s="4" t="s">
        <v>14</v>
      </c>
    </row>
    <row r="1204" spans="1:8">
      <c r="A1204" t="n">
        <v>11416</v>
      </c>
      <c r="B1204" s="48" t="n">
        <v>34</v>
      </c>
      <c r="C1204" s="7" t="n">
        <v>6466</v>
      </c>
      <c r="D1204" s="7" t="s">
        <v>153</v>
      </c>
      <c r="E1204" s="7" t="n">
        <v>0</v>
      </c>
      <c r="F1204" s="7" t="n">
        <v>0</v>
      </c>
      <c r="G1204" s="7" t="n">
        <v>0</v>
      </c>
      <c r="H1204" s="7" t="n">
        <v>0</v>
      </c>
      <c r="I1204" s="7" t="n">
        <v>0</v>
      </c>
      <c r="J1204" s="7" t="n">
        <v>0</v>
      </c>
      <c r="K1204" s="7" t="n">
        <v>-1</v>
      </c>
      <c r="L1204" s="7" t="n">
        <v>-1</v>
      </c>
      <c r="M1204" s="7" t="n">
        <v>-1</v>
      </c>
      <c r="N1204" s="7" t="n">
        <v>1</v>
      </c>
    </row>
    <row r="1205" spans="1:8">
      <c r="A1205" t="s">
        <v>4</v>
      </c>
      <c r="B1205" s="4" t="s">
        <v>5</v>
      </c>
      <c r="C1205" s="4" t="s">
        <v>10</v>
      </c>
      <c r="D1205" s="4" t="s">
        <v>14</v>
      </c>
      <c r="E1205" s="4" t="s">
        <v>6</v>
      </c>
      <c r="F1205" s="4" t="s">
        <v>30</v>
      </c>
      <c r="G1205" s="4" t="s">
        <v>30</v>
      </c>
      <c r="H1205" s="4" t="s">
        <v>30</v>
      </c>
    </row>
    <row r="1206" spans="1:8">
      <c r="A1206" t="n">
        <v>11448</v>
      </c>
      <c r="B1206" s="47" t="n">
        <v>48</v>
      </c>
      <c r="C1206" s="7" t="n">
        <v>80</v>
      </c>
      <c r="D1206" s="7" t="n">
        <v>0</v>
      </c>
      <c r="E1206" s="7" t="s">
        <v>99</v>
      </c>
      <c r="F1206" s="7" t="n">
        <v>0</v>
      </c>
      <c r="G1206" s="7" t="n">
        <v>1</v>
      </c>
      <c r="H1206" s="7" t="n">
        <v>1.40129846432482e-45</v>
      </c>
    </row>
    <row r="1207" spans="1:8">
      <c r="A1207" t="s">
        <v>4</v>
      </c>
      <c r="B1207" s="4" t="s">
        <v>5</v>
      </c>
      <c r="C1207" s="4" t="s">
        <v>10</v>
      </c>
      <c r="D1207" s="4" t="s">
        <v>6</v>
      </c>
      <c r="E1207" s="4" t="s">
        <v>14</v>
      </c>
      <c r="F1207" s="4" t="s">
        <v>14</v>
      </c>
      <c r="G1207" s="4" t="s">
        <v>14</v>
      </c>
      <c r="H1207" s="4" t="s">
        <v>14</v>
      </c>
      <c r="I1207" s="4" t="s">
        <v>14</v>
      </c>
      <c r="J1207" s="4" t="s">
        <v>30</v>
      </c>
      <c r="K1207" s="4" t="s">
        <v>30</v>
      </c>
      <c r="L1207" s="4" t="s">
        <v>30</v>
      </c>
      <c r="M1207" s="4" t="s">
        <v>30</v>
      </c>
      <c r="N1207" s="4" t="s">
        <v>14</v>
      </c>
    </row>
    <row r="1208" spans="1:8">
      <c r="A1208" t="n">
        <v>11477</v>
      </c>
      <c r="B1208" s="48" t="n">
        <v>34</v>
      </c>
      <c r="C1208" s="7" t="n">
        <v>80</v>
      </c>
      <c r="D1208" s="7" t="s">
        <v>153</v>
      </c>
      <c r="E1208" s="7" t="n">
        <v>0</v>
      </c>
      <c r="F1208" s="7" t="n">
        <v>0</v>
      </c>
      <c r="G1208" s="7" t="n">
        <v>0</v>
      </c>
      <c r="H1208" s="7" t="n">
        <v>0</v>
      </c>
      <c r="I1208" s="7" t="n">
        <v>0</v>
      </c>
      <c r="J1208" s="7" t="n">
        <v>0</v>
      </c>
      <c r="K1208" s="7" t="n">
        <v>-1</v>
      </c>
      <c r="L1208" s="7" t="n">
        <v>-1</v>
      </c>
      <c r="M1208" s="7" t="n">
        <v>-1</v>
      </c>
      <c r="N1208" s="7" t="n">
        <v>1</v>
      </c>
    </row>
    <row r="1209" spans="1:8">
      <c r="A1209" t="s">
        <v>4</v>
      </c>
      <c r="B1209" s="4" t="s">
        <v>5</v>
      </c>
      <c r="C1209" s="4" t="s">
        <v>14</v>
      </c>
      <c r="D1209" s="4" t="s">
        <v>10</v>
      </c>
    </row>
    <row r="1210" spans="1:8">
      <c r="A1210" t="n">
        <v>11509</v>
      </c>
      <c r="B1210" s="35" t="n">
        <v>58</v>
      </c>
      <c r="C1210" s="7" t="n">
        <v>255</v>
      </c>
      <c r="D1210" s="7" t="n">
        <v>0</v>
      </c>
    </row>
    <row r="1211" spans="1:8">
      <c r="A1211" t="s">
        <v>4</v>
      </c>
      <c r="B1211" s="4" t="s">
        <v>5</v>
      </c>
      <c r="C1211" s="4" t="s">
        <v>14</v>
      </c>
      <c r="D1211" s="4" t="s">
        <v>10</v>
      </c>
      <c r="E1211" s="4" t="s">
        <v>10</v>
      </c>
      <c r="F1211" s="4" t="s">
        <v>14</v>
      </c>
    </row>
    <row r="1212" spans="1:8">
      <c r="A1212" t="n">
        <v>11513</v>
      </c>
      <c r="B1212" s="29" t="n">
        <v>25</v>
      </c>
      <c r="C1212" s="7" t="n">
        <v>1</v>
      </c>
      <c r="D1212" s="7" t="n">
        <v>600</v>
      </c>
      <c r="E1212" s="7" t="n">
        <v>100</v>
      </c>
      <c r="F1212" s="7" t="n">
        <v>0</v>
      </c>
    </row>
    <row r="1213" spans="1:8">
      <c r="A1213" t="s">
        <v>4</v>
      </c>
      <c r="B1213" s="4" t="s">
        <v>5</v>
      </c>
      <c r="C1213" s="4" t="s">
        <v>14</v>
      </c>
      <c r="D1213" s="4" t="s">
        <v>10</v>
      </c>
      <c r="E1213" s="4" t="s">
        <v>6</v>
      </c>
    </row>
    <row r="1214" spans="1:8">
      <c r="A1214" t="n">
        <v>11520</v>
      </c>
      <c r="B1214" s="45" t="n">
        <v>51</v>
      </c>
      <c r="C1214" s="7" t="n">
        <v>4</v>
      </c>
      <c r="D1214" s="7" t="n">
        <v>12</v>
      </c>
      <c r="E1214" s="7" t="s">
        <v>154</v>
      </c>
    </row>
    <row r="1215" spans="1:8">
      <c r="A1215" t="s">
        <v>4</v>
      </c>
      <c r="B1215" s="4" t="s">
        <v>5</v>
      </c>
      <c r="C1215" s="4" t="s">
        <v>10</v>
      </c>
    </row>
    <row r="1216" spans="1:8">
      <c r="A1216" t="n">
        <v>11539</v>
      </c>
      <c r="B1216" s="28" t="n">
        <v>16</v>
      </c>
      <c r="C1216" s="7" t="n">
        <v>0</v>
      </c>
    </row>
    <row r="1217" spans="1:14">
      <c r="A1217" t="s">
        <v>4</v>
      </c>
      <c r="B1217" s="4" t="s">
        <v>5</v>
      </c>
      <c r="C1217" s="4" t="s">
        <v>10</v>
      </c>
      <c r="D1217" s="4" t="s">
        <v>44</v>
      </c>
      <c r="E1217" s="4" t="s">
        <v>14</v>
      </c>
      <c r="F1217" s="4" t="s">
        <v>14</v>
      </c>
    </row>
    <row r="1218" spans="1:14">
      <c r="A1218" t="n">
        <v>11542</v>
      </c>
      <c r="B1218" s="58" t="n">
        <v>26</v>
      </c>
      <c r="C1218" s="7" t="n">
        <v>12</v>
      </c>
      <c r="D1218" s="7" t="s">
        <v>155</v>
      </c>
      <c r="E1218" s="7" t="n">
        <v>2</v>
      </c>
      <c r="F1218" s="7" t="n">
        <v>0</v>
      </c>
    </row>
    <row r="1219" spans="1:14">
      <c r="A1219" t="s">
        <v>4</v>
      </c>
      <c r="B1219" s="4" t="s">
        <v>5</v>
      </c>
    </row>
    <row r="1220" spans="1:14">
      <c r="A1220" t="n">
        <v>11565</v>
      </c>
      <c r="B1220" s="31" t="n">
        <v>28</v>
      </c>
    </row>
    <row r="1221" spans="1:14">
      <c r="A1221" t="s">
        <v>4</v>
      </c>
      <c r="B1221" s="4" t="s">
        <v>5</v>
      </c>
      <c r="C1221" s="4" t="s">
        <v>6</v>
      </c>
      <c r="D1221" s="4" t="s">
        <v>10</v>
      </c>
    </row>
    <row r="1222" spans="1:14">
      <c r="A1222" t="n">
        <v>11566</v>
      </c>
      <c r="B1222" s="64" t="n">
        <v>29</v>
      </c>
      <c r="C1222" s="7" t="s">
        <v>13</v>
      </c>
      <c r="D1222" s="7" t="n">
        <v>65533</v>
      </c>
    </row>
    <row r="1223" spans="1:14">
      <c r="A1223" t="s">
        <v>4</v>
      </c>
      <c r="B1223" s="4" t="s">
        <v>5</v>
      </c>
      <c r="C1223" s="4" t="s">
        <v>14</v>
      </c>
      <c r="D1223" s="4" t="s">
        <v>10</v>
      </c>
      <c r="E1223" s="4" t="s">
        <v>10</v>
      </c>
      <c r="F1223" s="4" t="s">
        <v>14</v>
      </c>
    </row>
    <row r="1224" spans="1:14">
      <c r="A1224" t="n">
        <v>11570</v>
      </c>
      <c r="B1224" s="29" t="n">
        <v>25</v>
      </c>
      <c r="C1224" s="7" t="n">
        <v>1</v>
      </c>
      <c r="D1224" s="7" t="n">
        <v>65535</v>
      </c>
      <c r="E1224" s="7" t="n">
        <v>65535</v>
      </c>
      <c r="F1224" s="7" t="n">
        <v>0</v>
      </c>
    </row>
    <row r="1225" spans="1:14">
      <c r="A1225" t="s">
        <v>4</v>
      </c>
      <c r="B1225" s="4" t="s">
        <v>5</v>
      </c>
      <c r="C1225" s="4" t="s">
        <v>14</v>
      </c>
      <c r="D1225" s="34" t="s">
        <v>50</v>
      </c>
      <c r="E1225" s="4" t="s">
        <v>5</v>
      </c>
      <c r="F1225" s="4" t="s">
        <v>14</v>
      </c>
      <c r="G1225" s="4" t="s">
        <v>10</v>
      </c>
      <c r="H1225" s="34" t="s">
        <v>51</v>
      </c>
      <c r="I1225" s="4" t="s">
        <v>14</v>
      </c>
      <c r="J1225" s="4" t="s">
        <v>29</v>
      </c>
    </row>
    <row r="1226" spans="1:14">
      <c r="A1226" t="n">
        <v>11577</v>
      </c>
      <c r="B1226" s="11" t="n">
        <v>5</v>
      </c>
      <c r="C1226" s="7" t="n">
        <v>28</v>
      </c>
      <c r="D1226" s="34" t="s">
        <v>3</v>
      </c>
      <c r="E1226" s="38" t="n">
        <v>64</v>
      </c>
      <c r="F1226" s="7" t="n">
        <v>5</v>
      </c>
      <c r="G1226" s="7" t="n">
        <v>1</v>
      </c>
      <c r="H1226" s="34" t="s">
        <v>3</v>
      </c>
      <c r="I1226" s="7" t="n">
        <v>1</v>
      </c>
      <c r="J1226" s="12" t="n">
        <f t="normal" ca="1">A1242</f>
        <v>0</v>
      </c>
    </row>
    <row r="1227" spans="1:14">
      <c r="A1227" t="s">
        <v>4</v>
      </c>
      <c r="B1227" s="4" t="s">
        <v>5</v>
      </c>
      <c r="C1227" s="4" t="s">
        <v>14</v>
      </c>
      <c r="D1227" s="4" t="s">
        <v>14</v>
      </c>
      <c r="E1227" s="4" t="s">
        <v>14</v>
      </c>
      <c r="F1227" s="4" t="s">
        <v>14</v>
      </c>
    </row>
    <row r="1228" spans="1:14">
      <c r="A1228" t="n">
        <v>11588</v>
      </c>
      <c r="B1228" s="8" t="n">
        <v>14</v>
      </c>
      <c r="C1228" s="7" t="n">
        <v>0</v>
      </c>
      <c r="D1228" s="7" t="n">
        <v>1</v>
      </c>
      <c r="E1228" s="7" t="n">
        <v>0</v>
      </c>
      <c r="F1228" s="7" t="n">
        <v>0</v>
      </c>
    </row>
    <row r="1229" spans="1:14">
      <c r="A1229" t="s">
        <v>4</v>
      </c>
      <c r="B1229" s="4" t="s">
        <v>5</v>
      </c>
      <c r="C1229" s="4" t="s">
        <v>14</v>
      </c>
      <c r="D1229" s="4" t="s">
        <v>10</v>
      </c>
      <c r="E1229" s="4" t="s">
        <v>6</v>
      </c>
    </row>
    <row r="1230" spans="1:14">
      <c r="A1230" t="n">
        <v>11593</v>
      </c>
      <c r="B1230" s="45" t="n">
        <v>51</v>
      </c>
      <c r="C1230" s="7" t="n">
        <v>4</v>
      </c>
      <c r="D1230" s="7" t="n">
        <v>1</v>
      </c>
      <c r="E1230" s="7" t="s">
        <v>156</v>
      </c>
    </row>
    <row r="1231" spans="1:14">
      <c r="A1231" t="s">
        <v>4</v>
      </c>
      <c r="B1231" s="4" t="s">
        <v>5</v>
      </c>
      <c r="C1231" s="4" t="s">
        <v>10</v>
      </c>
    </row>
    <row r="1232" spans="1:14">
      <c r="A1232" t="n">
        <v>11607</v>
      </c>
      <c r="B1232" s="28" t="n">
        <v>16</v>
      </c>
      <c r="C1232" s="7" t="n">
        <v>0</v>
      </c>
    </row>
    <row r="1233" spans="1:10">
      <c r="A1233" t="s">
        <v>4</v>
      </c>
      <c r="B1233" s="4" t="s">
        <v>5</v>
      </c>
      <c r="C1233" s="4" t="s">
        <v>10</v>
      </c>
      <c r="D1233" s="4" t="s">
        <v>44</v>
      </c>
      <c r="E1233" s="4" t="s">
        <v>14</v>
      </c>
      <c r="F1233" s="4" t="s">
        <v>14</v>
      </c>
    </row>
    <row r="1234" spans="1:10">
      <c r="A1234" t="n">
        <v>11610</v>
      </c>
      <c r="B1234" s="58" t="n">
        <v>26</v>
      </c>
      <c r="C1234" s="7" t="n">
        <v>1</v>
      </c>
      <c r="D1234" s="7" t="s">
        <v>157</v>
      </c>
      <c r="E1234" s="7" t="n">
        <v>2</v>
      </c>
      <c r="F1234" s="7" t="n">
        <v>0</v>
      </c>
    </row>
    <row r="1235" spans="1:10">
      <c r="A1235" t="s">
        <v>4</v>
      </c>
      <c r="B1235" s="4" t="s">
        <v>5</v>
      </c>
    </row>
    <row r="1236" spans="1:10">
      <c r="A1236" t="n">
        <v>11653</v>
      </c>
      <c r="B1236" s="31" t="n">
        <v>28</v>
      </c>
    </row>
    <row r="1237" spans="1:10">
      <c r="A1237" t="s">
        <v>4</v>
      </c>
      <c r="B1237" s="4" t="s">
        <v>5</v>
      </c>
      <c r="C1237" s="4" t="s">
        <v>10</v>
      </c>
      <c r="D1237" s="4" t="s">
        <v>14</v>
      </c>
    </row>
    <row r="1238" spans="1:10">
      <c r="A1238" t="n">
        <v>11654</v>
      </c>
      <c r="B1238" s="59" t="n">
        <v>89</v>
      </c>
      <c r="C1238" s="7" t="n">
        <v>65533</v>
      </c>
      <c r="D1238" s="7" t="n">
        <v>1</v>
      </c>
    </row>
    <row r="1239" spans="1:10">
      <c r="A1239" t="s">
        <v>4</v>
      </c>
      <c r="B1239" s="4" t="s">
        <v>5</v>
      </c>
      <c r="C1239" s="4" t="s">
        <v>9</v>
      </c>
    </row>
    <row r="1240" spans="1:10">
      <c r="A1240" t="n">
        <v>11658</v>
      </c>
      <c r="B1240" s="63" t="n">
        <v>15</v>
      </c>
      <c r="C1240" s="7" t="n">
        <v>256</v>
      </c>
    </row>
    <row r="1241" spans="1:10">
      <c r="A1241" t="s">
        <v>4</v>
      </c>
      <c r="B1241" s="4" t="s">
        <v>5</v>
      </c>
      <c r="C1241" s="4" t="s">
        <v>14</v>
      </c>
      <c r="D1241" s="34" t="s">
        <v>50</v>
      </c>
      <c r="E1241" s="4" t="s">
        <v>5</v>
      </c>
      <c r="F1241" s="4" t="s">
        <v>14</v>
      </c>
      <c r="G1241" s="4" t="s">
        <v>10</v>
      </c>
      <c r="H1241" s="34" t="s">
        <v>51</v>
      </c>
      <c r="I1241" s="4" t="s">
        <v>14</v>
      </c>
      <c r="J1241" s="4" t="s">
        <v>29</v>
      </c>
    </row>
    <row r="1242" spans="1:10">
      <c r="A1242" t="n">
        <v>11663</v>
      </c>
      <c r="B1242" s="11" t="n">
        <v>5</v>
      </c>
      <c r="C1242" s="7" t="n">
        <v>28</v>
      </c>
      <c r="D1242" s="34" t="s">
        <v>3</v>
      </c>
      <c r="E1242" s="38" t="n">
        <v>64</v>
      </c>
      <c r="F1242" s="7" t="n">
        <v>5</v>
      </c>
      <c r="G1242" s="7" t="n">
        <v>3</v>
      </c>
      <c r="H1242" s="34" t="s">
        <v>3</v>
      </c>
      <c r="I1242" s="7" t="n">
        <v>1</v>
      </c>
      <c r="J1242" s="12" t="n">
        <f t="normal" ca="1">A1258</f>
        <v>0</v>
      </c>
    </row>
    <row r="1243" spans="1:10">
      <c r="A1243" t="s">
        <v>4</v>
      </c>
      <c r="B1243" s="4" t="s">
        <v>5</v>
      </c>
      <c r="C1243" s="4" t="s">
        <v>14</v>
      </c>
      <c r="D1243" s="4" t="s">
        <v>14</v>
      </c>
      <c r="E1243" s="4" t="s">
        <v>14</v>
      </c>
      <c r="F1243" s="4" t="s">
        <v>14</v>
      </c>
    </row>
    <row r="1244" spans="1:10">
      <c r="A1244" t="n">
        <v>11674</v>
      </c>
      <c r="B1244" s="8" t="n">
        <v>14</v>
      </c>
      <c r="C1244" s="7" t="n">
        <v>0</v>
      </c>
      <c r="D1244" s="7" t="n">
        <v>1</v>
      </c>
      <c r="E1244" s="7" t="n">
        <v>0</v>
      </c>
      <c r="F1244" s="7" t="n">
        <v>0</v>
      </c>
    </row>
    <row r="1245" spans="1:10">
      <c r="A1245" t="s">
        <v>4</v>
      </c>
      <c r="B1245" s="4" t="s">
        <v>5</v>
      </c>
      <c r="C1245" s="4" t="s">
        <v>14</v>
      </c>
      <c r="D1245" s="4" t="s">
        <v>10</v>
      </c>
      <c r="E1245" s="4" t="s">
        <v>6</v>
      </c>
    </row>
    <row r="1246" spans="1:10">
      <c r="A1246" t="n">
        <v>11679</v>
      </c>
      <c r="B1246" s="45" t="n">
        <v>51</v>
      </c>
      <c r="C1246" s="7" t="n">
        <v>4</v>
      </c>
      <c r="D1246" s="7" t="n">
        <v>3</v>
      </c>
      <c r="E1246" s="7" t="s">
        <v>146</v>
      </c>
    </row>
    <row r="1247" spans="1:10">
      <c r="A1247" t="s">
        <v>4</v>
      </c>
      <c r="B1247" s="4" t="s">
        <v>5</v>
      </c>
      <c r="C1247" s="4" t="s">
        <v>10</v>
      </c>
    </row>
    <row r="1248" spans="1:10">
      <c r="A1248" t="n">
        <v>11692</v>
      </c>
      <c r="B1248" s="28" t="n">
        <v>16</v>
      </c>
      <c r="C1248" s="7" t="n">
        <v>0</v>
      </c>
    </row>
    <row r="1249" spans="1:10">
      <c r="A1249" t="s">
        <v>4</v>
      </c>
      <c r="B1249" s="4" t="s">
        <v>5</v>
      </c>
      <c r="C1249" s="4" t="s">
        <v>10</v>
      </c>
      <c r="D1249" s="4" t="s">
        <v>44</v>
      </c>
      <c r="E1249" s="4" t="s">
        <v>14</v>
      </c>
      <c r="F1249" s="4" t="s">
        <v>14</v>
      </c>
    </row>
    <row r="1250" spans="1:10">
      <c r="A1250" t="n">
        <v>11695</v>
      </c>
      <c r="B1250" s="58" t="n">
        <v>26</v>
      </c>
      <c r="C1250" s="7" t="n">
        <v>3</v>
      </c>
      <c r="D1250" s="7" t="s">
        <v>158</v>
      </c>
      <c r="E1250" s="7" t="n">
        <v>2</v>
      </c>
      <c r="F1250" s="7" t="n">
        <v>0</v>
      </c>
    </row>
    <row r="1251" spans="1:10">
      <c r="A1251" t="s">
        <v>4</v>
      </c>
      <c r="B1251" s="4" t="s">
        <v>5</v>
      </c>
    </row>
    <row r="1252" spans="1:10">
      <c r="A1252" t="n">
        <v>11731</v>
      </c>
      <c r="B1252" s="31" t="n">
        <v>28</v>
      </c>
    </row>
    <row r="1253" spans="1:10">
      <c r="A1253" t="s">
        <v>4</v>
      </c>
      <c r="B1253" s="4" t="s">
        <v>5</v>
      </c>
      <c r="C1253" s="4" t="s">
        <v>9</v>
      </c>
    </row>
    <row r="1254" spans="1:10">
      <c r="A1254" t="n">
        <v>11732</v>
      </c>
      <c r="B1254" s="63" t="n">
        <v>15</v>
      </c>
      <c r="C1254" s="7" t="n">
        <v>256</v>
      </c>
    </row>
    <row r="1255" spans="1:10">
      <c r="A1255" t="s">
        <v>4</v>
      </c>
      <c r="B1255" s="4" t="s">
        <v>5</v>
      </c>
      <c r="C1255" s="4" t="s">
        <v>29</v>
      </c>
    </row>
    <row r="1256" spans="1:10">
      <c r="A1256" t="n">
        <v>11737</v>
      </c>
      <c r="B1256" s="15" t="n">
        <v>3</v>
      </c>
      <c r="C1256" s="12" t="n">
        <f t="normal" ca="1">A1288</f>
        <v>0</v>
      </c>
    </row>
    <row r="1257" spans="1:10">
      <c r="A1257" t="s">
        <v>4</v>
      </c>
      <c r="B1257" s="4" t="s">
        <v>5</v>
      </c>
      <c r="C1257" s="4" t="s">
        <v>14</v>
      </c>
      <c r="D1257" s="34" t="s">
        <v>50</v>
      </c>
      <c r="E1257" s="4" t="s">
        <v>5</v>
      </c>
      <c r="F1257" s="4" t="s">
        <v>14</v>
      </c>
      <c r="G1257" s="4" t="s">
        <v>10</v>
      </c>
      <c r="H1257" s="34" t="s">
        <v>51</v>
      </c>
      <c r="I1257" s="4" t="s">
        <v>14</v>
      </c>
      <c r="J1257" s="4" t="s">
        <v>29</v>
      </c>
    </row>
    <row r="1258" spans="1:10">
      <c r="A1258" t="n">
        <v>11742</v>
      </c>
      <c r="B1258" s="11" t="n">
        <v>5</v>
      </c>
      <c r="C1258" s="7" t="n">
        <v>28</v>
      </c>
      <c r="D1258" s="34" t="s">
        <v>3</v>
      </c>
      <c r="E1258" s="38" t="n">
        <v>64</v>
      </c>
      <c r="F1258" s="7" t="n">
        <v>5</v>
      </c>
      <c r="G1258" s="7" t="n">
        <v>6</v>
      </c>
      <c r="H1258" s="34" t="s">
        <v>3</v>
      </c>
      <c r="I1258" s="7" t="n">
        <v>1</v>
      </c>
      <c r="J1258" s="12" t="n">
        <f t="normal" ca="1">A1274</f>
        <v>0</v>
      </c>
    </row>
    <row r="1259" spans="1:10">
      <c r="A1259" t="s">
        <v>4</v>
      </c>
      <c r="B1259" s="4" t="s">
        <v>5</v>
      </c>
      <c r="C1259" s="4" t="s">
        <v>14</v>
      </c>
      <c r="D1259" s="4" t="s">
        <v>14</v>
      </c>
      <c r="E1259" s="4" t="s">
        <v>14</v>
      </c>
      <c r="F1259" s="4" t="s">
        <v>14</v>
      </c>
    </row>
    <row r="1260" spans="1:10">
      <c r="A1260" t="n">
        <v>11753</v>
      </c>
      <c r="B1260" s="8" t="n">
        <v>14</v>
      </c>
      <c r="C1260" s="7" t="n">
        <v>0</v>
      </c>
      <c r="D1260" s="7" t="n">
        <v>1</v>
      </c>
      <c r="E1260" s="7" t="n">
        <v>0</v>
      </c>
      <c r="F1260" s="7" t="n">
        <v>0</v>
      </c>
    </row>
    <row r="1261" spans="1:10">
      <c r="A1261" t="s">
        <v>4</v>
      </c>
      <c r="B1261" s="4" t="s">
        <v>5</v>
      </c>
      <c r="C1261" s="4" t="s">
        <v>14</v>
      </c>
      <c r="D1261" s="4" t="s">
        <v>10</v>
      </c>
      <c r="E1261" s="4" t="s">
        <v>6</v>
      </c>
    </row>
    <row r="1262" spans="1:10">
      <c r="A1262" t="n">
        <v>11758</v>
      </c>
      <c r="B1262" s="45" t="n">
        <v>51</v>
      </c>
      <c r="C1262" s="7" t="n">
        <v>4</v>
      </c>
      <c r="D1262" s="7" t="n">
        <v>6</v>
      </c>
      <c r="E1262" s="7" t="s">
        <v>146</v>
      </c>
    </row>
    <row r="1263" spans="1:10">
      <c r="A1263" t="s">
        <v>4</v>
      </c>
      <c r="B1263" s="4" t="s">
        <v>5</v>
      </c>
      <c r="C1263" s="4" t="s">
        <v>10</v>
      </c>
    </row>
    <row r="1264" spans="1:10">
      <c r="A1264" t="n">
        <v>11771</v>
      </c>
      <c r="B1264" s="28" t="n">
        <v>16</v>
      </c>
      <c r="C1264" s="7" t="n">
        <v>0</v>
      </c>
    </row>
    <row r="1265" spans="1:10">
      <c r="A1265" t="s">
        <v>4</v>
      </c>
      <c r="B1265" s="4" t="s">
        <v>5</v>
      </c>
      <c r="C1265" s="4" t="s">
        <v>10</v>
      </c>
      <c r="D1265" s="4" t="s">
        <v>44</v>
      </c>
      <c r="E1265" s="4" t="s">
        <v>14</v>
      </c>
      <c r="F1265" s="4" t="s">
        <v>14</v>
      </c>
    </row>
    <row r="1266" spans="1:10">
      <c r="A1266" t="n">
        <v>11774</v>
      </c>
      <c r="B1266" s="58" t="n">
        <v>26</v>
      </c>
      <c r="C1266" s="7" t="n">
        <v>6</v>
      </c>
      <c r="D1266" s="7" t="s">
        <v>158</v>
      </c>
      <c r="E1266" s="7" t="n">
        <v>2</v>
      </c>
      <c r="F1266" s="7" t="n">
        <v>0</v>
      </c>
    </row>
    <row r="1267" spans="1:10">
      <c r="A1267" t="s">
        <v>4</v>
      </c>
      <c r="B1267" s="4" t="s">
        <v>5</v>
      </c>
    </row>
    <row r="1268" spans="1:10">
      <c r="A1268" t="n">
        <v>11810</v>
      </c>
      <c r="B1268" s="31" t="n">
        <v>28</v>
      </c>
    </row>
    <row r="1269" spans="1:10">
      <c r="A1269" t="s">
        <v>4</v>
      </c>
      <c r="B1269" s="4" t="s">
        <v>5</v>
      </c>
      <c r="C1269" s="4" t="s">
        <v>9</v>
      </c>
    </row>
    <row r="1270" spans="1:10">
      <c r="A1270" t="n">
        <v>11811</v>
      </c>
      <c r="B1270" s="63" t="n">
        <v>15</v>
      </c>
      <c r="C1270" s="7" t="n">
        <v>256</v>
      </c>
    </row>
    <row r="1271" spans="1:10">
      <c r="A1271" t="s">
        <v>4</v>
      </c>
      <c r="B1271" s="4" t="s">
        <v>5</v>
      </c>
      <c r="C1271" s="4" t="s">
        <v>29</v>
      </c>
    </row>
    <row r="1272" spans="1:10">
      <c r="A1272" t="n">
        <v>11816</v>
      </c>
      <c r="B1272" s="15" t="n">
        <v>3</v>
      </c>
      <c r="C1272" s="12" t="n">
        <f t="normal" ca="1">A1288</f>
        <v>0</v>
      </c>
    </row>
    <row r="1273" spans="1:10">
      <c r="A1273" t="s">
        <v>4</v>
      </c>
      <c r="B1273" s="4" t="s">
        <v>5</v>
      </c>
      <c r="C1273" s="4" t="s">
        <v>6</v>
      </c>
      <c r="D1273" s="4" t="s">
        <v>10</v>
      </c>
    </row>
    <row r="1274" spans="1:10">
      <c r="A1274" t="n">
        <v>11821</v>
      </c>
      <c r="B1274" s="64" t="n">
        <v>29</v>
      </c>
      <c r="C1274" s="7" t="s">
        <v>138</v>
      </c>
      <c r="D1274" s="7" t="n">
        <v>65533</v>
      </c>
    </row>
    <row r="1275" spans="1:10">
      <c r="A1275" t="s">
        <v>4</v>
      </c>
      <c r="B1275" s="4" t="s">
        <v>5</v>
      </c>
      <c r="C1275" s="4" t="s">
        <v>14</v>
      </c>
      <c r="D1275" s="4" t="s">
        <v>10</v>
      </c>
      <c r="E1275" s="4" t="s">
        <v>6</v>
      </c>
    </row>
    <row r="1276" spans="1:10">
      <c r="A1276" t="n">
        <v>11837</v>
      </c>
      <c r="B1276" s="45" t="n">
        <v>51</v>
      </c>
      <c r="C1276" s="7" t="n">
        <v>4</v>
      </c>
      <c r="D1276" s="7" t="n">
        <v>7033</v>
      </c>
      <c r="E1276" s="7" t="s">
        <v>139</v>
      </c>
    </row>
    <row r="1277" spans="1:10">
      <c r="A1277" t="s">
        <v>4</v>
      </c>
      <c r="B1277" s="4" t="s">
        <v>5</v>
      </c>
      <c r="C1277" s="4" t="s">
        <v>10</v>
      </c>
    </row>
    <row r="1278" spans="1:10">
      <c r="A1278" t="n">
        <v>11850</v>
      </c>
      <c r="B1278" s="28" t="n">
        <v>16</v>
      </c>
      <c r="C1278" s="7" t="n">
        <v>0</v>
      </c>
    </row>
    <row r="1279" spans="1:10">
      <c r="A1279" t="s">
        <v>4</v>
      </c>
      <c r="B1279" s="4" t="s">
        <v>5</v>
      </c>
      <c r="C1279" s="4" t="s">
        <v>10</v>
      </c>
      <c r="D1279" s="4" t="s">
        <v>44</v>
      </c>
      <c r="E1279" s="4" t="s">
        <v>14</v>
      </c>
      <c r="F1279" s="4" t="s">
        <v>14</v>
      </c>
    </row>
    <row r="1280" spans="1:10">
      <c r="A1280" t="n">
        <v>11853</v>
      </c>
      <c r="B1280" s="58" t="n">
        <v>26</v>
      </c>
      <c r="C1280" s="7" t="n">
        <v>7033</v>
      </c>
      <c r="D1280" s="7" t="s">
        <v>159</v>
      </c>
      <c r="E1280" s="7" t="n">
        <v>2</v>
      </c>
      <c r="F1280" s="7" t="n">
        <v>0</v>
      </c>
    </row>
    <row r="1281" spans="1:6">
      <c r="A1281" t="s">
        <v>4</v>
      </c>
      <c r="B1281" s="4" t="s">
        <v>5</v>
      </c>
    </row>
    <row r="1282" spans="1:6">
      <c r="A1282" t="n">
        <v>11895</v>
      </c>
      <c r="B1282" s="31" t="n">
        <v>28</v>
      </c>
    </row>
    <row r="1283" spans="1:6">
      <c r="A1283" t="s">
        <v>4</v>
      </c>
      <c r="B1283" s="4" t="s">
        <v>5</v>
      </c>
      <c r="C1283" s="4" t="s">
        <v>6</v>
      </c>
      <c r="D1283" s="4" t="s">
        <v>10</v>
      </c>
    </row>
    <row r="1284" spans="1:6">
      <c r="A1284" t="n">
        <v>11896</v>
      </c>
      <c r="B1284" s="64" t="n">
        <v>29</v>
      </c>
      <c r="C1284" s="7" t="s">
        <v>13</v>
      </c>
      <c r="D1284" s="7" t="n">
        <v>65533</v>
      </c>
    </row>
    <row r="1285" spans="1:6">
      <c r="A1285" t="s">
        <v>4</v>
      </c>
      <c r="B1285" s="4" t="s">
        <v>5</v>
      </c>
      <c r="C1285" s="4" t="s">
        <v>14</v>
      </c>
      <c r="D1285" s="4" t="s">
        <v>10</v>
      </c>
      <c r="E1285" s="4" t="s">
        <v>10</v>
      </c>
      <c r="F1285" s="4" t="s">
        <v>14</v>
      </c>
    </row>
    <row r="1286" spans="1:6">
      <c r="A1286" t="n">
        <v>11900</v>
      </c>
      <c r="B1286" s="29" t="n">
        <v>25</v>
      </c>
      <c r="C1286" s="7" t="n">
        <v>1</v>
      </c>
      <c r="D1286" s="7" t="n">
        <v>65535</v>
      </c>
      <c r="E1286" s="7" t="n">
        <v>65535</v>
      </c>
      <c r="F1286" s="7" t="n">
        <v>0</v>
      </c>
    </row>
    <row r="1287" spans="1:6">
      <c r="A1287" t="s">
        <v>4</v>
      </c>
      <c r="B1287" s="4" t="s">
        <v>5</v>
      </c>
      <c r="C1287" s="4" t="s">
        <v>10</v>
      </c>
      <c r="D1287" s="4" t="s">
        <v>14</v>
      </c>
    </row>
    <row r="1288" spans="1:6">
      <c r="A1288" t="n">
        <v>11907</v>
      </c>
      <c r="B1288" s="59" t="n">
        <v>89</v>
      </c>
      <c r="C1288" s="7" t="n">
        <v>65533</v>
      </c>
      <c r="D1288" s="7" t="n">
        <v>1</v>
      </c>
    </row>
    <row r="1289" spans="1:6">
      <c r="A1289" t="s">
        <v>4</v>
      </c>
      <c r="B1289" s="4" t="s">
        <v>5</v>
      </c>
      <c r="C1289" s="4" t="s">
        <v>14</v>
      </c>
      <c r="D1289" s="4" t="s">
        <v>14</v>
      </c>
    </row>
    <row r="1290" spans="1:6">
      <c r="A1290" t="n">
        <v>11911</v>
      </c>
      <c r="B1290" s="16" t="n">
        <v>49</v>
      </c>
      <c r="C1290" s="7" t="n">
        <v>2</v>
      </c>
      <c r="D1290" s="7" t="n">
        <v>0</v>
      </c>
    </row>
    <row r="1291" spans="1:6">
      <c r="A1291" t="s">
        <v>4</v>
      </c>
      <c r="B1291" s="4" t="s">
        <v>5</v>
      </c>
      <c r="C1291" s="4" t="s">
        <v>14</v>
      </c>
      <c r="D1291" s="4" t="s">
        <v>10</v>
      </c>
      <c r="E1291" s="4" t="s">
        <v>9</v>
      </c>
      <c r="F1291" s="4" t="s">
        <v>10</v>
      </c>
      <c r="G1291" s="4" t="s">
        <v>9</v>
      </c>
      <c r="H1291" s="4" t="s">
        <v>14</v>
      </c>
    </row>
    <row r="1292" spans="1:6">
      <c r="A1292" t="n">
        <v>11914</v>
      </c>
      <c r="B1292" s="16" t="n">
        <v>49</v>
      </c>
      <c r="C1292" s="7" t="n">
        <v>0</v>
      </c>
      <c r="D1292" s="7" t="n">
        <v>426</v>
      </c>
      <c r="E1292" s="7" t="n">
        <v>1065353216</v>
      </c>
      <c r="F1292" s="7" t="n">
        <v>0</v>
      </c>
      <c r="G1292" s="7" t="n">
        <v>0</v>
      </c>
      <c r="H1292" s="7" t="n">
        <v>0</v>
      </c>
    </row>
    <row r="1293" spans="1:6">
      <c r="A1293" t="s">
        <v>4</v>
      </c>
      <c r="B1293" s="4" t="s">
        <v>5</v>
      </c>
      <c r="C1293" s="4" t="s">
        <v>14</v>
      </c>
      <c r="D1293" s="4" t="s">
        <v>10</v>
      </c>
      <c r="E1293" s="4" t="s">
        <v>9</v>
      </c>
      <c r="F1293" s="4" t="s">
        <v>10</v>
      </c>
    </row>
    <row r="1294" spans="1:6">
      <c r="A1294" t="n">
        <v>11929</v>
      </c>
      <c r="B1294" s="14" t="n">
        <v>50</v>
      </c>
      <c r="C1294" s="7" t="n">
        <v>3</v>
      </c>
      <c r="D1294" s="7" t="n">
        <v>4524</v>
      </c>
      <c r="E1294" s="7" t="n">
        <v>1036831949</v>
      </c>
      <c r="F1294" s="7" t="n">
        <v>500</v>
      </c>
    </row>
    <row r="1295" spans="1:6">
      <c r="A1295" t="s">
        <v>4</v>
      </c>
      <c r="B1295" s="4" t="s">
        <v>5</v>
      </c>
      <c r="C1295" s="4" t="s">
        <v>14</v>
      </c>
      <c r="D1295" s="4" t="s">
        <v>10</v>
      </c>
      <c r="E1295" s="4" t="s">
        <v>30</v>
      </c>
    </row>
    <row r="1296" spans="1:6">
      <c r="A1296" t="n">
        <v>11939</v>
      </c>
      <c r="B1296" s="35" t="n">
        <v>58</v>
      </c>
      <c r="C1296" s="7" t="n">
        <v>101</v>
      </c>
      <c r="D1296" s="7" t="n">
        <v>500</v>
      </c>
      <c r="E1296" s="7" t="n">
        <v>1</v>
      </c>
    </row>
    <row r="1297" spans="1:8">
      <c r="A1297" t="s">
        <v>4</v>
      </c>
      <c r="B1297" s="4" t="s">
        <v>5</v>
      </c>
      <c r="C1297" s="4" t="s">
        <v>14</v>
      </c>
      <c r="D1297" s="4" t="s">
        <v>10</v>
      </c>
      <c r="E1297" s="4" t="s">
        <v>30</v>
      </c>
      <c r="F1297" s="4" t="s">
        <v>10</v>
      </c>
      <c r="G1297" s="4" t="s">
        <v>9</v>
      </c>
      <c r="H1297" s="4" t="s">
        <v>9</v>
      </c>
      <c r="I1297" s="4" t="s">
        <v>10</v>
      </c>
      <c r="J1297" s="4" t="s">
        <v>10</v>
      </c>
      <c r="K1297" s="4" t="s">
        <v>9</v>
      </c>
      <c r="L1297" s="4" t="s">
        <v>9</v>
      </c>
      <c r="M1297" s="4" t="s">
        <v>9</v>
      </c>
      <c r="N1297" s="4" t="s">
        <v>9</v>
      </c>
      <c r="O1297" s="4" t="s">
        <v>6</v>
      </c>
    </row>
    <row r="1298" spans="1:8">
      <c r="A1298" t="n">
        <v>11947</v>
      </c>
      <c r="B1298" s="14" t="n">
        <v>50</v>
      </c>
      <c r="C1298" s="7" t="n">
        <v>0</v>
      </c>
      <c r="D1298" s="7" t="n">
        <v>4549</v>
      </c>
      <c r="E1298" s="7" t="n">
        <v>1</v>
      </c>
      <c r="F1298" s="7" t="n">
        <v>500</v>
      </c>
      <c r="G1298" s="7" t="n">
        <v>0</v>
      </c>
      <c r="H1298" s="7" t="n">
        <v>-1061158912</v>
      </c>
      <c r="I1298" s="7" t="n">
        <v>0</v>
      </c>
      <c r="J1298" s="7" t="n">
        <v>65533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s">
        <v>13</v>
      </c>
    </row>
    <row r="1299" spans="1:8">
      <c r="A1299" t="s">
        <v>4</v>
      </c>
      <c r="B1299" s="4" t="s">
        <v>5</v>
      </c>
      <c r="C1299" s="4" t="s">
        <v>14</v>
      </c>
      <c r="D1299" s="4" t="s">
        <v>10</v>
      </c>
    </row>
    <row r="1300" spans="1:8">
      <c r="A1300" t="n">
        <v>11986</v>
      </c>
      <c r="B1300" s="35" t="n">
        <v>58</v>
      </c>
      <c r="C1300" s="7" t="n">
        <v>254</v>
      </c>
      <c r="D1300" s="7" t="n">
        <v>0</v>
      </c>
    </row>
    <row r="1301" spans="1:8">
      <c r="A1301" t="s">
        <v>4</v>
      </c>
      <c r="B1301" s="4" t="s">
        <v>5</v>
      </c>
      <c r="C1301" s="4" t="s">
        <v>14</v>
      </c>
      <c r="D1301" s="4" t="s">
        <v>10</v>
      </c>
      <c r="E1301" s="4" t="s">
        <v>10</v>
      </c>
    </row>
    <row r="1302" spans="1:8">
      <c r="A1302" t="n">
        <v>11990</v>
      </c>
      <c r="B1302" s="41" t="n">
        <v>39</v>
      </c>
      <c r="C1302" s="7" t="n">
        <v>16</v>
      </c>
      <c r="D1302" s="7" t="n">
        <v>65533</v>
      </c>
      <c r="E1302" s="7" t="n">
        <v>203</v>
      </c>
    </row>
    <row r="1303" spans="1:8">
      <c r="A1303" t="s">
        <v>4</v>
      </c>
      <c r="B1303" s="4" t="s">
        <v>5</v>
      </c>
      <c r="C1303" s="4" t="s">
        <v>14</v>
      </c>
      <c r="D1303" s="4" t="s">
        <v>10</v>
      </c>
      <c r="E1303" s="4" t="s">
        <v>10</v>
      </c>
    </row>
    <row r="1304" spans="1:8">
      <c r="A1304" t="n">
        <v>11996</v>
      </c>
      <c r="B1304" s="41" t="n">
        <v>39</v>
      </c>
      <c r="C1304" s="7" t="n">
        <v>16</v>
      </c>
      <c r="D1304" s="7" t="n">
        <v>65533</v>
      </c>
      <c r="E1304" s="7" t="n">
        <v>210</v>
      </c>
    </row>
    <row r="1305" spans="1:8">
      <c r="A1305" t="s">
        <v>4</v>
      </c>
      <c r="B1305" s="4" t="s">
        <v>5</v>
      </c>
      <c r="C1305" s="4" t="s">
        <v>10</v>
      </c>
      <c r="D1305" s="4" t="s">
        <v>9</v>
      </c>
    </row>
    <row r="1306" spans="1:8">
      <c r="A1306" t="n">
        <v>12002</v>
      </c>
      <c r="B1306" s="42" t="n">
        <v>43</v>
      </c>
      <c r="C1306" s="7" t="n">
        <v>7036</v>
      </c>
      <c r="D1306" s="7" t="n">
        <v>1</v>
      </c>
    </row>
    <row r="1307" spans="1:8">
      <c r="A1307" t="s">
        <v>4</v>
      </c>
      <c r="B1307" s="4" t="s">
        <v>5</v>
      </c>
      <c r="C1307" s="4" t="s">
        <v>10</v>
      </c>
      <c r="D1307" s="4" t="s">
        <v>9</v>
      </c>
    </row>
    <row r="1308" spans="1:8">
      <c r="A1308" t="n">
        <v>12009</v>
      </c>
      <c r="B1308" s="42" t="n">
        <v>43</v>
      </c>
      <c r="C1308" s="7" t="n">
        <v>13</v>
      </c>
      <c r="D1308" s="7" t="n">
        <v>1</v>
      </c>
    </row>
    <row r="1309" spans="1:8">
      <c r="A1309" t="s">
        <v>4</v>
      </c>
      <c r="B1309" s="4" t="s">
        <v>5</v>
      </c>
      <c r="C1309" s="4" t="s">
        <v>10</v>
      </c>
      <c r="D1309" s="4" t="s">
        <v>9</v>
      </c>
    </row>
    <row r="1310" spans="1:8">
      <c r="A1310" t="n">
        <v>12016</v>
      </c>
      <c r="B1310" s="42" t="n">
        <v>43</v>
      </c>
      <c r="C1310" s="7" t="n">
        <v>61491</v>
      </c>
      <c r="D1310" s="7" t="n">
        <v>1</v>
      </c>
    </row>
    <row r="1311" spans="1:8">
      <c r="A1311" t="s">
        <v>4</v>
      </c>
      <c r="B1311" s="4" t="s">
        <v>5</v>
      </c>
      <c r="C1311" s="4" t="s">
        <v>10</v>
      </c>
      <c r="D1311" s="4" t="s">
        <v>9</v>
      </c>
    </row>
    <row r="1312" spans="1:8">
      <c r="A1312" t="n">
        <v>12023</v>
      </c>
      <c r="B1312" s="42" t="n">
        <v>43</v>
      </c>
      <c r="C1312" s="7" t="n">
        <v>61492</v>
      </c>
      <c r="D1312" s="7" t="n">
        <v>1</v>
      </c>
    </row>
    <row r="1313" spans="1:15">
      <c r="A1313" t="s">
        <v>4</v>
      </c>
      <c r="B1313" s="4" t="s">
        <v>5</v>
      </c>
      <c r="C1313" s="4" t="s">
        <v>10</v>
      </c>
      <c r="D1313" s="4" t="s">
        <v>9</v>
      </c>
    </row>
    <row r="1314" spans="1:15">
      <c r="A1314" t="n">
        <v>12030</v>
      </c>
      <c r="B1314" s="42" t="n">
        <v>43</v>
      </c>
      <c r="C1314" s="7" t="n">
        <v>61493</v>
      </c>
      <c r="D1314" s="7" t="n">
        <v>1</v>
      </c>
    </row>
    <row r="1315" spans="1:15">
      <c r="A1315" t="s">
        <v>4</v>
      </c>
      <c r="B1315" s="4" t="s">
        <v>5</v>
      </c>
      <c r="C1315" s="4" t="s">
        <v>10</v>
      </c>
      <c r="D1315" s="4" t="s">
        <v>9</v>
      </c>
    </row>
    <row r="1316" spans="1:15">
      <c r="A1316" t="n">
        <v>12037</v>
      </c>
      <c r="B1316" s="42" t="n">
        <v>43</v>
      </c>
      <c r="C1316" s="7" t="n">
        <v>61494</v>
      </c>
      <c r="D1316" s="7" t="n">
        <v>1</v>
      </c>
    </row>
    <row r="1317" spans="1:15">
      <c r="A1317" t="s">
        <v>4</v>
      </c>
      <c r="B1317" s="4" t="s">
        <v>5</v>
      </c>
      <c r="C1317" s="4" t="s">
        <v>10</v>
      </c>
      <c r="D1317" s="4" t="s">
        <v>9</v>
      </c>
    </row>
    <row r="1318" spans="1:15">
      <c r="A1318" t="n">
        <v>12044</v>
      </c>
      <c r="B1318" s="42" t="n">
        <v>43</v>
      </c>
      <c r="C1318" s="7" t="n">
        <v>80</v>
      </c>
      <c r="D1318" s="7" t="n">
        <v>1</v>
      </c>
    </row>
    <row r="1319" spans="1:15">
      <c r="A1319" t="s">
        <v>4</v>
      </c>
      <c r="B1319" s="4" t="s">
        <v>5</v>
      </c>
      <c r="C1319" s="4" t="s">
        <v>10</v>
      </c>
      <c r="D1319" s="4" t="s">
        <v>9</v>
      </c>
    </row>
    <row r="1320" spans="1:15">
      <c r="A1320" t="n">
        <v>12051</v>
      </c>
      <c r="B1320" s="42" t="n">
        <v>43</v>
      </c>
      <c r="C1320" s="7" t="n">
        <v>6466</v>
      </c>
      <c r="D1320" s="7" t="n">
        <v>1</v>
      </c>
    </row>
    <row r="1321" spans="1:15">
      <c r="A1321" t="s">
        <v>4</v>
      </c>
      <c r="B1321" s="4" t="s">
        <v>5</v>
      </c>
      <c r="C1321" s="4" t="s">
        <v>10</v>
      </c>
      <c r="D1321" s="4" t="s">
        <v>9</v>
      </c>
    </row>
    <row r="1322" spans="1:15">
      <c r="A1322" t="n">
        <v>12058</v>
      </c>
      <c r="B1322" s="61" t="n">
        <v>44</v>
      </c>
      <c r="C1322" s="7" t="n">
        <v>1568</v>
      </c>
      <c r="D1322" s="7" t="n">
        <v>1</v>
      </c>
    </row>
    <row r="1323" spans="1:15">
      <c r="A1323" t="s">
        <v>4</v>
      </c>
      <c r="B1323" s="4" t="s">
        <v>5</v>
      </c>
      <c r="C1323" s="4" t="s">
        <v>10</v>
      </c>
      <c r="D1323" s="4" t="s">
        <v>30</v>
      </c>
      <c r="E1323" s="4" t="s">
        <v>30</v>
      </c>
      <c r="F1323" s="4" t="s">
        <v>30</v>
      </c>
      <c r="G1323" s="4" t="s">
        <v>30</v>
      </c>
    </row>
    <row r="1324" spans="1:15">
      <c r="A1324" t="n">
        <v>12065</v>
      </c>
      <c r="B1324" s="44" t="n">
        <v>46</v>
      </c>
      <c r="C1324" s="7" t="n">
        <v>1568</v>
      </c>
      <c r="D1324" s="7" t="n">
        <v>40.8800010681152</v>
      </c>
      <c r="E1324" s="7" t="n">
        <v>4.46999979019165</v>
      </c>
      <c r="F1324" s="7" t="n">
        <v>-118.019996643066</v>
      </c>
      <c r="G1324" s="7" t="n">
        <v>73.5</v>
      </c>
    </row>
    <row r="1325" spans="1:15">
      <c r="A1325" t="s">
        <v>4</v>
      </c>
      <c r="B1325" s="4" t="s">
        <v>5</v>
      </c>
      <c r="C1325" s="4" t="s">
        <v>10</v>
      </c>
      <c r="D1325" s="4" t="s">
        <v>14</v>
      </c>
      <c r="E1325" s="4" t="s">
        <v>6</v>
      </c>
      <c r="F1325" s="4" t="s">
        <v>30</v>
      </c>
      <c r="G1325" s="4" t="s">
        <v>30</v>
      </c>
      <c r="H1325" s="4" t="s">
        <v>30</v>
      </c>
    </row>
    <row r="1326" spans="1:15">
      <c r="A1326" t="n">
        <v>12084</v>
      </c>
      <c r="B1326" s="47" t="n">
        <v>48</v>
      </c>
      <c r="C1326" s="7" t="n">
        <v>1568</v>
      </c>
      <c r="D1326" s="7" t="n">
        <v>0</v>
      </c>
      <c r="E1326" s="7" t="s">
        <v>53</v>
      </c>
      <c r="F1326" s="7" t="n">
        <v>0</v>
      </c>
      <c r="G1326" s="7" t="n">
        <v>1</v>
      </c>
      <c r="H1326" s="7" t="n">
        <v>0</v>
      </c>
    </row>
    <row r="1327" spans="1:15">
      <c r="A1327" t="s">
        <v>4</v>
      </c>
      <c r="B1327" s="4" t="s">
        <v>5</v>
      </c>
      <c r="C1327" s="4" t="s">
        <v>10</v>
      </c>
      <c r="D1327" s="4" t="s">
        <v>14</v>
      </c>
      <c r="E1327" s="4" t="s">
        <v>6</v>
      </c>
      <c r="F1327" s="4" t="s">
        <v>30</v>
      </c>
      <c r="G1327" s="4" t="s">
        <v>30</v>
      </c>
      <c r="H1327" s="4" t="s">
        <v>30</v>
      </c>
    </row>
    <row r="1328" spans="1:15">
      <c r="A1328" t="n">
        <v>12108</v>
      </c>
      <c r="B1328" s="47" t="n">
        <v>48</v>
      </c>
      <c r="C1328" s="7" t="n">
        <v>1569</v>
      </c>
      <c r="D1328" s="7" t="n">
        <v>0</v>
      </c>
      <c r="E1328" s="7" t="s">
        <v>102</v>
      </c>
      <c r="F1328" s="7" t="n">
        <v>0</v>
      </c>
      <c r="G1328" s="7" t="n">
        <v>1</v>
      </c>
      <c r="H1328" s="7" t="n">
        <v>0</v>
      </c>
    </row>
    <row r="1329" spans="1:8">
      <c r="A1329" t="s">
        <v>4</v>
      </c>
      <c r="B1329" s="4" t="s">
        <v>5</v>
      </c>
      <c r="C1329" s="4" t="s">
        <v>10</v>
      </c>
      <c r="D1329" s="4" t="s">
        <v>30</v>
      </c>
      <c r="E1329" s="4" t="s">
        <v>30</v>
      </c>
      <c r="F1329" s="4" t="s">
        <v>30</v>
      </c>
      <c r="G1329" s="4" t="s">
        <v>30</v>
      </c>
    </row>
    <row r="1330" spans="1:8">
      <c r="A1330" t="n">
        <v>12135</v>
      </c>
      <c r="B1330" s="44" t="n">
        <v>46</v>
      </c>
      <c r="C1330" s="7" t="n">
        <v>1569</v>
      </c>
      <c r="D1330" s="7" t="n">
        <v>134.050003051758</v>
      </c>
      <c r="E1330" s="7" t="n">
        <v>10.2799997329712</v>
      </c>
      <c r="F1330" s="7" t="n">
        <v>-78.7399978637695</v>
      </c>
      <c r="G1330" s="7" t="n">
        <v>73.5</v>
      </c>
    </row>
    <row r="1331" spans="1:8">
      <c r="A1331" t="s">
        <v>4</v>
      </c>
      <c r="B1331" s="4" t="s">
        <v>5</v>
      </c>
      <c r="C1331" s="4" t="s">
        <v>14</v>
      </c>
      <c r="D1331" s="4" t="s">
        <v>10</v>
      </c>
      <c r="E1331" s="4" t="s">
        <v>10</v>
      </c>
      <c r="F1331" s="4" t="s">
        <v>10</v>
      </c>
      <c r="G1331" s="4" t="s">
        <v>10</v>
      </c>
      <c r="H1331" s="4" t="s">
        <v>10</v>
      </c>
      <c r="I1331" s="4" t="s">
        <v>6</v>
      </c>
      <c r="J1331" s="4" t="s">
        <v>30</v>
      </c>
      <c r="K1331" s="4" t="s">
        <v>30</v>
      </c>
      <c r="L1331" s="4" t="s">
        <v>30</v>
      </c>
      <c r="M1331" s="4" t="s">
        <v>9</v>
      </c>
      <c r="N1331" s="4" t="s">
        <v>9</v>
      </c>
      <c r="O1331" s="4" t="s">
        <v>30</v>
      </c>
      <c r="P1331" s="4" t="s">
        <v>30</v>
      </c>
      <c r="Q1331" s="4" t="s">
        <v>30</v>
      </c>
      <c r="R1331" s="4" t="s">
        <v>30</v>
      </c>
      <c r="S1331" s="4" t="s">
        <v>14</v>
      </c>
    </row>
    <row r="1332" spans="1:8">
      <c r="A1332" t="n">
        <v>12154</v>
      </c>
      <c r="B1332" s="41" t="n">
        <v>39</v>
      </c>
      <c r="C1332" s="7" t="n">
        <v>12</v>
      </c>
      <c r="D1332" s="7" t="n">
        <v>65533</v>
      </c>
      <c r="E1332" s="7" t="n">
        <v>205</v>
      </c>
      <c r="F1332" s="7" t="n">
        <v>0</v>
      </c>
      <c r="G1332" s="7" t="n">
        <v>1569</v>
      </c>
      <c r="H1332" s="7" t="n">
        <v>259</v>
      </c>
      <c r="I1332" s="7" t="s">
        <v>160</v>
      </c>
      <c r="J1332" s="7" t="n">
        <v>0</v>
      </c>
      <c r="K1332" s="7" t="n">
        <v>0</v>
      </c>
      <c r="L1332" s="7" t="n">
        <v>0</v>
      </c>
      <c r="M1332" s="7" t="n">
        <v>1119092736</v>
      </c>
      <c r="N1332" s="7" t="n">
        <v>0</v>
      </c>
      <c r="O1332" s="7" t="n">
        <v>0</v>
      </c>
      <c r="P1332" s="7" t="n">
        <v>1</v>
      </c>
      <c r="Q1332" s="7" t="n">
        <v>1</v>
      </c>
      <c r="R1332" s="7" t="n">
        <v>1</v>
      </c>
      <c r="S1332" s="7" t="n">
        <v>104</v>
      </c>
    </row>
    <row r="1333" spans="1:8">
      <c r="A1333" t="s">
        <v>4</v>
      </c>
      <c r="B1333" s="4" t="s">
        <v>5</v>
      </c>
      <c r="C1333" s="4" t="s">
        <v>14</v>
      </c>
      <c r="D1333" s="4" t="s">
        <v>10</v>
      </c>
      <c r="E1333" s="4" t="s">
        <v>10</v>
      </c>
      <c r="F1333" s="4" t="s">
        <v>10</v>
      </c>
      <c r="G1333" s="4" t="s">
        <v>10</v>
      </c>
      <c r="H1333" s="4" t="s">
        <v>10</v>
      </c>
      <c r="I1333" s="4" t="s">
        <v>6</v>
      </c>
      <c r="J1333" s="4" t="s">
        <v>30</v>
      </c>
      <c r="K1333" s="4" t="s">
        <v>30</v>
      </c>
      <c r="L1333" s="4" t="s">
        <v>30</v>
      </c>
      <c r="M1333" s="4" t="s">
        <v>9</v>
      </c>
      <c r="N1333" s="4" t="s">
        <v>9</v>
      </c>
      <c r="O1333" s="4" t="s">
        <v>30</v>
      </c>
      <c r="P1333" s="4" t="s">
        <v>30</v>
      </c>
      <c r="Q1333" s="4" t="s">
        <v>30</v>
      </c>
      <c r="R1333" s="4" t="s">
        <v>30</v>
      </c>
      <c r="S1333" s="4" t="s">
        <v>14</v>
      </c>
    </row>
    <row r="1334" spans="1:8">
      <c r="A1334" t="n">
        <v>12216</v>
      </c>
      <c r="B1334" s="41" t="n">
        <v>39</v>
      </c>
      <c r="C1334" s="7" t="n">
        <v>12</v>
      </c>
      <c r="D1334" s="7" t="n">
        <v>65533</v>
      </c>
      <c r="E1334" s="7" t="n">
        <v>205</v>
      </c>
      <c r="F1334" s="7" t="n">
        <v>0</v>
      </c>
      <c r="G1334" s="7" t="n">
        <v>1569</v>
      </c>
      <c r="H1334" s="7" t="n">
        <v>259</v>
      </c>
      <c r="I1334" s="7" t="s">
        <v>161</v>
      </c>
      <c r="J1334" s="7" t="n">
        <v>0</v>
      </c>
      <c r="K1334" s="7" t="n">
        <v>0</v>
      </c>
      <c r="L1334" s="7" t="n">
        <v>0</v>
      </c>
      <c r="M1334" s="7" t="n">
        <v>1119092736</v>
      </c>
      <c r="N1334" s="7" t="n">
        <v>0</v>
      </c>
      <c r="O1334" s="7" t="n">
        <v>0</v>
      </c>
      <c r="P1334" s="7" t="n">
        <v>1</v>
      </c>
      <c r="Q1334" s="7" t="n">
        <v>1</v>
      </c>
      <c r="R1334" s="7" t="n">
        <v>1</v>
      </c>
      <c r="S1334" s="7" t="n">
        <v>105</v>
      </c>
    </row>
    <row r="1335" spans="1:8">
      <c r="A1335" t="s">
        <v>4</v>
      </c>
      <c r="B1335" s="4" t="s">
        <v>5</v>
      </c>
      <c r="C1335" s="4" t="s">
        <v>14</v>
      </c>
      <c r="D1335" s="4" t="s">
        <v>10</v>
      </c>
      <c r="E1335" s="4" t="s">
        <v>10</v>
      </c>
      <c r="F1335" s="4" t="s">
        <v>10</v>
      </c>
      <c r="G1335" s="4" t="s">
        <v>10</v>
      </c>
      <c r="H1335" s="4" t="s">
        <v>10</v>
      </c>
      <c r="I1335" s="4" t="s">
        <v>6</v>
      </c>
      <c r="J1335" s="4" t="s">
        <v>30</v>
      </c>
      <c r="K1335" s="4" t="s">
        <v>30</v>
      </c>
      <c r="L1335" s="4" t="s">
        <v>30</v>
      </c>
      <c r="M1335" s="4" t="s">
        <v>9</v>
      </c>
      <c r="N1335" s="4" t="s">
        <v>9</v>
      </c>
      <c r="O1335" s="4" t="s">
        <v>30</v>
      </c>
      <c r="P1335" s="4" t="s">
        <v>30</v>
      </c>
      <c r="Q1335" s="4" t="s">
        <v>30</v>
      </c>
      <c r="R1335" s="4" t="s">
        <v>30</v>
      </c>
      <c r="S1335" s="4" t="s">
        <v>14</v>
      </c>
    </row>
    <row r="1336" spans="1:8">
      <c r="A1336" t="n">
        <v>12278</v>
      </c>
      <c r="B1336" s="41" t="n">
        <v>39</v>
      </c>
      <c r="C1336" s="7" t="n">
        <v>12</v>
      </c>
      <c r="D1336" s="7" t="n">
        <v>65533</v>
      </c>
      <c r="E1336" s="7" t="n">
        <v>205</v>
      </c>
      <c r="F1336" s="7" t="n">
        <v>0</v>
      </c>
      <c r="G1336" s="7" t="n">
        <v>1569</v>
      </c>
      <c r="H1336" s="7" t="n">
        <v>259</v>
      </c>
      <c r="I1336" s="7" t="s">
        <v>162</v>
      </c>
      <c r="J1336" s="7" t="n">
        <v>0</v>
      </c>
      <c r="K1336" s="7" t="n">
        <v>0</v>
      </c>
      <c r="L1336" s="7" t="n">
        <v>0</v>
      </c>
      <c r="M1336" s="7" t="n">
        <v>1119092736</v>
      </c>
      <c r="N1336" s="7" t="n">
        <v>0</v>
      </c>
      <c r="O1336" s="7" t="n">
        <v>0</v>
      </c>
      <c r="P1336" s="7" t="n">
        <v>1</v>
      </c>
      <c r="Q1336" s="7" t="n">
        <v>1</v>
      </c>
      <c r="R1336" s="7" t="n">
        <v>1</v>
      </c>
      <c r="S1336" s="7" t="n">
        <v>106</v>
      </c>
    </row>
    <row r="1337" spans="1:8">
      <c r="A1337" t="s">
        <v>4</v>
      </c>
      <c r="B1337" s="4" t="s">
        <v>5</v>
      </c>
      <c r="C1337" s="4" t="s">
        <v>14</v>
      </c>
      <c r="D1337" s="4" t="s">
        <v>10</v>
      </c>
      <c r="E1337" s="4" t="s">
        <v>10</v>
      </c>
      <c r="F1337" s="4" t="s">
        <v>10</v>
      </c>
      <c r="G1337" s="4" t="s">
        <v>10</v>
      </c>
      <c r="H1337" s="4" t="s">
        <v>10</v>
      </c>
      <c r="I1337" s="4" t="s">
        <v>6</v>
      </c>
      <c r="J1337" s="4" t="s">
        <v>30</v>
      </c>
      <c r="K1337" s="4" t="s">
        <v>30</v>
      </c>
      <c r="L1337" s="4" t="s">
        <v>30</v>
      </c>
      <c r="M1337" s="4" t="s">
        <v>9</v>
      </c>
      <c r="N1337" s="4" t="s">
        <v>9</v>
      </c>
      <c r="O1337" s="4" t="s">
        <v>30</v>
      </c>
      <c r="P1337" s="4" t="s">
        <v>30</v>
      </c>
      <c r="Q1337" s="4" t="s">
        <v>30</v>
      </c>
      <c r="R1337" s="4" t="s">
        <v>30</v>
      </c>
      <c r="S1337" s="4" t="s">
        <v>14</v>
      </c>
    </row>
    <row r="1338" spans="1:8">
      <c r="A1338" t="n">
        <v>12340</v>
      </c>
      <c r="B1338" s="41" t="n">
        <v>39</v>
      </c>
      <c r="C1338" s="7" t="n">
        <v>12</v>
      </c>
      <c r="D1338" s="7" t="n">
        <v>65533</v>
      </c>
      <c r="E1338" s="7" t="n">
        <v>205</v>
      </c>
      <c r="F1338" s="7" t="n">
        <v>0</v>
      </c>
      <c r="G1338" s="7" t="n">
        <v>1569</v>
      </c>
      <c r="H1338" s="7" t="n">
        <v>259</v>
      </c>
      <c r="I1338" s="7" t="s">
        <v>163</v>
      </c>
      <c r="J1338" s="7" t="n">
        <v>0</v>
      </c>
      <c r="K1338" s="7" t="n">
        <v>0</v>
      </c>
      <c r="L1338" s="7" t="n">
        <v>0</v>
      </c>
      <c r="M1338" s="7" t="n">
        <v>1119092736</v>
      </c>
      <c r="N1338" s="7" t="n">
        <v>0</v>
      </c>
      <c r="O1338" s="7" t="n">
        <v>0</v>
      </c>
      <c r="P1338" s="7" t="n">
        <v>1</v>
      </c>
      <c r="Q1338" s="7" t="n">
        <v>1</v>
      </c>
      <c r="R1338" s="7" t="n">
        <v>1</v>
      </c>
      <c r="S1338" s="7" t="n">
        <v>107</v>
      </c>
    </row>
    <row r="1339" spans="1:8">
      <c r="A1339" t="s">
        <v>4</v>
      </c>
      <c r="B1339" s="4" t="s">
        <v>5</v>
      </c>
      <c r="C1339" s="4" t="s">
        <v>14</v>
      </c>
      <c r="D1339" s="4" t="s">
        <v>10</v>
      </c>
      <c r="E1339" s="4" t="s">
        <v>10</v>
      </c>
      <c r="F1339" s="4" t="s">
        <v>9</v>
      </c>
    </row>
    <row r="1340" spans="1:8">
      <c r="A1340" t="n">
        <v>12402</v>
      </c>
      <c r="B1340" s="53" t="n">
        <v>84</v>
      </c>
      <c r="C1340" s="7" t="n">
        <v>0</v>
      </c>
      <c r="D1340" s="7" t="n">
        <v>2</v>
      </c>
      <c r="E1340" s="7" t="n">
        <v>0</v>
      </c>
      <c r="F1340" s="7" t="n">
        <v>1045220557</v>
      </c>
    </row>
    <row r="1341" spans="1:8">
      <c r="A1341" t="s">
        <v>4</v>
      </c>
      <c r="B1341" s="4" t="s">
        <v>5</v>
      </c>
      <c r="C1341" s="4" t="s">
        <v>10</v>
      </c>
      <c r="D1341" s="4" t="s">
        <v>10</v>
      </c>
      <c r="E1341" s="4" t="s">
        <v>30</v>
      </c>
      <c r="F1341" s="4" t="s">
        <v>30</v>
      </c>
      <c r="G1341" s="4" t="s">
        <v>30</v>
      </c>
      <c r="H1341" s="4" t="s">
        <v>30</v>
      </c>
      <c r="I1341" s="4" t="s">
        <v>14</v>
      </c>
      <c r="J1341" s="4" t="s">
        <v>10</v>
      </c>
    </row>
    <row r="1342" spans="1:8">
      <c r="A1342" t="n">
        <v>12412</v>
      </c>
      <c r="B1342" s="60" t="n">
        <v>55</v>
      </c>
      <c r="C1342" s="7" t="n">
        <v>1569</v>
      </c>
      <c r="D1342" s="7" t="n">
        <v>65533</v>
      </c>
      <c r="E1342" s="7" t="n">
        <v>162.169998168945</v>
      </c>
      <c r="F1342" s="7" t="n">
        <v>10.2799997329712</v>
      </c>
      <c r="G1342" s="7" t="n">
        <v>-70.4100036621094</v>
      </c>
      <c r="H1342" s="7" t="n">
        <v>7</v>
      </c>
      <c r="I1342" s="7" t="n">
        <v>0</v>
      </c>
      <c r="J1342" s="7" t="n">
        <v>0</v>
      </c>
    </row>
    <row r="1343" spans="1:8">
      <c r="A1343" t="s">
        <v>4</v>
      </c>
      <c r="B1343" s="4" t="s">
        <v>5</v>
      </c>
      <c r="C1343" s="4" t="s">
        <v>14</v>
      </c>
    </row>
    <row r="1344" spans="1:8">
      <c r="A1344" t="n">
        <v>12436</v>
      </c>
      <c r="B1344" s="52" t="n">
        <v>45</v>
      </c>
      <c r="C1344" s="7" t="n">
        <v>0</v>
      </c>
    </row>
    <row r="1345" spans="1:19">
      <c r="A1345" t="s">
        <v>4</v>
      </c>
      <c r="B1345" s="4" t="s">
        <v>5</v>
      </c>
      <c r="C1345" s="4" t="s">
        <v>14</v>
      </c>
      <c r="D1345" s="4" t="s">
        <v>30</v>
      </c>
      <c r="E1345" s="4" t="s">
        <v>30</v>
      </c>
      <c r="F1345" s="4" t="s">
        <v>30</v>
      </c>
    </row>
    <row r="1346" spans="1:19">
      <c r="A1346" t="n">
        <v>12438</v>
      </c>
      <c r="B1346" s="52" t="n">
        <v>45</v>
      </c>
      <c r="C1346" s="7" t="n">
        <v>9</v>
      </c>
      <c r="D1346" s="7" t="n">
        <v>0.0199999995529652</v>
      </c>
      <c r="E1346" s="7" t="n">
        <v>0.0500000007450581</v>
      </c>
      <c r="F1346" s="7" t="n">
        <v>3.79999995231628</v>
      </c>
    </row>
    <row r="1347" spans="1:19">
      <c r="A1347" t="s">
        <v>4</v>
      </c>
      <c r="B1347" s="4" t="s">
        <v>5</v>
      </c>
      <c r="C1347" s="4" t="s">
        <v>14</v>
      </c>
      <c r="D1347" s="4" t="s">
        <v>10</v>
      </c>
      <c r="E1347" s="4" t="s">
        <v>30</v>
      </c>
      <c r="F1347" s="4" t="s">
        <v>30</v>
      </c>
      <c r="G1347" s="4" t="s">
        <v>30</v>
      </c>
    </row>
    <row r="1348" spans="1:19">
      <c r="A1348" t="n">
        <v>12452</v>
      </c>
      <c r="B1348" s="52" t="n">
        <v>45</v>
      </c>
      <c r="C1348" s="7" t="n">
        <v>15</v>
      </c>
      <c r="D1348" s="7" t="n">
        <v>1569</v>
      </c>
      <c r="E1348" s="7" t="n">
        <v>4</v>
      </c>
      <c r="F1348" s="7" t="n">
        <v>8</v>
      </c>
      <c r="G1348" s="7" t="n">
        <v>-5</v>
      </c>
    </row>
    <row r="1349" spans="1:19">
      <c r="A1349" t="s">
        <v>4</v>
      </c>
      <c r="B1349" s="4" t="s">
        <v>5</v>
      </c>
      <c r="C1349" s="4" t="s">
        <v>14</v>
      </c>
      <c r="D1349" s="4" t="s">
        <v>14</v>
      </c>
      <c r="E1349" s="4" t="s">
        <v>30</v>
      </c>
      <c r="F1349" s="4" t="s">
        <v>30</v>
      </c>
      <c r="G1349" s="4" t="s">
        <v>30</v>
      </c>
      <c r="H1349" s="4" t="s">
        <v>10</v>
      </c>
      <c r="I1349" s="4" t="s">
        <v>14</v>
      </c>
    </row>
    <row r="1350" spans="1:19">
      <c r="A1350" t="n">
        <v>12468</v>
      </c>
      <c r="B1350" s="52" t="n">
        <v>45</v>
      </c>
      <c r="C1350" s="7" t="n">
        <v>4</v>
      </c>
      <c r="D1350" s="7" t="n">
        <v>3</v>
      </c>
      <c r="E1350" s="7" t="n">
        <v>-10.2299995422363</v>
      </c>
      <c r="F1350" s="7" t="n">
        <v>98.25</v>
      </c>
      <c r="G1350" s="7" t="n">
        <v>14</v>
      </c>
      <c r="H1350" s="7" t="n">
        <v>0</v>
      </c>
      <c r="I1350" s="7" t="n">
        <v>0</v>
      </c>
    </row>
    <row r="1351" spans="1:19">
      <c r="A1351" t="s">
        <v>4</v>
      </c>
      <c r="B1351" s="4" t="s">
        <v>5</v>
      </c>
      <c r="C1351" s="4" t="s">
        <v>14</v>
      </c>
      <c r="D1351" s="4" t="s">
        <v>14</v>
      </c>
      <c r="E1351" s="4" t="s">
        <v>30</v>
      </c>
      <c r="F1351" s="4" t="s">
        <v>10</v>
      </c>
    </row>
    <row r="1352" spans="1:19">
      <c r="A1352" t="n">
        <v>12486</v>
      </c>
      <c r="B1352" s="52" t="n">
        <v>45</v>
      </c>
      <c r="C1352" s="7" t="n">
        <v>5</v>
      </c>
      <c r="D1352" s="7" t="n">
        <v>3</v>
      </c>
      <c r="E1352" s="7" t="n">
        <v>18.1000003814697</v>
      </c>
      <c r="F1352" s="7" t="n">
        <v>0</v>
      </c>
    </row>
    <row r="1353" spans="1:19">
      <c r="A1353" t="s">
        <v>4</v>
      </c>
      <c r="B1353" s="4" t="s">
        <v>5</v>
      </c>
      <c r="C1353" s="4" t="s">
        <v>14</v>
      </c>
      <c r="D1353" s="4" t="s">
        <v>14</v>
      </c>
      <c r="E1353" s="4" t="s">
        <v>30</v>
      </c>
      <c r="F1353" s="4" t="s">
        <v>30</v>
      </c>
      <c r="G1353" s="4" t="s">
        <v>30</v>
      </c>
      <c r="H1353" s="4" t="s">
        <v>10</v>
      </c>
      <c r="I1353" s="4" t="s">
        <v>14</v>
      </c>
    </row>
    <row r="1354" spans="1:19">
      <c r="A1354" t="n">
        <v>12495</v>
      </c>
      <c r="B1354" s="52" t="n">
        <v>45</v>
      </c>
      <c r="C1354" s="7" t="n">
        <v>4</v>
      </c>
      <c r="D1354" s="7" t="n">
        <v>3</v>
      </c>
      <c r="E1354" s="7" t="n">
        <v>354.839996337891</v>
      </c>
      <c r="F1354" s="7" t="n">
        <v>116.459999084473</v>
      </c>
      <c r="G1354" s="7" t="n">
        <v>14</v>
      </c>
      <c r="H1354" s="7" t="n">
        <v>3800</v>
      </c>
      <c r="I1354" s="7" t="n">
        <v>1</v>
      </c>
    </row>
    <row r="1355" spans="1:19">
      <c r="A1355" t="s">
        <v>4</v>
      </c>
      <c r="B1355" s="4" t="s">
        <v>5</v>
      </c>
      <c r="C1355" s="4" t="s">
        <v>14</v>
      </c>
      <c r="D1355" s="4" t="s">
        <v>14</v>
      </c>
      <c r="E1355" s="4" t="s">
        <v>30</v>
      </c>
      <c r="F1355" s="4" t="s">
        <v>10</v>
      </c>
    </row>
    <row r="1356" spans="1:19">
      <c r="A1356" t="n">
        <v>12513</v>
      </c>
      <c r="B1356" s="52" t="n">
        <v>45</v>
      </c>
      <c r="C1356" s="7" t="n">
        <v>5</v>
      </c>
      <c r="D1356" s="7" t="n">
        <v>3</v>
      </c>
      <c r="E1356" s="7" t="n">
        <v>23.8999996185303</v>
      </c>
      <c r="F1356" s="7" t="n">
        <v>3800</v>
      </c>
    </row>
    <row r="1357" spans="1:19">
      <c r="A1357" t="s">
        <v>4</v>
      </c>
      <c r="B1357" s="4" t="s">
        <v>5</v>
      </c>
      <c r="C1357" s="4" t="s">
        <v>14</v>
      </c>
      <c r="D1357" s="4" t="s">
        <v>10</v>
      </c>
    </row>
    <row r="1358" spans="1:19">
      <c r="A1358" t="n">
        <v>12522</v>
      </c>
      <c r="B1358" s="35" t="n">
        <v>58</v>
      </c>
      <c r="C1358" s="7" t="n">
        <v>255</v>
      </c>
      <c r="D1358" s="7" t="n">
        <v>0</v>
      </c>
    </row>
    <row r="1359" spans="1:19">
      <c r="A1359" t="s">
        <v>4</v>
      </c>
      <c r="B1359" s="4" t="s">
        <v>5</v>
      </c>
      <c r="C1359" s="4" t="s">
        <v>10</v>
      </c>
      <c r="D1359" s="4" t="s">
        <v>14</v>
      </c>
      <c r="E1359" s="4" t="s">
        <v>6</v>
      </c>
      <c r="F1359" s="4" t="s">
        <v>30</v>
      </c>
      <c r="G1359" s="4" t="s">
        <v>30</v>
      </c>
      <c r="H1359" s="4" t="s">
        <v>30</v>
      </c>
    </row>
    <row r="1360" spans="1:19">
      <c r="A1360" t="n">
        <v>12526</v>
      </c>
      <c r="B1360" s="47" t="n">
        <v>48</v>
      </c>
      <c r="C1360" s="7" t="n">
        <v>1568</v>
      </c>
      <c r="D1360" s="7" t="n">
        <v>0</v>
      </c>
      <c r="E1360" s="7" t="s">
        <v>101</v>
      </c>
      <c r="F1360" s="7" t="n">
        <v>0</v>
      </c>
      <c r="G1360" s="7" t="n">
        <v>1</v>
      </c>
      <c r="H1360" s="7" t="n">
        <v>0</v>
      </c>
    </row>
    <row r="1361" spans="1:9">
      <c r="A1361" t="s">
        <v>4</v>
      </c>
      <c r="B1361" s="4" t="s">
        <v>5</v>
      </c>
      <c r="C1361" s="4" t="s">
        <v>14</v>
      </c>
      <c r="D1361" s="4" t="s">
        <v>10</v>
      </c>
      <c r="E1361" s="4" t="s">
        <v>10</v>
      </c>
      <c r="F1361" s="4" t="s">
        <v>10</v>
      </c>
      <c r="G1361" s="4" t="s">
        <v>10</v>
      </c>
      <c r="H1361" s="4" t="s">
        <v>10</v>
      </c>
      <c r="I1361" s="4" t="s">
        <v>6</v>
      </c>
      <c r="J1361" s="4" t="s">
        <v>30</v>
      </c>
      <c r="K1361" s="4" t="s">
        <v>30</v>
      </c>
      <c r="L1361" s="4" t="s">
        <v>30</v>
      </c>
      <c r="M1361" s="4" t="s">
        <v>9</v>
      </c>
      <c r="N1361" s="4" t="s">
        <v>9</v>
      </c>
      <c r="O1361" s="4" t="s">
        <v>30</v>
      </c>
      <c r="P1361" s="4" t="s">
        <v>30</v>
      </c>
      <c r="Q1361" s="4" t="s">
        <v>30</v>
      </c>
      <c r="R1361" s="4" t="s">
        <v>30</v>
      </c>
      <c r="S1361" s="4" t="s">
        <v>14</v>
      </c>
    </row>
    <row r="1362" spans="1:9">
      <c r="A1362" t="n">
        <v>12553</v>
      </c>
      <c r="B1362" s="41" t="n">
        <v>39</v>
      </c>
      <c r="C1362" s="7" t="n">
        <v>12</v>
      </c>
      <c r="D1362" s="7" t="n">
        <v>65533</v>
      </c>
      <c r="E1362" s="7" t="n">
        <v>202</v>
      </c>
      <c r="F1362" s="7" t="n">
        <v>0</v>
      </c>
      <c r="G1362" s="7" t="n">
        <v>1568</v>
      </c>
      <c r="H1362" s="7" t="n">
        <v>259</v>
      </c>
      <c r="I1362" s="7" t="s">
        <v>164</v>
      </c>
      <c r="J1362" s="7" t="n">
        <v>0</v>
      </c>
      <c r="K1362" s="7" t="n">
        <v>0</v>
      </c>
      <c r="L1362" s="7" t="n">
        <v>0</v>
      </c>
      <c r="M1362" s="7" t="n">
        <v>0</v>
      </c>
      <c r="N1362" s="7" t="n">
        <v>1127481344</v>
      </c>
      <c r="O1362" s="7" t="n">
        <v>0</v>
      </c>
      <c r="P1362" s="7" t="n">
        <v>1</v>
      </c>
      <c r="Q1362" s="7" t="n">
        <v>1</v>
      </c>
      <c r="R1362" s="7" t="n">
        <v>1</v>
      </c>
      <c r="S1362" s="7" t="n">
        <v>100</v>
      </c>
    </row>
    <row r="1363" spans="1:9">
      <c r="A1363" t="s">
        <v>4</v>
      </c>
      <c r="B1363" s="4" t="s">
        <v>5</v>
      </c>
      <c r="C1363" s="4" t="s">
        <v>14</v>
      </c>
      <c r="D1363" s="4" t="s">
        <v>10</v>
      </c>
      <c r="E1363" s="4" t="s">
        <v>10</v>
      </c>
      <c r="F1363" s="4" t="s">
        <v>10</v>
      </c>
      <c r="G1363" s="4" t="s">
        <v>10</v>
      </c>
      <c r="H1363" s="4" t="s">
        <v>10</v>
      </c>
      <c r="I1363" s="4" t="s">
        <v>6</v>
      </c>
      <c r="J1363" s="4" t="s">
        <v>30</v>
      </c>
      <c r="K1363" s="4" t="s">
        <v>30</v>
      </c>
      <c r="L1363" s="4" t="s">
        <v>30</v>
      </c>
      <c r="M1363" s="4" t="s">
        <v>9</v>
      </c>
      <c r="N1363" s="4" t="s">
        <v>9</v>
      </c>
      <c r="O1363" s="4" t="s">
        <v>30</v>
      </c>
      <c r="P1363" s="4" t="s">
        <v>30</v>
      </c>
      <c r="Q1363" s="4" t="s">
        <v>30</v>
      </c>
      <c r="R1363" s="4" t="s">
        <v>30</v>
      </c>
      <c r="S1363" s="4" t="s">
        <v>14</v>
      </c>
    </row>
    <row r="1364" spans="1:9">
      <c r="A1364" t="n">
        <v>12615</v>
      </c>
      <c r="B1364" s="41" t="n">
        <v>39</v>
      </c>
      <c r="C1364" s="7" t="n">
        <v>12</v>
      </c>
      <c r="D1364" s="7" t="n">
        <v>65533</v>
      </c>
      <c r="E1364" s="7" t="n">
        <v>202</v>
      </c>
      <c r="F1364" s="7" t="n">
        <v>0</v>
      </c>
      <c r="G1364" s="7" t="n">
        <v>1568</v>
      </c>
      <c r="H1364" s="7" t="n">
        <v>259</v>
      </c>
      <c r="I1364" s="7" t="s">
        <v>151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1127481344</v>
      </c>
      <c r="O1364" s="7" t="n">
        <v>0</v>
      </c>
      <c r="P1364" s="7" t="n">
        <v>1</v>
      </c>
      <c r="Q1364" s="7" t="n">
        <v>1</v>
      </c>
      <c r="R1364" s="7" t="n">
        <v>1</v>
      </c>
      <c r="S1364" s="7" t="n">
        <v>101</v>
      </c>
    </row>
    <row r="1365" spans="1:9">
      <c r="A1365" t="s">
        <v>4</v>
      </c>
      <c r="B1365" s="4" t="s">
        <v>5</v>
      </c>
      <c r="C1365" s="4" t="s">
        <v>14</v>
      </c>
      <c r="D1365" s="4" t="s">
        <v>10</v>
      </c>
      <c r="E1365" s="4" t="s">
        <v>10</v>
      </c>
      <c r="F1365" s="4" t="s">
        <v>10</v>
      </c>
      <c r="G1365" s="4" t="s">
        <v>10</v>
      </c>
      <c r="H1365" s="4" t="s">
        <v>10</v>
      </c>
      <c r="I1365" s="4" t="s">
        <v>6</v>
      </c>
      <c r="J1365" s="4" t="s">
        <v>30</v>
      </c>
      <c r="K1365" s="4" t="s">
        <v>30</v>
      </c>
      <c r="L1365" s="4" t="s">
        <v>30</v>
      </c>
      <c r="M1365" s="4" t="s">
        <v>9</v>
      </c>
      <c r="N1365" s="4" t="s">
        <v>9</v>
      </c>
      <c r="O1365" s="4" t="s">
        <v>30</v>
      </c>
      <c r="P1365" s="4" t="s">
        <v>30</v>
      </c>
      <c r="Q1365" s="4" t="s">
        <v>30</v>
      </c>
      <c r="R1365" s="4" t="s">
        <v>30</v>
      </c>
      <c r="S1365" s="4" t="s">
        <v>14</v>
      </c>
    </row>
    <row r="1366" spans="1:9">
      <c r="A1366" t="n">
        <v>12677</v>
      </c>
      <c r="B1366" s="41" t="n">
        <v>39</v>
      </c>
      <c r="C1366" s="7" t="n">
        <v>12</v>
      </c>
      <c r="D1366" s="7" t="n">
        <v>65533</v>
      </c>
      <c r="E1366" s="7" t="n">
        <v>202</v>
      </c>
      <c r="F1366" s="7" t="n">
        <v>0</v>
      </c>
      <c r="G1366" s="7" t="n">
        <v>1568</v>
      </c>
      <c r="H1366" s="7" t="n">
        <v>259</v>
      </c>
      <c r="I1366" s="7" t="s">
        <v>165</v>
      </c>
      <c r="J1366" s="7" t="n">
        <v>0</v>
      </c>
      <c r="K1366" s="7" t="n">
        <v>0</v>
      </c>
      <c r="L1366" s="7" t="n">
        <v>0</v>
      </c>
      <c r="M1366" s="7" t="n">
        <v>0</v>
      </c>
      <c r="N1366" s="7" t="n">
        <v>1127481344</v>
      </c>
      <c r="O1366" s="7" t="n">
        <v>0</v>
      </c>
      <c r="P1366" s="7" t="n">
        <v>1</v>
      </c>
      <c r="Q1366" s="7" t="n">
        <v>1</v>
      </c>
      <c r="R1366" s="7" t="n">
        <v>1</v>
      </c>
      <c r="S1366" s="7" t="n">
        <v>102</v>
      </c>
    </row>
    <row r="1367" spans="1:9">
      <c r="A1367" t="s">
        <v>4</v>
      </c>
      <c r="B1367" s="4" t="s">
        <v>5</v>
      </c>
      <c r="C1367" s="4" t="s">
        <v>14</v>
      </c>
      <c r="D1367" s="4" t="s">
        <v>10</v>
      </c>
      <c r="E1367" s="4" t="s">
        <v>10</v>
      </c>
      <c r="F1367" s="4" t="s">
        <v>10</v>
      </c>
      <c r="G1367" s="4" t="s">
        <v>10</v>
      </c>
      <c r="H1367" s="4" t="s">
        <v>10</v>
      </c>
      <c r="I1367" s="4" t="s">
        <v>6</v>
      </c>
      <c r="J1367" s="4" t="s">
        <v>30</v>
      </c>
      <c r="K1367" s="4" t="s">
        <v>30</v>
      </c>
      <c r="L1367" s="4" t="s">
        <v>30</v>
      </c>
      <c r="M1367" s="4" t="s">
        <v>9</v>
      </c>
      <c r="N1367" s="4" t="s">
        <v>9</v>
      </c>
      <c r="O1367" s="4" t="s">
        <v>30</v>
      </c>
      <c r="P1367" s="4" t="s">
        <v>30</v>
      </c>
      <c r="Q1367" s="4" t="s">
        <v>30</v>
      </c>
      <c r="R1367" s="4" t="s">
        <v>30</v>
      </c>
      <c r="S1367" s="4" t="s">
        <v>14</v>
      </c>
    </row>
    <row r="1368" spans="1:9">
      <c r="A1368" t="n">
        <v>12739</v>
      </c>
      <c r="B1368" s="41" t="n">
        <v>39</v>
      </c>
      <c r="C1368" s="7" t="n">
        <v>12</v>
      </c>
      <c r="D1368" s="7" t="n">
        <v>65533</v>
      </c>
      <c r="E1368" s="7" t="n">
        <v>202</v>
      </c>
      <c r="F1368" s="7" t="n">
        <v>0</v>
      </c>
      <c r="G1368" s="7" t="n">
        <v>1568</v>
      </c>
      <c r="H1368" s="7" t="n">
        <v>259</v>
      </c>
      <c r="I1368" s="7" t="s">
        <v>166</v>
      </c>
      <c r="J1368" s="7" t="n">
        <v>0</v>
      </c>
      <c r="K1368" s="7" t="n">
        <v>0</v>
      </c>
      <c r="L1368" s="7" t="n">
        <v>0</v>
      </c>
      <c r="M1368" s="7" t="n">
        <v>0</v>
      </c>
      <c r="N1368" s="7" t="n">
        <v>1127481344</v>
      </c>
      <c r="O1368" s="7" t="n">
        <v>0</v>
      </c>
      <c r="P1368" s="7" t="n">
        <v>1</v>
      </c>
      <c r="Q1368" s="7" t="n">
        <v>1</v>
      </c>
      <c r="R1368" s="7" t="n">
        <v>1</v>
      </c>
      <c r="S1368" s="7" t="n">
        <v>103</v>
      </c>
    </row>
    <row r="1369" spans="1:9">
      <c r="A1369" t="s">
        <v>4</v>
      </c>
      <c r="B1369" s="4" t="s">
        <v>5</v>
      </c>
      <c r="C1369" s="4" t="s">
        <v>10</v>
      </c>
      <c r="D1369" s="4" t="s">
        <v>10</v>
      </c>
      <c r="E1369" s="4" t="s">
        <v>30</v>
      </c>
      <c r="F1369" s="4" t="s">
        <v>30</v>
      </c>
      <c r="G1369" s="4" t="s">
        <v>30</v>
      </c>
      <c r="H1369" s="4" t="s">
        <v>30</v>
      </c>
      <c r="I1369" s="4" t="s">
        <v>30</v>
      </c>
      <c r="J1369" s="4" t="s">
        <v>14</v>
      </c>
      <c r="K1369" s="4" t="s">
        <v>10</v>
      </c>
    </row>
    <row r="1370" spans="1:9">
      <c r="A1370" t="n">
        <v>12801</v>
      </c>
      <c r="B1370" s="60" t="n">
        <v>55</v>
      </c>
      <c r="C1370" s="7" t="n">
        <v>1568</v>
      </c>
      <c r="D1370" s="7" t="n">
        <v>65026</v>
      </c>
      <c r="E1370" s="7" t="n">
        <v>190.669998168945</v>
      </c>
      <c r="F1370" s="7" t="n">
        <v>9.22000026702881</v>
      </c>
      <c r="G1370" s="7" t="n">
        <v>-73.6500015258789</v>
      </c>
      <c r="H1370" s="7" t="n">
        <v>11</v>
      </c>
      <c r="I1370" s="7" t="n">
        <v>100</v>
      </c>
      <c r="J1370" s="7" t="n">
        <v>0</v>
      </c>
      <c r="K1370" s="7" t="n">
        <v>1</v>
      </c>
    </row>
    <row r="1371" spans="1:9">
      <c r="A1371" t="s">
        <v>4</v>
      </c>
      <c r="B1371" s="4" t="s">
        <v>5</v>
      </c>
      <c r="C1371" s="4" t="s">
        <v>14</v>
      </c>
      <c r="D1371" s="4" t="s">
        <v>10</v>
      </c>
      <c r="E1371" s="4" t="s">
        <v>30</v>
      </c>
      <c r="F1371" s="4" t="s">
        <v>10</v>
      </c>
      <c r="G1371" s="4" t="s">
        <v>9</v>
      </c>
      <c r="H1371" s="4" t="s">
        <v>9</v>
      </c>
      <c r="I1371" s="4" t="s">
        <v>10</v>
      </c>
      <c r="J1371" s="4" t="s">
        <v>10</v>
      </c>
      <c r="K1371" s="4" t="s">
        <v>9</v>
      </c>
      <c r="L1371" s="4" t="s">
        <v>9</v>
      </c>
      <c r="M1371" s="4" t="s">
        <v>9</v>
      </c>
      <c r="N1371" s="4" t="s">
        <v>9</v>
      </c>
      <c r="O1371" s="4" t="s">
        <v>6</v>
      </c>
    </row>
    <row r="1372" spans="1:9">
      <c r="A1372" t="n">
        <v>12829</v>
      </c>
      <c r="B1372" s="14" t="n">
        <v>50</v>
      </c>
      <c r="C1372" s="7" t="n">
        <v>0</v>
      </c>
      <c r="D1372" s="7" t="n">
        <v>4424</v>
      </c>
      <c r="E1372" s="7" t="n">
        <v>0.800000011920929</v>
      </c>
      <c r="F1372" s="7" t="n">
        <v>0</v>
      </c>
      <c r="G1372" s="7" t="n">
        <v>0</v>
      </c>
      <c r="H1372" s="7" t="n">
        <v>-1082130432</v>
      </c>
      <c r="I1372" s="7" t="n">
        <v>1</v>
      </c>
      <c r="J1372" s="7" t="n">
        <v>1568</v>
      </c>
      <c r="K1372" s="7" t="n">
        <v>0</v>
      </c>
      <c r="L1372" s="7" t="n">
        <v>0</v>
      </c>
      <c r="M1372" s="7" t="n">
        <v>0</v>
      </c>
      <c r="N1372" s="7" t="n">
        <v>1135542272</v>
      </c>
      <c r="O1372" s="7" t="s">
        <v>13</v>
      </c>
    </row>
    <row r="1373" spans="1:9">
      <c r="A1373" t="s">
        <v>4</v>
      </c>
      <c r="B1373" s="4" t="s">
        <v>5</v>
      </c>
      <c r="C1373" s="4" t="s">
        <v>10</v>
      </c>
    </row>
    <row r="1374" spans="1:9">
      <c r="A1374" t="n">
        <v>12868</v>
      </c>
      <c r="B1374" s="28" t="n">
        <v>16</v>
      </c>
      <c r="C1374" s="7" t="n">
        <v>200</v>
      </c>
    </row>
    <row r="1375" spans="1:9">
      <c r="A1375" t="s">
        <v>4</v>
      </c>
      <c r="B1375" s="4" t="s">
        <v>5</v>
      </c>
      <c r="C1375" s="4" t="s">
        <v>14</v>
      </c>
      <c r="D1375" s="4" t="s">
        <v>10</v>
      </c>
      <c r="E1375" s="4" t="s">
        <v>30</v>
      </c>
      <c r="F1375" s="4" t="s">
        <v>10</v>
      </c>
      <c r="G1375" s="4" t="s">
        <v>9</v>
      </c>
      <c r="H1375" s="4" t="s">
        <v>9</v>
      </c>
      <c r="I1375" s="4" t="s">
        <v>10</v>
      </c>
      <c r="J1375" s="4" t="s">
        <v>10</v>
      </c>
      <c r="K1375" s="4" t="s">
        <v>9</v>
      </c>
      <c r="L1375" s="4" t="s">
        <v>9</v>
      </c>
      <c r="M1375" s="4" t="s">
        <v>9</v>
      </c>
      <c r="N1375" s="4" t="s">
        <v>9</v>
      </c>
      <c r="O1375" s="4" t="s">
        <v>6</v>
      </c>
    </row>
    <row r="1376" spans="1:9">
      <c r="A1376" t="n">
        <v>12871</v>
      </c>
      <c r="B1376" s="14" t="n">
        <v>50</v>
      </c>
      <c r="C1376" s="7" t="n">
        <v>0</v>
      </c>
      <c r="D1376" s="7" t="n">
        <v>4421</v>
      </c>
      <c r="E1376" s="7" t="n">
        <v>0.5</v>
      </c>
      <c r="F1376" s="7" t="n">
        <v>140</v>
      </c>
      <c r="G1376" s="7" t="n">
        <v>0</v>
      </c>
      <c r="H1376" s="7" t="n">
        <v>0</v>
      </c>
      <c r="I1376" s="7" t="n">
        <v>1</v>
      </c>
      <c r="J1376" s="7" t="n">
        <v>1568</v>
      </c>
      <c r="K1376" s="7" t="n">
        <v>0</v>
      </c>
      <c r="L1376" s="7" t="n">
        <v>0</v>
      </c>
      <c r="M1376" s="7" t="n">
        <v>0</v>
      </c>
      <c r="N1376" s="7" t="n">
        <v>1135542272</v>
      </c>
      <c r="O1376" s="7" t="s">
        <v>13</v>
      </c>
    </row>
    <row r="1377" spans="1:19">
      <c r="A1377" t="s">
        <v>4</v>
      </c>
      <c r="B1377" s="4" t="s">
        <v>5</v>
      </c>
      <c r="C1377" s="4" t="s">
        <v>10</v>
      </c>
    </row>
    <row r="1378" spans="1:19">
      <c r="A1378" t="n">
        <v>12910</v>
      </c>
      <c r="B1378" s="28" t="n">
        <v>16</v>
      </c>
      <c r="C1378" s="7" t="n">
        <v>1400</v>
      </c>
    </row>
    <row r="1379" spans="1:19">
      <c r="A1379" t="s">
        <v>4</v>
      </c>
      <c r="B1379" s="4" t="s">
        <v>5</v>
      </c>
      <c r="C1379" s="4" t="s">
        <v>10</v>
      </c>
      <c r="D1379" s="4" t="s">
        <v>14</v>
      </c>
      <c r="E1379" s="4" t="s">
        <v>6</v>
      </c>
      <c r="F1379" s="4" t="s">
        <v>30</v>
      </c>
      <c r="G1379" s="4" t="s">
        <v>30</v>
      </c>
      <c r="H1379" s="4" t="s">
        <v>30</v>
      </c>
    </row>
    <row r="1380" spans="1:19">
      <c r="A1380" t="n">
        <v>12913</v>
      </c>
      <c r="B1380" s="47" t="n">
        <v>48</v>
      </c>
      <c r="C1380" s="7" t="n">
        <v>1568</v>
      </c>
      <c r="D1380" s="7" t="n">
        <v>0</v>
      </c>
      <c r="E1380" s="7" t="s">
        <v>102</v>
      </c>
      <c r="F1380" s="7" t="n">
        <v>1</v>
      </c>
      <c r="G1380" s="7" t="n">
        <v>1</v>
      </c>
      <c r="H1380" s="7" t="n">
        <v>0</v>
      </c>
    </row>
    <row r="1381" spans="1:19">
      <c r="A1381" t="s">
        <v>4</v>
      </c>
      <c r="B1381" s="4" t="s">
        <v>5</v>
      </c>
      <c r="C1381" s="4" t="s">
        <v>14</v>
      </c>
      <c r="D1381" s="4" t="s">
        <v>10</v>
      </c>
    </row>
    <row r="1382" spans="1:19">
      <c r="A1382" t="n">
        <v>12940</v>
      </c>
      <c r="B1382" s="52" t="n">
        <v>45</v>
      </c>
      <c r="C1382" s="7" t="n">
        <v>7</v>
      </c>
      <c r="D1382" s="7" t="n">
        <v>255</v>
      </c>
    </row>
    <row r="1383" spans="1:19">
      <c r="A1383" t="s">
        <v>4</v>
      </c>
      <c r="B1383" s="4" t="s">
        <v>5</v>
      </c>
      <c r="C1383" s="4" t="s">
        <v>14</v>
      </c>
      <c r="D1383" s="4" t="s">
        <v>10</v>
      </c>
      <c r="E1383" s="4" t="s">
        <v>30</v>
      </c>
    </row>
    <row r="1384" spans="1:19">
      <c r="A1384" t="n">
        <v>12944</v>
      </c>
      <c r="B1384" s="35" t="n">
        <v>58</v>
      </c>
      <c r="C1384" s="7" t="n">
        <v>101</v>
      </c>
      <c r="D1384" s="7" t="n">
        <v>500</v>
      </c>
      <c r="E1384" s="7" t="n">
        <v>1</v>
      </c>
    </row>
    <row r="1385" spans="1:19">
      <c r="A1385" t="s">
        <v>4</v>
      </c>
      <c r="B1385" s="4" t="s">
        <v>5</v>
      </c>
      <c r="C1385" s="4" t="s">
        <v>14</v>
      </c>
      <c r="D1385" s="4" t="s">
        <v>10</v>
      </c>
    </row>
    <row r="1386" spans="1:19">
      <c r="A1386" t="n">
        <v>12952</v>
      </c>
      <c r="B1386" s="35" t="n">
        <v>58</v>
      </c>
      <c r="C1386" s="7" t="n">
        <v>254</v>
      </c>
      <c r="D1386" s="7" t="n">
        <v>0</v>
      </c>
    </row>
    <row r="1387" spans="1:19">
      <c r="A1387" t="s">
        <v>4</v>
      </c>
      <c r="B1387" s="4" t="s">
        <v>5</v>
      </c>
      <c r="C1387" s="4" t="s">
        <v>14</v>
      </c>
    </row>
    <row r="1388" spans="1:19">
      <c r="A1388" t="n">
        <v>12956</v>
      </c>
      <c r="B1388" s="52" t="n">
        <v>45</v>
      </c>
      <c r="C1388" s="7" t="n">
        <v>16</v>
      </c>
    </row>
    <row r="1389" spans="1:19">
      <c r="A1389" t="s">
        <v>4</v>
      </c>
      <c r="B1389" s="4" t="s">
        <v>5</v>
      </c>
      <c r="C1389" s="4" t="s">
        <v>14</v>
      </c>
      <c r="D1389" s="4" t="s">
        <v>10</v>
      </c>
      <c r="E1389" s="4" t="s">
        <v>10</v>
      </c>
      <c r="F1389" s="4" t="s">
        <v>9</v>
      </c>
    </row>
    <row r="1390" spans="1:19">
      <c r="A1390" t="n">
        <v>12958</v>
      </c>
      <c r="B1390" s="53" t="n">
        <v>84</v>
      </c>
      <c r="C1390" s="7" t="n">
        <v>1</v>
      </c>
      <c r="D1390" s="7" t="n">
        <v>0</v>
      </c>
      <c r="E1390" s="7" t="n">
        <v>500</v>
      </c>
      <c r="F1390" s="7" t="n">
        <v>0</v>
      </c>
    </row>
    <row r="1391" spans="1:19">
      <c r="A1391" t="s">
        <v>4</v>
      </c>
      <c r="B1391" s="4" t="s">
        <v>5</v>
      </c>
      <c r="C1391" s="4" t="s">
        <v>10</v>
      </c>
      <c r="D1391" s="4" t="s">
        <v>14</v>
      </c>
    </row>
    <row r="1392" spans="1:19">
      <c r="A1392" t="n">
        <v>12968</v>
      </c>
      <c r="B1392" s="62" t="n">
        <v>56</v>
      </c>
      <c r="C1392" s="7" t="n">
        <v>1568</v>
      </c>
      <c r="D1392" s="7" t="n">
        <v>1</v>
      </c>
    </row>
    <row r="1393" spans="1:8">
      <c r="A1393" t="s">
        <v>4</v>
      </c>
      <c r="B1393" s="4" t="s">
        <v>5</v>
      </c>
      <c r="C1393" s="4" t="s">
        <v>10</v>
      </c>
      <c r="D1393" s="4" t="s">
        <v>14</v>
      </c>
    </row>
    <row r="1394" spans="1:8">
      <c r="A1394" t="n">
        <v>12972</v>
      </c>
      <c r="B1394" s="62" t="n">
        <v>56</v>
      </c>
      <c r="C1394" s="7" t="n">
        <v>1569</v>
      </c>
      <c r="D1394" s="7" t="n">
        <v>1</v>
      </c>
    </row>
    <row r="1395" spans="1:8">
      <c r="A1395" t="s">
        <v>4</v>
      </c>
      <c r="B1395" s="4" t="s">
        <v>5</v>
      </c>
      <c r="C1395" s="4" t="s">
        <v>10</v>
      </c>
      <c r="D1395" s="4" t="s">
        <v>30</v>
      </c>
      <c r="E1395" s="4" t="s">
        <v>30</v>
      </c>
      <c r="F1395" s="4" t="s">
        <v>30</v>
      </c>
      <c r="G1395" s="4" t="s">
        <v>30</v>
      </c>
    </row>
    <row r="1396" spans="1:8">
      <c r="A1396" t="n">
        <v>12976</v>
      </c>
      <c r="B1396" s="44" t="n">
        <v>46</v>
      </c>
      <c r="C1396" s="7" t="n">
        <v>1568</v>
      </c>
      <c r="D1396" s="7" t="n">
        <v>205.639999389648</v>
      </c>
      <c r="E1396" s="7" t="n">
        <v>1</v>
      </c>
      <c r="F1396" s="7" t="n">
        <v>-60.0099983215332</v>
      </c>
      <c r="G1396" s="7" t="n">
        <v>82.0999984741211</v>
      </c>
    </row>
    <row r="1397" spans="1:8">
      <c r="A1397" t="s">
        <v>4</v>
      </c>
      <c r="B1397" s="4" t="s">
        <v>5</v>
      </c>
      <c r="C1397" s="4" t="s">
        <v>10</v>
      </c>
      <c r="D1397" s="4" t="s">
        <v>30</v>
      </c>
      <c r="E1397" s="4" t="s">
        <v>30</v>
      </c>
      <c r="F1397" s="4" t="s">
        <v>30</v>
      </c>
      <c r="G1397" s="4" t="s">
        <v>30</v>
      </c>
    </row>
    <row r="1398" spans="1:8">
      <c r="A1398" t="n">
        <v>12995</v>
      </c>
      <c r="B1398" s="44" t="n">
        <v>46</v>
      </c>
      <c r="C1398" s="7" t="n">
        <v>1569</v>
      </c>
      <c r="D1398" s="7" t="n">
        <v>214.669998168945</v>
      </c>
      <c r="E1398" s="7" t="n">
        <v>3</v>
      </c>
      <c r="F1398" s="7" t="n">
        <v>-46.6199989318848</v>
      </c>
      <c r="G1398" s="7" t="n">
        <v>99.3000030517578</v>
      </c>
    </row>
    <row r="1399" spans="1:8">
      <c r="A1399" t="s">
        <v>4</v>
      </c>
      <c r="B1399" s="4" t="s">
        <v>5</v>
      </c>
      <c r="C1399" s="4" t="s">
        <v>14</v>
      </c>
      <c r="D1399" s="4" t="s">
        <v>14</v>
      </c>
      <c r="E1399" s="4" t="s">
        <v>30</v>
      </c>
      <c r="F1399" s="4" t="s">
        <v>30</v>
      </c>
      <c r="G1399" s="4" t="s">
        <v>30</v>
      </c>
      <c r="H1399" s="4" t="s">
        <v>10</v>
      </c>
    </row>
    <row r="1400" spans="1:8">
      <c r="A1400" t="n">
        <v>13014</v>
      </c>
      <c r="B1400" s="52" t="n">
        <v>45</v>
      </c>
      <c r="C1400" s="7" t="n">
        <v>2</v>
      </c>
      <c r="D1400" s="7" t="n">
        <v>3</v>
      </c>
      <c r="E1400" s="7" t="n">
        <v>210.600006103516</v>
      </c>
      <c r="F1400" s="7" t="n">
        <v>-0.109999999403954</v>
      </c>
      <c r="G1400" s="7" t="n">
        <v>-59.1500015258789</v>
      </c>
      <c r="H1400" s="7" t="n">
        <v>0</v>
      </c>
    </row>
    <row r="1401" spans="1:8">
      <c r="A1401" t="s">
        <v>4</v>
      </c>
      <c r="B1401" s="4" t="s">
        <v>5</v>
      </c>
      <c r="C1401" s="4" t="s">
        <v>14</v>
      </c>
      <c r="D1401" s="4" t="s">
        <v>14</v>
      </c>
      <c r="E1401" s="4" t="s">
        <v>30</v>
      </c>
      <c r="F1401" s="4" t="s">
        <v>30</v>
      </c>
      <c r="G1401" s="4" t="s">
        <v>30</v>
      </c>
      <c r="H1401" s="4" t="s">
        <v>10</v>
      </c>
      <c r="I1401" s="4" t="s">
        <v>14</v>
      </c>
    </row>
    <row r="1402" spans="1:8">
      <c r="A1402" t="n">
        <v>13031</v>
      </c>
      <c r="B1402" s="52" t="n">
        <v>45</v>
      </c>
      <c r="C1402" s="7" t="n">
        <v>4</v>
      </c>
      <c r="D1402" s="7" t="n">
        <v>3</v>
      </c>
      <c r="E1402" s="7" t="n">
        <v>347.760009765625</v>
      </c>
      <c r="F1402" s="7" t="n">
        <v>218.110000610352</v>
      </c>
      <c r="G1402" s="7" t="n">
        <v>14</v>
      </c>
      <c r="H1402" s="7" t="n">
        <v>0</v>
      </c>
      <c r="I1402" s="7" t="n">
        <v>1</v>
      </c>
    </row>
    <row r="1403" spans="1:8">
      <c r="A1403" t="s">
        <v>4</v>
      </c>
      <c r="B1403" s="4" t="s">
        <v>5</v>
      </c>
      <c r="C1403" s="4" t="s">
        <v>14</v>
      </c>
      <c r="D1403" s="4" t="s">
        <v>14</v>
      </c>
      <c r="E1403" s="4" t="s">
        <v>30</v>
      </c>
      <c r="F1403" s="4" t="s">
        <v>10</v>
      </c>
    </row>
    <row r="1404" spans="1:8">
      <c r="A1404" t="n">
        <v>13049</v>
      </c>
      <c r="B1404" s="52" t="n">
        <v>45</v>
      </c>
      <c r="C1404" s="7" t="n">
        <v>5</v>
      </c>
      <c r="D1404" s="7" t="n">
        <v>3</v>
      </c>
      <c r="E1404" s="7" t="n">
        <v>9</v>
      </c>
      <c r="F1404" s="7" t="n">
        <v>0</v>
      </c>
    </row>
    <row r="1405" spans="1:8">
      <c r="A1405" t="s">
        <v>4</v>
      </c>
      <c r="B1405" s="4" t="s">
        <v>5</v>
      </c>
      <c r="C1405" s="4" t="s">
        <v>14</v>
      </c>
      <c r="D1405" s="4" t="s">
        <v>14</v>
      </c>
      <c r="E1405" s="4" t="s">
        <v>30</v>
      </c>
      <c r="F1405" s="4" t="s">
        <v>10</v>
      </c>
    </row>
    <row r="1406" spans="1:8">
      <c r="A1406" t="n">
        <v>13058</v>
      </c>
      <c r="B1406" s="52" t="n">
        <v>45</v>
      </c>
      <c r="C1406" s="7" t="n">
        <v>11</v>
      </c>
      <c r="D1406" s="7" t="n">
        <v>3</v>
      </c>
      <c r="E1406" s="7" t="n">
        <v>40</v>
      </c>
      <c r="F1406" s="7" t="n">
        <v>0</v>
      </c>
    </row>
    <row r="1407" spans="1:8">
      <c r="A1407" t="s">
        <v>4</v>
      </c>
      <c r="B1407" s="4" t="s">
        <v>5</v>
      </c>
      <c r="C1407" s="4" t="s">
        <v>14</v>
      </c>
      <c r="D1407" s="4" t="s">
        <v>14</v>
      </c>
      <c r="E1407" s="4" t="s">
        <v>30</v>
      </c>
      <c r="F1407" s="4" t="s">
        <v>30</v>
      </c>
      <c r="G1407" s="4" t="s">
        <v>30</v>
      </c>
      <c r="H1407" s="4" t="s">
        <v>10</v>
      </c>
    </row>
    <row r="1408" spans="1:8">
      <c r="A1408" t="n">
        <v>13067</v>
      </c>
      <c r="B1408" s="52" t="n">
        <v>45</v>
      </c>
      <c r="C1408" s="7" t="n">
        <v>2</v>
      </c>
      <c r="D1408" s="7" t="n">
        <v>3</v>
      </c>
      <c r="E1408" s="7" t="n">
        <v>211.710006713867</v>
      </c>
      <c r="F1408" s="7" t="n">
        <v>-0.140000000596046</v>
      </c>
      <c r="G1408" s="7" t="n">
        <v>-58.4599990844727</v>
      </c>
      <c r="H1408" s="7" t="n">
        <v>4000</v>
      </c>
    </row>
    <row r="1409" spans="1:9">
      <c r="A1409" t="s">
        <v>4</v>
      </c>
      <c r="B1409" s="4" t="s">
        <v>5</v>
      </c>
      <c r="C1409" s="4" t="s">
        <v>14</v>
      </c>
      <c r="D1409" s="4" t="s">
        <v>14</v>
      </c>
      <c r="E1409" s="4" t="s">
        <v>30</v>
      </c>
      <c r="F1409" s="4" t="s">
        <v>30</v>
      </c>
      <c r="G1409" s="4" t="s">
        <v>30</v>
      </c>
      <c r="H1409" s="4" t="s">
        <v>10</v>
      </c>
      <c r="I1409" s="4" t="s">
        <v>14</v>
      </c>
    </row>
    <row r="1410" spans="1:9">
      <c r="A1410" t="n">
        <v>13084</v>
      </c>
      <c r="B1410" s="52" t="n">
        <v>45</v>
      </c>
      <c r="C1410" s="7" t="n">
        <v>4</v>
      </c>
      <c r="D1410" s="7" t="n">
        <v>3</v>
      </c>
      <c r="E1410" s="7" t="n">
        <v>351.899993896484</v>
      </c>
      <c r="F1410" s="7" t="n">
        <v>229.830001831055</v>
      </c>
      <c r="G1410" s="7" t="n">
        <v>14</v>
      </c>
      <c r="H1410" s="7" t="n">
        <v>4000</v>
      </c>
      <c r="I1410" s="7" t="n">
        <v>1</v>
      </c>
    </row>
    <row r="1411" spans="1:9">
      <c r="A1411" t="s">
        <v>4</v>
      </c>
      <c r="B1411" s="4" t="s">
        <v>5</v>
      </c>
      <c r="C1411" s="4" t="s">
        <v>14</v>
      </c>
      <c r="D1411" s="4" t="s">
        <v>14</v>
      </c>
      <c r="E1411" s="4" t="s">
        <v>30</v>
      </c>
      <c r="F1411" s="4" t="s">
        <v>10</v>
      </c>
    </row>
    <row r="1412" spans="1:9">
      <c r="A1412" t="n">
        <v>13102</v>
      </c>
      <c r="B1412" s="52" t="n">
        <v>45</v>
      </c>
      <c r="C1412" s="7" t="n">
        <v>5</v>
      </c>
      <c r="D1412" s="7" t="n">
        <v>3</v>
      </c>
      <c r="E1412" s="7" t="n">
        <v>8.10000038146973</v>
      </c>
      <c r="F1412" s="7" t="n">
        <v>4000</v>
      </c>
    </row>
    <row r="1413" spans="1:9">
      <c r="A1413" t="s">
        <v>4</v>
      </c>
      <c r="B1413" s="4" t="s">
        <v>5</v>
      </c>
      <c r="C1413" s="4" t="s">
        <v>14</v>
      </c>
      <c r="D1413" s="4" t="s">
        <v>14</v>
      </c>
      <c r="E1413" s="4" t="s">
        <v>30</v>
      </c>
      <c r="F1413" s="4" t="s">
        <v>10</v>
      </c>
    </row>
    <row r="1414" spans="1:9">
      <c r="A1414" t="n">
        <v>13111</v>
      </c>
      <c r="B1414" s="52" t="n">
        <v>45</v>
      </c>
      <c r="C1414" s="7" t="n">
        <v>11</v>
      </c>
      <c r="D1414" s="7" t="n">
        <v>3</v>
      </c>
      <c r="E1414" s="7" t="n">
        <v>40</v>
      </c>
      <c r="F1414" s="7" t="n">
        <v>4000</v>
      </c>
    </row>
    <row r="1415" spans="1:9">
      <c r="A1415" t="s">
        <v>4</v>
      </c>
      <c r="B1415" s="4" t="s">
        <v>5</v>
      </c>
      <c r="C1415" s="4" t="s">
        <v>10</v>
      </c>
      <c r="D1415" s="4" t="s">
        <v>10</v>
      </c>
      <c r="E1415" s="4" t="s">
        <v>30</v>
      </c>
      <c r="F1415" s="4" t="s">
        <v>30</v>
      </c>
      <c r="G1415" s="4" t="s">
        <v>30</v>
      </c>
      <c r="H1415" s="4" t="s">
        <v>30</v>
      </c>
      <c r="I1415" s="4" t="s">
        <v>14</v>
      </c>
      <c r="J1415" s="4" t="s">
        <v>10</v>
      </c>
    </row>
    <row r="1416" spans="1:9">
      <c r="A1416" t="n">
        <v>13120</v>
      </c>
      <c r="B1416" s="60" t="n">
        <v>55</v>
      </c>
      <c r="C1416" s="7" t="n">
        <v>1568</v>
      </c>
      <c r="D1416" s="7" t="n">
        <v>65533</v>
      </c>
      <c r="E1416" s="7" t="n">
        <v>218.179992675781</v>
      </c>
      <c r="F1416" s="7" t="n">
        <v>-4</v>
      </c>
      <c r="G1416" s="7" t="n">
        <v>-58.2700004577637</v>
      </c>
      <c r="H1416" s="7" t="n">
        <v>18</v>
      </c>
      <c r="I1416" s="7" t="n">
        <v>0</v>
      </c>
      <c r="J1416" s="7" t="n">
        <v>129</v>
      </c>
    </row>
    <row r="1417" spans="1:9">
      <c r="A1417" t="s">
        <v>4</v>
      </c>
      <c r="B1417" s="4" t="s">
        <v>5</v>
      </c>
      <c r="C1417" s="4" t="s">
        <v>10</v>
      </c>
      <c r="D1417" s="4" t="s">
        <v>10</v>
      </c>
      <c r="E1417" s="4" t="s">
        <v>30</v>
      </c>
      <c r="F1417" s="4" t="s">
        <v>30</v>
      </c>
      <c r="G1417" s="4" t="s">
        <v>30</v>
      </c>
      <c r="H1417" s="4" t="s">
        <v>30</v>
      </c>
      <c r="I1417" s="4" t="s">
        <v>14</v>
      </c>
      <c r="J1417" s="4" t="s">
        <v>10</v>
      </c>
    </row>
    <row r="1418" spans="1:9">
      <c r="A1418" t="n">
        <v>13144</v>
      </c>
      <c r="B1418" s="60" t="n">
        <v>55</v>
      </c>
      <c r="C1418" s="7" t="n">
        <v>1569</v>
      </c>
      <c r="D1418" s="7" t="n">
        <v>65533</v>
      </c>
      <c r="E1418" s="7" t="n">
        <v>214.669998168945</v>
      </c>
      <c r="F1418" s="7" t="n">
        <v>-4</v>
      </c>
      <c r="G1418" s="7" t="n">
        <v>-46.6199989318848</v>
      </c>
      <c r="H1418" s="7" t="n">
        <v>2</v>
      </c>
      <c r="I1418" s="7" t="n">
        <v>0</v>
      </c>
      <c r="J1418" s="7" t="n">
        <v>129</v>
      </c>
    </row>
    <row r="1419" spans="1:9">
      <c r="A1419" t="s">
        <v>4</v>
      </c>
      <c r="B1419" s="4" t="s">
        <v>5</v>
      </c>
      <c r="C1419" s="4" t="s">
        <v>14</v>
      </c>
      <c r="D1419" s="4" t="s">
        <v>10</v>
      </c>
    </row>
    <row r="1420" spans="1:9">
      <c r="A1420" t="n">
        <v>13168</v>
      </c>
      <c r="B1420" s="35" t="n">
        <v>58</v>
      </c>
      <c r="C1420" s="7" t="n">
        <v>255</v>
      </c>
      <c r="D1420" s="7" t="n">
        <v>0</v>
      </c>
    </row>
    <row r="1421" spans="1:9">
      <c r="A1421" t="s">
        <v>4</v>
      </c>
      <c r="B1421" s="4" t="s">
        <v>5</v>
      </c>
      <c r="C1421" s="4" t="s">
        <v>10</v>
      </c>
      <c r="D1421" s="4" t="s">
        <v>14</v>
      </c>
      <c r="E1421" s="4" t="s">
        <v>6</v>
      </c>
      <c r="F1421" s="4" t="s">
        <v>30</v>
      </c>
      <c r="G1421" s="4" t="s">
        <v>30</v>
      </c>
      <c r="H1421" s="4" t="s">
        <v>30</v>
      </c>
    </row>
    <row r="1422" spans="1:9">
      <c r="A1422" t="n">
        <v>13172</v>
      </c>
      <c r="B1422" s="47" t="n">
        <v>48</v>
      </c>
      <c r="C1422" s="7" t="n">
        <v>1568</v>
      </c>
      <c r="D1422" s="7" t="n">
        <v>0</v>
      </c>
      <c r="E1422" s="7" t="s">
        <v>103</v>
      </c>
      <c r="F1422" s="7" t="n">
        <v>-1</v>
      </c>
      <c r="G1422" s="7" t="n">
        <v>1</v>
      </c>
      <c r="H1422" s="7" t="n">
        <v>0</v>
      </c>
    </row>
    <row r="1423" spans="1:9">
      <c r="A1423" t="s">
        <v>4</v>
      </c>
      <c r="B1423" s="4" t="s">
        <v>5</v>
      </c>
      <c r="C1423" s="4" t="s">
        <v>14</v>
      </c>
      <c r="D1423" s="4" t="s">
        <v>10</v>
      </c>
      <c r="E1423" s="4" t="s">
        <v>10</v>
      </c>
      <c r="F1423" s="4" t="s">
        <v>10</v>
      </c>
      <c r="G1423" s="4" t="s">
        <v>10</v>
      </c>
      <c r="H1423" s="4" t="s">
        <v>10</v>
      </c>
      <c r="I1423" s="4" t="s">
        <v>6</v>
      </c>
      <c r="J1423" s="4" t="s">
        <v>30</v>
      </c>
      <c r="K1423" s="4" t="s">
        <v>30</v>
      </c>
      <c r="L1423" s="4" t="s">
        <v>30</v>
      </c>
      <c r="M1423" s="4" t="s">
        <v>9</v>
      </c>
      <c r="N1423" s="4" t="s">
        <v>9</v>
      </c>
      <c r="O1423" s="4" t="s">
        <v>30</v>
      </c>
      <c r="P1423" s="4" t="s">
        <v>30</v>
      </c>
      <c r="Q1423" s="4" t="s">
        <v>30</v>
      </c>
      <c r="R1423" s="4" t="s">
        <v>30</v>
      </c>
      <c r="S1423" s="4" t="s">
        <v>14</v>
      </c>
    </row>
    <row r="1424" spans="1:9">
      <c r="A1424" t="n">
        <v>13199</v>
      </c>
      <c r="B1424" s="41" t="n">
        <v>39</v>
      </c>
      <c r="C1424" s="7" t="n">
        <v>12</v>
      </c>
      <c r="D1424" s="7" t="n">
        <v>65533</v>
      </c>
      <c r="E1424" s="7" t="n">
        <v>208</v>
      </c>
      <c r="F1424" s="7" t="n">
        <v>0</v>
      </c>
      <c r="G1424" s="7" t="n">
        <v>1569</v>
      </c>
      <c r="H1424" s="7" t="n">
        <v>0</v>
      </c>
      <c r="I1424" s="7" t="s">
        <v>13</v>
      </c>
      <c r="J1424" s="7" t="n">
        <v>214.669998168945</v>
      </c>
      <c r="K1424" s="7" t="n">
        <v>-4</v>
      </c>
      <c r="L1424" s="7" t="n">
        <v>-46.6199989318848</v>
      </c>
      <c r="M1424" s="7" t="n">
        <v>0</v>
      </c>
      <c r="N1424" s="7" t="n">
        <v>0</v>
      </c>
      <c r="O1424" s="7" t="n">
        <v>0</v>
      </c>
      <c r="P1424" s="7" t="n">
        <v>1</v>
      </c>
      <c r="Q1424" s="7" t="n">
        <v>1</v>
      </c>
      <c r="R1424" s="7" t="n">
        <v>1</v>
      </c>
      <c r="S1424" s="7" t="n">
        <v>108</v>
      </c>
    </row>
    <row r="1425" spans="1:19">
      <c r="A1425" t="s">
        <v>4</v>
      </c>
      <c r="B1425" s="4" t="s">
        <v>5</v>
      </c>
      <c r="C1425" s="4" t="s">
        <v>14</v>
      </c>
      <c r="D1425" s="4" t="s">
        <v>10</v>
      </c>
      <c r="E1425" s="4" t="s">
        <v>30</v>
      </c>
      <c r="F1425" s="4" t="s">
        <v>10</v>
      </c>
      <c r="G1425" s="4" t="s">
        <v>9</v>
      </c>
      <c r="H1425" s="4" t="s">
        <v>9</v>
      </c>
      <c r="I1425" s="4" t="s">
        <v>10</v>
      </c>
      <c r="J1425" s="4" t="s">
        <v>10</v>
      </c>
      <c r="K1425" s="4" t="s">
        <v>9</v>
      </c>
      <c r="L1425" s="4" t="s">
        <v>9</v>
      </c>
      <c r="M1425" s="4" t="s">
        <v>9</v>
      </c>
      <c r="N1425" s="4" t="s">
        <v>9</v>
      </c>
      <c r="O1425" s="4" t="s">
        <v>6</v>
      </c>
    </row>
    <row r="1426" spans="1:19">
      <c r="A1426" t="n">
        <v>13249</v>
      </c>
      <c r="B1426" s="14" t="n">
        <v>50</v>
      </c>
      <c r="C1426" s="7" t="n">
        <v>0</v>
      </c>
      <c r="D1426" s="7" t="n">
        <v>2119</v>
      </c>
      <c r="E1426" s="7" t="n">
        <v>0.899999976158142</v>
      </c>
      <c r="F1426" s="7" t="n">
        <v>0</v>
      </c>
      <c r="G1426" s="7" t="n">
        <v>0</v>
      </c>
      <c r="H1426" s="7" t="n">
        <v>-1069547520</v>
      </c>
      <c r="I1426" s="7" t="n">
        <v>0</v>
      </c>
      <c r="J1426" s="7" t="n">
        <v>65533</v>
      </c>
      <c r="K1426" s="7" t="n">
        <v>0</v>
      </c>
      <c r="L1426" s="7" t="n">
        <v>0</v>
      </c>
      <c r="M1426" s="7" t="n">
        <v>0</v>
      </c>
      <c r="N1426" s="7" t="n">
        <v>0</v>
      </c>
      <c r="O1426" s="7" t="s">
        <v>13</v>
      </c>
    </row>
    <row r="1427" spans="1:19">
      <c r="A1427" t="s">
        <v>4</v>
      </c>
      <c r="B1427" s="4" t="s">
        <v>5</v>
      </c>
      <c r="C1427" s="4" t="s">
        <v>14</v>
      </c>
      <c r="D1427" s="4" t="s">
        <v>9</v>
      </c>
      <c r="E1427" s="4" t="s">
        <v>9</v>
      </c>
      <c r="F1427" s="4" t="s">
        <v>9</v>
      </c>
    </row>
    <row r="1428" spans="1:19">
      <c r="A1428" t="n">
        <v>13288</v>
      </c>
      <c r="B1428" s="14" t="n">
        <v>50</v>
      </c>
      <c r="C1428" s="7" t="n">
        <v>255</v>
      </c>
      <c r="D1428" s="7" t="n">
        <v>1045220557</v>
      </c>
      <c r="E1428" s="7" t="n">
        <v>1065353216</v>
      </c>
      <c r="F1428" s="7" t="n">
        <v>1045220557</v>
      </c>
    </row>
    <row r="1429" spans="1:19">
      <c r="A1429" t="s">
        <v>4</v>
      </c>
      <c r="B1429" s="4" t="s">
        <v>5</v>
      </c>
      <c r="C1429" s="4" t="s">
        <v>10</v>
      </c>
    </row>
    <row r="1430" spans="1:19">
      <c r="A1430" t="n">
        <v>13302</v>
      </c>
      <c r="B1430" s="28" t="n">
        <v>16</v>
      </c>
      <c r="C1430" s="7" t="n">
        <v>300</v>
      </c>
    </row>
    <row r="1431" spans="1:19">
      <c r="A1431" t="s">
        <v>4</v>
      </c>
      <c r="B1431" s="4" t="s">
        <v>5</v>
      </c>
      <c r="C1431" s="4" t="s">
        <v>14</v>
      </c>
      <c r="D1431" s="4" t="s">
        <v>30</v>
      </c>
      <c r="E1431" s="4" t="s">
        <v>30</v>
      </c>
      <c r="F1431" s="4" t="s">
        <v>30</v>
      </c>
    </row>
    <row r="1432" spans="1:19">
      <c r="A1432" t="n">
        <v>13305</v>
      </c>
      <c r="B1432" s="52" t="n">
        <v>45</v>
      </c>
      <c r="C1432" s="7" t="n">
        <v>9</v>
      </c>
      <c r="D1432" s="7" t="n">
        <v>0.400000005960464</v>
      </c>
      <c r="E1432" s="7" t="n">
        <v>0.400000005960464</v>
      </c>
      <c r="F1432" s="7" t="n">
        <v>0.100000001490116</v>
      </c>
    </row>
    <row r="1433" spans="1:19">
      <c r="A1433" t="s">
        <v>4</v>
      </c>
      <c r="B1433" s="4" t="s">
        <v>5</v>
      </c>
      <c r="C1433" s="4" t="s">
        <v>14</v>
      </c>
      <c r="D1433" s="4" t="s">
        <v>10</v>
      </c>
      <c r="E1433" s="4" t="s">
        <v>14</v>
      </c>
    </row>
    <row r="1434" spans="1:19">
      <c r="A1434" t="n">
        <v>13319</v>
      </c>
      <c r="B1434" s="41" t="n">
        <v>39</v>
      </c>
      <c r="C1434" s="7" t="n">
        <v>14</v>
      </c>
      <c r="D1434" s="7" t="n">
        <v>65533</v>
      </c>
      <c r="E1434" s="7" t="n">
        <v>100</v>
      </c>
    </row>
    <row r="1435" spans="1:19">
      <c r="A1435" t="s">
        <v>4</v>
      </c>
      <c r="B1435" s="4" t="s">
        <v>5</v>
      </c>
      <c r="C1435" s="4" t="s">
        <v>14</v>
      </c>
      <c r="D1435" s="4" t="s">
        <v>10</v>
      </c>
      <c r="E1435" s="4" t="s">
        <v>14</v>
      </c>
    </row>
    <row r="1436" spans="1:19">
      <c r="A1436" t="n">
        <v>13324</v>
      </c>
      <c r="B1436" s="41" t="n">
        <v>39</v>
      </c>
      <c r="C1436" s="7" t="n">
        <v>14</v>
      </c>
      <c r="D1436" s="7" t="n">
        <v>65533</v>
      </c>
      <c r="E1436" s="7" t="n">
        <v>101</v>
      </c>
    </row>
    <row r="1437" spans="1:19">
      <c r="A1437" t="s">
        <v>4</v>
      </c>
      <c r="B1437" s="4" t="s">
        <v>5</v>
      </c>
      <c r="C1437" s="4" t="s">
        <v>14</v>
      </c>
      <c r="D1437" s="4" t="s">
        <v>10</v>
      </c>
      <c r="E1437" s="4" t="s">
        <v>14</v>
      </c>
    </row>
    <row r="1438" spans="1:19">
      <c r="A1438" t="n">
        <v>13329</v>
      </c>
      <c r="B1438" s="41" t="n">
        <v>39</v>
      </c>
      <c r="C1438" s="7" t="n">
        <v>14</v>
      </c>
      <c r="D1438" s="7" t="n">
        <v>65533</v>
      </c>
      <c r="E1438" s="7" t="n">
        <v>102</v>
      </c>
    </row>
    <row r="1439" spans="1:19">
      <c r="A1439" t="s">
        <v>4</v>
      </c>
      <c r="B1439" s="4" t="s">
        <v>5</v>
      </c>
      <c r="C1439" s="4" t="s">
        <v>14</v>
      </c>
      <c r="D1439" s="4" t="s">
        <v>10</v>
      </c>
      <c r="E1439" s="4" t="s">
        <v>14</v>
      </c>
    </row>
    <row r="1440" spans="1:19">
      <c r="A1440" t="n">
        <v>13334</v>
      </c>
      <c r="B1440" s="41" t="n">
        <v>39</v>
      </c>
      <c r="C1440" s="7" t="n">
        <v>14</v>
      </c>
      <c r="D1440" s="7" t="n">
        <v>65533</v>
      </c>
      <c r="E1440" s="7" t="n">
        <v>103</v>
      </c>
    </row>
    <row r="1441" spans="1:15">
      <c r="A1441" t="s">
        <v>4</v>
      </c>
      <c r="B1441" s="4" t="s">
        <v>5</v>
      </c>
      <c r="C1441" s="4" t="s">
        <v>14</v>
      </c>
      <c r="D1441" s="4" t="s">
        <v>10</v>
      </c>
    </row>
    <row r="1442" spans="1:15">
      <c r="A1442" t="n">
        <v>13339</v>
      </c>
      <c r="B1442" s="52" t="n">
        <v>45</v>
      </c>
      <c r="C1442" s="7" t="n">
        <v>7</v>
      </c>
      <c r="D1442" s="7" t="n">
        <v>255</v>
      </c>
    </row>
    <row r="1443" spans="1:15">
      <c r="A1443" t="s">
        <v>4</v>
      </c>
      <c r="B1443" s="4" t="s">
        <v>5</v>
      </c>
      <c r="C1443" s="4" t="s">
        <v>10</v>
      </c>
    </row>
    <row r="1444" spans="1:15">
      <c r="A1444" t="n">
        <v>13343</v>
      </c>
      <c r="B1444" s="28" t="n">
        <v>16</v>
      </c>
      <c r="C1444" s="7" t="n">
        <v>200</v>
      </c>
    </row>
    <row r="1445" spans="1:15">
      <c r="A1445" t="s">
        <v>4</v>
      </c>
      <c r="B1445" s="4" t="s">
        <v>5</v>
      </c>
      <c r="C1445" s="4" t="s">
        <v>14</v>
      </c>
      <c r="D1445" s="4" t="s">
        <v>10</v>
      </c>
      <c r="E1445" s="4" t="s">
        <v>30</v>
      </c>
    </row>
    <row r="1446" spans="1:15">
      <c r="A1446" t="n">
        <v>13346</v>
      </c>
      <c r="B1446" s="35" t="n">
        <v>58</v>
      </c>
      <c r="C1446" s="7" t="n">
        <v>101</v>
      </c>
      <c r="D1446" s="7" t="n">
        <v>300</v>
      </c>
      <c r="E1446" s="7" t="n">
        <v>1</v>
      </c>
    </row>
    <row r="1447" spans="1:15">
      <c r="A1447" t="s">
        <v>4</v>
      </c>
      <c r="B1447" s="4" t="s">
        <v>5</v>
      </c>
      <c r="C1447" s="4" t="s">
        <v>14</v>
      </c>
      <c r="D1447" s="4" t="s">
        <v>10</v>
      </c>
    </row>
    <row r="1448" spans="1:15">
      <c r="A1448" t="n">
        <v>13354</v>
      </c>
      <c r="B1448" s="35" t="n">
        <v>58</v>
      </c>
      <c r="C1448" s="7" t="n">
        <v>254</v>
      </c>
      <c r="D1448" s="7" t="n">
        <v>0</v>
      </c>
    </row>
    <row r="1449" spans="1:15">
      <c r="A1449" t="s">
        <v>4</v>
      </c>
      <c r="B1449" s="4" t="s">
        <v>5</v>
      </c>
      <c r="C1449" s="4" t="s">
        <v>14</v>
      </c>
      <c r="D1449" s="4" t="s">
        <v>14</v>
      </c>
      <c r="E1449" s="4" t="s">
        <v>30</v>
      </c>
      <c r="F1449" s="4" t="s">
        <v>30</v>
      </c>
      <c r="G1449" s="4" t="s">
        <v>30</v>
      </c>
      <c r="H1449" s="4" t="s">
        <v>10</v>
      </c>
    </row>
    <row r="1450" spans="1:15">
      <c r="A1450" t="n">
        <v>13358</v>
      </c>
      <c r="B1450" s="52" t="n">
        <v>45</v>
      </c>
      <c r="C1450" s="7" t="n">
        <v>2</v>
      </c>
      <c r="D1450" s="7" t="n">
        <v>3</v>
      </c>
      <c r="E1450" s="7" t="n">
        <v>218.699996948242</v>
      </c>
      <c r="F1450" s="7" t="n">
        <v>2.4300000667572</v>
      </c>
      <c r="G1450" s="7" t="n">
        <v>-53.7599983215332</v>
      </c>
      <c r="H1450" s="7" t="n">
        <v>0</v>
      </c>
    </row>
    <row r="1451" spans="1:15">
      <c r="A1451" t="s">
        <v>4</v>
      </c>
      <c r="B1451" s="4" t="s">
        <v>5</v>
      </c>
      <c r="C1451" s="4" t="s">
        <v>14</v>
      </c>
      <c r="D1451" s="4" t="s">
        <v>14</v>
      </c>
      <c r="E1451" s="4" t="s">
        <v>30</v>
      </c>
      <c r="F1451" s="4" t="s">
        <v>30</v>
      </c>
      <c r="G1451" s="4" t="s">
        <v>30</v>
      </c>
      <c r="H1451" s="4" t="s">
        <v>10</v>
      </c>
      <c r="I1451" s="4" t="s">
        <v>14</v>
      </c>
    </row>
    <row r="1452" spans="1:15">
      <c r="A1452" t="n">
        <v>13375</v>
      </c>
      <c r="B1452" s="52" t="n">
        <v>45</v>
      </c>
      <c r="C1452" s="7" t="n">
        <v>4</v>
      </c>
      <c r="D1452" s="7" t="n">
        <v>3</v>
      </c>
      <c r="E1452" s="7" t="n">
        <v>349.549987792969</v>
      </c>
      <c r="F1452" s="7" t="n">
        <v>130.139999389648</v>
      </c>
      <c r="G1452" s="7" t="n">
        <v>14</v>
      </c>
      <c r="H1452" s="7" t="n">
        <v>0</v>
      </c>
      <c r="I1452" s="7" t="n">
        <v>1</v>
      </c>
    </row>
    <row r="1453" spans="1:15">
      <c r="A1453" t="s">
        <v>4</v>
      </c>
      <c r="B1453" s="4" t="s">
        <v>5</v>
      </c>
      <c r="C1453" s="4" t="s">
        <v>14</v>
      </c>
      <c r="D1453" s="4" t="s">
        <v>14</v>
      </c>
      <c r="E1453" s="4" t="s">
        <v>30</v>
      </c>
      <c r="F1453" s="4" t="s">
        <v>10</v>
      </c>
    </row>
    <row r="1454" spans="1:15">
      <c r="A1454" t="n">
        <v>13393</v>
      </c>
      <c r="B1454" s="52" t="n">
        <v>45</v>
      </c>
      <c r="C1454" s="7" t="n">
        <v>5</v>
      </c>
      <c r="D1454" s="7" t="n">
        <v>3</v>
      </c>
      <c r="E1454" s="7" t="n">
        <v>13.6000003814697</v>
      </c>
      <c r="F1454" s="7" t="n">
        <v>0</v>
      </c>
    </row>
    <row r="1455" spans="1:15">
      <c r="A1455" t="s">
        <v>4</v>
      </c>
      <c r="B1455" s="4" t="s">
        <v>5</v>
      </c>
      <c r="C1455" s="4" t="s">
        <v>14</v>
      </c>
      <c r="D1455" s="4" t="s">
        <v>14</v>
      </c>
      <c r="E1455" s="4" t="s">
        <v>30</v>
      </c>
      <c r="F1455" s="4" t="s">
        <v>10</v>
      </c>
    </row>
    <row r="1456" spans="1:15">
      <c r="A1456" t="n">
        <v>13402</v>
      </c>
      <c r="B1456" s="52" t="n">
        <v>45</v>
      </c>
      <c r="C1456" s="7" t="n">
        <v>11</v>
      </c>
      <c r="D1456" s="7" t="n">
        <v>3</v>
      </c>
      <c r="E1456" s="7" t="n">
        <v>42.9000015258789</v>
      </c>
      <c r="F1456" s="7" t="n">
        <v>0</v>
      </c>
    </row>
    <row r="1457" spans="1:9">
      <c r="A1457" t="s">
        <v>4</v>
      </c>
      <c r="B1457" s="4" t="s">
        <v>5</v>
      </c>
      <c r="C1457" s="4" t="s">
        <v>14</v>
      </c>
      <c r="D1457" s="4" t="s">
        <v>14</v>
      </c>
      <c r="E1457" s="4" t="s">
        <v>30</v>
      </c>
      <c r="F1457" s="4" t="s">
        <v>30</v>
      </c>
      <c r="G1457" s="4" t="s">
        <v>30</v>
      </c>
      <c r="H1457" s="4" t="s">
        <v>10</v>
      </c>
    </row>
    <row r="1458" spans="1:9">
      <c r="A1458" t="n">
        <v>13411</v>
      </c>
      <c r="B1458" s="52" t="n">
        <v>45</v>
      </c>
      <c r="C1458" s="7" t="n">
        <v>2</v>
      </c>
      <c r="D1458" s="7" t="n">
        <v>3</v>
      </c>
      <c r="E1458" s="7" t="n">
        <v>218.699996948242</v>
      </c>
      <c r="F1458" s="7" t="n">
        <v>1.3400000333786</v>
      </c>
      <c r="G1458" s="7" t="n">
        <v>-53.7599983215332</v>
      </c>
      <c r="H1458" s="7" t="n">
        <v>3000</v>
      </c>
    </row>
    <row r="1459" spans="1:9">
      <c r="A1459" t="s">
        <v>4</v>
      </c>
      <c r="B1459" s="4" t="s">
        <v>5</v>
      </c>
      <c r="C1459" s="4" t="s">
        <v>14</v>
      </c>
      <c r="D1459" s="4" t="s">
        <v>14</v>
      </c>
      <c r="E1459" s="4" t="s">
        <v>30</v>
      </c>
      <c r="F1459" s="4" t="s">
        <v>30</v>
      </c>
      <c r="G1459" s="4" t="s">
        <v>30</v>
      </c>
      <c r="H1459" s="4" t="s">
        <v>10</v>
      </c>
      <c r="I1459" s="4" t="s">
        <v>14</v>
      </c>
    </row>
    <row r="1460" spans="1:9">
      <c r="A1460" t="n">
        <v>13428</v>
      </c>
      <c r="B1460" s="52" t="n">
        <v>45</v>
      </c>
      <c r="C1460" s="7" t="n">
        <v>4</v>
      </c>
      <c r="D1460" s="7" t="n">
        <v>3</v>
      </c>
      <c r="E1460" s="7" t="n">
        <v>346.690002441406</v>
      </c>
      <c r="F1460" s="7" t="n">
        <v>141.550003051758</v>
      </c>
      <c r="G1460" s="7" t="n">
        <v>14</v>
      </c>
      <c r="H1460" s="7" t="n">
        <v>3000</v>
      </c>
      <c r="I1460" s="7" t="n">
        <v>1</v>
      </c>
    </row>
    <row r="1461" spans="1:9">
      <c r="A1461" t="s">
        <v>4</v>
      </c>
      <c r="B1461" s="4" t="s">
        <v>5</v>
      </c>
      <c r="C1461" s="4" t="s">
        <v>14</v>
      </c>
      <c r="D1461" s="4" t="s">
        <v>14</v>
      </c>
      <c r="E1461" s="4" t="s">
        <v>30</v>
      </c>
      <c r="F1461" s="4" t="s">
        <v>10</v>
      </c>
    </row>
    <row r="1462" spans="1:9">
      <c r="A1462" t="n">
        <v>13446</v>
      </c>
      <c r="B1462" s="52" t="n">
        <v>45</v>
      </c>
      <c r="C1462" s="7" t="n">
        <v>5</v>
      </c>
      <c r="D1462" s="7" t="n">
        <v>3</v>
      </c>
      <c r="E1462" s="7" t="n">
        <v>13.6000003814697</v>
      </c>
      <c r="F1462" s="7" t="n">
        <v>3000</v>
      </c>
    </row>
    <row r="1463" spans="1:9">
      <c r="A1463" t="s">
        <v>4</v>
      </c>
      <c r="B1463" s="4" t="s">
        <v>5</v>
      </c>
      <c r="C1463" s="4" t="s">
        <v>14</v>
      </c>
      <c r="D1463" s="4" t="s">
        <v>14</v>
      </c>
      <c r="E1463" s="4" t="s">
        <v>30</v>
      </c>
      <c r="F1463" s="4" t="s">
        <v>10</v>
      </c>
    </row>
    <row r="1464" spans="1:9">
      <c r="A1464" t="n">
        <v>13455</v>
      </c>
      <c r="B1464" s="52" t="n">
        <v>45</v>
      </c>
      <c r="C1464" s="7" t="n">
        <v>11</v>
      </c>
      <c r="D1464" s="7" t="n">
        <v>3</v>
      </c>
      <c r="E1464" s="7" t="n">
        <v>42.9000015258789</v>
      </c>
      <c r="F1464" s="7" t="n">
        <v>3000</v>
      </c>
    </row>
    <row r="1465" spans="1:9">
      <c r="A1465" t="s">
        <v>4</v>
      </c>
      <c r="B1465" s="4" t="s">
        <v>5</v>
      </c>
      <c r="C1465" s="4" t="s">
        <v>14</v>
      </c>
      <c r="D1465" s="4" t="s">
        <v>10</v>
      </c>
    </row>
    <row r="1466" spans="1:9">
      <c r="A1466" t="n">
        <v>13464</v>
      </c>
      <c r="B1466" s="35" t="n">
        <v>58</v>
      </c>
      <c r="C1466" s="7" t="n">
        <v>255</v>
      </c>
      <c r="D1466" s="7" t="n">
        <v>0</v>
      </c>
    </row>
    <row r="1467" spans="1:9">
      <c r="A1467" t="s">
        <v>4</v>
      </c>
      <c r="B1467" s="4" t="s">
        <v>5</v>
      </c>
      <c r="C1467" s="4" t="s">
        <v>10</v>
      </c>
      <c r="D1467" s="4" t="s">
        <v>14</v>
      </c>
    </row>
    <row r="1468" spans="1:9">
      <c r="A1468" t="n">
        <v>13468</v>
      </c>
      <c r="B1468" s="62" t="n">
        <v>56</v>
      </c>
      <c r="C1468" s="7" t="n">
        <v>1569</v>
      </c>
      <c r="D1468" s="7" t="n">
        <v>0</v>
      </c>
    </row>
    <row r="1469" spans="1:9">
      <c r="A1469" t="s">
        <v>4</v>
      </c>
      <c r="B1469" s="4" t="s">
        <v>5</v>
      </c>
      <c r="C1469" s="4" t="s">
        <v>14</v>
      </c>
      <c r="D1469" s="4" t="s">
        <v>10</v>
      </c>
      <c r="E1469" s="4" t="s">
        <v>14</v>
      </c>
    </row>
    <row r="1470" spans="1:9">
      <c r="A1470" t="n">
        <v>13472</v>
      </c>
      <c r="B1470" s="41" t="n">
        <v>39</v>
      </c>
      <c r="C1470" s="7" t="n">
        <v>14</v>
      </c>
      <c r="D1470" s="7" t="n">
        <v>65533</v>
      </c>
      <c r="E1470" s="7" t="n">
        <v>104</v>
      </c>
    </row>
    <row r="1471" spans="1:9">
      <c r="A1471" t="s">
        <v>4</v>
      </c>
      <c r="B1471" s="4" t="s">
        <v>5</v>
      </c>
      <c r="C1471" s="4" t="s">
        <v>14</v>
      </c>
      <c r="D1471" s="4" t="s">
        <v>10</v>
      </c>
      <c r="E1471" s="4" t="s">
        <v>14</v>
      </c>
    </row>
    <row r="1472" spans="1:9">
      <c r="A1472" t="n">
        <v>13477</v>
      </c>
      <c r="B1472" s="41" t="n">
        <v>39</v>
      </c>
      <c r="C1472" s="7" t="n">
        <v>14</v>
      </c>
      <c r="D1472" s="7" t="n">
        <v>65533</v>
      </c>
      <c r="E1472" s="7" t="n">
        <v>105</v>
      </c>
    </row>
    <row r="1473" spans="1:9">
      <c r="A1473" t="s">
        <v>4</v>
      </c>
      <c r="B1473" s="4" t="s">
        <v>5</v>
      </c>
      <c r="C1473" s="4" t="s">
        <v>14</v>
      </c>
      <c r="D1473" s="4" t="s">
        <v>10</v>
      </c>
      <c r="E1473" s="4" t="s">
        <v>14</v>
      </c>
    </row>
    <row r="1474" spans="1:9">
      <c r="A1474" t="n">
        <v>13482</v>
      </c>
      <c r="B1474" s="41" t="n">
        <v>39</v>
      </c>
      <c r="C1474" s="7" t="n">
        <v>14</v>
      </c>
      <c r="D1474" s="7" t="n">
        <v>65533</v>
      </c>
      <c r="E1474" s="7" t="n">
        <v>106</v>
      </c>
    </row>
    <row r="1475" spans="1:9">
      <c r="A1475" t="s">
        <v>4</v>
      </c>
      <c r="B1475" s="4" t="s">
        <v>5</v>
      </c>
      <c r="C1475" s="4" t="s">
        <v>14</v>
      </c>
      <c r="D1475" s="4" t="s">
        <v>10</v>
      </c>
      <c r="E1475" s="4" t="s">
        <v>14</v>
      </c>
    </row>
    <row r="1476" spans="1:9">
      <c r="A1476" t="n">
        <v>13487</v>
      </c>
      <c r="B1476" s="41" t="n">
        <v>39</v>
      </c>
      <c r="C1476" s="7" t="n">
        <v>14</v>
      </c>
      <c r="D1476" s="7" t="n">
        <v>65533</v>
      </c>
      <c r="E1476" s="7" t="n">
        <v>107</v>
      </c>
    </row>
    <row r="1477" spans="1:9">
      <c r="A1477" t="s">
        <v>4</v>
      </c>
      <c r="B1477" s="4" t="s">
        <v>5</v>
      </c>
      <c r="C1477" s="4" t="s">
        <v>10</v>
      </c>
      <c r="D1477" s="4" t="s">
        <v>14</v>
      </c>
      <c r="E1477" s="4" t="s">
        <v>6</v>
      </c>
      <c r="F1477" s="4" t="s">
        <v>30</v>
      </c>
      <c r="G1477" s="4" t="s">
        <v>30</v>
      </c>
      <c r="H1477" s="4" t="s">
        <v>30</v>
      </c>
    </row>
    <row r="1478" spans="1:9">
      <c r="A1478" t="n">
        <v>13492</v>
      </c>
      <c r="B1478" s="47" t="n">
        <v>48</v>
      </c>
      <c r="C1478" s="7" t="n">
        <v>1569</v>
      </c>
      <c r="D1478" s="7" t="n">
        <v>0</v>
      </c>
      <c r="E1478" s="7" t="s">
        <v>103</v>
      </c>
      <c r="F1478" s="7" t="n">
        <v>-1</v>
      </c>
      <c r="G1478" s="7" t="n">
        <v>1</v>
      </c>
      <c r="H1478" s="7" t="n">
        <v>0</v>
      </c>
    </row>
    <row r="1479" spans="1:9">
      <c r="A1479" t="s">
        <v>4</v>
      </c>
      <c r="B1479" s="4" t="s">
        <v>5</v>
      </c>
      <c r="C1479" s="4" t="s">
        <v>14</v>
      </c>
      <c r="D1479" s="4" t="s">
        <v>10</v>
      </c>
      <c r="E1479" s="4" t="s">
        <v>10</v>
      </c>
    </row>
    <row r="1480" spans="1:9">
      <c r="A1480" t="n">
        <v>13519</v>
      </c>
      <c r="B1480" s="14" t="n">
        <v>50</v>
      </c>
      <c r="C1480" s="7" t="n">
        <v>1</v>
      </c>
      <c r="D1480" s="7" t="n">
        <v>4549</v>
      </c>
      <c r="E1480" s="7" t="n">
        <v>1000</v>
      </c>
    </row>
    <row r="1481" spans="1:9">
      <c r="A1481" t="s">
        <v>4</v>
      </c>
      <c r="B1481" s="4" t="s">
        <v>5</v>
      </c>
      <c r="C1481" s="4" t="s">
        <v>14</v>
      </c>
      <c r="D1481" s="4" t="s">
        <v>10</v>
      </c>
      <c r="E1481" s="4" t="s">
        <v>30</v>
      </c>
      <c r="F1481" s="4" t="s">
        <v>10</v>
      </c>
      <c r="G1481" s="4" t="s">
        <v>9</v>
      </c>
      <c r="H1481" s="4" t="s">
        <v>9</v>
      </c>
      <c r="I1481" s="4" t="s">
        <v>10</v>
      </c>
      <c r="J1481" s="4" t="s">
        <v>10</v>
      </c>
      <c r="K1481" s="4" t="s">
        <v>9</v>
      </c>
      <c r="L1481" s="4" t="s">
        <v>9</v>
      </c>
      <c r="M1481" s="4" t="s">
        <v>9</v>
      </c>
      <c r="N1481" s="4" t="s">
        <v>9</v>
      </c>
      <c r="O1481" s="4" t="s">
        <v>6</v>
      </c>
    </row>
    <row r="1482" spans="1:9">
      <c r="A1482" t="n">
        <v>13525</v>
      </c>
      <c r="B1482" s="14" t="n">
        <v>50</v>
      </c>
      <c r="C1482" s="7" t="n">
        <v>0</v>
      </c>
      <c r="D1482" s="7" t="n">
        <v>4283</v>
      </c>
      <c r="E1482" s="7" t="n">
        <v>0.800000011920929</v>
      </c>
      <c r="F1482" s="7" t="n">
        <v>100</v>
      </c>
      <c r="G1482" s="7" t="n">
        <v>0</v>
      </c>
      <c r="H1482" s="7" t="n">
        <v>-1061158912</v>
      </c>
      <c r="I1482" s="7" t="n">
        <v>0</v>
      </c>
      <c r="J1482" s="7" t="n">
        <v>65533</v>
      </c>
      <c r="K1482" s="7" t="n">
        <v>0</v>
      </c>
      <c r="L1482" s="7" t="n">
        <v>0</v>
      </c>
      <c r="M1482" s="7" t="n">
        <v>0</v>
      </c>
      <c r="N1482" s="7" t="n">
        <v>0</v>
      </c>
      <c r="O1482" s="7" t="s">
        <v>13</v>
      </c>
    </row>
    <row r="1483" spans="1:9">
      <c r="A1483" t="s">
        <v>4</v>
      </c>
      <c r="B1483" s="4" t="s">
        <v>5</v>
      </c>
      <c r="C1483" s="4" t="s">
        <v>14</v>
      </c>
      <c r="D1483" s="4" t="s">
        <v>9</v>
      </c>
      <c r="E1483" s="4" t="s">
        <v>9</v>
      </c>
      <c r="F1483" s="4" t="s">
        <v>9</v>
      </c>
    </row>
    <row r="1484" spans="1:9">
      <c r="A1484" t="n">
        <v>13564</v>
      </c>
      <c r="B1484" s="14" t="n">
        <v>50</v>
      </c>
      <c r="C1484" s="7" t="n">
        <v>255</v>
      </c>
      <c r="D1484" s="7" t="n">
        <v>1056964608</v>
      </c>
      <c r="E1484" s="7" t="n">
        <v>1065353216</v>
      </c>
      <c r="F1484" s="7" t="n">
        <v>1056964608</v>
      </c>
    </row>
    <row r="1485" spans="1:9">
      <c r="A1485" t="s">
        <v>4</v>
      </c>
      <c r="B1485" s="4" t="s">
        <v>5</v>
      </c>
      <c r="C1485" s="4" t="s">
        <v>10</v>
      </c>
    </row>
    <row r="1486" spans="1:9">
      <c r="A1486" t="n">
        <v>13578</v>
      </c>
      <c r="B1486" s="28" t="n">
        <v>16</v>
      </c>
      <c r="C1486" s="7" t="n">
        <v>300</v>
      </c>
    </row>
    <row r="1487" spans="1:9">
      <c r="A1487" t="s">
        <v>4</v>
      </c>
      <c r="B1487" s="4" t="s">
        <v>5</v>
      </c>
      <c r="C1487" s="4" t="s">
        <v>14</v>
      </c>
      <c r="D1487" s="4" t="s">
        <v>10</v>
      </c>
      <c r="E1487" s="4" t="s">
        <v>14</v>
      </c>
    </row>
    <row r="1488" spans="1:9">
      <c r="A1488" t="n">
        <v>13581</v>
      </c>
      <c r="B1488" s="41" t="n">
        <v>39</v>
      </c>
      <c r="C1488" s="7" t="n">
        <v>14</v>
      </c>
      <c r="D1488" s="7" t="n">
        <v>65533</v>
      </c>
      <c r="E1488" s="7" t="n">
        <v>108</v>
      </c>
    </row>
    <row r="1489" spans="1:15">
      <c r="A1489" t="s">
        <v>4</v>
      </c>
      <c r="B1489" s="4" t="s">
        <v>5</v>
      </c>
      <c r="C1489" s="4" t="s">
        <v>14</v>
      </c>
      <c r="D1489" s="4" t="s">
        <v>10</v>
      </c>
      <c r="E1489" s="4" t="s">
        <v>10</v>
      </c>
      <c r="F1489" s="4" t="s">
        <v>10</v>
      </c>
      <c r="G1489" s="4" t="s">
        <v>10</v>
      </c>
      <c r="H1489" s="4" t="s">
        <v>10</v>
      </c>
      <c r="I1489" s="4" t="s">
        <v>6</v>
      </c>
      <c r="J1489" s="4" t="s">
        <v>30</v>
      </c>
      <c r="K1489" s="4" t="s">
        <v>30</v>
      </c>
      <c r="L1489" s="4" t="s">
        <v>30</v>
      </c>
      <c r="M1489" s="4" t="s">
        <v>9</v>
      </c>
      <c r="N1489" s="4" t="s">
        <v>9</v>
      </c>
      <c r="O1489" s="4" t="s">
        <v>30</v>
      </c>
      <c r="P1489" s="4" t="s">
        <v>30</v>
      </c>
      <c r="Q1489" s="4" t="s">
        <v>30</v>
      </c>
      <c r="R1489" s="4" t="s">
        <v>30</v>
      </c>
      <c r="S1489" s="4" t="s">
        <v>14</v>
      </c>
    </row>
    <row r="1490" spans="1:15">
      <c r="A1490" t="n">
        <v>13586</v>
      </c>
      <c r="B1490" s="41" t="n">
        <v>39</v>
      </c>
      <c r="C1490" s="7" t="n">
        <v>12</v>
      </c>
      <c r="D1490" s="7" t="n">
        <v>65533</v>
      </c>
      <c r="E1490" s="7" t="n">
        <v>209</v>
      </c>
      <c r="F1490" s="7" t="n">
        <v>0</v>
      </c>
      <c r="G1490" s="7" t="n">
        <v>1569</v>
      </c>
      <c r="H1490" s="7" t="n">
        <v>12</v>
      </c>
      <c r="I1490" s="7" t="s">
        <v>13</v>
      </c>
      <c r="J1490" s="7" t="n">
        <v>0</v>
      </c>
      <c r="K1490" s="7" t="n">
        <v>0</v>
      </c>
      <c r="L1490" s="7" t="n">
        <v>0</v>
      </c>
      <c r="M1490" s="7" t="n">
        <v>0</v>
      </c>
      <c r="N1490" s="7" t="n">
        <v>0</v>
      </c>
      <c r="O1490" s="7" t="n">
        <v>0</v>
      </c>
      <c r="P1490" s="7" t="n">
        <v>1</v>
      </c>
      <c r="Q1490" s="7" t="n">
        <v>1</v>
      </c>
      <c r="R1490" s="7" t="n">
        <v>1</v>
      </c>
      <c r="S1490" s="7" t="n">
        <v>255</v>
      </c>
    </row>
    <row r="1491" spans="1:15">
      <c r="A1491" t="s">
        <v>4</v>
      </c>
      <c r="B1491" s="4" t="s">
        <v>5</v>
      </c>
      <c r="C1491" s="4" t="s">
        <v>14</v>
      </c>
      <c r="D1491" s="4" t="s">
        <v>30</v>
      </c>
      <c r="E1491" s="4" t="s">
        <v>30</v>
      </c>
      <c r="F1491" s="4" t="s">
        <v>30</v>
      </c>
    </row>
    <row r="1492" spans="1:15">
      <c r="A1492" t="n">
        <v>13636</v>
      </c>
      <c r="B1492" s="52" t="n">
        <v>45</v>
      </c>
      <c r="C1492" s="7" t="n">
        <v>9</v>
      </c>
      <c r="D1492" s="7" t="n">
        <v>0.75</v>
      </c>
      <c r="E1492" s="7" t="n">
        <v>0.75</v>
      </c>
      <c r="F1492" s="7" t="n">
        <v>0.200000002980232</v>
      </c>
    </row>
    <row r="1493" spans="1:15">
      <c r="A1493" t="s">
        <v>4</v>
      </c>
      <c r="B1493" s="4" t="s">
        <v>5</v>
      </c>
      <c r="C1493" s="4" t="s">
        <v>10</v>
      </c>
    </row>
    <row r="1494" spans="1:15">
      <c r="A1494" t="n">
        <v>13650</v>
      </c>
      <c r="B1494" s="28" t="n">
        <v>16</v>
      </c>
      <c r="C1494" s="7" t="n">
        <v>1000</v>
      </c>
    </row>
    <row r="1495" spans="1:15">
      <c r="A1495" t="s">
        <v>4</v>
      </c>
      <c r="B1495" s="4" t="s">
        <v>5</v>
      </c>
      <c r="C1495" s="4" t="s">
        <v>14</v>
      </c>
      <c r="D1495" s="4" t="s">
        <v>10</v>
      </c>
      <c r="E1495" s="4" t="s">
        <v>30</v>
      </c>
      <c r="F1495" s="4" t="s">
        <v>10</v>
      </c>
      <c r="G1495" s="4" t="s">
        <v>9</v>
      </c>
      <c r="H1495" s="4" t="s">
        <v>9</v>
      </c>
      <c r="I1495" s="4" t="s">
        <v>10</v>
      </c>
      <c r="J1495" s="4" t="s">
        <v>10</v>
      </c>
      <c r="K1495" s="4" t="s">
        <v>9</v>
      </c>
      <c r="L1495" s="4" t="s">
        <v>9</v>
      </c>
      <c r="M1495" s="4" t="s">
        <v>9</v>
      </c>
      <c r="N1495" s="4" t="s">
        <v>9</v>
      </c>
      <c r="O1495" s="4" t="s">
        <v>6</v>
      </c>
    </row>
    <row r="1496" spans="1:15">
      <c r="A1496" t="n">
        <v>13653</v>
      </c>
      <c r="B1496" s="14" t="n">
        <v>50</v>
      </c>
      <c r="C1496" s="7" t="n">
        <v>0</v>
      </c>
      <c r="D1496" s="7" t="n">
        <v>4400</v>
      </c>
      <c r="E1496" s="7" t="n">
        <v>0.800000011920929</v>
      </c>
      <c r="F1496" s="7" t="n">
        <v>0</v>
      </c>
      <c r="G1496" s="7" t="n">
        <v>0</v>
      </c>
      <c r="H1496" s="7" t="n">
        <v>-1069547520</v>
      </c>
      <c r="I1496" s="7" t="n">
        <v>0</v>
      </c>
      <c r="J1496" s="7" t="n">
        <v>65533</v>
      </c>
      <c r="K1496" s="7" t="n">
        <v>0</v>
      </c>
      <c r="L1496" s="7" t="n">
        <v>0</v>
      </c>
      <c r="M1496" s="7" t="n">
        <v>0</v>
      </c>
      <c r="N1496" s="7" t="n">
        <v>0</v>
      </c>
      <c r="O1496" s="7" t="s">
        <v>13</v>
      </c>
    </row>
    <row r="1497" spans="1:15">
      <c r="A1497" t="s">
        <v>4</v>
      </c>
      <c r="B1497" s="4" t="s">
        <v>5</v>
      </c>
      <c r="C1497" s="4" t="s">
        <v>14</v>
      </c>
      <c r="D1497" s="4" t="s">
        <v>10</v>
      </c>
    </row>
    <row r="1498" spans="1:15">
      <c r="A1498" t="n">
        <v>13692</v>
      </c>
      <c r="B1498" s="52" t="n">
        <v>45</v>
      </c>
      <c r="C1498" s="7" t="n">
        <v>7</v>
      </c>
      <c r="D1498" s="7" t="n">
        <v>255</v>
      </c>
    </row>
    <row r="1499" spans="1:15">
      <c r="A1499" t="s">
        <v>4</v>
      </c>
      <c r="B1499" s="4" t="s">
        <v>5</v>
      </c>
      <c r="C1499" s="4" t="s">
        <v>14</v>
      </c>
      <c r="D1499" s="4" t="s">
        <v>14</v>
      </c>
      <c r="E1499" s="4" t="s">
        <v>30</v>
      </c>
      <c r="F1499" s="4" t="s">
        <v>30</v>
      </c>
      <c r="G1499" s="4" t="s">
        <v>30</v>
      </c>
      <c r="H1499" s="4" t="s">
        <v>10</v>
      </c>
    </row>
    <row r="1500" spans="1:15">
      <c r="A1500" t="n">
        <v>13696</v>
      </c>
      <c r="B1500" s="52" t="n">
        <v>45</v>
      </c>
      <c r="C1500" s="7" t="n">
        <v>2</v>
      </c>
      <c r="D1500" s="7" t="n">
        <v>3</v>
      </c>
      <c r="E1500" s="7" t="n">
        <v>218.699996948242</v>
      </c>
      <c r="F1500" s="7" t="n">
        <v>1.3400000333786</v>
      </c>
      <c r="G1500" s="7" t="n">
        <v>-53.7599983215332</v>
      </c>
      <c r="H1500" s="7" t="n">
        <v>15000</v>
      </c>
    </row>
    <row r="1501" spans="1:15">
      <c r="A1501" t="s">
        <v>4</v>
      </c>
      <c r="B1501" s="4" t="s">
        <v>5</v>
      </c>
      <c r="C1501" s="4" t="s">
        <v>14</v>
      </c>
      <c r="D1501" s="4" t="s">
        <v>14</v>
      </c>
      <c r="E1501" s="4" t="s">
        <v>30</v>
      </c>
      <c r="F1501" s="4" t="s">
        <v>30</v>
      </c>
      <c r="G1501" s="4" t="s">
        <v>30</v>
      </c>
      <c r="H1501" s="4" t="s">
        <v>10</v>
      </c>
      <c r="I1501" s="4" t="s">
        <v>14</v>
      </c>
    </row>
    <row r="1502" spans="1:15">
      <c r="A1502" t="n">
        <v>13713</v>
      </c>
      <c r="B1502" s="52" t="n">
        <v>45</v>
      </c>
      <c r="C1502" s="7" t="n">
        <v>4</v>
      </c>
      <c r="D1502" s="7" t="n">
        <v>3</v>
      </c>
      <c r="E1502" s="7" t="n">
        <v>341.369995117188</v>
      </c>
      <c r="F1502" s="7" t="n">
        <v>150.919998168945</v>
      </c>
      <c r="G1502" s="7" t="n">
        <v>14</v>
      </c>
      <c r="H1502" s="7" t="n">
        <v>15000</v>
      </c>
      <c r="I1502" s="7" t="n">
        <v>1</v>
      </c>
    </row>
    <row r="1503" spans="1:15">
      <c r="A1503" t="s">
        <v>4</v>
      </c>
      <c r="B1503" s="4" t="s">
        <v>5</v>
      </c>
      <c r="C1503" s="4" t="s">
        <v>14</v>
      </c>
      <c r="D1503" s="4" t="s">
        <v>14</v>
      </c>
      <c r="E1503" s="4" t="s">
        <v>30</v>
      </c>
      <c r="F1503" s="4" t="s">
        <v>10</v>
      </c>
    </row>
    <row r="1504" spans="1:15">
      <c r="A1504" t="n">
        <v>13731</v>
      </c>
      <c r="B1504" s="52" t="n">
        <v>45</v>
      </c>
      <c r="C1504" s="7" t="n">
        <v>5</v>
      </c>
      <c r="D1504" s="7" t="n">
        <v>3</v>
      </c>
      <c r="E1504" s="7" t="n">
        <v>12.6999998092651</v>
      </c>
      <c r="F1504" s="7" t="n">
        <v>15000</v>
      </c>
    </row>
    <row r="1505" spans="1:19">
      <c r="A1505" t="s">
        <v>4</v>
      </c>
      <c r="B1505" s="4" t="s">
        <v>5</v>
      </c>
      <c r="C1505" s="4" t="s">
        <v>14</v>
      </c>
      <c r="D1505" s="4" t="s">
        <v>14</v>
      </c>
      <c r="E1505" s="4" t="s">
        <v>30</v>
      </c>
      <c r="F1505" s="4" t="s">
        <v>10</v>
      </c>
    </row>
    <row r="1506" spans="1:19">
      <c r="A1506" t="n">
        <v>13740</v>
      </c>
      <c r="B1506" s="52" t="n">
        <v>45</v>
      </c>
      <c r="C1506" s="7" t="n">
        <v>11</v>
      </c>
      <c r="D1506" s="7" t="n">
        <v>3</v>
      </c>
      <c r="E1506" s="7" t="n">
        <v>42.9000015258789</v>
      </c>
      <c r="F1506" s="7" t="n">
        <v>15000</v>
      </c>
    </row>
    <row r="1507" spans="1:19">
      <c r="A1507" t="s">
        <v>4</v>
      </c>
      <c r="B1507" s="4" t="s">
        <v>5</v>
      </c>
      <c r="C1507" s="4" t="s">
        <v>10</v>
      </c>
    </row>
    <row r="1508" spans="1:19">
      <c r="A1508" t="n">
        <v>13749</v>
      </c>
      <c r="B1508" s="28" t="n">
        <v>16</v>
      </c>
      <c r="C1508" s="7" t="n">
        <v>1000</v>
      </c>
    </row>
    <row r="1509" spans="1:19">
      <c r="A1509" t="s">
        <v>4</v>
      </c>
      <c r="B1509" s="4" t="s">
        <v>5</v>
      </c>
      <c r="C1509" s="4" t="s">
        <v>14</v>
      </c>
      <c r="D1509" s="4" t="s">
        <v>14</v>
      </c>
      <c r="E1509" s="4" t="s">
        <v>14</v>
      </c>
      <c r="F1509" s="4" t="s">
        <v>14</v>
      </c>
    </row>
    <row r="1510" spans="1:19">
      <c r="A1510" t="n">
        <v>13752</v>
      </c>
      <c r="B1510" s="8" t="n">
        <v>14</v>
      </c>
      <c r="C1510" s="7" t="n">
        <v>0</v>
      </c>
      <c r="D1510" s="7" t="n">
        <v>1</v>
      </c>
      <c r="E1510" s="7" t="n">
        <v>0</v>
      </c>
      <c r="F1510" s="7" t="n">
        <v>0</v>
      </c>
    </row>
    <row r="1511" spans="1:19">
      <c r="A1511" t="s">
        <v>4</v>
      </c>
      <c r="B1511" s="4" t="s">
        <v>5</v>
      </c>
      <c r="C1511" s="4" t="s">
        <v>6</v>
      </c>
      <c r="D1511" s="4" t="s">
        <v>10</v>
      </c>
    </row>
    <row r="1512" spans="1:19">
      <c r="A1512" t="n">
        <v>13757</v>
      </c>
      <c r="B1512" s="64" t="n">
        <v>29</v>
      </c>
      <c r="C1512" s="7" t="s">
        <v>167</v>
      </c>
      <c r="D1512" s="7" t="n">
        <v>65533</v>
      </c>
    </row>
    <row r="1513" spans="1:19">
      <c r="A1513" t="s">
        <v>4</v>
      </c>
      <c r="B1513" s="4" t="s">
        <v>5</v>
      </c>
      <c r="C1513" s="4" t="s">
        <v>14</v>
      </c>
      <c r="D1513" s="4" t="s">
        <v>10</v>
      </c>
      <c r="E1513" s="4" t="s">
        <v>6</v>
      </c>
    </row>
    <row r="1514" spans="1:19">
      <c r="A1514" t="n">
        <v>13791</v>
      </c>
      <c r="B1514" s="45" t="n">
        <v>51</v>
      </c>
      <c r="C1514" s="7" t="n">
        <v>4</v>
      </c>
      <c r="D1514" s="7" t="n">
        <v>1569</v>
      </c>
      <c r="E1514" s="7" t="s">
        <v>139</v>
      </c>
    </row>
    <row r="1515" spans="1:19">
      <c r="A1515" t="s">
        <v>4</v>
      </c>
      <c r="B1515" s="4" t="s">
        <v>5</v>
      </c>
      <c r="C1515" s="4" t="s">
        <v>10</v>
      </c>
    </row>
    <row r="1516" spans="1:19">
      <c r="A1516" t="n">
        <v>13804</v>
      </c>
      <c r="B1516" s="28" t="n">
        <v>16</v>
      </c>
      <c r="C1516" s="7" t="n">
        <v>0</v>
      </c>
    </row>
    <row r="1517" spans="1:19">
      <c r="A1517" t="s">
        <v>4</v>
      </c>
      <c r="B1517" s="4" t="s">
        <v>5</v>
      </c>
      <c r="C1517" s="4" t="s">
        <v>10</v>
      </c>
      <c r="D1517" s="4" t="s">
        <v>44</v>
      </c>
      <c r="E1517" s="4" t="s">
        <v>14</v>
      </c>
      <c r="F1517" s="4" t="s">
        <v>14</v>
      </c>
    </row>
    <row r="1518" spans="1:19">
      <c r="A1518" t="n">
        <v>13807</v>
      </c>
      <c r="B1518" s="58" t="n">
        <v>26</v>
      </c>
      <c r="C1518" s="7" t="n">
        <v>1569</v>
      </c>
      <c r="D1518" s="7" t="s">
        <v>168</v>
      </c>
      <c r="E1518" s="7" t="n">
        <v>2</v>
      </c>
      <c r="F1518" s="7" t="n">
        <v>0</v>
      </c>
    </row>
    <row r="1519" spans="1:19">
      <c r="A1519" t="s">
        <v>4</v>
      </c>
      <c r="B1519" s="4" t="s">
        <v>5</v>
      </c>
    </row>
    <row r="1520" spans="1:19">
      <c r="A1520" t="n">
        <v>13861</v>
      </c>
      <c r="B1520" s="31" t="n">
        <v>28</v>
      </c>
    </row>
    <row r="1521" spans="1:6">
      <c r="A1521" t="s">
        <v>4</v>
      </c>
      <c r="B1521" s="4" t="s">
        <v>5</v>
      </c>
      <c r="C1521" s="4" t="s">
        <v>6</v>
      </c>
      <c r="D1521" s="4" t="s">
        <v>10</v>
      </c>
    </row>
    <row r="1522" spans="1:6">
      <c r="A1522" t="n">
        <v>13862</v>
      </c>
      <c r="B1522" s="64" t="n">
        <v>29</v>
      </c>
      <c r="C1522" s="7" t="s">
        <v>13</v>
      </c>
      <c r="D1522" s="7" t="n">
        <v>65533</v>
      </c>
    </row>
    <row r="1523" spans="1:6">
      <c r="A1523" t="s">
        <v>4</v>
      </c>
      <c r="B1523" s="4" t="s">
        <v>5</v>
      </c>
      <c r="C1523" s="4" t="s">
        <v>14</v>
      </c>
      <c r="D1523" s="4" t="s">
        <v>10</v>
      </c>
      <c r="E1523" s="4" t="s">
        <v>10</v>
      </c>
      <c r="F1523" s="4" t="s">
        <v>14</v>
      </c>
    </row>
    <row r="1524" spans="1:6">
      <c r="A1524" t="n">
        <v>13866</v>
      </c>
      <c r="B1524" s="29" t="n">
        <v>25</v>
      </c>
      <c r="C1524" s="7" t="n">
        <v>1</v>
      </c>
      <c r="D1524" s="7" t="n">
        <v>65535</v>
      </c>
      <c r="E1524" s="7" t="n">
        <v>65535</v>
      </c>
      <c r="F1524" s="7" t="n">
        <v>0</v>
      </c>
    </row>
    <row r="1525" spans="1:6">
      <c r="A1525" t="s">
        <v>4</v>
      </c>
      <c r="B1525" s="4" t="s">
        <v>5</v>
      </c>
      <c r="C1525" s="4" t="s">
        <v>6</v>
      </c>
      <c r="D1525" s="4" t="s">
        <v>10</v>
      </c>
    </row>
    <row r="1526" spans="1:6">
      <c r="A1526" t="n">
        <v>13873</v>
      </c>
      <c r="B1526" s="64" t="n">
        <v>29</v>
      </c>
      <c r="C1526" s="7" t="s">
        <v>167</v>
      </c>
      <c r="D1526" s="7" t="n">
        <v>65533</v>
      </c>
    </row>
    <row r="1527" spans="1:6">
      <c r="A1527" t="s">
        <v>4</v>
      </c>
      <c r="B1527" s="4" t="s">
        <v>5</v>
      </c>
      <c r="C1527" s="4" t="s">
        <v>14</v>
      </c>
      <c r="D1527" s="4" t="s">
        <v>10</v>
      </c>
      <c r="E1527" s="4" t="s">
        <v>6</v>
      </c>
    </row>
    <row r="1528" spans="1:6">
      <c r="A1528" t="n">
        <v>13907</v>
      </c>
      <c r="B1528" s="45" t="n">
        <v>51</v>
      </c>
      <c r="C1528" s="7" t="n">
        <v>4</v>
      </c>
      <c r="D1528" s="7" t="n">
        <v>1568</v>
      </c>
      <c r="E1528" s="7" t="s">
        <v>139</v>
      </c>
    </row>
    <row r="1529" spans="1:6">
      <c r="A1529" t="s">
        <v>4</v>
      </c>
      <c r="B1529" s="4" t="s">
        <v>5</v>
      </c>
      <c r="C1529" s="4" t="s">
        <v>10</v>
      </c>
    </row>
    <row r="1530" spans="1:6">
      <c r="A1530" t="n">
        <v>13920</v>
      </c>
      <c r="B1530" s="28" t="n">
        <v>16</v>
      </c>
      <c r="C1530" s="7" t="n">
        <v>0</v>
      </c>
    </row>
    <row r="1531" spans="1:6">
      <c r="A1531" t="s">
        <v>4</v>
      </c>
      <c r="B1531" s="4" t="s">
        <v>5</v>
      </c>
      <c r="C1531" s="4" t="s">
        <v>10</v>
      </c>
      <c r="D1531" s="4" t="s">
        <v>44</v>
      </c>
      <c r="E1531" s="4" t="s">
        <v>14</v>
      </c>
      <c r="F1531" s="4" t="s">
        <v>14</v>
      </c>
    </row>
    <row r="1532" spans="1:6">
      <c r="A1532" t="n">
        <v>13923</v>
      </c>
      <c r="B1532" s="58" t="n">
        <v>26</v>
      </c>
      <c r="C1532" s="7" t="n">
        <v>1568</v>
      </c>
      <c r="D1532" s="7" t="s">
        <v>169</v>
      </c>
      <c r="E1532" s="7" t="n">
        <v>2</v>
      </c>
      <c r="F1532" s="7" t="n">
        <v>0</v>
      </c>
    </row>
    <row r="1533" spans="1:6">
      <c r="A1533" t="s">
        <v>4</v>
      </c>
      <c r="B1533" s="4" t="s">
        <v>5</v>
      </c>
    </row>
    <row r="1534" spans="1:6">
      <c r="A1534" t="n">
        <v>13993</v>
      </c>
      <c r="B1534" s="31" t="n">
        <v>28</v>
      </c>
    </row>
    <row r="1535" spans="1:6">
      <c r="A1535" t="s">
        <v>4</v>
      </c>
      <c r="B1535" s="4" t="s">
        <v>5</v>
      </c>
      <c r="C1535" s="4" t="s">
        <v>6</v>
      </c>
      <c r="D1535" s="4" t="s">
        <v>10</v>
      </c>
    </row>
    <row r="1536" spans="1:6">
      <c r="A1536" t="n">
        <v>13994</v>
      </c>
      <c r="B1536" s="64" t="n">
        <v>29</v>
      </c>
      <c r="C1536" s="7" t="s">
        <v>13</v>
      </c>
      <c r="D1536" s="7" t="n">
        <v>65533</v>
      </c>
    </row>
    <row r="1537" spans="1:6">
      <c r="A1537" t="s">
        <v>4</v>
      </c>
      <c r="B1537" s="4" t="s">
        <v>5</v>
      </c>
      <c r="C1537" s="4" t="s">
        <v>10</v>
      </c>
      <c r="D1537" s="4" t="s">
        <v>14</v>
      </c>
    </row>
    <row r="1538" spans="1:6">
      <c r="A1538" t="n">
        <v>13998</v>
      </c>
      <c r="B1538" s="59" t="n">
        <v>89</v>
      </c>
      <c r="C1538" s="7" t="n">
        <v>65533</v>
      </c>
      <c r="D1538" s="7" t="n">
        <v>1</v>
      </c>
    </row>
    <row r="1539" spans="1:6">
      <c r="A1539" t="s">
        <v>4</v>
      </c>
      <c r="B1539" s="4" t="s">
        <v>5</v>
      </c>
      <c r="C1539" s="4" t="s">
        <v>9</v>
      </c>
    </row>
    <row r="1540" spans="1:6">
      <c r="A1540" t="n">
        <v>14002</v>
      </c>
      <c r="B1540" s="63" t="n">
        <v>15</v>
      </c>
      <c r="C1540" s="7" t="n">
        <v>256</v>
      </c>
    </row>
    <row r="1541" spans="1:6">
      <c r="A1541" t="s">
        <v>4</v>
      </c>
      <c r="B1541" s="4" t="s">
        <v>5</v>
      </c>
      <c r="C1541" s="4" t="s">
        <v>14</v>
      </c>
      <c r="D1541" s="4" t="s">
        <v>10</v>
      </c>
      <c r="E1541" s="4" t="s">
        <v>9</v>
      </c>
      <c r="F1541" s="4" t="s">
        <v>10</v>
      </c>
    </row>
    <row r="1542" spans="1:6">
      <c r="A1542" t="n">
        <v>14007</v>
      </c>
      <c r="B1542" s="14" t="n">
        <v>50</v>
      </c>
      <c r="C1542" s="7" t="n">
        <v>3</v>
      </c>
      <c r="D1542" s="7" t="n">
        <v>4524</v>
      </c>
      <c r="E1542" s="7" t="n">
        <v>1050253722</v>
      </c>
      <c r="F1542" s="7" t="n">
        <v>500</v>
      </c>
    </row>
    <row r="1543" spans="1:6">
      <c r="A1543" t="s">
        <v>4</v>
      </c>
      <c r="B1543" s="4" t="s">
        <v>5</v>
      </c>
      <c r="C1543" s="4" t="s">
        <v>14</v>
      </c>
      <c r="D1543" s="4" t="s">
        <v>10</v>
      </c>
      <c r="E1543" s="4" t="s">
        <v>30</v>
      </c>
    </row>
    <row r="1544" spans="1:6">
      <c r="A1544" t="n">
        <v>14017</v>
      </c>
      <c r="B1544" s="35" t="n">
        <v>58</v>
      </c>
      <c r="C1544" s="7" t="n">
        <v>101</v>
      </c>
      <c r="D1544" s="7" t="n">
        <v>500</v>
      </c>
      <c r="E1544" s="7" t="n">
        <v>1</v>
      </c>
    </row>
    <row r="1545" spans="1:6">
      <c r="A1545" t="s">
        <v>4</v>
      </c>
      <c r="B1545" s="4" t="s">
        <v>5</v>
      </c>
      <c r="C1545" s="4" t="s">
        <v>14</v>
      </c>
      <c r="D1545" s="4" t="s">
        <v>10</v>
      </c>
    </row>
    <row r="1546" spans="1:6">
      <c r="A1546" t="n">
        <v>14025</v>
      </c>
      <c r="B1546" s="35" t="n">
        <v>58</v>
      </c>
      <c r="C1546" s="7" t="n">
        <v>254</v>
      </c>
      <c r="D1546" s="7" t="n">
        <v>0</v>
      </c>
    </row>
    <row r="1547" spans="1:6">
      <c r="A1547" t="s">
        <v>4</v>
      </c>
      <c r="B1547" s="4" t="s">
        <v>5</v>
      </c>
      <c r="C1547" s="4" t="s">
        <v>10</v>
      </c>
      <c r="D1547" s="4" t="s">
        <v>9</v>
      </c>
    </row>
    <row r="1548" spans="1:6">
      <c r="A1548" t="n">
        <v>14029</v>
      </c>
      <c r="B1548" s="61" t="n">
        <v>44</v>
      </c>
      <c r="C1548" s="7" t="n">
        <v>13</v>
      </c>
      <c r="D1548" s="7" t="n">
        <v>1</v>
      </c>
    </row>
    <row r="1549" spans="1:6">
      <c r="A1549" t="s">
        <v>4</v>
      </c>
      <c r="B1549" s="4" t="s">
        <v>5</v>
      </c>
      <c r="C1549" s="4" t="s">
        <v>10</v>
      </c>
      <c r="D1549" s="4" t="s">
        <v>9</v>
      </c>
    </row>
    <row r="1550" spans="1:6">
      <c r="A1550" t="n">
        <v>14036</v>
      </c>
      <c r="B1550" s="61" t="n">
        <v>44</v>
      </c>
      <c r="C1550" s="7" t="n">
        <v>61491</v>
      </c>
      <c r="D1550" s="7" t="n">
        <v>1</v>
      </c>
    </row>
    <row r="1551" spans="1:6">
      <c r="A1551" t="s">
        <v>4</v>
      </c>
      <c r="B1551" s="4" t="s">
        <v>5</v>
      </c>
      <c r="C1551" s="4" t="s">
        <v>10</v>
      </c>
      <c r="D1551" s="4" t="s">
        <v>9</v>
      </c>
    </row>
    <row r="1552" spans="1:6">
      <c r="A1552" t="n">
        <v>14043</v>
      </c>
      <c r="B1552" s="61" t="n">
        <v>44</v>
      </c>
      <c r="C1552" s="7" t="n">
        <v>61492</v>
      </c>
      <c r="D1552" s="7" t="n">
        <v>1</v>
      </c>
    </row>
    <row r="1553" spans="1:6">
      <c r="A1553" t="s">
        <v>4</v>
      </c>
      <c r="B1553" s="4" t="s">
        <v>5</v>
      </c>
      <c r="C1553" s="4" t="s">
        <v>10</v>
      </c>
      <c r="D1553" s="4" t="s">
        <v>9</v>
      </c>
    </row>
    <row r="1554" spans="1:6">
      <c r="A1554" t="n">
        <v>14050</v>
      </c>
      <c r="B1554" s="61" t="n">
        <v>44</v>
      </c>
      <c r="C1554" s="7" t="n">
        <v>61493</v>
      </c>
      <c r="D1554" s="7" t="n">
        <v>1</v>
      </c>
    </row>
    <row r="1555" spans="1:6">
      <c r="A1555" t="s">
        <v>4</v>
      </c>
      <c r="B1555" s="4" t="s">
        <v>5</v>
      </c>
      <c r="C1555" s="4" t="s">
        <v>10</v>
      </c>
      <c r="D1555" s="4" t="s">
        <v>9</v>
      </c>
    </row>
    <row r="1556" spans="1:6">
      <c r="A1556" t="n">
        <v>14057</v>
      </c>
      <c r="B1556" s="61" t="n">
        <v>44</v>
      </c>
      <c r="C1556" s="7" t="n">
        <v>61494</v>
      </c>
      <c r="D1556" s="7" t="n">
        <v>1</v>
      </c>
    </row>
    <row r="1557" spans="1:6">
      <c r="A1557" t="s">
        <v>4</v>
      </c>
      <c r="B1557" s="4" t="s">
        <v>5</v>
      </c>
      <c r="C1557" s="4" t="s">
        <v>10</v>
      </c>
      <c r="D1557" s="4" t="s">
        <v>9</v>
      </c>
    </row>
    <row r="1558" spans="1:6">
      <c r="A1558" t="n">
        <v>14064</v>
      </c>
      <c r="B1558" s="61" t="n">
        <v>44</v>
      </c>
      <c r="C1558" s="7" t="n">
        <v>80</v>
      </c>
      <c r="D1558" s="7" t="n">
        <v>1</v>
      </c>
    </row>
    <row r="1559" spans="1:6">
      <c r="A1559" t="s">
        <v>4</v>
      </c>
      <c r="B1559" s="4" t="s">
        <v>5</v>
      </c>
      <c r="C1559" s="4" t="s">
        <v>10</v>
      </c>
      <c r="D1559" s="4" t="s">
        <v>9</v>
      </c>
    </row>
    <row r="1560" spans="1:6">
      <c r="A1560" t="n">
        <v>14071</v>
      </c>
      <c r="B1560" s="61" t="n">
        <v>44</v>
      </c>
      <c r="C1560" s="7" t="n">
        <v>6466</v>
      </c>
      <c r="D1560" s="7" t="n">
        <v>1</v>
      </c>
    </row>
    <row r="1561" spans="1:6">
      <c r="A1561" t="s">
        <v>4</v>
      </c>
      <c r="B1561" s="4" t="s">
        <v>5</v>
      </c>
      <c r="C1561" s="4" t="s">
        <v>10</v>
      </c>
      <c r="D1561" s="4" t="s">
        <v>9</v>
      </c>
    </row>
    <row r="1562" spans="1:6">
      <c r="A1562" t="n">
        <v>14078</v>
      </c>
      <c r="B1562" s="61" t="n">
        <v>44</v>
      </c>
      <c r="C1562" s="7" t="n">
        <v>7036</v>
      </c>
      <c r="D1562" s="7" t="n">
        <v>1</v>
      </c>
    </row>
    <row r="1563" spans="1:6">
      <c r="A1563" t="s">
        <v>4</v>
      </c>
      <c r="B1563" s="4" t="s">
        <v>5</v>
      </c>
      <c r="C1563" s="4" t="s">
        <v>14</v>
      </c>
      <c r="D1563" s="4" t="s">
        <v>10</v>
      </c>
      <c r="E1563" s="4" t="s">
        <v>6</v>
      </c>
      <c r="F1563" s="4" t="s">
        <v>6</v>
      </c>
      <c r="G1563" s="4" t="s">
        <v>6</v>
      </c>
      <c r="H1563" s="4" t="s">
        <v>6</v>
      </c>
    </row>
    <row r="1564" spans="1:6">
      <c r="A1564" t="n">
        <v>14085</v>
      </c>
      <c r="B1564" s="45" t="n">
        <v>51</v>
      </c>
      <c r="C1564" s="7" t="n">
        <v>3</v>
      </c>
      <c r="D1564" s="7" t="n">
        <v>13</v>
      </c>
      <c r="E1564" s="7" t="s">
        <v>170</v>
      </c>
      <c r="F1564" s="7" t="s">
        <v>116</v>
      </c>
      <c r="G1564" s="7" t="s">
        <v>117</v>
      </c>
      <c r="H1564" s="7" t="s">
        <v>118</v>
      </c>
    </row>
    <row r="1565" spans="1:6">
      <c r="A1565" t="s">
        <v>4</v>
      </c>
      <c r="B1565" s="4" t="s">
        <v>5</v>
      </c>
      <c r="C1565" s="4" t="s">
        <v>14</v>
      </c>
      <c r="D1565" s="4" t="s">
        <v>10</v>
      </c>
      <c r="E1565" s="4" t="s">
        <v>6</v>
      </c>
      <c r="F1565" s="4" t="s">
        <v>6</v>
      </c>
      <c r="G1565" s="4" t="s">
        <v>6</v>
      </c>
      <c r="H1565" s="4" t="s">
        <v>6</v>
      </c>
    </row>
    <row r="1566" spans="1:6">
      <c r="A1566" t="n">
        <v>14098</v>
      </c>
      <c r="B1566" s="45" t="n">
        <v>51</v>
      </c>
      <c r="C1566" s="7" t="n">
        <v>3</v>
      </c>
      <c r="D1566" s="7" t="n">
        <v>61491</v>
      </c>
      <c r="E1566" s="7" t="s">
        <v>170</v>
      </c>
      <c r="F1566" s="7" t="s">
        <v>116</v>
      </c>
      <c r="G1566" s="7" t="s">
        <v>117</v>
      </c>
      <c r="H1566" s="7" t="s">
        <v>118</v>
      </c>
    </row>
    <row r="1567" spans="1:6">
      <c r="A1567" t="s">
        <v>4</v>
      </c>
      <c r="B1567" s="4" t="s">
        <v>5</v>
      </c>
      <c r="C1567" s="4" t="s">
        <v>14</v>
      </c>
      <c r="D1567" s="4" t="s">
        <v>10</v>
      </c>
      <c r="E1567" s="4" t="s">
        <v>6</v>
      </c>
      <c r="F1567" s="4" t="s">
        <v>6</v>
      </c>
      <c r="G1567" s="4" t="s">
        <v>6</v>
      </c>
      <c r="H1567" s="4" t="s">
        <v>6</v>
      </c>
    </row>
    <row r="1568" spans="1:6">
      <c r="A1568" t="n">
        <v>14111</v>
      </c>
      <c r="B1568" s="45" t="n">
        <v>51</v>
      </c>
      <c r="C1568" s="7" t="n">
        <v>3</v>
      </c>
      <c r="D1568" s="7" t="n">
        <v>61492</v>
      </c>
      <c r="E1568" s="7" t="s">
        <v>170</v>
      </c>
      <c r="F1568" s="7" t="s">
        <v>116</v>
      </c>
      <c r="G1568" s="7" t="s">
        <v>117</v>
      </c>
      <c r="H1568" s="7" t="s">
        <v>118</v>
      </c>
    </row>
    <row r="1569" spans="1:8">
      <c r="A1569" t="s">
        <v>4</v>
      </c>
      <c r="B1569" s="4" t="s">
        <v>5</v>
      </c>
      <c r="C1569" s="4" t="s">
        <v>14</v>
      </c>
      <c r="D1569" s="4" t="s">
        <v>10</v>
      </c>
      <c r="E1569" s="4" t="s">
        <v>6</v>
      </c>
      <c r="F1569" s="4" t="s">
        <v>6</v>
      </c>
      <c r="G1569" s="4" t="s">
        <v>6</v>
      </c>
      <c r="H1569" s="4" t="s">
        <v>6</v>
      </c>
    </row>
    <row r="1570" spans="1:8">
      <c r="A1570" t="n">
        <v>14124</v>
      </c>
      <c r="B1570" s="45" t="n">
        <v>51</v>
      </c>
      <c r="C1570" s="7" t="n">
        <v>3</v>
      </c>
      <c r="D1570" s="7" t="n">
        <v>61493</v>
      </c>
      <c r="E1570" s="7" t="s">
        <v>170</v>
      </c>
      <c r="F1570" s="7" t="s">
        <v>171</v>
      </c>
      <c r="G1570" s="7" t="s">
        <v>117</v>
      </c>
      <c r="H1570" s="7" t="s">
        <v>118</v>
      </c>
    </row>
    <row r="1571" spans="1:8">
      <c r="A1571" t="s">
        <v>4</v>
      </c>
      <c r="B1571" s="4" t="s">
        <v>5</v>
      </c>
      <c r="C1571" s="4" t="s">
        <v>14</v>
      </c>
      <c r="D1571" s="4" t="s">
        <v>10</v>
      </c>
      <c r="E1571" s="4" t="s">
        <v>6</v>
      </c>
      <c r="F1571" s="4" t="s">
        <v>6</v>
      </c>
      <c r="G1571" s="4" t="s">
        <v>6</v>
      </c>
      <c r="H1571" s="4" t="s">
        <v>6</v>
      </c>
    </row>
    <row r="1572" spans="1:8">
      <c r="A1572" t="n">
        <v>14137</v>
      </c>
      <c r="B1572" s="45" t="n">
        <v>51</v>
      </c>
      <c r="C1572" s="7" t="n">
        <v>3</v>
      </c>
      <c r="D1572" s="7" t="n">
        <v>61494</v>
      </c>
      <c r="E1572" s="7" t="s">
        <v>170</v>
      </c>
      <c r="F1572" s="7" t="s">
        <v>116</v>
      </c>
      <c r="G1572" s="7" t="s">
        <v>117</v>
      </c>
      <c r="H1572" s="7" t="s">
        <v>118</v>
      </c>
    </row>
    <row r="1573" spans="1:8">
      <c r="A1573" t="s">
        <v>4</v>
      </c>
      <c r="B1573" s="4" t="s">
        <v>5</v>
      </c>
      <c r="C1573" s="4" t="s">
        <v>14</v>
      </c>
      <c r="D1573" s="4" t="s">
        <v>10</v>
      </c>
      <c r="E1573" s="4" t="s">
        <v>6</v>
      </c>
      <c r="F1573" s="4" t="s">
        <v>6</v>
      </c>
      <c r="G1573" s="4" t="s">
        <v>6</v>
      </c>
      <c r="H1573" s="4" t="s">
        <v>6</v>
      </c>
    </row>
    <row r="1574" spans="1:8">
      <c r="A1574" t="n">
        <v>14150</v>
      </c>
      <c r="B1574" s="45" t="n">
        <v>51</v>
      </c>
      <c r="C1574" s="7" t="n">
        <v>3</v>
      </c>
      <c r="D1574" s="7" t="n">
        <v>7033</v>
      </c>
      <c r="E1574" s="7" t="s">
        <v>170</v>
      </c>
      <c r="F1574" s="7" t="s">
        <v>116</v>
      </c>
      <c r="G1574" s="7" t="s">
        <v>117</v>
      </c>
      <c r="H1574" s="7" t="s">
        <v>118</v>
      </c>
    </row>
    <row r="1575" spans="1:8">
      <c r="A1575" t="s">
        <v>4</v>
      </c>
      <c r="B1575" s="4" t="s">
        <v>5</v>
      </c>
      <c r="C1575" s="4" t="s">
        <v>14</v>
      </c>
      <c r="D1575" s="4" t="s">
        <v>10</v>
      </c>
      <c r="E1575" s="4" t="s">
        <v>6</v>
      </c>
      <c r="F1575" s="4" t="s">
        <v>6</v>
      </c>
      <c r="G1575" s="4" t="s">
        <v>6</v>
      </c>
      <c r="H1575" s="4" t="s">
        <v>6</v>
      </c>
    </row>
    <row r="1576" spans="1:8">
      <c r="A1576" t="n">
        <v>14163</v>
      </c>
      <c r="B1576" s="45" t="n">
        <v>51</v>
      </c>
      <c r="C1576" s="7" t="n">
        <v>3</v>
      </c>
      <c r="D1576" s="7" t="n">
        <v>6466</v>
      </c>
      <c r="E1576" s="7" t="s">
        <v>170</v>
      </c>
      <c r="F1576" s="7" t="s">
        <v>116</v>
      </c>
      <c r="G1576" s="7" t="s">
        <v>117</v>
      </c>
      <c r="H1576" s="7" t="s">
        <v>118</v>
      </c>
    </row>
    <row r="1577" spans="1:8">
      <c r="A1577" t="s">
        <v>4</v>
      </c>
      <c r="B1577" s="4" t="s">
        <v>5</v>
      </c>
      <c r="C1577" s="4" t="s">
        <v>14</v>
      </c>
      <c r="D1577" s="4" t="s">
        <v>10</v>
      </c>
      <c r="E1577" s="4" t="s">
        <v>6</v>
      </c>
      <c r="F1577" s="4" t="s">
        <v>6</v>
      </c>
      <c r="G1577" s="4" t="s">
        <v>6</v>
      </c>
      <c r="H1577" s="4" t="s">
        <v>6</v>
      </c>
    </row>
    <row r="1578" spans="1:8">
      <c r="A1578" t="n">
        <v>14176</v>
      </c>
      <c r="B1578" s="45" t="n">
        <v>51</v>
      </c>
      <c r="C1578" s="7" t="n">
        <v>3</v>
      </c>
      <c r="D1578" s="7" t="n">
        <v>80</v>
      </c>
      <c r="E1578" s="7" t="s">
        <v>170</v>
      </c>
      <c r="F1578" s="7" t="s">
        <v>116</v>
      </c>
      <c r="G1578" s="7" t="s">
        <v>117</v>
      </c>
      <c r="H1578" s="7" t="s">
        <v>118</v>
      </c>
    </row>
    <row r="1579" spans="1:8">
      <c r="A1579" t="s">
        <v>4</v>
      </c>
      <c r="B1579" s="4" t="s">
        <v>5</v>
      </c>
      <c r="C1579" s="4" t="s">
        <v>10</v>
      </c>
      <c r="D1579" s="4" t="s">
        <v>30</v>
      </c>
      <c r="E1579" s="4" t="s">
        <v>30</v>
      </c>
      <c r="F1579" s="4" t="s">
        <v>30</v>
      </c>
      <c r="G1579" s="4" t="s">
        <v>10</v>
      </c>
      <c r="H1579" s="4" t="s">
        <v>10</v>
      </c>
    </row>
    <row r="1580" spans="1:8">
      <c r="A1580" t="n">
        <v>14189</v>
      </c>
      <c r="B1580" s="56" t="n">
        <v>60</v>
      </c>
      <c r="C1580" s="7" t="n">
        <v>13</v>
      </c>
      <c r="D1580" s="7" t="n">
        <v>0</v>
      </c>
      <c r="E1580" s="7" t="n">
        <v>-15</v>
      </c>
      <c r="F1580" s="7" t="n">
        <v>0</v>
      </c>
      <c r="G1580" s="7" t="n">
        <v>0</v>
      </c>
      <c r="H1580" s="7" t="n">
        <v>0</v>
      </c>
    </row>
    <row r="1581" spans="1:8">
      <c r="A1581" t="s">
        <v>4</v>
      </c>
      <c r="B1581" s="4" t="s">
        <v>5</v>
      </c>
      <c r="C1581" s="4" t="s">
        <v>10</v>
      </c>
      <c r="D1581" s="4" t="s">
        <v>30</v>
      </c>
      <c r="E1581" s="4" t="s">
        <v>30</v>
      </c>
      <c r="F1581" s="4" t="s">
        <v>30</v>
      </c>
      <c r="G1581" s="4" t="s">
        <v>10</v>
      </c>
      <c r="H1581" s="4" t="s">
        <v>10</v>
      </c>
    </row>
    <row r="1582" spans="1:8">
      <c r="A1582" t="n">
        <v>14208</v>
      </c>
      <c r="B1582" s="56" t="n">
        <v>60</v>
      </c>
      <c r="C1582" s="7" t="n">
        <v>61491</v>
      </c>
      <c r="D1582" s="7" t="n">
        <v>0</v>
      </c>
      <c r="E1582" s="7" t="n">
        <v>-15</v>
      </c>
      <c r="F1582" s="7" t="n">
        <v>0</v>
      </c>
      <c r="G1582" s="7" t="n">
        <v>0</v>
      </c>
      <c r="H1582" s="7" t="n">
        <v>0</v>
      </c>
    </row>
    <row r="1583" spans="1:8">
      <c r="A1583" t="s">
        <v>4</v>
      </c>
      <c r="B1583" s="4" t="s">
        <v>5</v>
      </c>
      <c r="C1583" s="4" t="s">
        <v>10</v>
      </c>
      <c r="D1583" s="4" t="s">
        <v>30</v>
      </c>
      <c r="E1583" s="4" t="s">
        <v>30</v>
      </c>
      <c r="F1583" s="4" t="s">
        <v>30</v>
      </c>
      <c r="G1583" s="4" t="s">
        <v>10</v>
      </c>
      <c r="H1583" s="4" t="s">
        <v>10</v>
      </c>
    </row>
    <row r="1584" spans="1:8">
      <c r="A1584" t="n">
        <v>14227</v>
      </c>
      <c r="B1584" s="56" t="n">
        <v>60</v>
      </c>
      <c r="C1584" s="7" t="n">
        <v>61492</v>
      </c>
      <c r="D1584" s="7" t="n">
        <v>0</v>
      </c>
      <c r="E1584" s="7" t="n">
        <v>-15</v>
      </c>
      <c r="F1584" s="7" t="n">
        <v>0</v>
      </c>
      <c r="G1584" s="7" t="n">
        <v>0</v>
      </c>
      <c r="H1584" s="7" t="n">
        <v>0</v>
      </c>
    </row>
    <row r="1585" spans="1:8">
      <c r="A1585" t="s">
        <v>4</v>
      </c>
      <c r="B1585" s="4" t="s">
        <v>5</v>
      </c>
      <c r="C1585" s="4" t="s">
        <v>10</v>
      </c>
      <c r="D1585" s="4" t="s">
        <v>30</v>
      </c>
      <c r="E1585" s="4" t="s">
        <v>30</v>
      </c>
      <c r="F1585" s="4" t="s">
        <v>30</v>
      </c>
      <c r="G1585" s="4" t="s">
        <v>10</v>
      </c>
      <c r="H1585" s="4" t="s">
        <v>10</v>
      </c>
    </row>
    <row r="1586" spans="1:8">
      <c r="A1586" t="n">
        <v>14246</v>
      </c>
      <c r="B1586" s="56" t="n">
        <v>60</v>
      </c>
      <c r="C1586" s="7" t="n">
        <v>61493</v>
      </c>
      <c r="D1586" s="7" t="n">
        <v>0</v>
      </c>
      <c r="E1586" s="7" t="n">
        <v>-15</v>
      </c>
      <c r="F1586" s="7" t="n">
        <v>0</v>
      </c>
      <c r="G1586" s="7" t="n">
        <v>0</v>
      </c>
      <c r="H1586" s="7" t="n">
        <v>0</v>
      </c>
    </row>
    <row r="1587" spans="1:8">
      <c r="A1587" t="s">
        <v>4</v>
      </c>
      <c r="B1587" s="4" t="s">
        <v>5</v>
      </c>
      <c r="C1587" s="4" t="s">
        <v>10</v>
      </c>
      <c r="D1587" s="4" t="s">
        <v>30</v>
      </c>
      <c r="E1587" s="4" t="s">
        <v>30</v>
      </c>
      <c r="F1587" s="4" t="s">
        <v>30</v>
      </c>
      <c r="G1587" s="4" t="s">
        <v>10</v>
      </c>
      <c r="H1587" s="4" t="s">
        <v>10</v>
      </c>
    </row>
    <row r="1588" spans="1:8">
      <c r="A1588" t="n">
        <v>14265</v>
      </c>
      <c r="B1588" s="56" t="n">
        <v>60</v>
      </c>
      <c r="C1588" s="7" t="n">
        <v>61494</v>
      </c>
      <c r="D1588" s="7" t="n">
        <v>0</v>
      </c>
      <c r="E1588" s="7" t="n">
        <v>-15</v>
      </c>
      <c r="F1588" s="7" t="n">
        <v>0</v>
      </c>
      <c r="G1588" s="7" t="n">
        <v>0</v>
      </c>
      <c r="H1588" s="7" t="n">
        <v>0</v>
      </c>
    </row>
    <row r="1589" spans="1:8">
      <c r="A1589" t="s">
        <v>4</v>
      </c>
      <c r="B1589" s="4" t="s">
        <v>5</v>
      </c>
      <c r="C1589" s="4" t="s">
        <v>10</v>
      </c>
      <c r="D1589" s="4" t="s">
        <v>30</v>
      </c>
      <c r="E1589" s="4" t="s">
        <v>30</v>
      </c>
      <c r="F1589" s="4" t="s">
        <v>30</v>
      </c>
      <c r="G1589" s="4" t="s">
        <v>10</v>
      </c>
      <c r="H1589" s="4" t="s">
        <v>10</v>
      </c>
    </row>
    <row r="1590" spans="1:8">
      <c r="A1590" t="n">
        <v>14284</v>
      </c>
      <c r="B1590" s="56" t="n">
        <v>60</v>
      </c>
      <c r="C1590" s="7" t="n">
        <v>7033</v>
      </c>
      <c r="D1590" s="7" t="n">
        <v>0</v>
      </c>
      <c r="E1590" s="7" t="n">
        <v>-15</v>
      </c>
      <c r="F1590" s="7" t="n">
        <v>0</v>
      </c>
      <c r="G1590" s="7" t="n">
        <v>0</v>
      </c>
      <c r="H1590" s="7" t="n">
        <v>0</v>
      </c>
    </row>
    <row r="1591" spans="1:8">
      <c r="A1591" t="s">
        <v>4</v>
      </c>
      <c r="B1591" s="4" t="s">
        <v>5</v>
      </c>
      <c r="C1591" s="4" t="s">
        <v>10</v>
      </c>
      <c r="D1591" s="4" t="s">
        <v>30</v>
      </c>
      <c r="E1591" s="4" t="s">
        <v>30</v>
      </c>
      <c r="F1591" s="4" t="s">
        <v>30</v>
      </c>
      <c r="G1591" s="4" t="s">
        <v>10</v>
      </c>
      <c r="H1591" s="4" t="s">
        <v>10</v>
      </c>
    </row>
    <row r="1592" spans="1:8">
      <c r="A1592" t="n">
        <v>14303</v>
      </c>
      <c r="B1592" s="56" t="n">
        <v>60</v>
      </c>
      <c r="C1592" s="7" t="n">
        <v>6466</v>
      </c>
      <c r="D1592" s="7" t="n">
        <v>0</v>
      </c>
      <c r="E1592" s="7" t="n">
        <v>-15</v>
      </c>
      <c r="F1592" s="7" t="n">
        <v>0</v>
      </c>
      <c r="G1592" s="7" t="n">
        <v>0</v>
      </c>
      <c r="H1592" s="7" t="n">
        <v>0</v>
      </c>
    </row>
    <row r="1593" spans="1:8">
      <c r="A1593" t="s">
        <v>4</v>
      </c>
      <c r="B1593" s="4" t="s">
        <v>5</v>
      </c>
      <c r="C1593" s="4" t="s">
        <v>10</v>
      </c>
      <c r="D1593" s="4" t="s">
        <v>30</v>
      </c>
      <c r="E1593" s="4" t="s">
        <v>30</v>
      </c>
      <c r="F1593" s="4" t="s">
        <v>30</v>
      </c>
      <c r="G1593" s="4" t="s">
        <v>10</v>
      </c>
      <c r="H1593" s="4" t="s">
        <v>10</v>
      </c>
    </row>
    <row r="1594" spans="1:8">
      <c r="A1594" t="n">
        <v>14322</v>
      </c>
      <c r="B1594" s="56" t="n">
        <v>60</v>
      </c>
      <c r="C1594" s="7" t="n">
        <v>80</v>
      </c>
      <c r="D1594" s="7" t="n">
        <v>0</v>
      </c>
      <c r="E1594" s="7" t="n">
        <v>-15</v>
      </c>
      <c r="F1594" s="7" t="n">
        <v>0</v>
      </c>
      <c r="G1594" s="7" t="n">
        <v>0</v>
      </c>
      <c r="H1594" s="7" t="n">
        <v>0</v>
      </c>
    </row>
    <row r="1595" spans="1:8">
      <c r="A1595" t="s">
        <v>4</v>
      </c>
      <c r="B1595" s="4" t="s">
        <v>5</v>
      </c>
      <c r="C1595" s="4" t="s">
        <v>10</v>
      </c>
      <c r="D1595" s="4" t="s">
        <v>30</v>
      </c>
      <c r="E1595" s="4" t="s">
        <v>30</v>
      </c>
      <c r="F1595" s="4" t="s">
        <v>30</v>
      </c>
      <c r="G1595" s="4" t="s">
        <v>30</v>
      </c>
    </row>
    <row r="1596" spans="1:8">
      <c r="A1596" t="n">
        <v>14341</v>
      </c>
      <c r="B1596" s="44" t="n">
        <v>46</v>
      </c>
      <c r="C1596" s="7" t="n">
        <v>7036</v>
      </c>
      <c r="D1596" s="7" t="n">
        <v>238.130004882813</v>
      </c>
      <c r="E1596" s="7" t="n">
        <v>17.0599994659424</v>
      </c>
      <c r="F1596" s="7" t="n">
        <v>-50.7400016784668</v>
      </c>
      <c r="G1596" s="7" t="n">
        <v>284.799987792969</v>
      </c>
    </row>
    <row r="1597" spans="1:8">
      <c r="A1597" t="s">
        <v>4</v>
      </c>
      <c r="B1597" s="4" t="s">
        <v>5</v>
      </c>
      <c r="C1597" s="4" t="s">
        <v>14</v>
      </c>
      <c r="D1597" s="4" t="s">
        <v>10</v>
      </c>
      <c r="E1597" s="4" t="s">
        <v>10</v>
      </c>
      <c r="F1597" s="4" t="s">
        <v>9</v>
      </c>
      <c r="G1597" s="4" t="s">
        <v>9</v>
      </c>
      <c r="H1597" s="4" t="s">
        <v>9</v>
      </c>
      <c r="I1597" s="4" t="s">
        <v>9</v>
      </c>
    </row>
    <row r="1598" spans="1:8">
      <c r="A1598" t="n">
        <v>14360</v>
      </c>
      <c r="B1598" s="17" t="n">
        <v>74</v>
      </c>
      <c r="C1598" s="7" t="n">
        <v>58</v>
      </c>
      <c r="D1598" s="7" t="n">
        <v>13</v>
      </c>
      <c r="E1598" s="7" t="n">
        <v>7036</v>
      </c>
      <c r="F1598" s="7" t="n">
        <v>1082759578</v>
      </c>
      <c r="G1598" s="7" t="n">
        <v>1091997532</v>
      </c>
      <c r="H1598" s="7" t="n">
        <v>1097670328</v>
      </c>
      <c r="I1598" s="7" t="n">
        <v>1118555341</v>
      </c>
    </row>
    <row r="1599" spans="1:8">
      <c r="A1599" t="s">
        <v>4</v>
      </c>
      <c r="B1599" s="4" t="s">
        <v>5</v>
      </c>
      <c r="C1599" s="4" t="s">
        <v>14</v>
      </c>
      <c r="D1599" s="4" t="s">
        <v>10</v>
      </c>
      <c r="E1599" s="4" t="s">
        <v>10</v>
      </c>
      <c r="F1599" s="4" t="s">
        <v>9</v>
      </c>
      <c r="G1599" s="4" t="s">
        <v>9</v>
      </c>
      <c r="H1599" s="4" t="s">
        <v>9</v>
      </c>
      <c r="I1599" s="4" t="s">
        <v>9</v>
      </c>
    </row>
    <row r="1600" spans="1:8">
      <c r="A1600" t="n">
        <v>14382</v>
      </c>
      <c r="B1600" s="17" t="n">
        <v>74</v>
      </c>
      <c r="C1600" s="7" t="n">
        <v>58</v>
      </c>
      <c r="D1600" s="7" t="n">
        <v>61491</v>
      </c>
      <c r="E1600" s="7" t="n">
        <v>7036</v>
      </c>
      <c r="F1600" s="7" t="n">
        <v>1081459343</v>
      </c>
      <c r="G1600" s="7" t="n">
        <v>1091997532</v>
      </c>
      <c r="H1600" s="7" t="n">
        <v>1096936325</v>
      </c>
      <c r="I1600" s="7" t="n">
        <v>1118935450</v>
      </c>
    </row>
    <row r="1601" spans="1:9">
      <c r="A1601" t="s">
        <v>4</v>
      </c>
      <c r="B1601" s="4" t="s">
        <v>5</v>
      </c>
      <c r="C1601" s="4" t="s">
        <v>14</v>
      </c>
      <c r="D1601" s="4" t="s">
        <v>10</v>
      </c>
      <c r="E1601" s="4" t="s">
        <v>10</v>
      </c>
      <c r="F1601" s="4" t="s">
        <v>9</v>
      </c>
      <c r="G1601" s="4" t="s">
        <v>9</v>
      </c>
      <c r="H1601" s="4" t="s">
        <v>9</v>
      </c>
      <c r="I1601" s="4" t="s">
        <v>9</v>
      </c>
    </row>
    <row r="1602" spans="1:9">
      <c r="A1602" t="n">
        <v>14404</v>
      </c>
      <c r="B1602" s="17" t="n">
        <v>74</v>
      </c>
      <c r="C1602" s="7" t="n">
        <v>58</v>
      </c>
      <c r="D1602" s="7" t="n">
        <v>61492</v>
      </c>
      <c r="E1602" s="7" t="n">
        <v>7036</v>
      </c>
      <c r="F1602" s="7" t="n">
        <v>1079865508</v>
      </c>
      <c r="G1602" s="7" t="n">
        <v>1091997532</v>
      </c>
      <c r="H1602" s="7" t="n">
        <v>1098236559</v>
      </c>
      <c r="I1602" s="7" t="n">
        <v>1119315558</v>
      </c>
    </row>
    <row r="1603" spans="1:9">
      <c r="A1603" t="s">
        <v>4</v>
      </c>
      <c r="B1603" s="4" t="s">
        <v>5</v>
      </c>
      <c r="C1603" s="4" t="s">
        <v>14</v>
      </c>
      <c r="D1603" s="4" t="s">
        <v>10</v>
      </c>
      <c r="E1603" s="4" t="s">
        <v>10</v>
      </c>
      <c r="F1603" s="4" t="s">
        <v>9</v>
      </c>
      <c r="G1603" s="4" t="s">
        <v>9</v>
      </c>
      <c r="H1603" s="4" t="s">
        <v>9</v>
      </c>
      <c r="I1603" s="4" t="s">
        <v>9</v>
      </c>
    </row>
    <row r="1604" spans="1:9">
      <c r="A1604" t="n">
        <v>14426</v>
      </c>
      <c r="B1604" s="17" t="n">
        <v>74</v>
      </c>
      <c r="C1604" s="7" t="n">
        <v>58</v>
      </c>
      <c r="D1604" s="7" t="n">
        <v>61493</v>
      </c>
      <c r="E1604" s="7" t="n">
        <v>7036</v>
      </c>
      <c r="F1604" s="7" t="n">
        <v>1082151404</v>
      </c>
      <c r="G1604" s="7" t="n">
        <v>1091997532</v>
      </c>
      <c r="H1604" s="7" t="n">
        <v>1096191836</v>
      </c>
      <c r="I1604" s="7" t="n">
        <v>1118568448</v>
      </c>
    </row>
    <row r="1605" spans="1:9">
      <c r="A1605" t="s">
        <v>4</v>
      </c>
      <c r="B1605" s="4" t="s">
        <v>5</v>
      </c>
      <c r="C1605" s="4" t="s">
        <v>14</v>
      </c>
      <c r="D1605" s="4" t="s">
        <v>10</v>
      </c>
      <c r="E1605" s="4" t="s">
        <v>10</v>
      </c>
      <c r="F1605" s="4" t="s">
        <v>9</v>
      </c>
      <c r="G1605" s="4" t="s">
        <v>9</v>
      </c>
      <c r="H1605" s="4" t="s">
        <v>9</v>
      </c>
      <c r="I1605" s="4" t="s">
        <v>9</v>
      </c>
    </row>
    <row r="1606" spans="1:9">
      <c r="A1606" t="n">
        <v>14448</v>
      </c>
      <c r="B1606" s="17" t="n">
        <v>74</v>
      </c>
      <c r="C1606" s="7" t="n">
        <v>58</v>
      </c>
      <c r="D1606" s="7" t="n">
        <v>61494</v>
      </c>
      <c r="E1606" s="7" t="n">
        <v>7036</v>
      </c>
      <c r="F1606" s="7" t="n">
        <v>1082298204</v>
      </c>
      <c r="G1606" s="7" t="n">
        <v>1091997532</v>
      </c>
      <c r="H1606" s="7" t="n">
        <v>1098708419</v>
      </c>
      <c r="I1606" s="7" t="n">
        <v>1120822886</v>
      </c>
    </row>
    <row r="1607" spans="1:9">
      <c r="A1607" t="s">
        <v>4</v>
      </c>
      <c r="B1607" s="4" t="s">
        <v>5</v>
      </c>
      <c r="C1607" s="4" t="s">
        <v>14</v>
      </c>
      <c r="D1607" s="4" t="s">
        <v>10</v>
      </c>
      <c r="E1607" s="4" t="s">
        <v>10</v>
      </c>
      <c r="F1607" s="4" t="s">
        <v>9</v>
      </c>
      <c r="G1607" s="4" t="s">
        <v>9</v>
      </c>
      <c r="H1607" s="4" t="s">
        <v>9</v>
      </c>
      <c r="I1607" s="4" t="s">
        <v>9</v>
      </c>
    </row>
    <row r="1608" spans="1:9">
      <c r="A1608" t="n">
        <v>14470</v>
      </c>
      <c r="B1608" s="17" t="n">
        <v>74</v>
      </c>
      <c r="C1608" s="7" t="n">
        <v>58</v>
      </c>
      <c r="D1608" s="7" t="n">
        <v>80</v>
      </c>
      <c r="E1608" s="7" t="n">
        <v>7036</v>
      </c>
      <c r="F1608" s="7" t="n">
        <v>1076635894</v>
      </c>
      <c r="G1608" s="7" t="n">
        <v>1091997532</v>
      </c>
      <c r="H1608" s="7" t="n">
        <v>1095636091</v>
      </c>
      <c r="I1608" s="7" t="n">
        <v>1118188339</v>
      </c>
    </row>
    <row r="1609" spans="1:9">
      <c r="A1609" t="s">
        <v>4</v>
      </c>
      <c r="B1609" s="4" t="s">
        <v>5</v>
      </c>
      <c r="C1609" s="4" t="s">
        <v>14</v>
      </c>
      <c r="D1609" s="4" t="s">
        <v>10</v>
      </c>
      <c r="E1609" s="4" t="s">
        <v>10</v>
      </c>
      <c r="F1609" s="4" t="s">
        <v>9</v>
      </c>
      <c r="G1609" s="4" t="s">
        <v>9</v>
      </c>
      <c r="H1609" s="4" t="s">
        <v>9</v>
      </c>
      <c r="I1609" s="4" t="s">
        <v>9</v>
      </c>
    </row>
    <row r="1610" spans="1:9">
      <c r="A1610" t="n">
        <v>14492</v>
      </c>
      <c r="B1610" s="17" t="n">
        <v>74</v>
      </c>
      <c r="C1610" s="7" t="n">
        <v>58</v>
      </c>
      <c r="D1610" s="7" t="n">
        <v>6466</v>
      </c>
      <c r="E1610" s="7" t="n">
        <v>7036</v>
      </c>
      <c r="F1610" s="7" t="n">
        <v>1077306982</v>
      </c>
      <c r="G1610" s="7" t="n">
        <v>1091997532</v>
      </c>
      <c r="H1610" s="7" t="n">
        <v>1094660915</v>
      </c>
      <c r="I1610" s="7" t="n">
        <v>1115933901</v>
      </c>
    </row>
    <row r="1611" spans="1:9">
      <c r="A1611" t="s">
        <v>4</v>
      </c>
      <c r="B1611" s="4" t="s">
        <v>5</v>
      </c>
      <c r="C1611" s="4" t="s">
        <v>10</v>
      </c>
      <c r="D1611" s="4" t="s">
        <v>9</v>
      </c>
    </row>
    <row r="1612" spans="1:9">
      <c r="A1612" t="n">
        <v>14514</v>
      </c>
      <c r="B1612" s="61" t="n">
        <v>44</v>
      </c>
      <c r="C1612" s="7" t="n">
        <v>13</v>
      </c>
      <c r="D1612" s="7" t="n">
        <v>16</v>
      </c>
    </row>
    <row r="1613" spans="1:9">
      <c r="A1613" t="s">
        <v>4</v>
      </c>
      <c r="B1613" s="4" t="s">
        <v>5</v>
      </c>
      <c r="C1613" s="4" t="s">
        <v>10</v>
      </c>
      <c r="D1613" s="4" t="s">
        <v>14</v>
      </c>
      <c r="E1613" s="4" t="s">
        <v>14</v>
      </c>
      <c r="F1613" s="4" t="s">
        <v>6</v>
      </c>
    </row>
    <row r="1614" spans="1:9">
      <c r="A1614" t="n">
        <v>14521</v>
      </c>
      <c r="B1614" s="36" t="n">
        <v>47</v>
      </c>
      <c r="C1614" s="7" t="n">
        <v>13</v>
      </c>
      <c r="D1614" s="7" t="n">
        <v>0</v>
      </c>
      <c r="E1614" s="7" t="n">
        <v>0</v>
      </c>
      <c r="F1614" s="7" t="s">
        <v>172</v>
      </c>
    </row>
    <row r="1615" spans="1:9">
      <c r="A1615" t="s">
        <v>4</v>
      </c>
      <c r="B1615" s="4" t="s">
        <v>5</v>
      </c>
      <c r="C1615" s="4" t="s">
        <v>10</v>
      </c>
      <c r="D1615" s="4" t="s">
        <v>9</v>
      </c>
    </row>
    <row r="1616" spans="1:9">
      <c r="A1616" t="n">
        <v>14543</v>
      </c>
      <c r="B1616" s="61" t="n">
        <v>44</v>
      </c>
      <c r="C1616" s="7" t="n">
        <v>61491</v>
      </c>
      <c r="D1616" s="7" t="n">
        <v>16</v>
      </c>
    </row>
    <row r="1617" spans="1:9">
      <c r="A1617" t="s">
        <v>4</v>
      </c>
      <c r="B1617" s="4" t="s">
        <v>5</v>
      </c>
      <c r="C1617" s="4" t="s">
        <v>10</v>
      </c>
      <c r="D1617" s="4" t="s">
        <v>14</v>
      </c>
      <c r="E1617" s="4" t="s">
        <v>14</v>
      </c>
      <c r="F1617" s="4" t="s">
        <v>6</v>
      </c>
    </row>
    <row r="1618" spans="1:9">
      <c r="A1618" t="n">
        <v>14550</v>
      </c>
      <c r="B1618" s="36" t="n">
        <v>47</v>
      </c>
      <c r="C1618" s="7" t="n">
        <v>61491</v>
      </c>
      <c r="D1618" s="7" t="n">
        <v>0</v>
      </c>
      <c r="E1618" s="7" t="n">
        <v>0</v>
      </c>
      <c r="F1618" s="7" t="s">
        <v>172</v>
      </c>
    </row>
    <row r="1619" spans="1:9">
      <c r="A1619" t="s">
        <v>4</v>
      </c>
      <c r="B1619" s="4" t="s">
        <v>5</v>
      </c>
      <c r="C1619" s="4" t="s">
        <v>10</v>
      </c>
      <c r="D1619" s="4" t="s">
        <v>9</v>
      </c>
    </row>
    <row r="1620" spans="1:9">
      <c r="A1620" t="n">
        <v>14572</v>
      </c>
      <c r="B1620" s="61" t="n">
        <v>44</v>
      </c>
      <c r="C1620" s="7" t="n">
        <v>61492</v>
      </c>
      <c r="D1620" s="7" t="n">
        <v>16</v>
      </c>
    </row>
    <row r="1621" spans="1:9">
      <c r="A1621" t="s">
        <v>4</v>
      </c>
      <c r="B1621" s="4" t="s">
        <v>5</v>
      </c>
      <c r="C1621" s="4" t="s">
        <v>10</v>
      </c>
      <c r="D1621" s="4" t="s">
        <v>14</v>
      </c>
      <c r="E1621" s="4" t="s">
        <v>14</v>
      </c>
      <c r="F1621" s="4" t="s">
        <v>6</v>
      </c>
    </row>
    <row r="1622" spans="1:9">
      <c r="A1622" t="n">
        <v>14579</v>
      </c>
      <c r="B1622" s="36" t="n">
        <v>47</v>
      </c>
      <c r="C1622" s="7" t="n">
        <v>61492</v>
      </c>
      <c r="D1622" s="7" t="n">
        <v>0</v>
      </c>
      <c r="E1622" s="7" t="n">
        <v>0</v>
      </c>
      <c r="F1622" s="7" t="s">
        <v>172</v>
      </c>
    </row>
    <row r="1623" spans="1:9">
      <c r="A1623" t="s">
        <v>4</v>
      </c>
      <c r="B1623" s="4" t="s">
        <v>5</v>
      </c>
      <c r="C1623" s="4" t="s">
        <v>10</v>
      </c>
      <c r="D1623" s="4" t="s">
        <v>9</v>
      </c>
    </row>
    <row r="1624" spans="1:9">
      <c r="A1624" t="n">
        <v>14601</v>
      </c>
      <c r="B1624" s="61" t="n">
        <v>44</v>
      </c>
      <c r="C1624" s="7" t="n">
        <v>61493</v>
      </c>
      <c r="D1624" s="7" t="n">
        <v>16</v>
      </c>
    </row>
    <row r="1625" spans="1:9">
      <c r="A1625" t="s">
        <v>4</v>
      </c>
      <c r="B1625" s="4" t="s">
        <v>5</v>
      </c>
      <c r="C1625" s="4" t="s">
        <v>10</v>
      </c>
      <c r="D1625" s="4" t="s">
        <v>14</v>
      </c>
      <c r="E1625" s="4" t="s">
        <v>14</v>
      </c>
      <c r="F1625" s="4" t="s">
        <v>6</v>
      </c>
    </row>
    <row r="1626" spans="1:9">
      <c r="A1626" t="n">
        <v>14608</v>
      </c>
      <c r="B1626" s="36" t="n">
        <v>47</v>
      </c>
      <c r="C1626" s="7" t="n">
        <v>61493</v>
      </c>
      <c r="D1626" s="7" t="n">
        <v>0</v>
      </c>
      <c r="E1626" s="7" t="n">
        <v>0</v>
      </c>
      <c r="F1626" s="7" t="s">
        <v>172</v>
      </c>
    </row>
    <row r="1627" spans="1:9">
      <c r="A1627" t="s">
        <v>4</v>
      </c>
      <c r="B1627" s="4" t="s">
        <v>5</v>
      </c>
      <c r="C1627" s="4" t="s">
        <v>10</v>
      </c>
      <c r="D1627" s="4" t="s">
        <v>9</v>
      </c>
    </row>
    <row r="1628" spans="1:9">
      <c r="A1628" t="n">
        <v>14630</v>
      </c>
      <c r="B1628" s="61" t="n">
        <v>44</v>
      </c>
      <c r="C1628" s="7" t="n">
        <v>61494</v>
      </c>
      <c r="D1628" s="7" t="n">
        <v>16</v>
      </c>
    </row>
    <row r="1629" spans="1:9">
      <c r="A1629" t="s">
        <v>4</v>
      </c>
      <c r="B1629" s="4" t="s">
        <v>5</v>
      </c>
      <c r="C1629" s="4" t="s">
        <v>10</v>
      </c>
      <c r="D1629" s="4" t="s">
        <v>14</v>
      </c>
      <c r="E1629" s="4" t="s">
        <v>14</v>
      </c>
      <c r="F1629" s="4" t="s">
        <v>6</v>
      </c>
    </row>
    <row r="1630" spans="1:9">
      <c r="A1630" t="n">
        <v>14637</v>
      </c>
      <c r="B1630" s="36" t="n">
        <v>47</v>
      </c>
      <c r="C1630" s="7" t="n">
        <v>61494</v>
      </c>
      <c r="D1630" s="7" t="n">
        <v>0</v>
      </c>
      <c r="E1630" s="7" t="n">
        <v>0</v>
      </c>
      <c r="F1630" s="7" t="s">
        <v>172</v>
      </c>
    </row>
    <row r="1631" spans="1:9">
      <c r="A1631" t="s">
        <v>4</v>
      </c>
      <c r="B1631" s="4" t="s">
        <v>5</v>
      </c>
      <c r="C1631" s="4" t="s">
        <v>10</v>
      </c>
      <c r="D1631" s="4" t="s">
        <v>14</v>
      </c>
      <c r="E1631" s="4" t="s">
        <v>6</v>
      </c>
      <c r="F1631" s="4" t="s">
        <v>30</v>
      </c>
      <c r="G1631" s="4" t="s">
        <v>30</v>
      </c>
      <c r="H1631" s="4" t="s">
        <v>30</v>
      </c>
    </row>
    <row r="1632" spans="1:9">
      <c r="A1632" t="n">
        <v>14659</v>
      </c>
      <c r="B1632" s="47" t="n">
        <v>48</v>
      </c>
      <c r="C1632" s="7" t="n">
        <v>13</v>
      </c>
      <c r="D1632" s="7" t="n">
        <v>0</v>
      </c>
      <c r="E1632" s="7" t="s">
        <v>150</v>
      </c>
      <c r="F1632" s="7" t="n">
        <v>0</v>
      </c>
      <c r="G1632" s="7" t="n">
        <v>1</v>
      </c>
      <c r="H1632" s="7" t="n">
        <v>0</v>
      </c>
    </row>
    <row r="1633" spans="1:8">
      <c r="A1633" t="s">
        <v>4</v>
      </c>
      <c r="B1633" s="4" t="s">
        <v>5</v>
      </c>
      <c r="C1633" s="4" t="s">
        <v>10</v>
      </c>
      <c r="D1633" s="4" t="s">
        <v>14</v>
      </c>
      <c r="E1633" s="4" t="s">
        <v>6</v>
      </c>
      <c r="F1633" s="4" t="s">
        <v>30</v>
      </c>
      <c r="G1633" s="4" t="s">
        <v>30</v>
      </c>
      <c r="H1633" s="4" t="s">
        <v>30</v>
      </c>
    </row>
    <row r="1634" spans="1:8">
      <c r="A1634" t="n">
        <v>14685</v>
      </c>
      <c r="B1634" s="47" t="n">
        <v>48</v>
      </c>
      <c r="C1634" s="7" t="n">
        <v>61491</v>
      </c>
      <c r="D1634" s="7" t="n">
        <v>0</v>
      </c>
      <c r="E1634" s="7" t="s">
        <v>150</v>
      </c>
      <c r="F1634" s="7" t="n">
        <v>0</v>
      </c>
      <c r="G1634" s="7" t="n">
        <v>1</v>
      </c>
      <c r="H1634" s="7" t="n">
        <v>0</v>
      </c>
    </row>
    <row r="1635" spans="1:8">
      <c r="A1635" t="s">
        <v>4</v>
      </c>
      <c r="B1635" s="4" t="s">
        <v>5</v>
      </c>
      <c r="C1635" s="4" t="s">
        <v>10</v>
      </c>
      <c r="D1635" s="4" t="s">
        <v>14</v>
      </c>
      <c r="E1635" s="4" t="s">
        <v>6</v>
      </c>
      <c r="F1635" s="4" t="s">
        <v>30</v>
      </c>
      <c r="G1635" s="4" t="s">
        <v>30</v>
      </c>
      <c r="H1635" s="4" t="s">
        <v>30</v>
      </c>
    </row>
    <row r="1636" spans="1:8">
      <c r="A1636" t="n">
        <v>14711</v>
      </c>
      <c r="B1636" s="47" t="n">
        <v>48</v>
      </c>
      <c r="C1636" s="7" t="n">
        <v>61492</v>
      </c>
      <c r="D1636" s="7" t="n">
        <v>0</v>
      </c>
      <c r="E1636" s="7" t="s">
        <v>150</v>
      </c>
      <c r="F1636" s="7" t="n">
        <v>0</v>
      </c>
      <c r="G1636" s="7" t="n">
        <v>1</v>
      </c>
      <c r="H1636" s="7" t="n">
        <v>0</v>
      </c>
    </row>
    <row r="1637" spans="1:8">
      <c r="A1637" t="s">
        <v>4</v>
      </c>
      <c r="B1637" s="4" t="s">
        <v>5</v>
      </c>
      <c r="C1637" s="4" t="s">
        <v>10</v>
      </c>
      <c r="D1637" s="4" t="s">
        <v>14</v>
      </c>
      <c r="E1637" s="4" t="s">
        <v>6</v>
      </c>
      <c r="F1637" s="4" t="s">
        <v>30</v>
      </c>
      <c r="G1637" s="4" t="s">
        <v>30</v>
      </c>
      <c r="H1637" s="4" t="s">
        <v>30</v>
      </c>
    </row>
    <row r="1638" spans="1:8">
      <c r="A1638" t="n">
        <v>14737</v>
      </c>
      <c r="B1638" s="47" t="n">
        <v>48</v>
      </c>
      <c r="C1638" s="7" t="n">
        <v>61493</v>
      </c>
      <c r="D1638" s="7" t="n">
        <v>0</v>
      </c>
      <c r="E1638" s="7" t="s">
        <v>150</v>
      </c>
      <c r="F1638" s="7" t="n">
        <v>0</v>
      </c>
      <c r="G1638" s="7" t="n">
        <v>1</v>
      </c>
      <c r="H1638" s="7" t="n">
        <v>0</v>
      </c>
    </row>
    <row r="1639" spans="1:8">
      <c r="A1639" t="s">
        <v>4</v>
      </c>
      <c r="B1639" s="4" t="s">
        <v>5</v>
      </c>
      <c r="C1639" s="4" t="s">
        <v>10</v>
      </c>
      <c r="D1639" s="4" t="s">
        <v>14</v>
      </c>
      <c r="E1639" s="4" t="s">
        <v>6</v>
      </c>
      <c r="F1639" s="4" t="s">
        <v>30</v>
      </c>
      <c r="G1639" s="4" t="s">
        <v>30</v>
      </c>
      <c r="H1639" s="4" t="s">
        <v>30</v>
      </c>
    </row>
    <row r="1640" spans="1:8">
      <c r="A1640" t="n">
        <v>14763</v>
      </c>
      <c r="B1640" s="47" t="n">
        <v>48</v>
      </c>
      <c r="C1640" s="7" t="n">
        <v>61494</v>
      </c>
      <c r="D1640" s="7" t="n">
        <v>0</v>
      </c>
      <c r="E1640" s="7" t="s">
        <v>150</v>
      </c>
      <c r="F1640" s="7" t="n">
        <v>0</v>
      </c>
      <c r="G1640" s="7" t="n">
        <v>1</v>
      </c>
      <c r="H1640" s="7" t="n">
        <v>0</v>
      </c>
    </row>
    <row r="1641" spans="1:8">
      <c r="A1641" t="s">
        <v>4</v>
      </c>
      <c r="B1641" s="4" t="s">
        <v>5</v>
      </c>
      <c r="C1641" s="4" t="s">
        <v>10</v>
      </c>
      <c r="D1641" s="4" t="s">
        <v>14</v>
      </c>
      <c r="E1641" s="4" t="s">
        <v>6</v>
      </c>
      <c r="F1641" s="4" t="s">
        <v>30</v>
      </c>
      <c r="G1641" s="4" t="s">
        <v>30</v>
      </c>
      <c r="H1641" s="4" t="s">
        <v>30</v>
      </c>
    </row>
    <row r="1642" spans="1:8">
      <c r="A1642" t="n">
        <v>14789</v>
      </c>
      <c r="B1642" s="47" t="n">
        <v>48</v>
      </c>
      <c r="C1642" s="7" t="n">
        <v>6466</v>
      </c>
      <c r="D1642" s="7" t="n">
        <v>0</v>
      </c>
      <c r="E1642" s="7" t="s">
        <v>150</v>
      </c>
      <c r="F1642" s="7" t="n">
        <v>0</v>
      </c>
      <c r="G1642" s="7" t="n">
        <v>1</v>
      </c>
      <c r="H1642" s="7" t="n">
        <v>0</v>
      </c>
    </row>
    <row r="1643" spans="1:8">
      <c r="A1643" t="s">
        <v>4</v>
      </c>
      <c r="B1643" s="4" t="s">
        <v>5</v>
      </c>
      <c r="C1643" s="4" t="s">
        <v>10</v>
      </c>
      <c r="D1643" s="4" t="s">
        <v>14</v>
      </c>
      <c r="E1643" s="4" t="s">
        <v>6</v>
      </c>
      <c r="F1643" s="4" t="s">
        <v>30</v>
      </c>
      <c r="G1643" s="4" t="s">
        <v>30</v>
      </c>
      <c r="H1643" s="4" t="s">
        <v>30</v>
      </c>
    </row>
    <row r="1644" spans="1:8">
      <c r="A1644" t="n">
        <v>14815</v>
      </c>
      <c r="B1644" s="47" t="n">
        <v>48</v>
      </c>
      <c r="C1644" s="7" t="n">
        <v>80</v>
      </c>
      <c r="D1644" s="7" t="n">
        <v>0</v>
      </c>
      <c r="E1644" s="7" t="s">
        <v>150</v>
      </c>
      <c r="F1644" s="7" t="n">
        <v>0</v>
      </c>
      <c r="G1644" s="7" t="n">
        <v>1</v>
      </c>
      <c r="H1644" s="7" t="n">
        <v>0</v>
      </c>
    </row>
    <row r="1645" spans="1:8">
      <c r="A1645" t="s">
        <v>4</v>
      </c>
      <c r="B1645" s="4" t="s">
        <v>5</v>
      </c>
      <c r="C1645" s="4" t="s">
        <v>14</v>
      </c>
    </row>
    <row r="1646" spans="1:8">
      <c r="A1646" t="n">
        <v>14841</v>
      </c>
      <c r="B1646" s="52" t="n">
        <v>45</v>
      </c>
      <c r="C1646" s="7" t="n">
        <v>0</v>
      </c>
    </row>
    <row r="1647" spans="1:8">
      <c r="A1647" t="s">
        <v>4</v>
      </c>
      <c r="B1647" s="4" t="s">
        <v>5</v>
      </c>
      <c r="C1647" s="4" t="s">
        <v>14</v>
      </c>
      <c r="D1647" s="4" t="s">
        <v>14</v>
      </c>
      <c r="E1647" s="4" t="s">
        <v>30</v>
      </c>
      <c r="F1647" s="4" t="s">
        <v>30</v>
      </c>
      <c r="G1647" s="4" t="s">
        <v>30</v>
      </c>
      <c r="H1647" s="4" t="s">
        <v>10</v>
      </c>
    </row>
    <row r="1648" spans="1:8">
      <c r="A1648" t="n">
        <v>14843</v>
      </c>
      <c r="B1648" s="52" t="n">
        <v>45</v>
      </c>
      <c r="C1648" s="7" t="n">
        <v>2</v>
      </c>
      <c r="D1648" s="7" t="n">
        <v>3</v>
      </c>
      <c r="E1648" s="7" t="n">
        <v>225.360000610352</v>
      </c>
      <c r="F1648" s="7" t="n">
        <v>27.8700008392334</v>
      </c>
      <c r="G1648" s="7" t="n">
        <v>-44.2200012207031</v>
      </c>
      <c r="H1648" s="7" t="n">
        <v>0</v>
      </c>
    </row>
    <row r="1649" spans="1:8">
      <c r="A1649" t="s">
        <v>4</v>
      </c>
      <c r="B1649" s="4" t="s">
        <v>5</v>
      </c>
      <c r="C1649" s="4" t="s">
        <v>14</v>
      </c>
      <c r="D1649" s="4" t="s">
        <v>14</v>
      </c>
      <c r="E1649" s="4" t="s">
        <v>30</v>
      </c>
      <c r="F1649" s="4" t="s">
        <v>30</v>
      </c>
      <c r="G1649" s="4" t="s">
        <v>30</v>
      </c>
      <c r="H1649" s="4" t="s">
        <v>10</v>
      </c>
      <c r="I1649" s="4" t="s">
        <v>14</v>
      </c>
    </row>
    <row r="1650" spans="1:8">
      <c r="A1650" t="n">
        <v>14860</v>
      </c>
      <c r="B1650" s="52" t="n">
        <v>45</v>
      </c>
      <c r="C1650" s="7" t="n">
        <v>4</v>
      </c>
      <c r="D1650" s="7" t="n">
        <v>3</v>
      </c>
      <c r="E1650" s="7" t="n">
        <v>355.75</v>
      </c>
      <c r="F1650" s="7" t="n">
        <v>348.019989013672</v>
      </c>
      <c r="G1650" s="7" t="n">
        <v>0</v>
      </c>
      <c r="H1650" s="7" t="n">
        <v>0</v>
      </c>
      <c r="I1650" s="7" t="n">
        <v>0</v>
      </c>
    </row>
    <row r="1651" spans="1:8">
      <c r="A1651" t="s">
        <v>4</v>
      </c>
      <c r="B1651" s="4" t="s">
        <v>5</v>
      </c>
      <c r="C1651" s="4" t="s">
        <v>14</v>
      </c>
      <c r="D1651" s="4" t="s">
        <v>14</v>
      </c>
      <c r="E1651" s="4" t="s">
        <v>30</v>
      </c>
      <c r="F1651" s="4" t="s">
        <v>10</v>
      </c>
    </row>
    <row r="1652" spans="1:8">
      <c r="A1652" t="n">
        <v>14878</v>
      </c>
      <c r="B1652" s="52" t="n">
        <v>45</v>
      </c>
      <c r="C1652" s="7" t="n">
        <v>5</v>
      </c>
      <c r="D1652" s="7" t="n">
        <v>3</v>
      </c>
      <c r="E1652" s="7" t="n">
        <v>4.40000009536743</v>
      </c>
      <c r="F1652" s="7" t="n">
        <v>0</v>
      </c>
    </row>
    <row r="1653" spans="1:8">
      <c r="A1653" t="s">
        <v>4</v>
      </c>
      <c r="B1653" s="4" t="s">
        <v>5</v>
      </c>
      <c r="C1653" s="4" t="s">
        <v>14</v>
      </c>
      <c r="D1653" s="4" t="s">
        <v>14</v>
      </c>
      <c r="E1653" s="4" t="s">
        <v>30</v>
      </c>
      <c r="F1653" s="4" t="s">
        <v>10</v>
      </c>
    </row>
    <row r="1654" spans="1:8">
      <c r="A1654" t="n">
        <v>14887</v>
      </c>
      <c r="B1654" s="52" t="n">
        <v>45</v>
      </c>
      <c r="C1654" s="7" t="n">
        <v>11</v>
      </c>
      <c r="D1654" s="7" t="n">
        <v>3</v>
      </c>
      <c r="E1654" s="7" t="n">
        <v>40</v>
      </c>
      <c r="F1654" s="7" t="n">
        <v>0</v>
      </c>
    </row>
    <row r="1655" spans="1:8">
      <c r="A1655" t="s">
        <v>4</v>
      </c>
      <c r="B1655" s="4" t="s">
        <v>5</v>
      </c>
      <c r="C1655" s="4" t="s">
        <v>14</v>
      </c>
      <c r="D1655" s="4" t="s">
        <v>14</v>
      </c>
      <c r="E1655" s="4" t="s">
        <v>30</v>
      </c>
      <c r="F1655" s="4" t="s">
        <v>10</v>
      </c>
    </row>
    <row r="1656" spans="1:8">
      <c r="A1656" t="n">
        <v>14896</v>
      </c>
      <c r="B1656" s="52" t="n">
        <v>45</v>
      </c>
      <c r="C1656" s="7" t="n">
        <v>5</v>
      </c>
      <c r="D1656" s="7" t="n">
        <v>3</v>
      </c>
      <c r="E1656" s="7" t="n">
        <v>4.19999980926514</v>
      </c>
      <c r="F1656" s="7" t="n">
        <v>6000</v>
      </c>
    </row>
    <row r="1657" spans="1:8">
      <c r="A1657" t="s">
        <v>4</v>
      </c>
      <c r="B1657" s="4" t="s">
        <v>5</v>
      </c>
      <c r="C1657" s="4" t="s">
        <v>14</v>
      </c>
      <c r="D1657" s="4" t="s">
        <v>10</v>
      </c>
    </row>
    <row r="1658" spans="1:8">
      <c r="A1658" t="n">
        <v>14905</v>
      </c>
      <c r="B1658" s="35" t="n">
        <v>58</v>
      </c>
      <c r="C1658" s="7" t="n">
        <v>255</v>
      </c>
      <c r="D1658" s="7" t="n">
        <v>0</v>
      </c>
    </row>
    <row r="1659" spans="1:8">
      <c r="A1659" t="s">
        <v>4</v>
      </c>
      <c r="B1659" s="4" t="s">
        <v>5</v>
      </c>
      <c r="C1659" s="4" t="s">
        <v>14</v>
      </c>
      <c r="D1659" s="34" t="s">
        <v>50</v>
      </c>
      <c r="E1659" s="4" t="s">
        <v>5</v>
      </c>
      <c r="F1659" s="4" t="s">
        <v>14</v>
      </c>
      <c r="G1659" s="4" t="s">
        <v>10</v>
      </c>
      <c r="H1659" s="34" t="s">
        <v>51</v>
      </c>
      <c r="I1659" s="4" t="s">
        <v>14</v>
      </c>
      <c r="J1659" s="4" t="s">
        <v>29</v>
      </c>
    </row>
    <row r="1660" spans="1:8">
      <c r="A1660" t="n">
        <v>14909</v>
      </c>
      <c r="B1660" s="11" t="n">
        <v>5</v>
      </c>
      <c r="C1660" s="7" t="n">
        <v>28</v>
      </c>
      <c r="D1660" s="34" t="s">
        <v>3</v>
      </c>
      <c r="E1660" s="38" t="n">
        <v>64</v>
      </c>
      <c r="F1660" s="7" t="n">
        <v>5</v>
      </c>
      <c r="G1660" s="7" t="n">
        <v>5</v>
      </c>
      <c r="H1660" s="34" t="s">
        <v>3</v>
      </c>
      <c r="I1660" s="7" t="n">
        <v>1</v>
      </c>
      <c r="J1660" s="12" t="n">
        <f t="normal" ca="1">A1708</f>
        <v>0</v>
      </c>
    </row>
    <row r="1661" spans="1:8">
      <c r="A1661" t="s">
        <v>4</v>
      </c>
      <c r="B1661" s="4" t="s">
        <v>5</v>
      </c>
      <c r="C1661" s="4" t="s">
        <v>14</v>
      </c>
      <c r="D1661" s="4" t="s">
        <v>10</v>
      </c>
      <c r="E1661" s="4" t="s">
        <v>10</v>
      </c>
      <c r="F1661" s="4" t="s">
        <v>14</v>
      </c>
    </row>
    <row r="1662" spans="1:8">
      <c r="A1662" t="n">
        <v>14920</v>
      </c>
      <c r="B1662" s="29" t="n">
        <v>25</v>
      </c>
      <c r="C1662" s="7" t="n">
        <v>1</v>
      </c>
      <c r="D1662" s="7" t="n">
        <v>650</v>
      </c>
      <c r="E1662" s="7" t="n">
        <v>100</v>
      </c>
      <c r="F1662" s="7" t="n">
        <v>5</v>
      </c>
    </row>
    <row r="1663" spans="1:8">
      <c r="A1663" t="s">
        <v>4</v>
      </c>
      <c r="B1663" s="4" t="s">
        <v>5</v>
      </c>
      <c r="C1663" s="4" t="s">
        <v>14</v>
      </c>
      <c r="D1663" s="4" t="s">
        <v>10</v>
      </c>
      <c r="E1663" s="4" t="s">
        <v>6</v>
      </c>
    </row>
    <row r="1664" spans="1:8">
      <c r="A1664" t="n">
        <v>14927</v>
      </c>
      <c r="B1664" s="45" t="n">
        <v>51</v>
      </c>
      <c r="C1664" s="7" t="n">
        <v>4</v>
      </c>
      <c r="D1664" s="7" t="n">
        <v>7032</v>
      </c>
      <c r="E1664" s="7" t="s">
        <v>156</v>
      </c>
    </row>
    <row r="1665" spans="1:10">
      <c r="A1665" t="s">
        <v>4</v>
      </c>
      <c r="B1665" s="4" t="s">
        <v>5</v>
      </c>
      <c r="C1665" s="4" t="s">
        <v>10</v>
      </c>
    </row>
    <row r="1666" spans="1:10">
      <c r="A1666" t="n">
        <v>14941</v>
      </c>
      <c r="B1666" s="28" t="n">
        <v>16</v>
      </c>
      <c r="C1666" s="7" t="n">
        <v>0</v>
      </c>
    </row>
    <row r="1667" spans="1:10">
      <c r="A1667" t="s">
        <v>4</v>
      </c>
      <c r="B1667" s="4" t="s">
        <v>5</v>
      </c>
      <c r="C1667" s="4" t="s">
        <v>10</v>
      </c>
      <c r="D1667" s="4" t="s">
        <v>44</v>
      </c>
      <c r="E1667" s="4" t="s">
        <v>14</v>
      </c>
      <c r="F1667" s="4" t="s">
        <v>14</v>
      </c>
    </row>
    <row r="1668" spans="1:10">
      <c r="A1668" t="n">
        <v>14944</v>
      </c>
      <c r="B1668" s="58" t="n">
        <v>26</v>
      </c>
      <c r="C1668" s="7" t="n">
        <v>7032</v>
      </c>
      <c r="D1668" s="7" t="s">
        <v>173</v>
      </c>
      <c r="E1668" s="7" t="n">
        <v>2</v>
      </c>
      <c r="F1668" s="7" t="n">
        <v>0</v>
      </c>
    </row>
    <row r="1669" spans="1:10">
      <c r="A1669" t="s">
        <v>4</v>
      </c>
      <c r="B1669" s="4" t="s">
        <v>5</v>
      </c>
    </row>
    <row r="1670" spans="1:10">
      <c r="A1670" t="n">
        <v>14986</v>
      </c>
      <c r="B1670" s="31" t="n">
        <v>28</v>
      </c>
    </row>
    <row r="1671" spans="1:10">
      <c r="A1671" t="s">
        <v>4</v>
      </c>
      <c r="B1671" s="4" t="s">
        <v>5</v>
      </c>
      <c r="C1671" s="4" t="s">
        <v>6</v>
      </c>
      <c r="D1671" s="4" t="s">
        <v>10</v>
      </c>
    </row>
    <row r="1672" spans="1:10">
      <c r="A1672" t="n">
        <v>14987</v>
      </c>
      <c r="B1672" s="64" t="n">
        <v>29</v>
      </c>
      <c r="C1672" s="7" t="s">
        <v>13</v>
      </c>
      <c r="D1672" s="7" t="n">
        <v>65533</v>
      </c>
    </row>
    <row r="1673" spans="1:10">
      <c r="A1673" t="s">
        <v>4</v>
      </c>
      <c r="B1673" s="4" t="s">
        <v>5</v>
      </c>
      <c r="C1673" s="4" t="s">
        <v>14</v>
      </c>
      <c r="D1673" s="4" t="s">
        <v>10</v>
      </c>
      <c r="E1673" s="4" t="s">
        <v>10</v>
      </c>
      <c r="F1673" s="4" t="s">
        <v>14</v>
      </c>
    </row>
    <row r="1674" spans="1:10">
      <c r="A1674" t="n">
        <v>14991</v>
      </c>
      <c r="B1674" s="29" t="n">
        <v>25</v>
      </c>
      <c r="C1674" s="7" t="n">
        <v>1</v>
      </c>
      <c r="D1674" s="7" t="n">
        <v>65535</v>
      </c>
      <c r="E1674" s="7" t="n">
        <v>65535</v>
      </c>
      <c r="F1674" s="7" t="n">
        <v>0</v>
      </c>
    </row>
    <row r="1675" spans="1:10">
      <c r="A1675" t="s">
        <v>4</v>
      </c>
      <c r="B1675" s="4" t="s">
        <v>5</v>
      </c>
      <c r="C1675" s="4" t="s">
        <v>14</v>
      </c>
      <c r="D1675" s="4" t="s">
        <v>10</v>
      </c>
      <c r="E1675" s="4" t="s">
        <v>6</v>
      </c>
    </row>
    <row r="1676" spans="1:10">
      <c r="A1676" t="n">
        <v>14998</v>
      </c>
      <c r="B1676" s="45" t="n">
        <v>51</v>
      </c>
      <c r="C1676" s="7" t="n">
        <v>4</v>
      </c>
      <c r="D1676" s="7" t="n">
        <v>13</v>
      </c>
      <c r="E1676" s="7" t="s">
        <v>148</v>
      </c>
    </row>
    <row r="1677" spans="1:10">
      <c r="A1677" t="s">
        <v>4</v>
      </c>
      <c r="B1677" s="4" t="s">
        <v>5</v>
      </c>
      <c r="C1677" s="4" t="s">
        <v>10</v>
      </c>
    </row>
    <row r="1678" spans="1:10">
      <c r="A1678" t="n">
        <v>15011</v>
      </c>
      <c r="B1678" s="28" t="n">
        <v>16</v>
      </c>
      <c r="C1678" s="7" t="n">
        <v>0</v>
      </c>
    </row>
    <row r="1679" spans="1:10">
      <c r="A1679" t="s">
        <v>4</v>
      </c>
      <c r="B1679" s="4" t="s">
        <v>5</v>
      </c>
      <c r="C1679" s="4" t="s">
        <v>10</v>
      </c>
      <c r="D1679" s="4" t="s">
        <v>44</v>
      </c>
      <c r="E1679" s="4" t="s">
        <v>14</v>
      </c>
      <c r="F1679" s="4" t="s">
        <v>14</v>
      </c>
    </row>
    <row r="1680" spans="1:10">
      <c r="A1680" t="n">
        <v>15014</v>
      </c>
      <c r="B1680" s="58" t="n">
        <v>26</v>
      </c>
      <c r="C1680" s="7" t="n">
        <v>13</v>
      </c>
      <c r="D1680" s="7" t="s">
        <v>174</v>
      </c>
      <c r="E1680" s="7" t="n">
        <v>2</v>
      </c>
      <c r="F1680" s="7" t="n">
        <v>0</v>
      </c>
    </row>
    <row r="1681" spans="1:6">
      <c r="A1681" t="s">
        <v>4</v>
      </c>
      <c r="B1681" s="4" t="s">
        <v>5</v>
      </c>
    </row>
    <row r="1682" spans="1:6">
      <c r="A1682" t="n">
        <v>15045</v>
      </c>
      <c r="B1682" s="31" t="n">
        <v>28</v>
      </c>
    </row>
    <row r="1683" spans="1:6">
      <c r="A1683" t="s">
        <v>4</v>
      </c>
      <c r="B1683" s="4" t="s">
        <v>5</v>
      </c>
      <c r="C1683" s="4" t="s">
        <v>14</v>
      </c>
      <c r="D1683" s="4" t="s">
        <v>10</v>
      </c>
      <c r="E1683" s="4" t="s">
        <v>6</v>
      </c>
    </row>
    <row r="1684" spans="1:6">
      <c r="A1684" t="n">
        <v>15046</v>
      </c>
      <c r="B1684" s="45" t="n">
        <v>51</v>
      </c>
      <c r="C1684" s="7" t="n">
        <v>4</v>
      </c>
      <c r="D1684" s="7" t="n">
        <v>5</v>
      </c>
      <c r="E1684" s="7" t="s">
        <v>148</v>
      </c>
    </row>
    <row r="1685" spans="1:6">
      <c r="A1685" t="s">
        <v>4</v>
      </c>
      <c r="B1685" s="4" t="s">
        <v>5</v>
      </c>
      <c r="C1685" s="4" t="s">
        <v>10</v>
      </c>
    </row>
    <row r="1686" spans="1:6">
      <c r="A1686" t="n">
        <v>15059</v>
      </c>
      <c r="B1686" s="28" t="n">
        <v>16</v>
      </c>
      <c r="C1686" s="7" t="n">
        <v>0</v>
      </c>
    </row>
    <row r="1687" spans="1:6">
      <c r="A1687" t="s">
        <v>4</v>
      </c>
      <c r="B1687" s="4" t="s">
        <v>5</v>
      </c>
      <c r="C1687" s="4" t="s">
        <v>10</v>
      </c>
      <c r="D1687" s="4" t="s">
        <v>44</v>
      </c>
      <c r="E1687" s="4" t="s">
        <v>14</v>
      </c>
      <c r="F1687" s="4" t="s">
        <v>14</v>
      </c>
    </row>
    <row r="1688" spans="1:6">
      <c r="A1688" t="n">
        <v>15062</v>
      </c>
      <c r="B1688" s="58" t="n">
        <v>26</v>
      </c>
      <c r="C1688" s="7" t="n">
        <v>5</v>
      </c>
      <c r="D1688" s="7" t="s">
        <v>175</v>
      </c>
      <c r="E1688" s="7" t="n">
        <v>2</v>
      </c>
      <c r="F1688" s="7" t="n">
        <v>0</v>
      </c>
    </row>
    <row r="1689" spans="1:6">
      <c r="A1689" t="s">
        <v>4</v>
      </c>
      <c r="B1689" s="4" t="s">
        <v>5</v>
      </c>
    </row>
    <row r="1690" spans="1:6">
      <c r="A1690" t="n">
        <v>15116</v>
      </c>
      <c r="B1690" s="31" t="n">
        <v>28</v>
      </c>
    </row>
    <row r="1691" spans="1:6">
      <c r="A1691" t="s">
        <v>4</v>
      </c>
      <c r="B1691" s="4" t="s">
        <v>5</v>
      </c>
      <c r="C1691" s="4" t="s">
        <v>6</v>
      </c>
      <c r="D1691" s="4" t="s">
        <v>10</v>
      </c>
    </row>
    <row r="1692" spans="1:6">
      <c r="A1692" t="n">
        <v>15117</v>
      </c>
      <c r="B1692" s="64" t="n">
        <v>29</v>
      </c>
      <c r="C1692" s="7" t="s">
        <v>138</v>
      </c>
      <c r="D1692" s="7" t="n">
        <v>65533</v>
      </c>
    </row>
    <row r="1693" spans="1:6">
      <c r="A1693" t="s">
        <v>4</v>
      </c>
      <c r="B1693" s="4" t="s">
        <v>5</v>
      </c>
      <c r="C1693" s="4" t="s">
        <v>14</v>
      </c>
      <c r="D1693" s="4" t="s">
        <v>10</v>
      </c>
      <c r="E1693" s="4" t="s">
        <v>6</v>
      </c>
    </row>
    <row r="1694" spans="1:6">
      <c r="A1694" t="n">
        <v>15133</v>
      </c>
      <c r="B1694" s="45" t="n">
        <v>51</v>
      </c>
      <c r="C1694" s="7" t="n">
        <v>4</v>
      </c>
      <c r="D1694" s="7" t="n">
        <v>7033</v>
      </c>
      <c r="E1694" s="7" t="s">
        <v>146</v>
      </c>
    </row>
    <row r="1695" spans="1:6">
      <c r="A1695" t="s">
        <v>4</v>
      </c>
      <c r="B1695" s="4" t="s">
        <v>5</v>
      </c>
      <c r="C1695" s="4" t="s">
        <v>10</v>
      </c>
    </row>
    <row r="1696" spans="1:6">
      <c r="A1696" t="n">
        <v>15146</v>
      </c>
      <c r="B1696" s="28" t="n">
        <v>16</v>
      </c>
      <c r="C1696" s="7" t="n">
        <v>0</v>
      </c>
    </row>
    <row r="1697" spans="1:6">
      <c r="A1697" t="s">
        <v>4</v>
      </c>
      <c r="B1697" s="4" t="s">
        <v>5</v>
      </c>
      <c r="C1697" s="4" t="s">
        <v>10</v>
      </c>
      <c r="D1697" s="4" t="s">
        <v>44</v>
      </c>
      <c r="E1697" s="4" t="s">
        <v>14</v>
      </c>
      <c r="F1697" s="4" t="s">
        <v>14</v>
      </c>
    </row>
    <row r="1698" spans="1:6">
      <c r="A1698" t="n">
        <v>15149</v>
      </c>
      <c r="B1698" s="58" t="n">
        <v>26</v>
      </c>
      <c r="C1698" s="7" t="n">
        <v>7033</v>
      </c>
      <c r="D1698" s="7" t="s">
        <v>176</v>
      </c>
      <c r="E1698" s="7" t="n">
        <v>2</v>
      </c>
      <c r="F1698" s="7" t="n">
        <v>0</v>
      </c>
    </row>
    <row r="1699" spans="1:6">
      <c r="A1699" t="s">
        <v>4</v>
      </c>
      <c r="B1699" s="4" t="s">
        <v>5</v>
      </c>
    </row>
    <row r="1700" spans="1:6">
      <c r="A1700" t="n">
        <v>15191</v>
      </c>
      <c r="B1700" s="31" t="n">
        <v>28</v>
      </c>
    </row>
    <row r="1701" spans="1:6">
      <c r="A1701" t="s">
        <v>4</v>
      </c>
      <c r="B1701" s="4" t="s">
        <v>5</v>
      </c>
      <c r="C1701" s="4" t="s">
        <v>6</v>
      </c>
      <c r="D1701" s="4" t="s">
        <v>10</v>
      </c>
    </row>
    <row r="1702" spans="1:6">
      <c r="A1702" t="n">
        <v>15192</v>
      </c>
      <c r="B1702" s="64" t="n">
        <v>29</v>
      </c>
      <c r="C1702" s="7" t="s">
        <v>13</v>
      </c>
      <c r="D1702" s="7" t="n">
        <v>65533</v>
      </c>
    </row>
    <row r="1703" spans="1:6">
      <c r="A1703" t="s">
        <v>4</v>
      </c>
      <c r="B1703" s="4" t="s">
        <v>5</v>
      </c>
      <c r="C1703" s="4" t="s">
        <v>14</v>
      </c>
      <c r="D1703" s="4" t="s">
        <v>10</v>
      </c>
      <c r="E1703" s="4" t="s">
        <v>10</v>
      </c>
      <c r="F1703" s="4" t="s">
        <v>14</v>
      </c>
    </row>
    <row r="1704" spans="1:6">
      <c r="A1704" t="n">
        <v>15196</v>
      </c>
      <c r="B1704" s="29" t="n">
        <v>25</v>
      </c>
      <c r="C1704" s="7" t="n">
        <v>1</v>
      </c>
      <c r="D1704" s="7" t="n">
        <v>65535</v>
      </c>
      <c r="E1704" s="7" t="n">
        <v>65535</v>
      </c>
      <c r="F1704" s="7" t="n">
        <v>0</v>
      </c>
    </row>
    <row r="1705" spans="1:6">
      <c r="A1705" t="s">
        <v>4</v>
      </c>
      <c r="B1705" s="4" t="s">
        <v>5</v>
      </c>
      <c r="C1705" s="4" t="s">
        <v>29</v>
      </c>
    </row>
    <row r="1706" spans="1:6">
      <c r="A1706" t="n">
        <v>15203</v>
      </c>
      <c r="B1706" s="15" t="n">
        <v>3</v>
      </c>
      <c r="C1706" s="12" t="n">
        <f t="normal" ca="1">A1730</f>
        <v>0</v>
      </c>
    </row>
    <row r="1707" spans="1:6">
      <c r="A1707" t="s">
        <v>4</v>
      </c>
      <c r="B1707" s="4" t="s">
        <v>5</v>
      </c>
      <c r="C1707" s="4" t="s">
        <v>14</v>
      </c>
      <c r="D1707" s="4" t="s">
        <v>10</v>
      </c>
      <c r="E1707" s="4" t="s">
        <v>6</v>
      </c>
    </row>
    <row r="1708" spans="1:6">
      <c r="A1708" t="n">
        <v>15208</v>
      </c>
      <c r="B1708" s="45" t="n">
        <v>51</v>
      </c>
      <c r="C1708" s="7" t="n">
        <v>4</v>
      </c>
      <c r="D1708" s="7" t="n">
        <v>13</v>
      </c>
      <c r="E1708" s="7" t="s">
        <v>148</v>
      </c>
    </row>
    <row r="1709" spans="1:6">
      <c r="A1709" t="s">
        <v>4</v>
      </c>
      <c r="B1709" s="4" t="s">
        <v>5</v>
      </c>
      <c r="C1709" s="4" t="s">
        <v>10</v>
      </c>
    </row>
    <row r="1710" spans="1:6">
      <c r="A1710" t="n">
        <v>15221</v>
      </c>
      <c r="B1710" s="28" t="n">
        <v>16</v>
      </c>
      <c r="C1710" s="7" t="n">
        <v>0</v>
      </c>
    </row>
    <row r="1711" spans="1:6">
      <c r="A1711" t="s">
        <v>4</v>
      </c>
      <c r="B1711" s="4" t="s">
        <v>5</v>
      </c>
      <c r="C1711" s="4" t="s">
        <v>10</v>
      </c>
      <c r="D1711" s="4" t="s">
        <v>44</v>
      </c>
      <c r="E1711" s="4" t="s">
        <v>14</v>
      </c>
      <c r="F1711" s="4" t="s">
        <v>14</v>
      </c>
    </row>
    <row r="1712" spans="1:6">
      <c r="A1712" t="n">
        <v>15224</v>
      </c>
      <c r="B1712" s="58" t="n">
        <v>26</v>
      </c>
      <c r="C1712" s="7" t="n">
        <v>13</v>
      </c>
      <c r="D1712" s="7" t="s">
        <v>177</v>
      </c>
      <c r="E1712" s="7" t="n">
        <v>2</v>
      </c>
      <c r="F1712" s="7" t="n">
        <v>0</v>
      </c>
    </row>
    <row r="1713" spans="1:6">
      <c r="A1713" t="s">
        <v>4</v>
      </c>
      <c r="B1713" s="4" t="s">
        <v>5</v>
      </c>
    </row>
    <row r="1714" spans="1:6">
      <c r="A1714" t="n">
        <v>15250</v>
      </c>
      <c r="B1714" s="31" t="n">
        <v>28</v>
      </c>
    </row>
    <row r="1715" spans="1:6">
      <c r="A1715" t="s">
        <v>4</v>
      </c>
      <c r="B1715" s="4" t="s">
        <v>5</v>
      </c>
      <c r="C1715" s="4" t="s">
        <v>6</v>
      </c>
      <c r="D1715" s="4" t="s">
        <v>10</v>
      </c>
    </row>
    <row r="1716" spans="1:6">
      <c r="A1716" t="n">
        <v>15251</v>
      </c>
      <c r="B1716" s="64" t="n">
        <v>29</v>
      </c>
      <c r="C1716" s="7" t="s">
        <v>138</v>
      </c>
      <c r="D1716" s="7" t="n">
        <v>65533</v>
      </c>
    </row>
    <row r="1717" spans="1:6">
      <c r="A1717" t="s">
        <v>4</v>
      </c>
      <c r="B1717" s="4" t="s">
        <v>5</v>
      </c>
      <c r="C1717" s="4" t="s">
        <v>14</v>
      </c>
      <c r="D1717" s="4" t="s">
        <v>10</v>
      </c>
      <c r="E1717" s="4" t="s">
        <v>6</v>
      </c>
    </row>
    <row r="1718" spans="1:6">
      <c r="A1718" t="n">
        <v>15267</v>
      </c>
      <c r="B1718" s="45" t="n">
        <v>51</v>
      </c>
      <c r="C1718" s="7" t="n">
        <v>4</v>
      </c>
      <c r="D1718" s="7" t="n">
        <v>7033</v>
      </c>
      <c r="E1718" s="7" t="s">
        <v>146</v>
      </c>
    </row>
    <row r="1719" spans="1:6">
      <c r="A1719" t="s">
        <v>4</v>
      </c>
      <c r="B1719" s="4" t="s">
        <v>5</v>
      </c>
      <c r="C1719" s="4" t="s">
        <v>10</v>
      </c>
    </row>
    <row r="1720" spans="1:6">
      <c r="A1720" t="n">
        <v>15280</v>
      </c>
      <c r="B1720" s="28" t="n">
        <v>16</v>
      </c>
      <c r="C1720" s="7" t="n">
        <v>0</v>
      </c>
    </row>
    <row r="1721" spans="1:6">
      <c r="A1721" t="s">
        <v>4</v>
      </c>
      <c r="B1721" s="4" t="s">
        <v>5</v>
      </c>
      <c r="C1721" s="4" t="s">
        <v>10</v>
      </c>
      <c r="D1721" s="4" t="s">
        <v>44</v>
      </c>
      <c r="E1721" s="4" t="s">
        <v>14</v>
      </c>
      <c r="F1721" s="4" t="s">
        <v>14</v>
      </c>
    </row>
    <row r="1722" spans="1:6">
      <c r="A1722" t="n">
        <v>15283</v>
      </c>
      <c r="B1722" s="58" t="n">
        <v>26</v>
      </c>
      <c r="C1722" s="7" t="n">
        <v>7033</v>
      </c>
      <c r="D1722" s="7" t="s">
        <v>178</v>
      </c>
      <c r="E1722" s="7" t="n">
        <v>2</v>
      </c>
      <c r="F1722" s="7" t="n">
        <v>0</v>
      </c>
    </row>
    <row r="1723" spans="1:6">
      <c r="A1723" t="s">
        <v>4</v>
      </c>
      <c r="B1723" s="4" t="s">
        <v>5</v>
      </c>
    </row>
    <row r="1724" spans="1:6">
      <c r="A1724" t="n">
        <v>15329</v>
      </c>
      <c r="B1724" s="31" t="n">
        <v>28</v>
      </c>
    </row>
    <row r="1725" spans="1:6">
      <c r="A1725" t="s">
        <v>4</v>
      </c>
      <c r="B1725" s="4" t="s">
        <v>5</v>
      </c>
      <c r="C1725" s="4" t="s">
        <v>6</v>
      </c>
      <c r="D1725" s="4" t="s">
        <v>10</v>
      </c>
    </row>
    <row r="1726" spans="1:6">
      <c r="A1726" t="n">
        <v>15330</v>
      </c>
      <c r="B1726" s="64" t="n">
        <v>29</v>
      </c>
      <c r="C1726" s="7" t="s">
        <v>13</v>
      </c>
      <c r="D1726" s="7" t="n">
        <v>65533</v>
      </c>
    </row>
    <row r="1727" spans="1:6">
      <c r="A1727" t="s">
        <v>4</v>
      </c>
      <c r="B1727" s="4" t="s">
        <v>5</v>
      </c>
      <c r="C1727" s="4" t="s">
        <v>14</v>
      </c>
      <c r="D1727" s="4" t="s">
        <v>10</v>
      </c>
      <c r="E1727" s="4" t="s">
        <v>10</v>
      </c>
      <c r="F1727" s="4" t="s">
        <v>14</v>
      </c>
    </row>
    <row r="1728" spans="1:6">
      <c r="A1728" t="n">
        <v>15334</v>
      </c>
      <c r="B1728" s="29" t="n">
        <v>25</v>
      </c>
      <c r="C1728" s="7" t="n">
        <v>1</v>
      </c>
      <c r="D1728" s="7" t="n">
        <v>65535</v>
      </c>
      <c r="E1728" s="7" t="n">
        <v>65535</v>
      </c>
      <c r="F1728" s="7" t="n">
        <v>0</v>
      </c>
    </row>
    <row r="1729" spans="1:6">
      <c r="A1729" t="s">
        <v>4</v>
      </c>
      <c r="B1729" s="4" t="s">
        <v>5</v>
      </c>
      <c r="C1729" s="4" t="s">
        <v>10</v>
      </c>
      <c r="D1729" s="4" t="s">
        <v>14</v>
      </c>
    </row>
    <row r="1730" spans="1:6">
      <c r="A1730" t="n">
        <v>15341</v>
      </c>
      <c r="B1730" s="59" t="n">
        <v>89</v>
      </c>
      <c r="C1730" s="7" t="n">
        <v>65533</v>
      </c>
      <c r="D1730" s="7" t="n">
        <v>1</v>
      </c>
    </row>
    <row r="1731" spans="1:6">
      <c r="A1731" t="s">
        <v>4</v>
      </c>
      <c r="B1731" s="4" t="s">
        <v>5</v>
      </c>
      <c r="C1731" s="4" t="s">
        <v>14</v>
      </c>
      <c r="D1731" s="4" t="s">
        <v>10</v>
      </c>
      <c r="E1731" s="4" t="s">
        <v>9</v>
      </c>
      <c r="F1731" s="4" t="s">
        <v>10</v>
      </c>
    </row>
    <row r="1732" spans="1:6">
      <c r="A1732" t="n">
        <v>15345</v>
      </c>
      <c r="B1732" s="14" t="n">
        <v>50</v>
      </c>
      <c r="C1732" s="7" t="n">
        <v>3</v>
      </c>
      <c r="D1732" s="7" t="n">
        <v>4524</v>
      </c>
      <c r="E1732" s="7" t="n">
        <v>1036831949</v>
      </c>
      <c r="F1732" s="7" t="n">
        <v>500</v>
      </c>
    </row>
    <row r="1733" spans="1:6">
      <c r="A1733" t="s">
        <v>4</v>
      </c>
      <c r="B1733" s="4" t="s">
        <v>5</v>
      </c>
      <c r="C1733" s="4" t="s">
        <v>14</v>
      </c>
      <c r="D1733" s="4" t="s">
        <v>10</v>
      </c>
      <c r="E1733" s="4" t="s">
        <v>30</v>
      </c>
    </row>
    <row r="1734" spans="1:6">
      <c r="A1734" t="n">
        <v>15355</v>
      </c>
      <c r="B1734" s="35" t="n">
        <v>58</v>
      </c>
      <c r="C1734" s="7" t="n">
        <v>101</v>
      </c>
      <c r="D1734" s="7" t="n">
        <v>500</v>
      </c>
      <c r="E1734" s="7" t="n">
        <v>1</v>
      </c>
    </row>
    <row r="1735" spans="1:6">
      <c r="A1735" t="s">
        <v>4</v>
      </c>
      <c r="B1735" s="4" t="s">
        <v>5</v>
      </c>
      <c r="C1735" s="4" t="s">
        <v>14</v>
      </c>
      <c r="D1735" s="4" t="s">
        <v>10</v>
      </c>
    </row>
    <row r="1736" spans="1:6">
      <c r="A1736" t="n">
        <v>15363</v>
      </c>
      <c r="B1736" s="35" t="n">
        <v>58</v>
      </c>
      <c r="C1736" s="7" t="n">
        <v>254</v>
      </c>
      <c r="D1736" s="7" t="n">
        <v>0</v>
      </c>
    </row>
    <row r="1737" spans="1:6">
      <c r="A1737" t="s">
        <v>4</v>
      </c>
      <c r="B1737" s="4" t="s">
        <v>5</v>
      </c>
      <c r="C1737" s="4" t="s">
        <v>10</v>
      </c>
      <c r="D1737" s="4" t="s">
        <v>9</v>
      </c>
    </row>
    <row r="1738" spans="1:6">
      <c r="A1738" t="n">
        <v>15367</v>
      </c>
      <c r="B1738" s="42" t="n">
        <v>43</v>
      </c>
      <c r="C1738" s="7" t="n">
        <v>13</v>
      </c>
      <c r="D1738" s="7" t="n">
        <v>1</v>
      </c>
    </row>
    <row r="1739" spans="1:6">
      <c r="A1739" t="s">
        <v>4</v>
      </c>
      <c r="B1739" s="4" t="s">
        <v>5</v>
      </c>
      <c r="C1739" s="4" t="s">
        <v>10</v>
      </c>
      <c r="D1739" s="4" t="s">
        <v>9</v>
      </c>
    </row>
    <row r="1740" spans="1:6">
      <c r="A1740" t="n">
        <v>15374</v>
      </c>
      <c r="B1740" s="42" t="n">
        <v>43</v>
      </c>
      <c r="C1740" s="7" t="n">
        <v>61491</v>
      </c>
      <c r="D1740" s="7" t="n">
        <v>1</v>
      </c>
    </row>
    <row r="1741" spans="1:6">
      <c r="A1741" t="s">
        <v>4</v>
      </c>
      <c r="B1741" s="4" t="s">
        <v>5</v>
      </c>
      <c r="C1741" s="4" t="s">
        <v>10</v>
      </c>
      <c r="D1741" s="4" t="s">
        <v>9</v>
      </c>
    </row>
    <row r="1742" spans="1:6">
      <c r="A1742" t="n">
        <v>15381</v>
      </c>
      <c r="B1742" s="42" t="n">
        <v>43</v>
      </c>
      <c r="C1742" s="7" t="n">
        <v>61492</v>
      </c>
      <c r="D1742" s="7" t="n">
        <v>1</v>
      </c>
    </row>
    <row r="1743" spans="1:6">
      <c r="A1743" t="s">
        <v>4</v>
      </c>
      <c r="B1743" s="4" t="s">
        <v>5</v>
      </c>
      <c r="C1743" s="4" t="s">
        <v>10</v>
      </c>
      <c r="D1743" s="4" t="s">
        <v>9</v>
      </c>
    </row>
    <row r="1744" spans="1:6">
      <c r="A1744" t="n">
        <v>15388</v>
      </c>
      <c r="B1744" s="42" t="n">
        <v>43</v>
      </c>
      <c r="C1744" s="7" t="n">
        <v>61493</v>
      </c>
      <c r="D1744" s="7" t="n">
        <v>1</v>
      </c>
    </row>
    <row r="1745" spans="1:6">
      <c r="A1745" t="s">
        <v>4</v>
      </c>
      <c r="B1745" s="4" t="s">
        <v>5</v>
      </c>
      <c r="C1745" s="4" t="s">
        <v>10</v>
      </c>
      <c r="D1745" s="4" t="s">
        <v>9</v>
      </c>
    </row>
    <row r="1746" spans="1:6">
      <c r="A1746" t="n">
        <v>15395</v>
      </c>
      <c r="B1746" s="42" t="n">
        <v>43</v>
      </c>
      <c r="C1746" s="7" t="n">
        <v>61494</v>
      </c>
      <c r="D1746" s="7" t="n">
        <v>1</v>
      </c>
    </row>
    <row r="1747" spans="1:6">
      <c r="A1747" t="s">
        <v>4</v>
      </c>
      <c r="B1747" s="4" t="s">
        <v>5</v>
      </c>
      <c r="C1747" s="4" t="s">
        <v>10</v>
      </c>
      <c r="D1747" s="4" t="s">
        <v>9</v>
      </c>
    </row>
    <row r="1748" spans="1:6">
      <c r="A1748" t="n">
        <v>15402</v>
      </c>
      <c r="B1748" s="42" t="n">
        <v>43</v>
      </c>
      <c r="C1748" s="7" t="n">
        <v>80</v>
      </c>
      <c r="D1748" s="7" t="n">
        <v>1</v>
      </c>
    </row>
    <row r="1749" spans="1:6">
      <c r="A1749" t="s">
        <v>4</v>
      </c>
      <c r="B1749" s="4" t="s">
        <v>5</v>
      </c>
      <c r="C1749" s="4" t="s">
        <v>10</v>
      </c>
      <c r="D1749" s="4" t="s">
        <v>9</v>
      </c>
    </row>
    <row r="1750" spans="1:6">
      <c r="A1750" t="n">
        <v>15409</v>
      </c>
      <c r="B1750" s="42" t="n">
        <v>43</v>
      </c>
      <c r="C1750" s="7" t="n">
        <v>6466</v>
      </c>
      <c r="D1750" s="7" t="n">
        <v>1</v>
      </c>
    </row>
    <row r="1751" spans="1:6">
      <c r="A1751" t="s">
        <v>4</v>
      </c>
      <c r="B1751" s="4" t="s">
        <v>5</v>
      </c>
      <c r="C1751" s="4" t="s">
        <v>10</v>
      </c>
      <c r="D1751" s="4" t="s">
        <v>9</v>
      </c>
    </row>
    <row r="1752" spans="1:6">
      <c r="A1752" t="n">
        <v>15416</v>
      </c>
      <c r="B1752" s="42" t="n">
        <v>43</v>
      </c>
      <c r="C1752" s="7" t="n">
        <v>7036</v>
      </c>
      <c r="D1752" s="7" t="n">
        <v>1</v>
      </c>
    </row>
    <row r="1753" spans="1:6">
      <c r="A1753" t="s">
        <v>4</v>
      </c>
      <c r="B1753" s="4" t="s">
        <v>5</v>
      </c>
      <c r="C1753" s="4" t="s">
        <v>14</v>
      </c>
      <c r="D1753" s="4" t="s">
        <v>10</v>
      </c>
      <c r="E1753" s="4" t="s">
        <v>10</v>
      </c>
      <c r="F1753" s="4" t="s">
        <v>10</v>
      </c>
      <c r="G1753" s="4" t="s">
        <v>10</v>
      </c>
      <c r="H1753" s="4" t="s">
        <v>10</v>
      </c>
      <c r="I1753" s="4" t="s">
        <v>6</v>
      </c>
      <c r="J1753" s="4" t="s">
        <v>30</v>
      </c>
      <c r="K1753" s="4" t="s">
        <v>30</v>
      </c>
      <c r="L1753" s="4" t="s">
        <v>30</v>
      </c>
      <c r="M1753" s="4" t="s">
        <v>9</v>
      </c>
      <c r="N1753" s="4" t="s">
        <v>9</v>
      </c>
      <c r="O1753" s="4" t="s">
        <v>30</v>
      </c>
      <c r="P1753" s="4" t="s">
        <v>30</v>
      </c>
      <c r="Q1753" s="4" t="s">
        <v>30</v>
      </c>
      <c r="R1753" s="4" t="s">
        <v>30</v>
      </c>
      <c r="S1753" s="4" t="s">
        <v>14</v>
      </c>
    </row>
    <row r="1754" spans="1:6">
      <c r="A1754" t="n">
        <v>15423</v>
      </c>
      <c r="B1754" s="41" t="n">
        <v>39</v>
      </c>
      <c r="C1754" s="7" t="n">
        <v>12</v>
      </c>
      <c r="D1754" s="7" t="n">
        <v>65533</v>
      </c>
      <c r="E1754" s="7" t="n">
        <v>210</v>
      </c>
      <c r="F1754" s="7" t="n">
        <v>0</v>
      </c>
      <c r="G1754" s="7" t="n">
        <v>7036</v>
      </c>
      <c r="H1754" s="7" t="n">
        <v>3</v>
      </c>
      <c r="I1754" s="7" t="s">
        <v>122</v>
      </c>
      <c r="J1754" s="7" t="n">
        <v>0</v>
      </c>
      <c r="K1754" s="7" t="n">
        <v>0</v>
      </c>
      <c r="L1754" s="7" t="n">
        <v>0</v>
      </c>
      <c r="M1754" s="7" t="n">
        <v>0</v>
      </c>
      <c r="N1754" s="7" t="n">
        <v>0</v>
      </c>
      <c r="O1754" s="7" t="n">
        <v>0</v>
      </c>
      <c r="P1754" s="7" t="n">
        <v>1</v>
      </c>
      <c r="Q1754" s="7" t="n">
        <v>1</v>
      </c>
      <c r="R1754" s="7" t="n">
        <v>1</v>
      </c>
      <c r="S1754" s="7" t="n">
        <v>111</v>
      </c>
    </row>
    <row r="1755" spans="1:6">
      <c r="A1755" t="s">
        <v>4</v>
      </c>
      <c r="B1755" s="4" t="s">
        <v>5</v>
      </c>
      <c r="C1755" s="4" t="s">
        <v>14</v>
      </c>
      <c r="D1755" s="4" t="s">
        <v>10</v>
      </c>
      <c r="E1755" s="4" t="s">
        <v>10</v>
      </c>
      <c r="F1755" s="4" t="s">
        <v>10</v>
      </c>
      <c r="G1755" s="4" t="s">
        <v>10</v>
      </c>
      <c r="H1755" s="4" t="s">
        <v>10</v>
      </c>
      <c r="I1755" s="4" t="s">
        <v>6</v>
      </c>
      <c r="J1755" s="4" t="s">
        <v>30</v>
      </c>
      <c r="K1755" s="4" t="s">
        <v>30</v>
      </c>
      <c r="L1755" s="4" t="s">
        <v>30</v>
      </c>
      <c r="M1755" s="4" t="s">
        <v>9</v>
      </c>
      <c r="N1755" s="4" t="s">
        <v>9</v>
      </c>
      <c r="O1755" s="4" t="s">
        <v>30</v>
      </c>
      <c r="P1755" s="4" t="s">
        <v>30</v>
      </c>
      <c r="Q1755" s="4" t="s">
        <v>30</v>
      </c>
      <c r="R1755" s="4" t="s">
        <v>30</v>
      </c>
      <c r="S1755" s="4" t="s">
        <v>14</v>
      </c>
    </row>
    <row r="1756" spans="1:6">
      <c r="A1756" t="n">
        <v>15486</v>
      </c>
      <c r="B1756" s="41" t="n">
        <v>39</v>
      </c>
      <c r="C1756" s="7" t="n">
        <v>12</v>
      </c>
      <c r="D1756" s="7" t="n">
        <v>65533</v>
      </c>
      <c r="E1756" s="7" t="n">
        <v>210</v>
      </c>
      <c r="F1756" s="7" t="n">
        <v>0</v>
      </c>
      <c r="G1756" s="7" t="n">
        <v>7036</v>
      </c>
      <c r="H1756" s="7" t="n">
        <v>3</v>
      </c>
      <c r="I1756" s="7" t="s">
        <v>123</v>
      </c>
      <c r="J1756" s="7" t="n">
        <v>0</v>
      </c>
      <c r="K1756" s="7" t="n">
        <v>0</v>
      </c>
      <c r="L1756" s="7" t="n">
        <v>0</v>
      </c>
      <c r="M1756" s="7" t="n">
        <v>0</v>
      </c>
      <c r="N1756" s="7" t="n">
        <v>0</v>
      </c>
      <c r="O1756" s="7" t="n">
        <v>0</v>
      </c>
      <c r="P1756" s="7" t="n">
        <v>1</v>
      </c>
      <c r="Q1756" s="7" t="n">
        <v>1</v>
      </c>
      <c r="R1756" s="7" t="n">
        <v>1</v>
      </c>
      <c r="S1756" s="7" t="n">
        <v>112</v>
      </c>
    </row>
    <row r="1757" spans="1:6">
      <c r="A1757" t="s">
        <v>4</v>
      </c>
      <c r="B1757" s="4" t="s">
        <v>5</v>
      </c>
      <c r="C1757" s="4" t="s">
        <v>14</v>
      </c>
    </row>
    <row r="1758" spans="1:6">
      <c r="A1758" t="n">
        <v>15549</v>
      </c>
      <c r="B1758" s="52" t="n">
        <v>45</v>
      </c>
      <c r="C1758" s="7" t="n">
        <v>0</v>
      </c>
    </row>
    <row r="1759" spans="1:6">
      <c r="A1759" t="s">
        <v>4</v>
      </c>
      <c r="B1759" s="4" t="s">
        <v>5</v>
      </c>
      <c r="C1759" s="4" t="s">
        <v>14</v>
      </c>
      <c r="D1759" s="4" t="s">
        <v>14</v>
      </c>
      <c r="E1759" s="4" t="s">
        <v>30</v>
      </c>
      <c r="F1759" s="4" t="s">
        <v>30</v>
      </c>
      <c r="G1759" s="4" t="s">
        <v>30</v>
      </c>
      <c r="H1759" s="4" t="s">
        <v>10</v>
      </c>
    </row>
    <row r="1760" spans="1:6">
      <c r="A1760" t="n">
        <v>15551</v>
      </c>
      <c r="B1760" s="52" t="n">
        <v>45</v>
      </c>
      <c r="C1760" s="7" t="n">
        <v>2</v>
      </c>
      <c r="D1760" s="7" t="n">
        <v>3</v>
      </c>
      <c r="E1760" s="7" t="n">
        <v>221.649993896484</v>
      </c>
      <c r="F1760" s="7" t="n">
        <v>5.90999984741211</v>
      </c>
      <c r="G1760" s="7" t="n">
        <v>-51.4599990844727</v>
      </c>
      <c r="H1760" s="7" t="n">
        <v>0</v>
      </c>
    </row>
    <row r="1761" spans="1:19">
      <c r="A1761" t="s">
        <v>4</v>
      </c>
      <c r="B1761" s="4" t="s">
        <v>5</v>
      </c>
      <c r="C1761" s="4" t="s">
        <v>14</v>
      </c>
      <c r="D1761" s="4" t="s">
        <v>14</v>
      </c>
      <c r="E1761" s="4" t="s">
        <v>30</v>
      </c>
      <c r="F1761" s="4" t="s">
        <v>30</v>
      </c>
      <c r="G1761" s="4" t="s">
        <v>30</v>
      </c>
      <c r="H1761" s="4" t="s">
        <v>10</v>
      </c>
      <c r="I1761" s="4" t="s">
        <v>14</v>
      </c>
    </row>
    <row r="1762" spans="1:19">
      <c r="A1762" t="n">
        <v>15568</v>
      </c>
      <c r="B1762" s="52" t="n">
        <v>45</v>
      </c>
      <c r="C1762" s="7" t="n">
        <v>4</v>
      </c>
      <c r="D1762" s="7" t="n">
        <v>3</v>
      </c>
      <c r="E1762" s="7" t="n">
        <v>0.0599999986588955</v>
      </c>
      <c r="F1762" s="7" t="n">
        <v>126.279998779297</v>
      </c>
      <c r="G1762" s="7" t="n">
        <v>0</v>
      </c>
      <c r="H1762" s="7" t="n">
        <v>0</v>
      </c>
      <c r="I1762" s="7" t="n">
        <v>0</v>
      </c>
    </row>
    <row r="1763" spans="1:19">
      <c r="A1763" t="s">
        <v>4</v>
      </c>
      <c r="B1763" s="4" t="s">
        <v>5</v>
      </c>
      <c r="C1763" s="4" t="s">
        <v>14</v>
      </c>
      <c r="D1763" s="4" t="s">
        <v>14</v>
      </c>
      <c r="E1763" s="4" t="s">
        <v>30</v>
      </c>
      <c r="F1763" s="4" t="s">
        <v>10</v>
      </c>
    </row>
    <row r="1764" spans="1:19">
      <c r="A1764" t="n">
        <v>15586</v>
      </c>
      <c r="B1764" s="52" t="n">
        <v>45</v>
      </c>
      <c r="C1764" s="7" t="n">
        <v>5</v>
      </c>
      <c r="D1764" s="7" t="n">
        <v>3</v>
      </c>
      <c r="E1764" s="7" t="n">
        <v>11.3000001907349</v>
      </c>
      <c r="F1764" s="7" t="n">
        <v>0</v>
      </c>
    </row>
    <row r="1765" spans="1:19">
      <c r="A1765" t="s">
        <v>4</v>
      </c>
      <c r="B1765" s="4" t="s">
        <v>5</v>
      </c>
      <c r="C1765" s="4" t="s">
        <v>14</v>
      </c>
      <c r="D1765" s="4" t="s">
        <v>14</v>
      </c>
      <c r="E1765" s="4" t="s">
        <v>30</v>
      </c>
      <c r="F1765" s="4" t="s">
        <v>10</v>
      </c>
    </row>
    <row r="1766" spans="1:19">
      <c r="A1766" t="n">
        <v>15595</v>
      </c>
      <c r="B1766" s="52" t="n">
        <v>45</v>
      </c>
      <c r="C1766" s="7" t="n">
        <v>11</v>
      </c>
      <c r="D1766" s="7" t="n">
        <v>3</v>
      </c>
      <c r="E1766" s="7" t="n">
        <v>40</v>
      </c>
      <c r="F1766" s="7" t="n">
        <v>0</v>
      </c>
    </row>
    <row r="1767" spans="1:19">
      <c r="A1767" t="s">
        <v>4</v>
      </c>
      <c r="B1767" s="4" t="s">
        <v>5</v>
      </c>
      <c r="C1767" s="4" t="s">
        <v>14</v>
      </c>
      <c r="D1767" s="4" t="s">
        <v>14</v>
      </c>
      <c r="E1767" s="4" t="s">
        <v>30</v>
      </c>
      <c r="F1767" s="4" t="s">
        <v>30</v>
      </c>
      <c r="G1767" s="4" t="s">
        <v>30</v>
      </c>
      <c r="H1767" s="4" t="s">
        <v>10</v>
      </c>
    </row>
    <row r="1768" spans="1:19">
      <c r="A1768" t="n">
        <v>15604</v>
      </c>
      <c r="B1768" s="52" t="n">
        <v>45</v>
      </c>
      <c r="C1768" s="7" t="n">
        <v>2</v>
      </c>
      <c r="D1768" s="7" t="n">
        <v>3</v>
      </c>
      <c r="E1768" s="7" t="n">
        <v>221.360000610352</v>
      </c>
      <c r="F1768" s="7" t="n">
        <v>5.90999984741211</v>
      </c>
      <c r="G1768" s="7" t="n">
        <v>-51.2599983215332</v>
      </c>
      <c r="H1768" s="7" t="n">
        <v>15000</v>
      </c>
    </row>
    <row r="1769" spans="1:19">
      <c r="A1769" t="s">
        <v>4</v>
      </c>
      <c r="B1769" s="4" t="s">
        <v>5</v>
      </c>
      <c r="C1769" s="4" t="s">
        <v>14</v>
      </c>
      <c r="D1769" s="4" t="s">
        <v>14</v>
      </c>
      <c r="E1769" s="4" t="s">
        <v>30</v>
      </c>
      <c r="F1769" s="4" t="s">
        <v>30</v>
      </c>
      <c r="G1769" s="4" t="s">
        <v>30</v>
      </c>
      <c r="H1769" s="4" t="s">
        <v>10</v>
      </c>
      <c r="I1769" s="4" t="s">
        <v>14</v>
      </c>
    </row>
    <row r="1770" spans="1:19">
      <c r="A1770" t="n">
        <v>15621</v>
      </c>
      <c r="B1770" s="52" t="n">
        <v>45</v>
      </c>
      <c r="C1770" s="7" t="n">
        <v>4</v>
      </c>
      <c r="D1770" s="7" t="n">
        <v>3</v>
      </c>
      <c r="E1770" s="7" t="n">
        <v>0.0599999986588955</v>
      </c>
      <c r="F1770" s="7" t="n">
        <v>130.600006103516</v>
      </c>
      <c r="G1770" s="7" t="n">
        <v>0</v>
      </c>
      <c r="H1770" s="7" t="n">
        <v>15000</v>
      </c>
      <c r="I1770" s="7" t="n">
        <v>0</v>
      </c>
    </row>
    <row r="1771" spans="1:19">
      <c r="A1771" t="s">
        <v>4</v>
      </c>
      <c r="B1771" s="4" t="s">
        <v>5</v>
      </c>
      <c r="C1771" s="4" t="s">
        <v>14</v>
      </c>
      <c r="D1771" s="4" t="s">
        <v>14</v>
      </c>
      <c r="E1771" s="4" t="s">
        <v>30</v>
      </c>
      <c r="F1771" s="4" t="s">
        <v>10</v>
      </c>
    </row>
    <row r="1772" spans="1:19">
      <c r="A1772" t="n">
        <v>15639</v>
      </c>
      <c r="B1772" s="52" t="n">
        <v>45</v>
      </c>
      <c r="C1772" s="7" t="n">
        <v>5</v>
      </c>
      <c r="D1772" s="7" t="n">
        <v>3</v>
      </c>
      <c r="E1772" s="7" t="n">
        <v>9.60000038146973</v>
      </c>
      <c r="F1772" s="7" t="n">
        <v>15000</v>
      </c>
    </row>
    <row r="1773" spans="1:19">
      <c r="A1773" t="s">
        <v>4</v>
      </c>
      <c r="B1773" s="4" t="s">
        <v>5</v>
      </c>
      <c r="C1773" s="4" t="s">
        <v>14</v>
      </c>
      <c r="D1773" s="4" t="s">
        <v>14</v>
      </c>
      <c r="E1773" s="4" t="s">
        <v>30</v>
      </c>
      <c r="F1773" s="4" t="s">
        <v>10</v>
      </c>
    </row>
    <row r="1774" spans="1:19">
      <c r="A1774" t="n">
        <v>15648</v>
      </c>
      <c r="B1774" s="52" t="n">
        <v>45</v>
      </c>
      <c r="C1774" s="7" t="n">
        <v>11</v>
      </c>
      <c r="D1774" s="7" t="n">
        <v>3</v>
      </c>
      <c r="E1774" s="7" t="n">
        <v>40</v>
      </c>
      <c r="F1774" s="7" t="n">
        <v>15000</v>
      </c>
    </row>
    <row r="1775" spans="1:19">
      <c r="A1775" t="s">
        <v>4</v>
      </c>
      <c r="B1775" s="4" t="s">
        <v>5</v>
      </c>
      <c r="C1775" s="4" t="s">
        <v>14</v>
      </c>
      <c r="D1775" s="4" t="s">
        <v>14</v>
      </c>
      <c r="E1775" s="4" t="s">
        <v>30</v>
      </c>
      <c r="F1775" s="4" t="s">
        <v>30</v>
      </c>
      <c r="G1775" s="4" t="s">
        <v>30</v>
      </c>
      <c r="H1775" s="4" t="s">
        <v>10</v>
      </c>
    </row>
    <row r="1776" spans="1:19">
      <c r="A1776" t="n">
        <v>15657</v>
      </c>
      <c r="B1776" s="52" t="n">
        <v>45</v>
      </c>
      <c r="C1776" s="7" t="n">
        <v>2</v>
      </c>
      <c r="D1776" s="7" t="n">
        <v>3</v>
      </c>
      <c r="E1776" s="7" t="n">
        <v>219.520004272461</v>
      </c>
      <c r="F1776" s="7" t="n">
        <v>5.90999984741211</v>
      </c>
      <c r="G1776" s="7" t="n">
        <v>-49.6199989318848</v>
      </c>
      <c r="H1776" s="7" t="n">
        <v>0</v>
      </c>
    </row>
    <row r="1777" spans="1:9">
      <c r="A1777" t="s">
        <v>4</v>
      </c>
      <c r="B1777" s="4" t="s">
        <v>5</v>
      </c>
      <c r="C1777" s="4" t="s">
        <v>14</v>
      </c>
      <c r="D1777" s="4" t="s">
        <v>14</v>
      </c>
      <c r="E1777" s="4" t="s">
        <v>30</v>
      </c>
      <c r="F1777" s="4" t="s">
        <v>30</v>
      </c>
      <c r="G1777" s="4" t="s">
        <v>30</v>
      </c>
      <c r="H1777" s="4" t="s">
        <v>10</v>
      </c>
      <c r="I1777" s="4" t="s">
        <v>14</v>
      </c>
    </row>
    <row r="1778" spans="1:9">
      <c r="A1778" t="n">
        <v>15674</v>
      </c>
      <c r="B1778" s="52" t="n">
        <v>45</v>
      </c>
      <c r="C1778" s="7" t="n">
        <v>4</v>
      </c>
      <c r="D1778" s="7" t="n">
        <v>3</v>
      </c>
      <c r="E1778" s="7" t="n">
        <v>359.109985351563</v>
      </c>
      <c r="F1778" s="7" t="n">
        <v>120.650001525879</v>
      </c>
      <c r="G1778" s="7" t="n">
        <v>346</v>
      </c>
      <c r="H1778" s="7" t="n">
        <v>0</v>
      </c>
      <c r="I1778" s="7" t="n">
        <v>1</v>
      </c>
    </row>
    <row r="1779" spans="1:9">
      <c r="A1779" t="s">
        <v>4</v>
      </c>
      <c r="B1779" s="4" t="s">
        <v>5</v>
      </c>
      <c r="C1779" s="4" t="s">
        <v>14</v>
      </c>
      <c r="D1779" s="4" t="s">
        <v>14</v>
      </c>
      <c r="E1779" s="4" t="s">
        <v>30</v>
      </c>
      <c r="F1779" s="4" t="s">
        <v>10</v>
      </c>
    </row>
    <row r="1780" spans="1:9">
      <c r="A1780" t="n">
        <v>15692</v>
      </c>
      <c r="B1780" s="52" t="n">
        <v>45</v>
      </c>
      <c r="C1780" s="7" t="n">
        <v>5</v>
      </c>
      <c r="D1780" s="7" t="n">
        <v>3</v>
      </c>
      <c r="E1780" s="7" t="n">
        <v>11</v>
      </c>
      <c r="F1780" s="7" t="n">
        <v>0</v>
      </c>
    </row>
    <row r="1781" spans="1:9">
      <c r="A1781" t="s">
        <v>4</v>
      </c>
      <c r="B1781" s="4" t="s">
        <v>5</v>
      </c>
      <c r="C1781" s="4" t="s">
        <v>14</v>
      </c>
      <c r="D1781" s="4" t="s">
        <v>14</v>
      </c>
      <c r="E1781" s="4" t="s">
        <v>30</v>
      </c>
      <c r="F1781" s="4" t="s">
        <v>10</v>
      </c>
    </row>
    <row r="1782" spans="1:9">
      <c r="A1782" t="n">
        <v>15701</v>
      </c>
      <c r="B1782" s="52" t="n">
        <v>45</v>
      </c>
      <c r="C1782" s="7" t="n">
        <v>11</v>
      </c>
      <c r="D1782" s="7" t="n">
        <v>3</v>
      </c>
      <c r="E1782" s="7" t="n">
        <v>40</v>
      </c>
      <c r="F1782" s="7" t="n">
        <v>0</v>
      </c>
    </row>
    <row r="1783" spans="1:9">
      <c r="A1783" t="s">
        <v>4</v>
      </c>
      <c r="B1783" s="4" t="s">
        <v>5</v>
      </c>
      <c r="C1783" s="4" t="s">
        <v>14</v>
      </c>
      <c r="D1783" s="4" t="s">
        <v>14</v>
      </c>
      <c r="E1783" s="4" t="s">
        <v>30</v>
      </c>
      <c r="F1783" s="4" t="s">
        <v>30</v>
      </c>
      <c r="G1783" s="4" t="s">
        <v>30</v>
      </c>
      <c r="H1783" s="4" t="s">
        <v>10</v>
      </c>
    </row>
    <row r="1784" spans="1:9">
      <c r="A1784" t="n">
        <v>15710</v>
      </c>
      <c r="B1784" s="52" t="n">
        <v>45</v>
      </c>
      <c r="C1784" s="7" t="n">
        <v>2</v>
      </c>
      <c r="D1784" s="7" t="n">
        <v>3</v>
      </c>
      <c r="E1784" s="7" t="n">
        <v>219.520004272461</v>
      </c>
      <c r="F1784" s="7" t="n">
        <v>5.90999984741211</v>
      </c>
      <c r="G1784" s="7" t="n">
        <v>-49.6199989318848</v>
      </c>
      <c r="H1784" s="7" t="n">
        <v>5000</v>
      </c>
    </row>
    <row r="1785" spans="1:9">
      <c r="A1785" t="s">
        <v>4</v>
      </c>
      <c r="B1785" s="4" t="s">
        <v>5</v>
      </c>
      <c r="C1785" s="4" t="s">
        <v>14</v>
      </c>
      <c r="D1785" s="4" t="s">
        <v>14</v>
      </c>
      <c r="E1785" s="4" t="s">
        <v>30</v>
      </c>
      <c r="F1785" s="4" t="s">
        <v>30</v>
      </c>
      <c r="G1785" s="4" t="s">
        <v>30</v>
      </c>
      <c r="H1785" s="4" t="s">
        <v>10</v>
      </c>
      <c r="I1785" s="4" t="s">
        <v>14</v>
      </c>
    </row>
    <row r="1786" spans="1:9">
      <c r="A1786" t="n">
        <v>15727</v>
      </c>
      <c r="B1786" s="52" t="n">
        <v>45</v>
      </c>
      <c r="C1786" s="7" t="n">
        <v>4</v>
      </c>
      <c r="D1786" s="7" t="n">
        <v>3</v>
      </c>
      <c r="E1786" s="7" t="n">
        <v>349.450012207031</v>
      </c>
      <c r="F1786" s="7" t="n">
        <v>127.949996948242</v>
      </c>
      <c r="G1786" s="7" t="n">
        <v>346</v>
      </c>
      <c r="H1786" s="7" t="n">
        <v>5000</v>
      </c>
      <c r="I1786" s="7" t="n">
        <v>1</v>
      </c>
    </row>
    <row r="1787" spans="1:9">
      <c r="A1787" t="s">
        <v>4</v>
      </c>
      <c r="B1787" s="4" t="s">
        <v>5</v>
      </c>
      <c r="C1787" s="4" t="s">
        <v>14</v>
      </c>
      <c r="D1787" s="4" t="s">
        <v>14</v>
      </c>
      <c r="E1787" s="4" t="s">
        <v>30</v>
      </c>
      <c r="F1787" s="4" t="s">
        <v>10</v>
      </c>
    </row>
    <row r="1788" spans="1:9">
      <c r="A1788" t="n">
        <v>15745</v>
      </c>
      <c r="B1788" s="52" t="n">
        <v>45</v>
      </c>
      <c r="C1788" s="7" t="n">
        <v>5</v>
      </c>
      <c r="D1788" s="7" t="n">
        <v>3</v>
      </c>
      <c r="E1788" s="7" t="n">
        <v>12.8000001907349</v>
      </c>
      <c r="F1788" s="7" t="n">
        <v>5000</v>
      </c>
    </row>
    <row r="1789" spans="1:9">
      <c r="A1789" t="s">
        <v>4</v>
      </c>
      <c r="B1789" s="4" t="s">
        <v>5</v>
      </c>
      <c r="C1789" s="4" t="s">
        <v>14</v>
      </c>
      <c r="D1789" s="4" t="s">
        <v>14</v>
      </c>
      <c r="E1789" s="4" t="s">
        <v>30</v>
      </c>
      <c r="F1789" s="4" t="s">
        <v>10</v>
      </c>
    </row>
    <row r="1790" spans="1:9">
      <c r="A1790" t="n">
        <v>15754</v>
      </c>
      <c r="B1790" s="52" t="n">
        <v>45</v>
      </c>
      <c r="C1790" s="7" t="n">
        <v>11</v>
      </c>
      <c r="D1790" s="7" t="n">
        <v>3</v>
      </c>
      <c r="E1790" s="7" t="n">
        <v>40</v>
      </c>
      <c r="F1790" s="7" t="n">
        <v>5000</v>
      </c>
    </row>
    <row r="1791" spans="1:9">
      <c r="A1791" t="s">
        <v>4</v>
      </c>
      <c r="B1791" s="4" t="s">
        <v>5</v>
      </c>
      <c r="C1791" s="4" t="s">
        <v>14</v>
      </c>
      <c r="D1791" s="4" t="s">
        <v>10</v>
      </c>
    </row>
    <row r="1792" spans="1:9">
      <c r="A1792" t="n">
        <v>15763</v>
      </c>
      <c r="B1792" s="35" t="n">
        <v>58</v>
      </c>
      <c r="C1792" s="7" t="n">
        <v>255</v>
      </c>
      <c r="D1792" s="7" t="n">
        <v>0</v>
      </c>
    </row>
    <row r="1793" spans="1:9">
      <c r="A1793" t="s">
        <v>4</v>
      </c>
      <c r="B1793" s="4" t="s">
        <v>5</v>
      </c>
      <c r="C1793" s="4" t="s">
        <v>10</v>
      </c>
      <c r="D1793" s="4" t="s">
        <v>14</v>
      </c>
      <c r="E1793" s="4" t="s">
        <v>6</v>
      </c>
      <c r="F1793" s="4" t="s">
        <v>30</v>
      </c>
      <c r="G1793" s="4" t="s">
        <v>30</v>
      </c>
      <c r="H1793" s="4" t="s">
        <v>30</v>
      </c>
    </row>
    <row r="1794" spans="1:9">
      <c r="A1794" t="n">
        <v>15767</v>
      </c>
      <c r="B1794" s="47" t="n">
        <v>48</v>
      </c>
      <c r="C1794" s="7" t="n">
        <v>1569</v>
      </c>
      <c r="D1794" s="7" t="n">
        <v>0</v>
      </c>
      <c r="E1794" s="7" t="s">
        <v>106</v>
      </c>
      <c r="F1794" s="7" t="n">
        <v>-1</v>
      </c>
      <c r="G1794" s="7" t="n">
        <v>1</v>
      </c>
      <c r="H1794" s="7" t="n">
        <v>0</v>
      </c>
    </row>
    <row r="1795" spans="1:9">
      <c r="A1795" t="s">
        <v>4</v>
      </c>
      <c r="B1795" s="4" t="s">
        <v>5</v>
      </c>
      <c r="C1795" s="4" t="s">
        <v>14</v>
      </c>
      <c r="D1795" s="4" t="s">
        <v>10</v>
      </c>
      <c r="E1795" s="4" t="s">
        <v>10</v>
      </c>
      <c r="F1795" s="4" t="s">
        <v>10</v>
      </c>
      <c r="G1795" s="4" t="s">
        <v>10</v>
      </c>
      <c r="H1795" s="4" t="s">
        <v>10</v>
      </c>
      <c r="I1795" s="4" t="s">
        <v>6</v>
      </c>
      <c r="J1795" s="4" t="s">
        <v>30</v>
      </c>
      <c r="K1795" s="4" t="s">
        <v>30</v>
      </c>
      <c r="L1795" s="4" t="s">
        <v>30</v>
      </c>
      <c r="M1795" s="4" t="s">
        <v>9</v>
      </c>
      <c r="N1795" s="4" t="s">
        <v>9</v>
      </c>
      <c r="O1795" s="4" t="s">
        <v>30</v>
      </c>
      <c r="P1795" s="4" t="s">
        <v>30</v>
      </c>
      <c r="Q1795" s="4" t="s">
        <v>30</v>
      </c>
      <c r="R1795" s="4" t="s">
        <v>30</v>
      </c>
      <c r="S1795" s="4" t="s">
        <v>14</v>
      </c>
    </row>
    <row r="1796" spans="1:9">
      <c r="A1796" t="n">
        <v>15794</v>
      </c>
      <c r="B1796" s="41" t="n">
        <v>39</v>
      </c>
      <c r="C1796" s="7" t="n">
        <v>12</v>
      </c>
      <c r="D1796" s="7" t="n">
        <v>65533</v>
      </c>
      <c r="E1796" s="7" t="n">
        <v>200</v>
      </c>
      <c r="F1796" s="7" t="n">
        <v>0</v>
      </c>
      <c r="G1796" s="7" t="n">
        <v>1569</v>
      </c>
      <c r="H1796" s="7" t="n">
        <v>3</v>
      </c>
      <c r="I1796" s="7" t="s">
        <v>151</v>
      </c>
      <c r="J1796" s="7" t="n">
        <v>0</v>
      </c>
      <c r="K1796" s="7" t="n">
        <v>0</v>
      </c>
      <c r="L1796" s="7" t="n">
        <v>0</v>
      </c>
      <c r="M1796" s="7" t="n">
        <v>0</v>
      </c>
      <c r="N1796" s="7" t="n">
        <v>0</v>
      </c>
      <c r="O1796" s="7" t="n">
        <v>0</v>
      </c>
      <c r="P1796" s="7" t="n">
        <v>1</v>
      </c>
      <c r="Q1796" s="7" t="n">
        <v>1</v>
      </c>
      <c r="R1796" s="7" t="n">
        <v>1</v>
      </c>
      <c r="S1796" s="7" t="n">
        <v>255</v>
      </c>
    </row>
    <row r="1797" spans="1:9">
      <c r="A1797" t="s">
        <v>4</v>
      </c>
      <c r="B1797" s="4" t="s">
        <v>5</v>
      </c>
      <c r="C1797" s="4" t="s">
        <v>14</v>
      </c>
      <c r="D1797" s="4" t="s">
        <v>10</v>
      </c>
      <c r="E1797" s="4" t="s">
        <v>30</v>
      </c>
      <c r="F1797" s="4" t="s">
        <v>10</v>
      </c>
      <c r="G1797" s="4" t="s">
        <v>9</v>
      </c>
      <c r="H1797" s="4" t="s">
        <v>9</v>
      </c>
      <c r="I1797" s="4" t="s">
        <v>10</v>
      </c>
      <c r="J1797" s="4" t="s">
        <v>10</v>
      </c>
      <c r="K1797" s="4" t="s">
        <v>9</v>
      </c>
      <c r="L1797" s="4" t="s">
        <v>9</v>
      </c>
      <c r="M1797" s="4" t="s">
        <v>9</v>
      </c>
      <c r="N1797" s="4" t="s">
        <v>9</v>
      </c>
      <c r="O1797" s="4" t="s">
        <v>6</v>
      </c>
    </row>
    <row r="1798" spans="1:9">
      <c r="A1798" t="n">
        <v>15856</v>
      </c>
      <c r="B1798" s="14" t="n">
        <v>50</v>
      </c>
      <c r="C1798" s="7" t="n">
        <v>0</v>
      </c>
      <c r="D1798" s="7" t="n">
        <v>4440</v>
      </c>
      <c r="E1798" s="7" t="n">
        <v>0.800000011920929</v>
      </c>
      <c r="F1798" s="7" t="n">
        <v>0</v>
      </c>
      <c r="G1798" s="7" t="n">
        <v>0</v>
      </c>
      <c r="H1798" s="7" t="n">
        <v>0</v>
      </c>
      <c r="I1798" s="7" t="n">
        <v>1</v>
      </c>
      <c r="J1798" s="7" t="n">
        <v>1569</v>
      </c>
      <c r="K1798" s="7" t="n">
        <v>0</v>
      </c>
      <c r="L1798" s="7" t="n">
        <v>0</v>
      </c>
      <c r="M1798" s="7" t="n">
        <v>0</v>
      </c>
      <c r="N1798" s="7" t="n">
        <v>1125515264</v>
      </c>
      <c r="O1798" s="7" t="s">
        <v>13</v>
      </c>
    </row>
    <row r="1799" spans="1:9">
      <c r="A1799" t="s">
        <v>4</v>
      </c>
      <c r="B1799" s="4" t="s">
        <v>5</v>
      </c>
      <c r="C1799" s="4" t="s">
        <v>14</v>
      </c>
      <c r="D1799" s="4" t="s">
        <v>10</v>
      </c>
      <c r="E1799" s="4" t="s">
        <v>30</v>
      </c>
      <c r="F1799" s="4" t="s">
        <v>10</v>
      </c>
      <c r="G1799" s="4" t="s">
        <v>9</v>
      </c>
      <c r="H1799" s="4" t="s">
        <v>9</v>
      </c>
      <c r="I1799" s="4" t="s">
        <v>10</v>
      </c>
      <c r="J1799" s="4" t="s">
        <v>10</v>
      </c>
      <c r="K1799" s="4" t="s">
        <v>9</v>
      </c>
      <c r="L1799" s="4" t="s">
        <v>9</v>
      </c>
      <c r="M1799" s="4" t="s">
        <v>9</v>
      </c>
      <c r="N1799" s="4" t="s">
        <v>9</v>
      </c>
      <c r="O1799" s="4" t="s">
        <v>6</v>
      </c>
    </row>
    <row r="1800" spans="1:9">
      <c r="A1800" t="n">
        <v>15895</v>
      </c>
      <c r="B1800" s="14" t="n">
        <v>50</v>
      </c>
      <c r="C1800" s="7" t="n">
        <v>0</v>
      </c>
      <c r="D1800" s="7" t="n">
        <v>4427</v>
      </c>
      <c r="E1800" s="7" t="n">
        <v>0.699999988079071</v>
      </c>
      <c r="F1800" s="7" t="n">
        <v>400</v>
      </c>
      <c r="G1800" s="7" t="n">
        <v>0</v>
      </c>
      <c r="H1800" s="7" t="n">
        <v>-1056964608</v>
      </c>
      <c r="I1800" s="7" t="n">
        <v>1</v>
      </c>
      <c r="J1800" s="7" t="n">
        <v>1569</v>
      </c>
      <c r="K1800" s="7" t="n">
        <v>0</v>
      </c>
      <c r="L1800" s="7" t="n">
        <v>0</v>
      </c>
      <c r="M1800" s="7" t="n">
        <v>0</v>
      </c>
      <c r="N1800" s="7" t="n">
        <v>1125515264</v>
      </c>
      <c r="O1800" s="7" t="s">
        <v>13</v>
      </c>
    </row>
    <row r="1801" spans="1:9">
      <c r="A1801" t="s">
        <v>4</v>
      </c>
      <c r="B1801" s="4" t="s">
        <v>5</v>
      </c>
      <c r="C1801" s="4" t="s">
        <v>10</v>
      </c>
    </row>
    <row r="1802" spans="1:9">
      <c r="A1802" t="n">
        <v>15934</v>
      </c>
      <c r="B1802" s="28" t="n">
        <v>16</v>
      </c>
      <c r="C1802" s="7" t="n">
        <v>1500</v>
      </c>
    </row>
    <row r="1803" spans="1:9">
      <c r="A1803" t="s">
        <v>4</v>
      </c>
      <c r="B1803" s="4" t="s">
        <v>5</v>
      </c>
      <c r="C1803" s="4" t="s">
        <v>14</v>
      </c>
      <c r="D1803" s="4" t="s">
        <v>10</v>
      </c>
      <c r="E1803" s="4" t="s">
        <v>10</v>
      </c>
      <c r="F1803" s="4" t="s">
        <v>10</v>
      </c>
      <c r="G1803" s="4" t="s">
        <v>10</v>
      </c>
      <c r="H1803" s="4" t="s">
        <v>10</v>
      </c>
      <c r="I1803" s="4" t="s">
        <v>6</v>
      </c>
      <c r="J1803" s="4" t="s">
        <v>30</v>
      </c>
      <c r="K1803" s="4" t="s">
        <v>30</v>
      </c>
      <c r="L1803" s="4" t="s">
        <v>30</v>
      </c>
      <c r="M1803" s="4" t="s">
        <v>9</v>
      </c>
      <c r="N1803" s="4" t="s">
        <v>9</v>
      </c>
      <c r="O1803" s="4" t="s">
        <v>30</v>
      </c>
      <c r="P1803" s="4" t="s">
        <v>30</v>
      </c>
      <c r="Q1803" s="4" t="s">
        <v>30</v>
      </c>
      <c r="R1803" s="4" t="s">
        <v>30</v>
      </c>
      <c r="S1803" s="4" t="s">
        <v>14</v>
      </c>
    </row>
    <row r="1804" spans="1:9">
      <c r="A1804" t="n">
        <v>15937</v>
      </c>
      <c r="B1804" s="41" t="n">
        <v>39</v>
      </c>
      <c r="C1804" s="7" t="n">
        <v>12</v>
      </c>
      <c r="D1804" s="7" t="n">
        <v>65533</v>
      </c>
      <c r="E1804" s="7" t="n">
        <v>201</v>
      </c>
      <c r="F1804" s="7" t="n">
        <v>0</v>
      </c>
      <c r="G1804" s="7" t="n">
        <v>1569</v>
      </c>
      <c r="H1804" s="7" t="n">
        <v>3</v>
      </c>
      <c r="I1804" s="7" t="s">
        <v>151</v>
      </c>
      <c r="J1804" s="7" t="n">
        <v>0</v>
      </c>
      <c r="K1804" s="7" t="n">
        <v>0</v>
      </c>
      <c r="L1804" s="7" t="n">
        <v>0</v>
      </c>
      <c r="M1804" s="7" t="n">
        <v>0</v>
      </c>
      <c r="N1804" s="7" t="n">
        <v>0</v>
      </c>
      <c r="O1804" s="7" t="n">
        <v>0</v>
      </c>
      <c r="P1804" s="7" t="n">
        <v>1</v>
      </c>
      <c r="Q1804" s="7" t="n">
        <v>1</v>
      </c>
      <c r="R1804" s="7" t="n">
        <v>1</v>
      </c>
      <c r="S1804" s="7" t="n">
        <v>255</v>
      </c>
    </row>
    <row r="1805" spans="1:9">
      <c r="A1805" t="s">
        <v>4</v>
      </c>
      <c r="B1805" s="4" t="s">
        <v>5</v>
      </c>
      <c r="C1805" s="4" t="s">
        <v>14</v>
      </c>
      <c r="D1805" s="4" t="s">
        <v>10</v>
      </c>
      <c r="E1805" s="4" t="s">
        <v>10</v>
      </c>
      <c r="F1805" s="4" t="s">
        <v>9</v>
      </c>
    </row>
    <row r="1806" spans="1:9">
      <c r="A1806" t="n">
        <v>15999</v>
      </c>
      <c r="B1806" s="53" t="n">
        <v>84</v>
      </c>
      <c r="C1806" s="7" t="n">
        <v>0</v>
      </c>
      <c r="D1806" s="7" t="n">
        <v>2</v>
      </c>
      <c r="E1806" s="7" t="n">
        <v>0</v>
      </c>
      <c r="F1806" s="7" t="n">
        <v>1056964608</v>
      </c>
    </row>
    <row r="1807" spans="1:9">
      <c r="A1807" t="s">
        <v>4</v>
      </c>
      <c r="B1807" s="4" t="s">
        <v>5</v>
      </c>
      <c r="C1807" s="4" t="s">
        <v>14</v>
      </c>
      <c r="D1807" s="4" t="s">
        <v>30</v>
      </c>
      <c r="E1807" s="4" t="s">
        <v>30</v>
      </c>
      <c r="F1807" s="4" t="s">
        <v>30</v>
      </c>
    </row>
    <row r="1808" spans="1:9">
      <c r="A1808" t="n">
        <v>16009</v>
      </c>
      <c r="B1808" s="52" t="n">
        <v>45</v>
      </c>
      <c r="C1808" s="7" t="n">
        <v>9</v>
      </c>
      <c r="D1808" s="7" t="n">
        <v>0.75</v>
      </c>
      <c r="E1808" s="7" t="n">
        <v>0.75</v>
      </c>
      <c r="F1808" s="7" t="n">
        <v>0.200000002980232</v>
      </c>
    </row>
    <row r="1809" spans="1:19">
      <c r="A1809" t="s">
        <v>4</v>
      </c>
      <c r="B1809" s="4" t="s">
        <v>5</v>
      </c>
      <c r="C1809" s="4" t="s">
        <v>14</v>
      </c>
      <c r="D1809" s="4" t="s">
        <v>10</v>
      </c>
      <c r="E1809" s="4" t="s">
        <v>30</v>
      </c>
      <c r="F1809" s="4" t="s">
        <v>10</v>
      </c>
      <c r="G1809" s="4" t="s">
        <v>9</v>
      </c>
      <c r="H1809" s="4" t="s">
        <v>9</v>
      </c>
      <c r="I1809" s="4" t="s">
        <v>10</v>
      </c>
      <c r="J1809" s="4" t="s">
        <v>10</v>
      </c>
      <c r="K1809" s="4" t="s">
        <v>9</v>
      </c>
      <c r="L1809" s="4" t="s">
        <v>9</v>
      </c>
      <c r="M1809" s="4" t="s">
        <v>9</v>
      </c>
      <c r="N1809" s="4" t="s">
        <v>9</v>
      </c>
      <c r="O1809" s="4" t="s">
        <v>6</v>
      </c>
    </row>
    <row r="1810" spans="1:19">
      <c r="A1810" t="n">
        <v>16023</v>
      </c>
      <c r="B1810" s="14" t="n">
        <v>50</v>
      </c>
      <c r="C1810" s="7" t="n">
        <v>0</v>
      </c>
      <c r="D1810" s="7" t="n">
        <v>4167</v>
      </c>
      <c r="E1810" s="7" t="n">
        <v>0.899999976158142</v>
      </c>
      <c r="F1810" s="7" t="n">
        <v>0</v>
      </c>
      <c r="G1810" s="7" t="n">
        <v>0</v>
      </c>
      <c r="H1810" s="7" t="n">
        <v>0</v>
      </c>
      <c r="I1810" s="7" t="n">
        <v>1</v>
      </c>
      <c r="J1810" s="7" t="n">
        <v>1569</v>
      </c>
      <c r="K1810" s="7" t="n">
        <v>0</v>
      </c>
      <c r="L1810" s="7" t="n">
        <v>0</v>
      </c>
      <c r="M1810" s="7" t="n">
        <v>0</v>
      </c>
      <c r="N1810" s="7" t="n">
        <v>1125515264</v>
      </c>
      <c r="O1810" s="7" t="s">
        <v>13</v>
      </c>
    </row>
    <row r="1811" spans="1:19">
      <c r="A1811" t="s">
        <v>4</v>
      </c>
      <c r="B1811" s="4" t="s">
        <v>5</v>
      </c>
      <c r="C1811" s="4" t="s">
        <v>14</v>
      </c>
      <c r="D1811" s="4" t="s">
        <v>10</v>
      </c>
      <c r="E1811" s="4" t="s">
        <v>30</v>
      </c>
      <c r="F1811" s="4" t="s">
        <v>10</v>
      </c>
      <c r="G1811" s="4" t="s">
        <v>9</v>
      </c>
      <c r="H1811" s="4" t="s">
        <v>9</v>
      </c>
      <c r="I1811" s="4" t="s">
        <v>10</v>
      </c>
      <c r="J1811" s="4" t="s">
        <v>10</v>
      </c>
      <c r="K1811" s="4" t="s">
        <v>9</v>
      </c>
      <c r="L1811" s="4" t="s">
        <v>9</v>
      </c>
      <c r="M1811" s="4" t="s">
        <v>9</v>
      </c>
      <c r="N1811" s="4" t="s">
        <v>9</v>
      </c>
      <c r="O1811" s="4" t="s">
        <v>6</v>
      </c>
    </row>
    <row r="1812" spans="1:19">
      <c r="A1812" t="n">
        <v>16062</v>
      </c>
      <c r="B1812" s="14" t="n">
        <v>50</v>
      </c>
      <c r="C1812" s="7" t="n">
        <v>0</v>
      </c>
      <c r="D1812" s="7" t="n">
        <v>4071</v>
      </c>
      <c r="E1812" s="7" t="n">
        <v>1</v>
      </c>
      <c r="F1812" s="7" t="n">
        <v>0</v>
      </c>
      <c r="G1812" s="7" t="n">
        <v>0</v>
      </c>
      <c r="H1812" s="7" t="n">
        <v>-1082130432</v>
      </c>
      <c r="I1812" s="7" t="n">
        <v>1</v>
      </c>
      <c r="J1812" s="7" t="n">
        <v>1569</v>
      </c>
      <c r="K1812" s="7" t="n">
        <v>0</v>
      </c>
      <c r="L1812" s="7" t="n">
        <v>0</v>
      </c>
      <c r="M1812" s="7" t="n">
        <v>0</v>
      </c>
      <c r="N1812" s="7" t="n">
        <v>1128792064</v>
      </c>
      <c r="O1812" s="7" t="s">
        <v>13</v>
      </c>
    </row>
    <row r="1813" spans="1:19">
      <c r="A1813" t="s">
        <v>4</v>
      </c>
      <c r="B1813" s="4" t="s">
        <v>5</v>
      </c>
      <c r="C1813" s="4" t="s">
        <v>14</v>
      </c>
      <c r="D1813" s="4" t="s">
        <v>9</v>
      </c>
      <c r="E1813" s="4" t="s">
        <v>9</v>
      </c>
      <c r="F1813" s="4" t="s">
        <v>9</v>
      </c>
    </row>
    <row r="1814" spans="1:19">
      <c r="A1814" t="n">
        <v>16101</v>
      </c>
      <c r="B1814" s="14" t="n">
        <v>50</v>
      </c>
      <c r="C1814" s="7" t="n">
        <v>255</v>
      </c>
      <c r="D1814" s="7" t="n">
        <v>1050253722</v>
      </c>
      <c r="E1814" s="7" t="n">
        <v>1065353216</v>
      </c>
      <c r="F1814" s="7" t="n">
        <v>1045220557</v>
      </c>
    </row>
    <row r="1815" spans="1:19">
      <c r="A1815" t="s">
        <v>4</v>
      </c>
      <c r="B1815" s="4" t="s">
        <v>5</v>
      </c>
      <c r="C1815" s="4" t="s">
        <v>10</v>
      </c>
    </row>
    <row r="1816" spans="1:19">
      <c r="A1816" t="n">
        <v>16115</v>
      </c>
      <c r="B1816" s="28" t="n">
        <v>16</v>
      </c>
      <c r="C1816" s="7" t="n">
        <v>900</v>
      </c>
    </row>
    <row r="1817" spans="1:19">
      <c r="A1817" t="s">
        <v>4</v>
      </c>
      <c r="B1817" s="4" t="s">
        <v>5</v>
      </c>
      <c r="C1817" s="4" t="s">
        <v>14</v>
      </c>
      <c r="D1817" s="4" t="s">
        <v>10</v>
      </c>
      <c r="E1817" s="4" t="s">
        <v>10</v>
      </c>
      <c r="F1817" s="4" t="s">
        <v>10</v>
      </c>
      <c r="G1817" s="4" t="s">
        <v>10</v>
      </c>
      <c r="H1817" s="4" t="s">
        <v>10</v>
      </c>
      <c r="I1817" s="4" t="s">
        <v>6</v>
      </c>
      <c r="J1817" s="4" t="s">
        <v>30</v>
      </c>
      <c r="K1817" s="4" t="s">
        <v>30</v>
      </c>
      <c r="L1817" s="4" t="s">
        <v>30</v>
      </c>
      <c r="M1817" s="4" t="s">
        <v>9</v>
      </c>
      <c r="N1817" s="4" t="s">
        <v>9</v>
      </c>
      <c r="O1817" s="4" t="s">
        <v>30</v>
      </c>
      <c r="P1817" s="4" t="s">
        <v>30</v>
      </c>
      <c r="Q1817" s="4" t="s">
        <v>30</v>
      </c>
      <c r="R1817" s="4" t="s">
        <v>30</v>
      </c>
      <c r="S1817" s="4" t="s">
        <v>14</v>
      </c>
    </row>
    <row r="1818" spans="1:19">
      <c r="A1818" t="n">
        <v>16118</v>
      </c>
      <c r="B1818" s="41" t="n">
        <v>39</v>
      </c>
      <c r="C1818" s="7" t="n">
        <v>12</v>
      </c>
      <c r="D1818" s="7" t="n">
        <v>65533</v>
      </c>
      <c r="E1818" s="7" t="n">
        <v>201</v>
      </c>
      <c r="F1818" s="7" t="n">
        <v>0</v>
      </c>
      <c r="G1818" s="7" t="n">
        <v>1569</v>
      </c>
      <c r="H1818" s="7" t="n">
        <v>3</v>
      </c>
      <c r="I1818" s="7" t="s">
        <v>151</v>
      </c>
      <c r="J1818" s="7" t="n">
        <v>0</v>
      </c>
      <c r="K1818" s="7" t="n">
        <v>0</v>
      </c>
      <c r="L1818" s="7" t="n">
        <v>0</v>
      </c>
      <c r="M1818" s="7" t="n">
        <v>0</v>
      </c>
      <c r="N1818" s="7" t="n">
        <v>0</v>
      </c>
      <c r="O1818" s="7" t="n">
        <v>0</v>
      </c>
      <c r="P1818" s="7" t="n">
        <v>1</v>
      </c>
      <c r="Q1818" s="7" t="n">
        <v>1</v>
      </c>
      <c r="R1818" s="7" t="n">
        <v>1</v>
      </c>
      <c r="S1818" s="7" t="n">
        <v>255</v>
      </c>
    </row>
    <row r="1819" spans="1:19">
      <c r="A1819" t="s">
        <v>4</v>
      </c>
      <c r="B1819" s="4" t="s">
        <v>5</v>
      </c>
      <c r="C1819" s="4" t="s">
        <v>14</v>
      </c>
      <c r="D1819" s="4" t="s">
        <v>10</v>
      </c>
      <c r="E1819" s="4" t="s">
        <v>10</v>
      </c>
      <c r="F1819" s="4" t="s">
        <v>9</v>
      </c>
    </row>
    <row r="1820" spans="1:19">
      <c r="A1820" t="n">
        <v>16180</v>
      </c>
      <c r="B1820" s="53" t="n">
        <v>84</v>
      </c>
      <c r="C1820" s="7" t="n">
        <v>0</v>
      </c>
      <c r="D1820" s="7" t="n">
        <v>2</v>
      </c>
      <c r="E1820" s="7" t="n">
        <v>0</v>
      </c>
      <c r="F1820" s="7" t="n">
        <v>1056964608</v>
      </c>
    </row>
    <row r="1821" spans="1:19">
      <c r="A1821" t="s">
        <v>4</v>
      </c>
      <c r="B1821" s="4" t="s">
        <v>5</v>
      </c>
      <c r="C1821" s="4" t="s">
        <v>14</v>
      </c>
      <c r="D1821" s="4" t="s">
        <v>30</v>
      </c>
      <c r="E1821" s="4" t="s">
        <v>30</v>
      </c>
      <c r="F1821" s="4" t="s">
        <v>30</v>
      </c>
    </row>
    <row r="1822" spans="1:19">
      <c r="A1822" t="n">
        <v>16190</v>
      </c>
      <c r="B1822" s="52" t="n">
        <v>45</v>
      </c>
      <c r="C1822" s="7" t="n">
        <v>9</v>
      </c>
      <c r="D1822" s="7" t="n">
        <v>0.75</v>
      </c>
      <c r="E1822" s="7" t="n">
        <v>0.75</v>
      </c>
      <c r="F1822" s="7" t="n">
        <v>0.200000002980232</v>
      </c>
    </row>
    <row r="1823" spans="1:19">
      <c r="A1823" t="s">
        <v>4</v>
      </c>
      <c r="B1823" s="4" t="s">
        <v>5</v>
      </c>
      <c r="C1823" s="4" t="s">
        <v>14</v>
      </c>
      <c r="D1823" s="4" t="s">
        <v>10</v>
      </c>
      <c r="E1823" s="4" t="s">
        <v>30</v>
      </c>
      <c r="F1823" s="4" t="s">
        <v>10</v>
      </c>
      <c r="G1823" s="4" t="s">
        <v>9</v>
      </c>
      <c r="H1823" s="4" t="s">
        <v>9</v>
      </c>
      <c r="I1823" s="4" t="s">
        <v>10</v>
      </c>
      <c r="J1823" s="4" t="s">
        <v>10</v>
      </c>
      <c r="K1823" s="4" t="s">
        <v>9</v>
      </c>
      <c r="L1823" s="4" t="s">
        <v>9</v>
      </c>
      <c r="M1823" s="4" t="s">
        <v>9</v>
      </c>
      <c r="N1823" s="4" t="s">
        <v>9</v>
      </c>
      <c r="O1823" s="4" t="s">
        <v>6</v>
      </c>
    </row>
    <row r="1824" spans="1:19">
      <c r="A1824" t="n">
        <v>16204</v>
      </c>
      <c r="B1824" s="14" t="n">
        <v>50</v>
      </c>
      <c r="C1824" s="7" t="n">
        <v>0</v>
      </c>
      <c r="D1824" s="7" t="n">
        <v>4167</v>
      </c>
      <c r="E1824" s="7" t="n">
        <v>0.899999976158142</v>
      </c>
      <c r="F1824" s="7" t="n">
        <v>0</v>
      </c>
      <c r="G1824" s="7" t="n">
        <v>0</v>
      </c>
      <c r="H1824" s="7" t="n">
        <v>0</v>
      </c>
      <c r="I1824" s="7" t="n">
        <v>1</v>
      </c>
      <c r="J1824" s="7" t="n">
        <v>1569</v>
      </c>
      <c r="K1824" s="7" t="n">
        <v>0</v>
      </c>
      <c r="L1824" s="7" t="n">
        <v>0</v>
      </c>
      <c r="M1824" s="7" t="n">
        <v>0</v>
      </c>
      <c r="N1824" s="7" t="n">
        <v>1125515264</v>
      </c>
      <c r="O1824" s="7" t="s">
        <v>13</v>
      </c>
    </row>
    <row r="1825" spans="1:19">
      <c r="A1825" t="s">
        <v>4</v>
      </c>
      <c r="B1825" s="4" t="s">
        <v>5</v>
      </c>
      <c r="C1825" s="4" t="s">
        <v>14</v>
      </c>
      <c r="D1825" s="4" t="s">
        <v>10</v>
      </c>
      <c r="E1825" s="4" t="s">
        <v>30</v>
      </c>
      <c r="F1825" s="4" t="s">
        <v>10</v>
      </c>
      <c r="G1825" s="4" t="s">
        <v>9</v>
      </c>
      <c r="H1825" s="4" t="s">
        <v>9</v>
      </c>
      <c r="I1825" s="4" t="s">
        <v>10</v>
      </c>
      <c r="J1825" s="4" t="s">
        <v>10</v>
      </c>
      <c r="K1825" s="4" t="s">
        <v>9</v>
      </c>
      <c r="L1825" s="4" t="s">
        <v>9</v>
      </c>
      <c r="M1825" s="4" t="s">
        <v>9</v>
      </c>
      <c r="N1825" s="4" t="s">
        <v>9</v>
      </c>
      <c r="O1825" s="4" t="s">
        <v>6</v>
      </c>
    </row>
    <row r="1826" spans="1:19">
      <c r="A1826" t="n">
        <v>16243</v>
      </c>
      <c r="B1826" s="14" t="n">
        <v>50</v>
      </c>
      <c r="C1826" s="7" t="n">
        <v>0</v>
      </c>
      <c r="D1826" s="7" t="n">
        <v>4071</v>
      </c>
      <c r="E1826" s="7" t="n">
        <v>1</v>
      </c>
      <c r="F1826" s="7" t="n">
        <v>0</v>
      </c>
      <c r="G1826" s="7" t="n">
        <v>0</v>
      </c>
      <c r="H1826" s="7" t="n">
        <v>-1082130432</v>
      </c>
      <c r="I1826" s="7" t="n">
        <v>1</v>
      </c>
      <c r="J1826" s="7" t="n">
        <v>1569</v>
      </c>
      <c r="K1826" s="7" t="n">
        <v>0</v>
      </c>
      <c r="L1826" s="7" t="n">
        <v>0</v>
      </c>
      <c r="M1826" s="7" t="n">
        <v>0</v>
      </c>
      <c r="N1826" s="7" t="n">
        <v>1128792064</v>
      </c>
      <c r="O1826" s="7" t="s">
        <v>13</v>
      </c>
    </row>
    <row r="1827" spans="1:19">
      <c r="A1827" t="s">
        <v>4</v>
      </c>
      <c r="B1827" s="4" t="s">
        <v>5</v>
      </c>
      <c r="C1827" s="4" t="s">
        <v>14</v>
      </c>
      <c r="D1827" s="4" t="s">
        <v>9</v>
      </c>
      <c r="E1827" s="4" t="s">
        <v>9</v>
      </c>
      <c r="F1827" s="4" t="s">
        <v>9</v>
      </c>
    </row>
    <row r="1828" spans="1:19">
      <c r="A1828" t="n">
        <v>16282</v>
      </c>
      <c r="B1828" s="14" t="n">
        <v>50</v>
      </c>
      <c r="C1828" s="7" t="n">
        <v>255</v>
      </c>
      <c r="D1828" s="7" t="n">
        <v>1050253722</v>
      </c>
      <c r="E1828" s="7" t="n">
        <v>1065353216</v>
      </c>
      <c r="F1828" s="7" t="n">
        <v>1045220557</v>
      </c>
    </row>
    <row r="1829" spans="1:19">
      <c r="A1829" t="s">
        <v>4</v>
      </c>
      <c r="B1829" s="4" t="s">
        <v>5</v>
      </c>
      <c r="C1829" s="4" t="s">
        <v>10</v>
      </c>
    </row>
    <row r="1830" spans="1:19">
      <c r="A1830" t="n">
        <v>16296</v>
      </c>
      <c r="B1830" s="28" t="n">
        <v>16</v>
      </c>
      <c r="C1830" s="7" t="n">
        <v>800</v>
      </c>
    </row>
    <row r="1831" spans="1:19">
      <c r="A1831" t="s">
        <v>4</v>
      </c>
      <c r="B1831" s="4" t="s">
        <v>5</v>
      </c>
      <c r="C1831" s="4" t="s">
        <v>14</v>
      </c>
      <c r="D1831" s="4" t="s">
        <v>10</v>
      </c>
      <c r="E1831" s="4" t="s">
        <v>10</v>
      </c>
      <c r="F1831" s="4" t="s">
        <v>10</v>
      </c>
      <c r="G1831" s="4" t="s">
        <v>10</v>
      </c>
      <c r="H1831" s="4" t="s">
        <v>10</v>
      </c>
      <c r="I1831" s="4" t="s">
        <v>6</v>
      </c>
      <c r="J1831" s="4" t="s">
        <v>30</v>
      </c>
      <c r="K1831" s="4" t="s">
        <v>30</v>
      </c>
      <c r="L1831" s="4" t="s">
        <v>30</v>
      </c>
      <c r="M1831" s="4" t="s">
        <v>9</v>
      </c>
      <c r="N1831" s="4" t="s">
        <v>9</v>
      </c>
      <c r="O1831" s="4" t="s">
        <v>30</v>
      </c>
      <c r="P1831" s="4" t="s">
        <v>30</v>
      </c>
      <c r="Q1831" s="4" t="s">
        <v>30</v>
      </c>
      <c r="R1831" s="4" t="s">
        <v>30</v>
      </c>
      <c r="S1831" s="4" t="s">
        <v>14</v>
      </c>
    </row>
    <row r="1832" spans="1:19">
      <c r="A1832" t="n">
        <v>16299</v>
      </c>
      <c r="B1832" s="41" t="n">
        <v>39</v>
      </c>
      <c r="C1832" s="7" t="n">
        <v>12</v>
      </c>
      <c r="D1832" s="7" t="n">
        <v>65533</v>
      </c>
      <c r="E1832" s="7" t="n">
        <v>201</v>
      </c>
      <c r="F1832" s="7" t="n">
        <v>0</v>
      </c>
      <c r="G1832" s="7" t="n">
        <v>1569</v>
      </c>
      <c r="H1832" s="7" t="n">
        <v>3</v>
      </c>
      <c r="I1832" s="7" t="s">
        <v>151</v>
      </c>
      <c r="J1832" s="7" t="n">
        <v>0</v>
      </c>
      <c r="K1832" s="7" t="n">
        <v>0</v>
      </c>
      <c r="L1832" s="7" t="n">
        <v>0</v>
      </c>
      <c r="M1832" s="7" t="n">
        <v>0</v>
      </c>
      <c r="N1832" s="7" t="n">
        <v>0</v>
      </c>
      <c r="O1832" s="7" t="n">
        <v>0</v>
      </c>
      <c r="P1832" s="7" t="n">
        <v>1</v>
      </c>
      <c r="Q1832" s="7" t="n">
        <v>1</v>
      </c>
      <c r="R1832" s="7" t="n">
        <v>1</v>
      </c>
      <c r="S1832" s="7" t="n">
        <v>255</v>
      </c>
    </row>
    <row r="1833" spans="1:19">
      <c r="A1833" t="s">
        <v>4</v>
      </c>
      <c r="B1833" s="4" t="s">
        <v>5</v>
      </c>
      <c r="C1833" s="4" t="s">
        <v>14</v>
      </c>
      <c r="D1833" s="4" t="s">
        <v>10</v>
      </c>
      <c r="E1833" s="4" t="s">
        <v>10</v>
      </c>
      <c r="F1833" s="4" t="s">
        <v>9</v>
      </c>
    </row>
    <row r="1834" spans="1:19">
      <c r="A1834" t="n">
        <v>16361</v>
      </c>
      <c r="B1834" s="53" t="n">
        <v>84</v>
      </c>
      <c r="C1834" s="7" t="n">
        <v>0</v>
      </c>
      <c r="D1834" s="7" t="n">
        <v>2</v>
      </c>
      <c r="E1834" s="7" t="n">
        <v>0</v>
      </c>
      <c r="F1834" s="7" t="n">
        <v>1056964608</v>
      </c>
    </row>
    <row r="1835" spans="1:19">
      <c r="A1835" t="s">
        <v>4</v>
      </c>
      <c r="B1835" s="4" t="s">
        <v>5</v>
      </c>
      <c r="C1835" s="4" t="s">
        <v>14</v>
      </c>
      <c r="D1835" s="4" t="s">
        <v>30</v>
      </c>
      <c r="E1835" s="4" t="s">
        <v>30</v>
      </c>
      <c r="F1835" s="4" t="s">
        <v>30</v>
      </c>
    </row>
    <row r="1836" spans="1:19">
      <c r="A1836" t="n">
        <v>16371</v>
      </c>
      <c r="B1836" s="52" t="n">
        <v>45</v>
      </c>
      <c r="C1836" s="7" t="n">
        <v>9</v>
      </c>
      <c r="D1836" s="7" t="n">
        <v>0.75</v>
      </c>
      <c r="E1836" s="7" t="n">
        <v>0.75</v>
      </c>
      <c r="F1836" s="7" t="n">
        <v>0.200000002980232</v>
      </c>
    </row>
    <row r="1837" spans="1:19">
      <c r="A1837" t="s">
        <v>4</v>
      </c>
      <c r="B1837" s="4" t="s">
        <v>5</v>
      </c>
      <c r="C1837" s="4" t="s">
        <v>14</v>
      </c>
      <c r="D1837" s="4" t="s">
        <v>10</v>
      </c>
      <c r="E1837" s="4" t="s">
        <v>30</v>
      </c>
      <c r="F1837" s="4" t="s">
        <v>10</v>
      </c>
      <c r="G1837" s="4" t="s">
        <v>9</v>
      </c>
      <c r="H1837" s="4" t="s">
        <v>9</v>
      </c>
      <c r="I1837" s="4" t="s">
        <v>10</v>
      </c>
      <c r="J1837" s="4" t="s">
        <v>10</v>
      </c>
      <c r="K1837" s="4" t="s">
        <v>9</v>
      </c>
      <c r="L1837" s="4" t="s">
        <v>9</v>
      </c>
      <c r="M1837" s="4" t="s">
        <v>9</v>
      </c>
      <c r="N1837" s="4" t="s">
        <v>9</v>
      </c>
      <c r="O1837" s="4" t="s">
        <v>6</v>
      </c>
    </row>
    <row r="1838" spans="1:19">
      <c r="A1838" t="n">
        <v>16385</v>
      </c>
      <c r="B1838" s="14" t="n">
        <v>50</v>
      </c>
      <c r="C1838" s="7" t="n">
        <v>0</v>
      </c>
      <c r="D1838" s="7" t="n">
        <v>4167</v>
      </c>
      <c r="E1838" s="7" t="n">
        <v>0.899999976158142</v>
      </c>
      <c r="F1838" s="7" t="n">
        <v>0</v>
      </c>
      <c r="G1838" s="7" t="n">
        <v>0</v>
      </c>
      <c r="H1838" s="7" t="n">
        <v>0</v>
      </c>
      <c r="I1838" s="7" t="n">
        <v>1</v>
      </c>
      <c r="J1838" s="7" t="n">
        <v>1569</v>
      </c>
      <c r="K1838" s="7" t="n">
        <v>0</v>
      </c>
      <c r="L1838" s="7" t="n">
        <v>0</v>
      </c>
      <c r="M1838" s="7" t="n">
        <v>0</v>
      </c>
      <c r="N1838" s="7" t="n">
        <v>1125515264</v>
      </c>
      <c r="O1838" s="7" t="s">
        <v>13</v>
      </c>
    </row>
    <row r="1839" spans="1:19">
      <c r="A1839" t="s">
        <v>4</v>
      </c>
      <c r="B1839" s="4" t="s">
        <v>5</v>
      </c>
      <c r="C1839" s="4" t="s">
        <v>14</v>
      </c>
      <c r="D1839" s="4" t="s">
        <v>10</v>
      </c>
      <c r="E1839" s="4" t="s">
        <v>30</v>
      </c>
      <c r="F1839" s="4" t="s">
        <v>10</v>
      </c>
      <c r="G1839" s="4" t="s">
        <v>9</v>
      </c>
      <c r="H1839" s="4" t="s">
        <v>9</v>
      </c>
      <c r="I1839" s="4" t="s">
        <v>10</v>
      </c>
      <c r="J1839" s="4" t="s">
        <v>10</v>
      </c>
      <c r="K1839" s="4" t="s">
        <v>9</v>
      </c>
      <c r="L1839" s="4" t="s">
        <v>9</v>
      </c>
      <c r="M1839" s="4" t="s">
        <v>9</v>
      </c>
      <c r="N1839" s="4" t="s">
        <v>9</v>
      </c>
      <c r="O1839" s="4" t="s">
        <v>6</v>
      </c>
    </row>
    <row r="1840" spans="1:19">
      <c r="A1840" t="n">
        <v>16424</v>
      </c>
      <c r="B1840" s="14" t="n">
        <v>50</v>
      </c>
      <c r="C1840" s="7" t="n">
        <v>0</v>
      </c>
      <c r="D1840" s="7" t="n">
        <v>4071</v>
      </c>
      <c r="E1840" s="7" t="n">
        <v>1</v>
      </c>
      <c r="F1840" s="7" t="n">
        <v>0</v>
      </c>
      <c r="G1840" s="7" t="n">
        <v>0</v>
      </c>
      <c r="H1840" s="7" t="n">
        <v>-1082130432</v>
      </c>
      <c r="I1840" s="7" t="n">
        <v>1</v>
      </c>
      <c r="J1840" s="7" t="n">
        <v>1569</v>
      </c>
      <c r="K1840" s="7" t="n">
        <v>0</v>
      </c>
      <c r="L1840" s="7" t="n">
        <v>0</v>
      </c>
      <c r="M1840" s="7" t="n">
        <v>0</v>
      </c>
      <c r="N1840" s="7" t="n">
        <v>1128792064</v>
      </c>
      <c r="O1840" s="7" t="s">
        <v>13</v>
      </c>
    </row>
    <row r="1841" spans="1:19">
      <c r="A1841" t="s">
        <v>4</v>
      </c>
      <c r="B1841" s="4" t="s">
        <v>5</v>
      </c>
      <c r="C1841" s="4" t="s">
        <v>14</v>
      </c>
      <c r="D1841" s="4" t="s">
        <v>9</v>
      </c>
      <c r="E1841" s="4" t="s">
        <v>9</v>
      </c>
      <c r="F1841" s="4" t="s">
        <v>9</v>
      </c>
    </row>
    <row r="1842" spans="1:19">
      <c r="A1842" t="n">
        <v>16463</v>
      </c>
      <c r="B1842" s="14" t="n">
        <v>50</v>
      </c>
      <c r="C1842" s="7" t="n">
        <v>255</v>
      </c>
      <c r="D1842" s="7" t="n">
        <v>1050253722</v>
      </c>
      <c r="E1842" s="7" t="n">
        <v>1065353216</v>
      </c>
      <c r="F1842" s="7" t="n">
        <v>1045220557</v>
      </c>
    </row>
    <row r="1843" spans="1:19">
      <c r="A1843" t="s">
        <v>4</v>
      </c>
      <c r="B1843" s="4" t="s">
        <v>5</v>
      </c>
      <c r="C1843" s="4" t="s">
        <v>10</v>
      </c>
    </row>
    <row r="1844" spans="1:19">
      <c r="A1844" t="n">
        <v>16477</v>
      </c>
      <c r="B1844" s="28" t="n">
        <v>16</v>
      </c>
      <c r="C1844" s="7" t="n">
        <v>500</v>
      </c>
    </row>
    <row r="1845" spans="1:19">
      <c r="A1845" t="s">
        <v>4</v>
      </c>
      <c r="B1845" s="4" t="s">
        <v>5</v>
      </c>
      <c r="C1845" s="4" t="s">
        <v>14</v>
      </c>
      <c r="D1845" s="4" t="s">
        <v>10</v>
      </c>
      <c r="E1845" s="4" t="s">
        <v>10</v>
      </c>
      <c r="F1845" s="4" t="s">
        <v>9</v>
      </c>
    </row>
    <row r="1846" spans="1:19">
      <c r="A1846" t="n">
        <v>16480</v>
      </c>
      <c r="B1846" s="53" t="n">
        <v>84</v>
      </c>
      <c r="C1846" s="7" t="n">
        <v>1</v>
      </c>
      <c r="D1846" s="7" t="n">
        <v>0</v>
      </c>
      <c r="E1846" s="7" t="n">
        <v>1000</v>
      </c>
      <c r="F1846" s="7" t="n">
        <v>0</v>
      </c>
    </row>
    <row r="1847" spans="1:19">
      <c r="A1847" t="s">
        <v>4</v>
      </c>
      <c r="B1847" s="4" t="s">
        <v>5</v>
      </c>
      <c r="C1847" s="4" t="s">
        <v>14</v>
      </c>
      <c r="D1847" s="4" t="s">
        <v>10</v>
      </c>
      <c r="E1847" s="4" t="s">
        <v>9</v>
      </c>
      <c r="F1847" s="4" t="s">
        <v>10</v>
      </c>
    </row>
    <row r="1848" spans="1:19">
      <c r="A1848" t="n">
        <v>16490</v>
      </c>
      <c r="B1848" s="14" t="n">
        <v>50</v>
      </c>
      <c r="C1848" s="7" t="n">
        <v>3</v>
      </c>
      <c r="D1848" s="7" t="n">
        <v>4524</v>
      </c>
      <c r="E1848" s="7" t="n">
        <v>1050253722</v>
      </c>
      <c r="F1848" s="7" t="n">
        <v>500</v>
      </c>
    </row>
    <row r="1849" spans="1:19">
      <c r="A1849" t="s">
        <v>4</v>
      </c>
      <c r="B1849" s="4" t="s">
        <v>5</v>
      </c>
      <c r="C1849" s="4" t="s">
        <v>14</v>
      </c>
      <c r="D1849" s="4" t="s">
        <v>10</v>
      </c>
      <c r="E1849" s="4" t="s">
        <v>30</v>
      </c>
      <c r="F1849" s="4" t="s">
        <v>10</v>
      </c>
      <c r="G1849" s="4" t="s">
        <v>9</v>
      </c>
      <c r="H1849" s="4" t="s">
        <v>9</v>
      </c>
      <c r="I1849" s="4" t="s">
        <v>10</v>
      </c>
      <c r="J1849" s="4" t="s">
        <v>10</v>
      </c>
      <c r="K1849" s="4" t="s">
        <v>9</v>
      </c>
      <c r="L1849" s="4" t="s">
        <v>9</v>
      </c>
      <c r="M1849" s="4" t="s">
        <v>9</v>
      </c>
      <c r="N1849" s="4" t="s">
        <v>9</v>
      </c>
      <c r="O1849" s="4" t="s">
        <v>6</v>
      </c>
    </row>
    <row r="1850" spans="1:19">
      <c r="A1850" t="n">
        <v>16500</v>
      </c>
      <c r="B1850" s="14" t="n">
        <v>50</v>
      </c>
      <c r="C1850" s="7" t="n">
        <v>0</v>
      </c>
      <c r="D1850" s="7" t="n">
        <v>4525</v>
      </c>
      <c r="E1850" s="7" t="n">
        <v>0.300000011920929</v>
      </c>
      <c r="F1850" s="7" t="n">
        <v>500</v>
      </c>
      <c r="G1850" s="7" t="n">
        <v>0</v>
      </c>
      <c r="H1850" s="7" t="n">
        <v>1082130432</v>
      </c>
      <c r="I1850" s="7" t="n">
        <v>0</v>
      </c>
      <c r="J1850" s="7" t="n">
        <v>65533</v>
      </c>
      <c r="K1850" s="7" t="n">
        <v>0</v>
      </c>
      <c r="L1850" s="7" t="n">
        <v>0</v>
      </c>
      <c r="M1850" s="7" t="n">
        <v>0</v>
      </c>
      <c r="N1850" s="7" t="n">
        <v>0</v>
      </c>
      <c r="O1850" s="7" t="s">
        <v>13</v>
      </c>
    </row>
    <row r="1851" spans="1:19">
      <c r="A1851" t="s">
        <v>4</v>
      </c>
      <c r="B1851" s="4" t="s">
        <v>5</v>
      </c>
      <c r="C1851" s="4" t="s">
        <v>14</v>
      </c>
      <c r="D1851" s="4" t="s">
        <v>10</v>
      </c>
      <c r="E1851" s="4" t="s">
        <v>30</v>
      </c>
    </row>
    <row r="1852" spans="1:19">
      <c r="A1852" t="n">
        <v>16539</v>
      </c>
      <c r="B1852" s="35" t="n">
        <v>58</v>
      </c>
      <c r="C1852" s="7" t="n">
        <v>101</v>
      </c>
      <c r="D1852" s="7" t="n">
        <v>500</v>
      </c>
      <c r="E1852" s="7" t="n">
        <v>1</v>
      </c>
    </row>
    <row r="1853" spans="1:19">
      <c r="A1853" t="s">
        <v>4</v>
      </c>
      <c r="B1853" s="4" t="s">
        <v>5</v>
      </c>
      <c r="C1853" s="4" t="s">
        <v>14</v>
      </c>
      <c r="D1853" s="4" t="s">
        <v>10</v>
      </c>
    </row>
    <row r="1854" spans="1:19">
      <c r="A1854" t="n">
        <v>16547</v>
      </c>
      <c r="B1854" s="35" t="n">
        <v>58</v>
      </c>
      <c r="C1854" s="7" t="n">
        <v>254</v>
      </c>
      <c r="D1854" s="7" t="n">
        <v>0</v>
      </c>
    </row>
    <row r="1855" spans="1:19">
      <c r="A1855" t="s">
        <v>4</v>
      </c>
      <c r="B1855" s="4" t="s">
        <v>5</v>
      </c>
      <c r="C1855" s="4" t="s">
        <v>14</v>
      </c>
    </row>
    <row r="1856" spans="1:19">
      <c r="A1856" t="n">
        <v>16551</v>
      </c>
      <c r="B1856" s="54" t="n">
        <v>116</v>
      </c>
      <c r="C1856" s="7" t="n">
        <v>1</v>
      </c>
    </row>
    <row r="1857" spans="1:15">
      <c r="A1857" t="s">
        <v>4</v>
      </c>
      <c r="B1857" s="4" t="s">
        <v>5</v>
      </c>
      <c r="C1857" s="4" t="s">
        <v>30</v>
      </c>
      <c r="D1857" s="4" t="s">
        <v>30</v>
      </c>
      <c r="E1857" s="4" t="s">
        <v>30</v>
      </c>
      <c r="F1857" s="4" t="s">
        <v>30</v>
      </c>
      <c r="G1857" s="4" t="s">
        <v>30</v>
      </c>
      <c r="H1857" s="4" t="s">
        <v>10</v>
      </c>
    </row>
    <row r="1858" spans="1:15">
      <c r="A1858" t="n">
        <v>16553</v>
      </c>
      <c r="B1858" s="66" t="n">
        <v>71</v>
      </c>
      <c r="C1858" s="7" t="n">
        <v>0.5</v>
      </c>
      <c r="D1858" s="7" t="n">
        <v>0.5</v>
      </c>
      <c r="E1858" s="7" t="n">
        <v>1</v>
      </c>
      <c r="F1858" s="7" t="n">
        <v>5</v>
      </c>
      <c r="G1858" s="7" t="n">
        <v>1000</v>
      </c>
      <c r="H1858" s="7" t="n">
        <v>0</v>
      </c>
    </row>
    <row r="1859" spans="1:15">
      <c r="A1859" t="s">
        <v>4</v>
      </c>
      <c r="B1859" s="4" t="s">
        <v>5</v>
      </c>
      <c r="C1859" s="4" t="s">
        <v>10</v>
      </c>
      <c r="D1859" s="4" t="s">
        <v>30</v>
      </c>
      <c r="E1859" s="4" t="s">
        <v>30</v>
      </c>
      <c r="F1859" s="4" t="s">
        <v>30</v>
      </c>
      <c r="G1859" s="4" t="s">
        <v>30</v>
      </c>
    </row>
    <row r="1860" spans="1:15">
      <c r="A1860" t="n">
        <v>16576</v>
      </c>
      <c r="B1860" s="44" t="n">
        <v>46</v>
      </c>
      <c r="C1860" s="7" t="n">
        <v>7036</v>
      </c>
      <c r="D1860" s="7" t="n">
        <v>398.279998779297</v>
      </c>
      <c r="E1860" s="7" t="n">
        <v>45.2000007629395</v>
      </c>
      <c r="F1860" s="7" t="n">
        <v>100.339996337891</v>
      </c>
      <c r="G1860" s="7" t="n">
        <v>164.5</v>
      </c>
    </row>
    <row r="1861" spans="1:15">
      <c r="A1861" t="s">
        <v>4</v>
      </c>
      <c r="B1861" s="4" t="s">
        <v>5</v>
      </c>
      <c r="C1861" s="4" t="s">
        <v>10</v>
      </c>
      <c r="D1861" s="4" t="s">
        <v>9</v>
      </c>
    </row>
    <row r="1862" spans="1:15">
      <c r="A1862" t="n">
        <v>16595</v>
      </c>
      <c r="B1862" s="61" t="n">
        <v>44</v>
      </c>
      <c r="C1862" s="7" t="n">
        <v>7036</v>
      </c>
      <c r="D1862" s="7" t="n">
        <v>1</v>
      </c>
    </row>
    <row r="1863" spans="1:15">
      <c r="A1863" t="s">
        <v>4</v>
      </c>
      <c r="B1863" s="4" t="s">
        <v>5</v>
      </c>
      <c r="C1863" s="4" t="s">
        <v>10</v>
      </c>
      <c r="D1863" s="4" t="s">
        <v>6</v>
      </c>
      <c r="E1863" s="4" t="s">
        <v>14</v>
      </c>
      <c r="F1863" s="4" t="s">
        <v>14</v>
      </c>
      <c r="G1863" s="4" t="s">
        <v>14</v>
      </c>
      <c r="H1863" s="4" t="s">
        <v>14</v>
      </c>
      <c r="I1863" s="4" t="s">
        <v>14</v>
      </c>
      <c r="J1863" s="4" t="s">
        <v>30</v>
      </c>
      <c r="K1863" s="4" t="s">
        <v>30</v>
      </c>
      <c r="L1863" s="4" t="s">
        <v>30</v>
      </c>
      <c r="M1863" s="4" t="s">
        <v>30</v>
      </c>
      <c r="N1863" s="4" t="s">
        <v>14</v>
      </c>
    </row>
    <row r="1864" spans="1:15">
      <c r="A1864" t="n">
        <v>16602</v>
      </c>
      <c r="B1864" s="48" t="n">
        <v>34</v>
      </c>
      <c r="C1864" s="7" t="n">
        <v>7036</v>
      </c>
      <c r="D1864" s="7" t="s">
        <v>179</v>
      </c>
      <c r="E1864" s="7" t="n">
        <v>1</v>
      </c>
      <c r="F1864" s="7" t="n">
        <v>0</v>
      </c>
      <c r="G1864" s="7" t="n">
        <v>0</v>
      </c>
      <c r="H1864" s="7" t="n">
        <v>0</v>
      </c>
      <c r="I1864" s="7" t="n">
        <v>0</v>
      </c>
      <c r="J1864" s="7" t="n">
        <v>0</v>
      </c>
      <c r="K1864" s="7" t="n">
        <v>-1</v>
      </c>
      <c r="L1864" s="7" t="n">
        <v>-1</v>
      </c>
      <c r="M1864" s="7" t="n">
        <v>-1</v>
      </c>
      <c r="N1864" s="7" t="n">
        <v>0</v>
      </c>
    </row>
    <row r="1865" spans="1:15">
      <c r="A1865" t="s">
        <v>4</v>
      </c>
      <c r="B1865" s="4" t="s">
        <v>5</v>
      </c>
      <c r="C1865" s="4" t="s">
        <v>10</v>
      </c>
      <c r="D1865" s="4" t="s">
        <v>14</v>
      </c>
    </row>
    <row r="1866" spans="1:15">
      <c r="A1866" t="n">
        <v>16637</v>
      </c>
      <c r="B1866" s="68" t="n">
        <v>96</v>
      </c>
      <c r="C1866" s="7" t="n">
        <v>7036</v>
      </c>
      <c r="D1866" s="7" t="n">
        <v>1</v>
      </c>
    </row>
    <row r="1867" spans="1:15">
      <c r="A1867" t="s">
        <v>4</v>
      </c>
      <c r="B1867" s="4" t="s">
        <v>5</v>
      </c>
      <c r="C1867" s="4" t="s">
        <v>10</v>
      </c>
      <c r="D1867" s="4" t="s">
        <v>14</v>
      </c>
      <c r="E1867" s="4" t="s">
        <v>30</v>
      </c>
      <c r="F1867" s="4" t="s">
        <v>30</v>
      </c>
      <c r="G1867" s="4" t="s">
        <v>30</v>
      </c>
    </row>
    <row r="1868" spans="1:15">
      <c r="A1868" t="n">
        <v>16641</v>
      </c>
      <c r="B1868" s="68" t="n">
        <v>96</v>
      </c>
      <c r="C1868" s="7" t="n">
        <v>7036</v>
      </c>
      <c r="D1868" s="7" t="n">
        <v>2</v>
      </c>
      <c r="E1868" s="7" t="n">
        <v>400.410003662109</v>
      </c>
      <c r="F1868" s="7" t="n">
        <v>45.2000007629395</v>
      </c>
      <c r="G1868" s="7" t="n">
        <v>-3.25</v>
      </c>
    </row>
    <row r="1869" spans="1:15">
      <c r="A1869" t="s">
        <v>4</v>
      </c>
      <c r="B1869" s="4" t="s">
        <v>5</v>
      </c>
      <c r="C1869" s="4" t="s">
        <v>10</v>
      </c>
      <c r="D1869" s="4" t="s">
        <v>14</v>
      </c>
      <c r="E1869" s="4" t="s">
        <v>30</v>
      </c>
      <c r="F1869" s="4" t="s">
        <v>30</v>
      </c>
      <c r="G1869" s="4" t="s">
        <v>30</v>
      </c>
    </row>
    <row r="1870" spans="1:15">
      <c r="A1870" t="n">
        <v>16657</v>
      </c>
      <c r="B1870" s="68" t="n">
        <v>96</v>
      </c>
      <c r="C1870" s="7" t="n">
        <v>7036</v>
      </c>
      <c r="D1870" s="7" t="n">
        <v>2</v>
      </c>
      <c r="E1870" s="7" t="n">
        <v>387.529998779297</v>
      </c>
      <c r="F1870" s="7" t="n">
        <v>45.2000007629395</v>
      </c>
      <c r="G1870" s="7" t="n">
        <v>-74.1999969482422</v>
      </c>
    </row>
    <row r="1871" spans="1:15">
      <c r="A1871" t="s">
        <v>4</v>
      </c>
      <c r="B1871" s="4" t="s">
        <v>5</v>
      </c>
      <c r="C1871" s="4" t="s">
        <v>10</v>
      </c>
      <c r="D1871" s="4" t="s">
        <v>14</v>
      </c>
      <c r="E1871" s="4" t="s">
        <v>30</v>
      </c>
      <c r="F1871" s="4" t="s">
        <v>30</v>
      </c>
      <c r="G1871" s="4" t="s">
        <v>30</v>
      </c>
    </row>
    <row r="1872" spans="1:15">
      <c r="A1872" t="n">
        <v>16673</v>
      </c>
      <c r="B1872" s="68" t="n">
        <v>96</v>
      </c>
      <c r="C1872" s="7" t="n">
        <v>7036</v>
      </c>
      <c r="D1872" s="7" t="n">
        <v>2</v>
      </c>
      <c r="E1872" s="7" t="n">
        <v>355.510009765625</v>
      </c>
      <c r="F1872" s="7" t="n">
        <v>45.2000007629395</v>
      </c>
      <c r="G1872" s="7" t="n">
        <v>-135.800003051758</v>
      </c>
    </row>
    <row r="1873" spans="1:14">
      <c r="A1873" t="s">
        <v>4</v>
      </c>
      <c r="B1873" s="4" t="s">
        <v>5</v>
      </c>
      <c r="C1873" s="4" t="s">
        <v>10</v>
      </c>
      <c r="D1873" s="4" t="s">
        <v>14</v>
      </c>
      <c r="E1873" s="4" t="s">
        <v>30</v>
      </c>
      <c r="F1873" s="4" t="s">
        <v>30</v>
      </c>
      <c r="G1873" s="4" t="s">
        <v>30</v>
      </c>
    </row>
    <row r="1874" spans="1:14">
      <c r="A1874" t="n">
        <v>16689</v>
      </c>
      <c r="B1874" s="68" t="n">
        <v>96</v>
      </c>
      <c r="C1874" s="7" t="n">
        <v>7036</v>
      </c>
      <c r="D1874" s="7" t="n">
        <v>2</v>
      </c>
      <c r="E1874" s="7" t="n">
        <v>251.339996337891</v>
      </c>
      <c r="F1874" s="7" t="n">
        <v>45.2000007629395</v>
      </c>
      <c r="G1874" s="7" t="n">
        <v>-239.699996948242</v>
      </c>
    </row>
    <row r="1875" spans="1:14">
      <c r="A1875" t="s">
        <v>4</v>
      </c>
      <c r="B1875" s="4" t="s">
        <v>5</v>
      </c>
      <c r="C1875" s="4" t="s">
        <v>10</v>
      </c>
      <c r="D1875" s="4" t="s">
        <v>14</v>
      </c>
      <c r="E1875" s="4" t="s">
        <v>9</v>
      </c>
      <c r="F1875" s="4" t="s">
        <v>14</v>
      </c>
      <c r="G1875" s="4" t="s">
        <v>10</v>
      </c>
    </row>
    <row r="1876" spans="1:14">
      <c r="A1876" t="n">
        <v>16705</v>
      </c>
      <c r="B1876" s="68" t="n">
        <v>96</v>
      </c>
      <c r="C1876" s="7" t="n">
        <v>7036</v>
      </c>
      <c r="D1876" s="7" t="n">
        <v>0</v>
      </c>
      <c r="E1876" s="7" t="n">
        <v>1118437376</v>
      </c>
      <c r="F1876" s="7" t="n">
        <v>0</v>
      </c>
      <c r="G1876" s="7" t="n">
        <v>0</v>
      </c>
    </row>
    <row r="1877" spans="1:14">
      <c r="A1877" t="s">
        <v>4</v>
      </c>
      <c r="B1877" s="4" t="s">
        <v>5</v>
      </c>
      <c r="C1877" s="4" t="s">
        <v>10</v>
      </c>
      <c r="D1877" s="4" t="s">
        <v>14</v>
      </c>
      <c r="E1877" s="4" t="s">
        <v>6</v>
      </c>
      <c r="F1877" s="4" t="s">
        <v>30</v>
      </c>
      <c r="G1877" s="4" t="s">
        <v>30</v>
      </c>
      <c r="H1877" s="4" t="s">
        <v>30</v>
      </c>
    </row>
    <row r="1878" spans="1:14">
      <c r="A1878" t="n">
        <v>16716</v>
      </c>
      <c r="B1878" s="47" t="n">
        <v>48</v>
      </c>
      <c r="C1878" s="7" t="n">
        <v>7033</v>
      </c>
      <c r="D1878" s="7" t="n">
        <v>0</v>
      </c>
      <c r="E1878" s="7" t="s">
        <v>107</v>
      </c>
      <c r="F1878" s="7" t="n">
        <v>0</v>
      </c>
      <c r="G1878" s="7" t="n">
        <v>1</v>
      </c>
      <c r="H1878" s="7" t="n">
        <v>0</v>
      </c>
    </row>
    <row r="1879" spans="1:14">
      <c r="A1879" t="s">
        <v>4</v>
      </c>
      <c r="B1879" s="4" t="s">
        <v>5</v>
      </c>
      <c r="C1879" s="4" t="s">
        <v>14</v>
      </c>
    </row>
    <row r="1880" spans="1:14">
      <c r="A1880" t="n">
        <v>16743</v>
      </c>
      <c r="B1880" s="52" t="n">
        <v>45</v>
      </c>
      <c r="C1880" s="7" t="n">
        <v>0</v>
      </c>
    </row>
    <row r="1881" spans="1:14">
      <c r="A1881" t="s">
        <v>4</v>
      </c>
      <c r="B1881" s="4" t="s">
        <v>5</v>
      </c>
      <c r="C1881" s="4" t="s">
        <v>14</v>
      </c>
      <c r="D1881" s="4" t="s">
        <v>14</v>
      </c>
      <c r="E1881" s="4" t="s">
        <v>30</v>
      </c>
      <c r="F1881" s="4" t="s">
        <v>30</v>
      </c>
      <c r="G1881" s="4" t="s">
        <v>30</v>
      </c>
      <c r="H1881" s="4" t="s">
        <v>10</v>
      </c>
    </row>
    <row r="1882" spans="1:14">
      <c r="A1882" t="n">
        <v>16745</v>
      </c>
      <c r="B1882" s="52" t="n">
        <v>45</v>
      </c>
      <c r="C1882" s="7" t="n">
        <v>2</v>
      </c>
      <c r="D1882" s="7" t="n">
        <v>3</v>
      </c>
      <c r="E1882" s="7" t="n">
        <v>265.670013427734</v>
      </c>
      <c r="F1882" s="7" t="n">
        <v>14.8000001907349</v>
      </c>
      <c r="G1882" s="7" t="n">
        <v>-47.0800018310547</v>
      </c>
      <c r="H1882" s="7" t="n">
        <v>0</v>
      </c>
    </row>
    <row r="1883" spans="1:14">
      <c r="A1883" t="s">
        <v>4</v>
      </c>
      <c r="B1883" s="4" t="s">
        <v>5</v>
      </c>
      <c r="C1883" s="4" t="s">
        <v>14</v>
      </c>
      <c r="D1883" s="4" t="s">
        <v>14</v>
      </c>
      <c r="E1883" s="4" t="s">
        <v>30</v>
      </c>
      <c r="F1883" s="4" t="s">
        <v>30</v>
      </c>
      <c r="G1883" s="4" t="s">
        <v>30</v>
      </c>
      <c r="H1883" s="4" t="s">
        <v>10</v>
      </c>
      <c r="I1883" s="4" t="s">
        <v>14</v>
      </c>
    </row>
    <row r="1884" spans="1:14">
      <c r="A1884" t="n">
        <v>16762</v>
      </c>
      <c r="B1884" s="52" t="n">
        <v>45</v>
      </c>
      <c r="C1884" s="7" t="n">
        <v>4</v>
      </c>
      <c r="D1884" s="7" t="n">
        <v>3</v>
      </c>
      <c r="E1884" s="7" t="n">
        <v>347.390014648438</v>
      </c>
      <c r="F1884" s="7" t="n">
        <v>259.609985351563</v>
      </c>
      <c r="G1884" s="7" t="n">
        <v>0</v>
      </c>
      <c r="H1884" s="7" t="n">
        <v>0</v>
      </c>
      <c r="I1884" s="7" t="n">
        <v>0</v>
      </c>
    </row>
    <row r="1885" spans="1:14">
      <c r="A1885" t="s">
        <v>4</v>
      </c>
      <c r="B1885" s="4" t="s">
        <v>5</v>
      </c>
      <c r="C1885" s="4" t="s">
        <v>14</v>
      </c>
      <c r="D1885" s="4" t="s">
        <v>14</v>
      </c>
      <c r="E1885" s="4" t="s">
        <v>30</v>
      </c>
      <c r="F1885" s="4" t="s">
        <v>10</v>
      </c>
    </row>
    <row r="1886" spans="1:14">
      <c r="A1886" t="n">
        <v>16780</v>
      </c>
      <c r="B1886" s="52" t="n">
        <v>45</v>
      </c>
      <c r="C1886" s="7" t="n">
        <v>5</v>
      </c>
      <c r="D1886" s="7" t="n">
        <v>3</v>
      </c>
      <c r="E1886" s="7" t="n">
        <v>2.70000004768372</v>
      </c>
      <c r="F1886" s="7" t="n">
        <v>0</v>
      </c>
    </row>
    <row r="1887" spans="1:14">
      <c r="A1887" t="s">
        <v>4</v>
      </c>
      <c r="B1887" s="4" t="s">
        <v>5</v>
      </c>
      <c r="C1887" s="4" t="s">
        <v>14</v>
      </c>
      <c r="D1887" s="4" t="s">
        <v>14</v>
      </c>
      <c r="E1887" s="4" t="s">
        <v>30</v>
      </c>
      <c r="F1887" s="4" t="s">
        <v>10</v>
      </c>
    </row>
    <row r="1888" spans="1:14">
      <c r="A1888" t="n">
        <v>16789</v>
      </c>
      <c r="B1888" s="52" t="n">
        <v>45</v>
      </c>
      <c r="C1888" s="7" t="n">
        <v>11</v>
      </c>
      <c r="D1888" s="7" t="n">
        <v>3</v>
      </c>
      <c r="E1888" s="7" t="n">
        <v>40</v>
      </c>
      <c r="F1888" s="7" t="n">
        <v>0</v>
      </c>
    </row>
    <row r="1889" spans="1:9">
      <c r="A1889" t="s">
        <v>4</v>
      </c>
      <c r="B1889" s="4" t="s">
        <v>5</v>
      </c>
      <c r="C1889" s="4" t="s">
        <v>14</v>
      </c>
      <c r="D1889" s="4" t="s">
        <v>14</v>
      </c>
      <c r="E1889" s="4" t="s">
        <v>30</v>
      </c>
      <c r="F1889" s="4" t="s">
        <v>30</v>
      </c>
      <c r="G1889" s="4" t="s">
        <v>30</v>
      </c>
      <c r="H1889" s="4" t="s">
        <v>10</v>
      </c>
    </row>
    <row r="1890" spans="1:9">
      <c r="A1890" t="n">
        <v>16798</v>
      </c>
      <c r="B1890" s="52" t="n">
        <v>45</v>
      </c>
      <c r="C1890" s="7" t="n">
        <v>2</v>
      </c>
      <c r="D1890" s="7" t="n">
        <v>3</v>
      </c>
      <c r="E1890" s="7" t="n">
        <v>265.649993896484</v>
      </c>
      <c r="F1890" s="7" t="n">
        <v>14.8000001907349</v>
      </c>
      <c r="G1890" s="7" t="n">
        <v>-47.1399993896484</v>
      </c>
      <c r="H1890" s="7" t="n">
        <v>4000</v>
      </c>
    </row>
    <row r="1891" spans="1:9">
      <c r="A1891" t="s">
        <v>4</v>
      </c>
      <c r="B1891" s="4" t="s">
        <v>5</v>
      </c>
      <c r="C1891" s="4" t="s">
        <v>14</v>
      </c>
      <c r="D1891" s="4" t="s">
        <v>14</v>
      </c>
      <c r="E1891" s="4" t="s">
        <v>30</v>
      </c>
      <c r="F1891" s="4" t="s">
        <v>30</v>
      </c>
      <c r="G1891" s="4" t="s">
        <v>30</v>
      </c>
      <c r="H1891" s="4" t="s">
        <v>10</v>
      </c>
      <c r="I1891" s="4" t="s">
        <v>14</v>
      </c>
    </row>
    <row r="1892" spans="1:9">
      <c r="A1892" t="n">
        <v>16815</v>
      </c>
      <c r="B1892" s="52" t="n">
        <v>45</v>
      </c>
      <c r="C1892" s="7" t="n">
        <v>4</v>
      </c>
      <c r="D1892" s="7" t="n">
        <v>3</v>
      </c>
      <c r="E1892" s="7" t="n">
        <v>347.390014648438</v>
      </c>
      <c r="F1892" s="7" t="n">
        <v>314.480010986328</v>
      </c>
      <c r="G1892" s="7" t="n">
        <v>0</v>
      </c>
      <c r="H1892" s="7" t="n">
        <v>4000</v>
      </c>
      <c r="I1892" s="7" t="n">
        <v>1</v>
      </c>
    </row>
    <row r="1893" spans="1:9">
      <c r="A1893" t="s">
        <v>4</v>
      </c>
      <c r="B1893" s="4" t="s">
        <v>5</v>
      </c>
      <c r="C1893" s="4" t="s">
        <v>14</v>
      </c>
      <c r="D1893" s="4" t="s">
        <v>14</v>
      </c>
      <c r="E1893" s="4" t="s">
        <v>30</v>
      </c>
      <c r="F1893" s="4" t="s">
        <v>10</v>
      </c>
    </row>
    <row r="1894" spans="1:9">
      <c r="A1894" t="n">
        <v>16833</v>
      </c>
      <c r="B1894" s="52" t="n">
        <v>45</v>
      </c>
      <c r="C1894" s="7" t="n">
        <v>5</v>
      </c>
      <c r="D1894" s="7" t="n">
        <v>3</v>
      </c>
      <c r="E1894" s="7" t="n">
        <v>2.70000004768372</v>
      </c>
      <c r="F1894" s="7" t="n">
        <v>4000</v>
      </c>
    </row>
    <row r="1895" spans="1:9">
      <c r="A1895" t="s">
        <v>4</v>
      </c>
      <c r="B1895" s="4" t="s">
        <v>5</v>
      </c>
      <c r="C1895" s="4" t="s">
        <v>14</v>
      </c>
      <c r="D1895" s="4" t="s">
        <v>14</v>
      </c>
      <c r="E1895" s="4" t="s">
        <v>30</v>
      </c>
      <c r="F1895" s="4" t="s">
        <v>10</v>
      </c>
    </row>
    <row r="1896" spans="1:9">
      <c r="A1896" t="n">
        <v>16842</v>
      </c>
      <c r="B1896" s="52" t="n">
        <v>45</v>
      </c>
      <c r="C1896" s="7" t="n">
        <v>11</v>
      </c>
      <c r="D1896" s="7" t="n">
        <v>3</v>
      </c>
      <c r="E1896" s="7" t="n">
        <v>40</v>
      </c>
      <c r="F1896" s="7" t="n">
        <v>4000</v>
      </c>
    </row>
    <row r="1897" spans="1:9">
      <c r="A1897" t="s">
        <v>4</v>
      </c>
      <c r="B1897" s="4" t="s">
        <v>5</v>
      </c>
      <c r="C1897" s="4" t="s">
        <v>10</v>
      </c>
    </row>
    <row r="1898" spans="1:9">
      <c r="A1898" t="n">
        <v>16851</v>
      </c>
      <c r="B1898" s="28" t="n">
        <v>16</v>
      </c>
      <c r="C1898" s="7" t="n">
        <v>0</v>
      </c>
    </row>
    <row r="1899" spans="1:9">
      <c r="A1899" t="s">
        <v>4</v>
      </c>
      <c r="B1899" s="4" t="s">
        <v>5</v>
      </c>
      <c r="C1899" s="4" t="s">
        <v>14</v>
      </c>
      <c r="D1899" s="4" t="s">
        <v>10</v>
      </c>
      <c r="E1899" s="4" t="s">
        <v>10</v>
      </c>
      <c r="F1899" s="4" t="s">
        <v>10</v>
      </c>
      <c r="G1899" s="4" t="s">
        <v>10</v>
      </c>
      <c r="H1899" s="4" t="s">
        <v>10</v>
      </c>
      <c r="I1899" s="4" t="s">
        <v>6</v>
      </c>
      <c r="J1899" s="4" t="s">
        <v>30</v>
      </c>
      <c r="K1899" s="4" t="s">
        <v>30</v>
      </c>
      <c r="L1899" s="4" t="s">
        <v>30</v>
      </c>
      <c r="M1899" s="4" t="s">
        <v>9</v>
      </c>
      <c r="N1899" s="4" t="s">
        <v>9</v>
      </c>
      <c r="O1899" s="4" t="s">
        <v>30</v>
      </c>
      <c r="P1899" s="4" t="s">
        <v>30</v>
      </c>
      <c r="Q1899" s="4" t="s">
        <v>30</v>
      </c>
      <c r="R1899" s="4" t="s">
        <v>30</v>
      </c>
      <c r="S1899" s="4" t="s">
        <v>14</v>
      </c>
    </row>
    <row r="1900" spans="1:9">
      <c r="A1900" t="n">
        <v>16854</v>
      </c>
      <c r="B1900" s="41" t="n">
        <v>39</v>
      </c>
      <c r="C1900" s="7" t="n">
        <v>12</v>
      </c>
      <c r="D1900" s="7" t="n">
        <v>65533</v>
      </c>
      <c r="E1900" s="7" t="n">
        <v>211</v>
      </c>
      <c r="F1900" s="7" t="n">
        <v>0</v>
      </c>
      <c r="G1900" s="7" t="n">
        <v>7036</v>
      </c>
      <c r="H1900" s="7" t="n">
        <v>3</v>
      </c>
      <c r="I1900" s="7" t="s">
        <v>122</v>
      </c>
      <c r="J1900" s="7" t="n">
        <v>0</v>
      </c>
      <c r="K1900" s="7" t="n">
        <v>0</v>
      </c>
      <c r="L1900" s="7" t="n">
        <v>0</v>
      </c>
      <c r="M1900" s="7" t="n">
        <v>0</v>
      </c>
      <c r="N1900" s="7" t="n">
        <v>0</v>
      </c>
      <c r="O1900" s="7" t="n">
        <v>0</v>
      </c>
      <c r="P1900" s="7" t="n">
        <v>1</v>
      </c>
      <c r="Q1900" s="7" t="n">
        <v>1</v>
      </c>
      <c r="R1900" s="7" t="n">
        <v>1</v>
      </c>
      <c r="S1900" s="7" t="n">
        <v>113</v>
      </c>
    </row>
    <row r="1901" spans="1:9">
      <c r="A1901" t="s">
        <v>4</v>
      </c>
      <c r="B1901" s="4" t="s">
        <v>5</v>
      </c>
      <c r="C1901" s="4" t="s">
        <v>14</v>
      </c>
      <c r="D1901" s="4" t="s">
        <v>10</v>
      </c>
      <c r="E1901" s="4" t="s">
        <v>10</v>
      </c>
      <c r="F1901" s="4" t="s">
        <v>10</v>
      </c>
      <c r="G1901" s="4" t="s">
        <v>10</v>
      </c>
      <c r="H1901" s="4" t="s">
        <v>10</v>
      </c>
      <c r="I1901" s="4" t="s">
        <v>6</v>
      </c>
      <c r="J1901" s="4" t="s">
        <v>30</v>
      </c>
      <c r="K1901" s="4" t="s">
        <v>30</v>
      </c>
      <c r="L1901" s="4" t="s">
        <v>30</v>
      </c>
      <c r="M1901" s="4" t="s">
        <v>9</v>
      </c>
      <c r="N1901" s="4" t="s">
        <v>9</v>
      </c>
      <c r="O1901" s="4" t="s">
        <v>30</v>
      </c>
      <c r="P1901" s="4" t="s">
        <v>30</v>
      </c>
      <c r="Q1901" s="4" t="s">
        <v>30</v>
      </c>
      <c r="R1901" s="4" t="s">
        <v>30</v>
      </c>
      <c r="S1901" s="4" t="s">
        <v>14</v>
      </c>
    </row>
    <row r="1902" spans="1:9">
      <c r="A1902" t="n">
        <v>16917</v>
      </c>
      <c r="B1902" s="41" t="n">
        <v>39</v>
      </c>
      <c r="C1902" s="7" t="n">
        <v>12</v>
      </c>
      <c r="D1902" s="7" t="n">
        <v>65533</v>
      </c>
      <c r="E1902" s="7" t="n">
        <v>211</v>
      </c>
      <c r="F1902" s="7" t="n">
        <v>0</v>
      </c>
      <c r="G1902" s="7" t="n">
        <v>7036</v>
      </c>
      <c r="H1902" s="7" t="n">
        <v>3</v>
      </c>
      <c r="I1902" s="7" t="s">
        <v>123</v>
      </c>
      <c r="J1902" s="7" t="n">
        <v>0</v>
      </c>
      <c r="K1902" s="7" t="n">
        <v>0</v>
      </c>
      <c r="L1902" s="7" t="n">
        <v>0</v>
      </c>
      <c r="M1902" s="7" t="n">
        <v>0</v>
      </c>
      <c r="N1902" s="7" t="n">
        <v>0</v>
      </c>
      <c r="O1902" s="7" t="n">
        <v>0</v>
      </c>
      <c r="P1902" s="7" t="n">
        <v>1</v>
      </c>
      <c r="Q1902" s="7" t="n">
        <v>1</v>
      </c>
      <c r="R1902" s="7" t="n">
        <v>1</v>
      </c>
      <c r="S1902" s="7" t="n">
        <v>114</v>
      </c>
    </row>
    <row r="1903" spans="1:9">
      <c r="A1903" t="s">
        <v>4</v>
      </c>
      <c r="B1903" s="4" t="s">
        <v>5</v>
      </c>
      <c r="C1903" s="4" t="s">
        <v>14</v>
      </c>
      <c r="D1903" s="4" t="s">
        <v>10</v>
      </c>
    </row>
    <row r="1904" spans="1:9">
      <c r="A1904" t="n">
        <v>16980</v>
      </c>
      <c r="B1904" s="35" t="n">
        <v>58</v>
      </c>
      <c r="C1904" s="7" t="n">
        <v>255</v>
      </c>
      <c r="D1904" s="7" t="n">
        <v>0</v>
      </c>
    </row>
    <row r="1905" spans="1:19">
      <c r="A1905" t="s">
        <v>4</v>
      </c>
      <c r="B1905" s="4" t="s">
        <v>5</v>
      </c>
      <c r="C1905" s="4" t="s">
        <v>10</v>
      </c>
    </row>
    <row r="1906" spans="1:19">
      <c r="A1906" t="n">
        <v>16984</v>
      </c>
      <c r="B1906" s="28" t="n">
        <v>16</v>
      </c>
      <c r="C1906" s="7" t="n">
        <v>500</v>
      </c>
    </row>
    <row r="1907" spans="1:19">
      <c r="A1907" t="s">
        <v>4</v>
      </c>
      <c r="B1907" s="4" t="s">
        <v>5</v>
      </c>
      <c r="C1907" s="4" t="s">
        <v>14</v>
      </c>
      <c r="D1907" s="4" t="s">
        <v>10</v>
      </c>
      <c r="E1907" s="4" t="s">
        <v>10</v>
      </c>
      <c r="F1907" s="4" t="s">
        <v>9</v>
      </c>
    </row>
    <row r="1908" spans="1:19">
      <c r="A1908" t="n">
        <v>16987</v>
      </c>
      <c r="B1908" s="53" t="n">
        <v>84</v>
      </c>
      <c r="C1908" s="7" t="n">
        <v>0</v>
      </c>
      <c r="D1908" s="7" t="n">
        <v>2</v>
      </c>
      <c r="E1908" s="7" t="n">
        <v>0</v>
      </c>
      <c r="F1908" s="7" t="n">
        <v>1053609165</v>
      </c>
    </row>
    <row r="1909" spans="1:19">
      <c r="A1909" t="s">
        <v>4</v>
      </c>
      <c r="B1909" s="4" t="s">
        <v>5</v>
      </c>
      <c r="C1909" s="4" t="s">
        <v>14</v>
      </c>
      <c r="D1909" s="4" t="s">
        <v>30</v>
      </c>
      <c r="E1909" s="4" t="s">
        <v>30</v>
      </c>
      <c r="F1909" s="4" t="s">
        <v>30</v>
      </c>
    </row>
    <row r="1910" spans="1:19">
      <c r="A1910" t="n">
        <v>16997</v>
      </c>
      <c r="B1910" s="52" t="n">
        <v>45</v>
      </c>
      <c r="C1910" s="7" t="n">
        <v>9</v>
      </c>
      <c r="D1910" s="7" t="n">
        <v>0.899999976158142</v>
      </c>
      <c r="E1910" s="7" t="n">
        <v>0.899999976158142</v>
      </c>
      <c r="F1910" s="7" t="n">
        <v>0.300000011920929</v>
      </c>
    </row>
    <row r="1911" spans="1:19">
      <c r="A1911" t="s">
        <v>4</v>
      </c>
      <c r="B1911" s="4" t="s">
        <v>5</v>
      </c>
      <c r="C1911" s="4" t="s">
        <v>14</v>
      </c>
      <c r="D1911" s="4" t="s">
        <v>10</v>
      </c>
      <c r="E1911" s="4" t="s">
        <v>10</v>
      </c>
      <c r="F1911" s="4" t="s">
        <v>10</v>
      </c>
      <c r="G1911" s="4" t="s">
        <v>10</v>
      </c>
      <c r="H1911" s="4" t="s">
        <v>10</v>
      </c>
      <c r="I1911" s="4" t="s">
        <v>6</v>
      </c>
      <c r="J1911" s="4" t="s">
        <v>30</v>
      </c>
      <c r="K1911" s="4" t="s">
        <v>30</v>
      </c>
      <c r="L1911" s="4" t="s">
        <v>30</v>
      </c>
      <c r="M1911" s="4" t="s">
        <v>9</v>
      </c>
      <c r="N1911" s="4" t="s">
        <v>9</v>
      </c>
      <c r="O1911" s="4" t="s">
        <v>30</v>
      </c>
      <c r="P1911" s="4" t="s">
        <v>30</v>
      </c>
      <c r="Q1911" s="4" t="s">
        <v>30</v>
      </c>
      <c r="R1911" s="4" t="s">
        <v>30</v>
      </c>
      <c r="S1911" s="4" t="s">
        <v>14</v>
      </c>
    </row>
    <row r="1912" spans="1:19">
      <c r="A1912" t="n">
        <v>17011</v>
      </c>
      <c r="B1912" s="41" t="n">
        <v>39</v>
      </c>
      <c r="C1912" s="7" t="n">
        <v>12</v>
      </c>
      <c r="D1912" s="7" t="n">
        <v>65533</v>
      </c>
      <c r="E1912" s="7" t="n">
        <v>201</v>
      </c>
      <c r="F1912" s="7" t="n">
        <v>0</v>
      </c>
      <c r="G1912" s="7" t="n">
        <v>1569</v>
      </c>
      <c r="H1912" s="7" t="n">
        <v>4</v>
      </c>
      <c r="I1912" s="7" t="s">
        <v>13</v>
      </c>
      <c r="J1912" s="7" t="n">
        <v>0</v>
      </c>
      <c r="K1912" s="7" t="n">
        <v>10</v>
      </c>
      <c r="L1912" s="7" t="n">
        <v>0</v>
      </c>
      <c r="M1912" s="7" t="n">
        <v>0</v>
      </c>
      <c r="N1912" s="7" t="n">
        <v>1118437376</v>
      </c>
      <c r="O1912" s="7" t="n">
        <v>10</v>
      </c>
      <c r="P1912" s="7" t="n">
        <v>1</v>
      </c>
      <c r="Q1912" s="7" t="n">
        <v>1</v>
      </c>
      <c r="R1912" s="7" t="n">
        <v>1</v>
      </c>
      <c r="S1912" s="7" t="n">
        <v>255</v>
      </c>
    </row>
    <row r="1913" spans="1:19">
      <c r="A1913" t="s">
        <v>4</v>
      </c>
      <c r="B1913" s="4" t="s">
        <v>5</v>
      </c>
      <c r="C1913" s="4" t="s">
        <v>14</v>
      </c>
      <c r="D1913" s="4" t="s">
        <v>10</v>
      </c>
      <c r="E1913" s="4" t="s">
        <v>30</v>
      </c>
      <c r="F1913" s="4" t="s">
        <v>10</v>
      </c>
      <c r="G1913" s="4" t="s">
        <v>9</v>
      </c>
      <c r="H1913" s="4" t="s">
        <v>9</v>
      </c>
      <c r="I1913" s="4" t="s">
        <v>10</v>
      </c>
      <c r="J1913" s="4" t="s">
        <v>10</v>
      </c>
      <c r="K1913" s="4" t="s">
        <v>9</v>
      </c>
      <c r="L1913" s="4" t="s">
        <v>9</v>
      </c>
      <c r="M1913" s="4" t="s">
        <v>9</v>
      </c>
      <c r="N1913" s="4" t="s">
        <v>9</v>
      </c>
      <c r="O1913" s="4" t="s">
        <v>6</v>
      </c>
    </row>
    <row r="1914" spans="1:19">
      <c r="A1914" t="n">
        <v>17061</v>
      </c>
      <c r="B1914" s="14" t="n">
        <v>50</v>
      </c>
      <c r="C1914" s="7" t="n">
        <v>0</v>
      </c>
      <c r="D1914" s="7" t="n">
        <v>4401</v>
      </c>
      <c r="E1914" s="7" t="n">
        <v>0.800000011920929</v>
      </c>
      <c r="F1914" s="7" t="n">
        <v>0</v>
      </c>
      <c r="G1914" s="7" t="n">
        <v>0</v>
      </c>
      <c r="H1914" s="7" t="n">
        <v>0</v>
      </c>
      <c r="I1914" s="7" t="n">
        <v>1</v>
      </c>
      <c r="J1914" s="7" t="n">
        <v>1569</v>
      </c>
      <c r="K1914" s="7" t="n">
        <v>0</v>
      </c>
      <c r="L1914" s="7" t="n">
        <v>0</v>
      </c>
      <c r="M1914" s="7" t="n">
        <v>0</v>
      </c>
      <c r="N1914" s="7" t="n">
        <v>1128792064</v>
      </c>
      <c r="O1914" s="7" t="s">
        <v>13</v>
      </c>
    </row>
    <row r="1915" spans="1:19">
      <c r="A1915" t="s">
        <v>4</v>
      </c>
      <c r="B1915" s="4" t="s">
        <v>5</v>
      </c>
      <c r="C1915" s="4" t="s">
        <v>14</v>
      </c>
      <c r="D1915" s="4" t="s">
        <v>10</v>
      </c>
      <c r="E1915" s="4" t="s">
        <v>30</v>
      </c>
      <c r="F1915" s="4" t="s">
        <v>10</v>
      </c>
      <c r="G1915" s="4" t="s">
        <v>9</v>
      </c>
      <c r="H1915" s="4" t="s">
        <v>9</v>
      </c>
      <c r="I1915" s="4" t="s">
        <v>10</v>
      </c>
      <c r="J1915" s="4" t="s">
        <v>10</v>
      </c>
      <c r="K1915" s="4" t="s">
        <v>9</v>
      </c>
      <c r="L1915" s="4" t="s">
        <v>9</v>
      </c>
      <c r="M1915" s="4" t="s">
        <v>9</v>
      </c>
      <c r="N1915" s="4" t="s">
        <v>9</v>
      </c>
      <c r="O1915" s="4" t="s">
        <v>6</v>
      </c>
    </row>
    <row r="1916" spans="1:19">
      <c r="A1916" t="n">
        <v>17100</v>
      </c>
      <c r="B1916" s="14" t="n">
        <v>50</v>
      </c>
      <c r="C1916" s="7" t="n">
        <v>0</v>
      </c>
      <c r="D1916" s="7" t="n">
        <v>4431</v>
      </c>
      <c r="E1916" s="7" t="n">
        <v>0.600000023841858</v>
      </c>
      <c r="F1916" s="7" t="n">
        <v>200</v>
      </c>
      <c r="G1916" s="7" t="n">
        <v>0</v>
      </c>
      <c r="H1916" s="7" t="n">
        <v>-1069547520</v>
      </c>
      <c r="I1916" s="7" t="n">
        <v>1</v>
      </c>
      <c r="J1916" s="7" t="n">
        <v>1569</v>
      </c>
      <c r="K1916" s="7" t="n">
        <v>0</v>
      </c>
      <c r="L1916" s="7" t="n">
        <v>0</v>
      </c>
      <c r="M1916" s="7" t="n">
        <v>0</v>
      </c>
      <c r="N1916" s="7" t="n">
        <v>1128792064</v>
      </c>
      <c r="O1916" s="7" t="s">
        <v>13</v>
      </c>
    </row>
    <row r="1917" spans="1:19">
      <c r="A1917" t="s">
        <v>4</v>
      </c>
      <c r="B1917" s="4" t="s">
        <v>5</v>
      </c>
      <c r="C1917" s="4" t="s">
        <v>10</v>
      </c>
    </row>
    <row r="1918" spans="1:19">
      <c r="A1918" t="n">
        <v>17139</v>
      </c>
      <c r="B1918" s="28" t="n">
        <v>16</v>
      </c>
      <c r="C1918" s="7" t="n">
        <v>500</v>
      </c>
    </row>
    <row r="1919" spans="1:19">
      <c r="A1919" t="s">
        <v>4</v>
      </c>
      <c r="B1919" s="4" t="s">
        <v>5</v>
      </c>
      <c r="C1919" s="4" t="s">
        <v>14</v>
      </c>
      <c r="D1919" s="4" t="s">
        <v>10</v>
      </c>
      <c r="E1919" s="4" t="s">
        <v>10</v>
      </c>
      <c r="F1919" s="4" t="s">
        <v>9</v>
      </c>
    </row>
    <row r="1920" spans="1:19">
      <c r="A1920" t="n">
        <v>17142</v>
      </c>
      <c r="B1920" s="53" t="n">
        <v>84</v>
      </c>
      <c r="C1920" s="7" t="n">
        <v>0</v>
      </c>
      <c r="D1920" s="7" t="n">
        <v>2</v>
      </c>
      <c r="E1920" s="7" t="n">
        <v>0</v>
      </c>
      <c r="F1920" s="7" t="n">
        <v>1053609165</v>
      </c>
    </row>
    <row r="1921" spans="1:19">
      <c r="A1921" t="s">
        <v>4</v>
      </c>
      <c r="B1921" s="4" t="s">
        <v>5</v>
      </c>
      <c r="C1921" s="4" t="s">
        <v>14</v>
      </c>
      <c r="D1921" s="4" t="s">
        <v>30</v>
      </c>
      <c r="E1921" s="4" t="s">
        <v>30</v>
      </c>
      <c r="F1921" s="4" t="s">
        <v>30</v>
      </c>
    </row>
    <row r="1922" spans="1:19">
      <c r="A1922" t="n">
        <v>17152</v>
      </c>
      <c r="B1922" s="52" t="n">
        <v>45</v>
      </c>
      <c r="C1922" s="7" t="n">
        <v>9</v>
      </c>
      <c r="D1922" s="7" t="n">
        <v>0.899999976158142</v>
      </c>
      <c r="E1922" s="7" t="n">
        <v>0.899999976158142</v>
      </c>
      <c r="F1922" s="7" t="n">
        <v>0.300000011920929</v>
      </c>
    </row>
    <row r="1923" spans="1:19">
      <c r="A1923" t="s">
        <v>4</v>
      </c>
      <c r="B1923" s="4" t="s">
        <v>5</v>
      </c>
      <c r="C1923" s="4" t="s">
        <v>14</v>
      </c>
      <c r="D1923" s="4" t="s">
        <v>10</v>
      </c>
      <c r="E1923" s="4" t="s">
        <v>10</v>
      </c>
      <c r="F1923" s="4" t="s">
        <v>10</v>
      </c>
      <c r="G1923" s="4" t="s">
        <v>10</v>
      </c>
      <c r="H1923" s="4" t="s">
        <v>10</v>
      </c>
      <c r="I1923" s="4" t="s">
        <v>6</v>
      </c>
      <c r="J1923" s="4" t="s">
        <v>30</v>
      </c>
      <c r="K1923" s="4" t="s">
        <v>30</v>
      </c>
      <c r="L1923" s="4" t="s">
        <v>30</v>
      </c>
      <c r="M1923" s="4" t="s">
        <v>9</v>
      </c>
      <c r="N1923" s="4" t="s">
        <v>9</v>
      </c>
      <c r="O1923" s="4" t="s">
        <v>30</v>
      </c>
      <c r="P1923" s="4" t="s">
        <v>30</v>
      </c>
      <c r="Q1923" s="4" t="s">
        <v>30</v>
      </c>
      <c r="R1923" s="4" t="s">
        <v>30</v>
      </c>
      <c r="S1923" s="4" t="s">
        <v>14</v>
      </c>
    </row>
    <row r="1924" spans="1:19">
      <c r="A1924" t="n">
        <v>17166</v>
      </c>
      <c r="B1924" s="41" t="n">
        <v>39</v>
      </c>
      <c r="C1924" s="7" t="n">
        <v>12</v>
      </c>
      <c r="D1924" s="7" t="n">
        <v>65533</v>
      </c>
      <c r="E1924" s="7" t="n">
        <v>201</v>
      </c>
      <c r="F1924" s="7" t="n">
        <v>0</v>
      </c>
      <c r="G1924" s="7" t="n">
        <v>1569</v>
      </c>
      <c r="H1924" s="7" t="n">
        <v>4</v>
      </c>
      <c r="I1924" s="7" t="s">
        <v>13</v>
      </c>
      <c r="J1924" s="7" t="n">
        <v>0</v>
      </c>
      <c r="K1924" s="7" t="n">
        <v>10</v>
      </c>
      <c r="L1924" s="7" t="n">
        <v>0</v>
      </c>
      <c r="M1924" s="7" t="n">
        <v>0</v>
      </c>
      <c r="N1924" s="7" t="n">
        <v>1121320960</v>
      </c>
      <c r="O1924" s="7" t="n">
        <v>17</v>
      </c>
      <c r="P1924" s="7" t="n">
        <v>1</v>
      </c>
      <c r="Q1924" s="7" t="n">
        <v>1</v>
      </c>
      <c r="R1924" s="7" t="n">
        <v>1</v>
      </c>
      <c r="S1924" s="7" t="n">
        <v>255</v>
      </c>
    </row>
    <row r="1925" spans="1:19">
      <c r="A1925" t="s">
        <v>4</v>
      </c>
      <c r="B1925" s="4" t="s">
        <v>5</v>
      </c>
      <c r="C1925" s="4" t="s">
        <v>14</v>
      </c>
      <c r="D1925" s="4" t="s">
        <v>10</v>
      </c>
      <c r="E1925" s="4" t="s">
        <v>30</v>
      </c>
      <c r="F1925" s="4" t="s">
        <v>10</v>
      </c>
      <c r="G1925" s="4" t="s">
        <v>9</v>
      </c>
      <c r="H1925" s="4" t="s">
        <v>9</v>
      </c>
      <c r="I1925" s="4" t="s">
        <v>10</v>
      </c>
      <c r="J1925" s="4" t="s">
        <v>10</v>
      </c>
      <c r="K1925" s="4" t="s">
        <v>9</v>
      </c>
      <c r="L1925" s="4" t="s">
        <v>9</v>
      </c>
      <c r="M1925" s="4" t="s">
        <v>9</v>
      </c>
      <c r="N1925" s="4" t="s">
        <v>9</v>
      </c>
      <c r="O1925" s="4" t="s">
        <v>6</v>
      </c>
    </row>
    <row r="1926" spans="1:19">
      <c r="A1926" t="n">
        <v>17216</v>
      </c>
      <c r="B1926" s="14" t="n">
        <v>50</v>
      </c>
      <c r="C1926" s="7" t="n">
        <v>0</v>
      </c>
      <c r="D1926" s="7" t="n">
        <v>4401</v>
      </c>
      <c r="E1926" s="7" t="n">
        <v>0.800000011920929</v>
      </c>
      <c r="F1926" s="7" t="n">
        <v>0</v>
      </c>
      <c r="G1926" s="7" t="n">
        <v>0</v>
      </c>
      <c r="H1926" s="7" t="n">
        <v>0</v>
      </c>
      <c r="I1926" s="7" t="n">
        <v>1</v>
      </c>
      <c r="J1926" s="7" t="n">
        <v>1569</v>
      </c>
      <c r="K1926" s="7" t="n">
        <v>0</v>
      </c>
      <c r="L1926" s="7" t="n">
        <v>0</v>
      </c>
      <c r="M1926" s="7" t="n">
        <v>0</v>
      </c>
      <c r="N1926" s="7" t="n">
        <v>1128792064</v>
      </c>
      <c r="O1926" s="7" t="s">
        <v>13</v>
      </c>
    </row>
    <row r="1927" spans="1:19">
      <c r="A1927" t="s">
        <v>4</v>
      </c>
      <c r="B1927" s="4" t="s">
        <v>5</v>
      </c>
      <c r="C1927" s="4" t="s">
        <v>14</v>
      </c>
      <c r="D1927" s="4" t="s">
        <v>10</v>
      </c>
      <c r="E1927" s="4" t="s">
        <v>30</v>
      </c>
      <c r="F1927" s="4" t="s">
        <v>10</v>
      </c>
      <c r="G1927" s="4" t="s">
        <v>9</v>
      </c>
      <c r="H1927" s="4" t="s">
        <v>9</v>
      </c>
      <c r="I1927" s="4" t="s">
        <v>10</v>
      </c>
      <c r="J1927" s="4" t="s">
        <v>10</v>
      </c>
      <c r="K1927" s="4" t="s">
        <v>9</v>
      </c>
      <c r="L1927" s="4" t="s">
        <v>9</v>
      </c>
      <c r="M1927" s="4" t="s">
        <v>9</v>
      </c>
      <c r="N1927" s="4" t="s">
        <v>9</v>
      </c>
      <c r="O1927" s="4" t="s">
        <v>6</v>
      </c>
    </row>
    <row r="1928" spans="1:19">
      <c r="A1928" t="n">
        <v>17255</v>
      </c>
      <c r="B1928" s="14" t="n">
        <v>50</v>
      </c>
      <c r="C1928" s="7" t="n">
        <v>0</v>
      </c>
      <c r="D1928" s="7" t="n">
        <v>4431</v>
      </c>
      <c r="E1928" s="7" t="n">
        <v>0.600000023841858</v>
      </c>
      <c r="F1928" s="7" t="n">
        <v>200</v>
      </c>
      <c r="G1928" s="7" t="n">
        <v>0</v>
      </c>
      <c r="H1928" s="7" t="n">
        <v>-1069547520</v>
      </c>
      <c r="I1928" s="7" t="n">
        <v>1</v>
      </c>
      <c r="J1928" s="7" t="n">
        <v>1569</v>
      </c>
      <c r="K1928" s="7" t="n">
        <v>0</v>
      </c>
      <c r="L1928" s="7" t="n">
        <v>0</v>
      </c>
      <c r="M1928" s="7" t="n">
        <v>0</v>
      </c>
      <c r="N1928" s="7" t="n">
        <v>1128792064</v>
      </c>
      <c r="O1928" s="7" t="s">
        <v>13</v>
      </c>
    </row>
    <row r="1929" spans="1:19">
      <c r="A1929" t="s">
        <v>4</v>
      </c>
      <c r="B1929" s="4" t="s">
        <v>5</v>
      </c>
      <c r="C1929" s="4" t="s">
        <v>10</v>
      </c>
    </row>
    <row r="1930" spans="1:19">
      <c r="A1930" t="n">
        <v>17294</v>
      </c>
      <c r="B1930" s="28" t="n">
        <v>16</v>
      </c>
      <c r="C1930" s="7" t="n">
        <v>700</v>
      </c>
    </row>
    <row r="1931" spans="1:19">
      <c r="A1931" t="s">
        <v>4</v>
      </c>
      <c r="B1931" s="4" t="s">
        <v>5</v>
      </c>
      <c r="C1931" s="4" t="s">
        <v>14</v>
      </c>
      <c r="D1931" s="4" t="s">
        <v>10</v>
      </c>
      <c r="E1931" s="4" t="s">
        <v>10</v>
      </c>
      <c r="F1931" s="4" t="s">
        <v>9</v>
      </c>
    </row>
    <row r="1932" spans="1:19">
      <c r="A1932" t="n">
        <v>17297</v>
      </c>
      <c r="B1932" s="53" t="n">
        <v>84</v>
      </c>
      <c r="C1932" s="7" t="n">
        <v>0</v>
      </c>
      <c r="D1932" s="7" t="n">
        <v>2</v>
      </c>
      <c r="E1932" s="7" t="n">
        <v>0</v>
      </c>
      <c r="F1932" s="7" t="n">
        <v>1053609165</v>
      </c>
    </row>
    <row r="1933" spans="1:19">
      <c r="A1933" t="s">
        <v>4</v>
      </c>
      <c r="B1933" s="4" t="s">
        <v>5</v>
      </c>
      <c r="C1933" s="4" t="s">
        <v>14</v>
      </c>
      <c r="D1933" s="4" t="s">
        <v>30</v>
      </c>
      <c r="E1933" s="4" t="s">
        <v>30</v>
      </c>
      <c r="F1933" s="4" t="s">
        <v>30</v>
      </c>
    </row>
    <row r="1934" spans="1:19">
      <c r="A1934" t="n">
        <v>17307</v>
      </c>
      <c r="B1934" s="52" t="n">
        <v>45</v>
      </c>
      <c r="C1934" s="7" t="n">
        <v>9</v>
      </c>
      <c r="D1934" s="7" t="n">
        <v>0.899999976158142</v>
      </c>
      <c r="E1934" s="7" t="n">
        <v>0.899999976158142</v>
      </c>
      <c r="F1934" s="7" t="n">
        <v>0.300000011920929</v>
      </c>
    </row>
    <row r="1935" spans="1:19">
      <c r="A1935" t="s">
        <v>4</v>
      </c>
      <c r="B1935" s="4" t="s">
        <v>5</v>
      </c>
      <c r="C1935" s="4" t="s">
        <v>14</v>
      </c>
      <c r="D1935" s="4" t="s">
        <v>10</v>
      </c>
      <c r="E1935" s="4" t="s">
        <v>10</v>
      </c>
      <c r="F1935" s="4" t="s">
        <v>10</v>
      </c>
      <c r="G1935" s="4" t="s">
        <v>10</v>
      </c>
      <c r="H1935" s="4" t="s">
        <v>10</v>
      </c>
      <c r="I1935" s="4" t="s">
        <v>6</v>
      </c>
      <c r="J1935" s="4" t="s">
        <v>30</v>
      </c>
      <c r="K1935" s="4" t="s">
        <v>30</v>
      </c>
      <c r="L1935" s="4" t="s">
        <v>30</v>
      </c>
      <c r="M1935" s="4" t="s">
        <v>9</v>
      </c>
      <c r="N1935" s="4" t="s">
        <v>9</v>
      </c>
      <c r="O1935" s="4" t="s">
        <v>30</v>
      </c>
      <c r="P1935" s="4" t="s">
        <v>30</v>
      </c>
      <c r="Q1935" s="4" t="s">
        <v>30</v>
      </c>
      <c r="R1935" s="4" t="s">
        <v>30</v>
      </c>
      <c r="S1935" s="4" t="s">
        <v>14</v>
      </c>
    </row>
    <row r="1936" spans="1:19">
      <c r="A1936" t="n">
        <v>17321</v>
      </c>
      <c r="B1936" s="41" t="n">
        <v>39</v>
      </c>
      <c r="C1936" s="7" t="n">
        <v>12</v>
      </c>
      <c r="D1936" s="7" t="n">
        <v>65533</v>
      </c>
      <c r="E1936" s="7" t="n">
        <v>201</v>
      </c>
      <c r="F1936" s="7" t="n">
        <v>0</v>
      </c>
      <c r="G1936" s="7" t="n">
        <v>1569</v>
      </c>
      <c r="H1936" s="7" t="n">
        <v>4</v>
      </c>
      <c r="I1936" s="7" t="s">
        <v>13</v>
      </c>
      <c r="J1936" s="7" t="n">
        <v>0</v>
      </c>
      <c r="K1936" s="7" t="n">
        <v>10</v>
      </c>
      <c r="L1936" s="7" t="n">
        <v>0</v>
      </c>
      <c r="M1936" s="7" t="n">
        <v>0</v>
      </c>
      <c r="N1936" s="7" t="n">
        <v>1124204544</v>
      </c>
      <c r="O1936" s="7" t="n">
        <v>20</v>
      </c>
      <c r="P1936" s="7" t="n">
        <v>1</v>
      </c>
      <c r="Q1936" s="7" t="n">
        <v>1</v>
      </c>
      <c r="R1936" s="7" t="n">
        <v>1</v>
      </c>
      <c r="S1936" s="7" t="n">
        <v>255</v>
      </c>
    </row>
    <row r="1937" spans="1:19">
      <c r="A1937" t="s">
        <v>4</v>
      </c>
      <c r="B1937" s="4" t="s">
        <v>5</v>
      </c>
      <c r="C1937" s="4" t="s">
        <v>14</v>
      </c>
      <c r="D1937" s="4" t="s">
        <v>10</v>
      </c>
      <c r="E1937" s="4" t="s">
        <v>30</v>
      </c>
      <c r="F1937" s="4" t="s">
        <v>10</v>
      </c>
      <c r="G1937" s="4" t="s">
        <v>9</v>
      </c>
      <c r="H1937" s="4" t="s">
        <v>9</v>
      </c>
      <c r="I1937" s="4" t="s">
        <v>10</v>
      </c>
      <c r="J1937" s="4" t="s">
        <v>10</v>
      </c>
      <c r="K1937" s="4" t="s">
        <v>9</v>
      </c>
      <c r="L1937" s="4" t="s">
        <v>9</v>
      </c>
      <c r="M1937" s="4" t="s">
        <v>9</v>
      </c>
      <c r="N1937" s="4" t="s">
        <v>9</v>
      </c>
      <c r="O1937" s="4" t="s">
        <v>6</v>
      </c>
    </row>
    <row r="1938" spans="1:19">
      <c r="A1938" t="n">
        <v>17371</v>
      </c>
      <c r="B1938" s="14" t="n">
        <v>50</v>
      </c>
      <c r="C1938" s="7" t="n">
        <v>0</v>
      </c>
      <c r="D1938" s="7" t="n">
        <v>4401</v>
      </c>
      <c r="E1938" s="7" t="n">
        <v>0.800000011920929</v>
      </c>
      <c r="F1938" s="7" t="n">
        <v>0</v>
      </c>
      <c r="G1938" s="7" t="n">
        <v>0</v>
      </c>
      <c r="H1938" s="7" t="n">
        <v>0</v>
      </c>
      <c r="I1938" s="7" t="n">
        <v>1</v>
      </c>
      <c r="J1938" s="7" t="n">
        <v>1569</v>
      </c>
      <c r="K1938" s="7" t="n">
        <v>0</v>
      </c>
      <c r="L1938" s="7" t="n">
        <v>0</v>
      </c>
      <c r="M1938" s="7" t="n">
        <v>0</v>
      </c>
      <c r="N1938" s="7" t="n">
        <v>1128792064</v>
      </c>
      <c r="O1938" s="7" t="s">
        <v>13</v>
      </c>
    </row>
    <row r="1939" spans="1:19">
      <c r="A1939" t="s">
        <v>4</v>
      </c>
      <c r="B1939" s="4" t="s">
        <v>5</v>
      </c>
      <c r="C1939" s="4" t="s">
        <v>14</v>
      </c>
      <c r="D1939" s="4" t="s">
        <v>10</v>
      </c>
      <c r="E1939" s="4" t="s">
        <v>30</v>
      </c>
      <c r="F1939" s="4" t="s">
        <v>10</v>
      </c>
      <c r="G1939" s="4" t="s">
        <v>9</v>
      </c>
      <c r="H1939" s="4" t="s">
        <v>9</v>
      </c>
      <c r="I1939" s="4" t="s">
        <v>10</v>
      </c>
      <c r="J1939" s="4" t="s">
        <v>10</v>
      </c>
      <c r="K1939" s="4" t="s">
        <v>9</v>
      </c>
      <c r="L1939" s="4" t="s">
        <v>9</v>
      </c>
      <c r="M1939" s="4" t="s">
        <v>9</v>
      </c>
      <c r="N1939" s="4" t="s">
        <v>9</v>
      </c>
      <c r="O1939" s="4" t="s">
        <v>6</v>
      </c>
    </row>
    <row r="1940" spans="1:19">
      <c r="A1940" t="n">
        <v>17410</v>
      </c>
      <c r="B1940" s="14" t="n">
        <v>50</v>
      </c>
      <c r="C1940" s="7" t="n">
        <v>0</v>
      </c>
      <c r="D1940" s="7" t="n">
        <v>4431</v>
      </c>
      <c r="E1940" s="7" t="n">
        <v>0.600000023841858</v>
      </c>
      <c r="F1940" s="7" t="n">
        <v>200</v>
      </c>
      <c r="G1940" s="7" t="n">
        <v>0</v>
      </c>
      <c r="H1940" s="7" t="n">
        <v>-1069547520</v>
      </c>
      <c r="I1940" s="7" t="n">
        <v>1</v>
      </c>
      <c r="J1940" s="7" t="n">
        <v>1569</v>
      </c>
      <c r="K1940" s="7" t="n">
        <v>0</v>
      </c>
      <c r="L1940" s="7" t="n">
        <v>0</v>
      </c>
      <c r="M1940" s="7" t="n">
        <v>0</v>
      </c>
      <c r="N1940" s="7" t="n">
        <v>1128792064</v>
      </c>
      <c r="O1940" s="7" t="s">
        <v>13</v>
      </c>
    </row>
    <row r="1941" spans="1:19">
      <c r="A1941" t="s">
        <v>4</v>
      </c>
      <c r="B1941" s="4" t="s">
        <v>5</v>
      </c>
      <c r="C1941" s="4" t="s">
        <v>10</v>
      </c>
    </row>
    <row r="1942" spans="1:19">
      <c r="A1942" t="n">
        <v>17449</v>
      </c>
      <c r="B1942" s="28" t="n">
        <v>16</v>
      </c>
      <c r="C1942" s="7" t="n">
        <v>500</v>
      </c>
    </row>
    <row r="1943" spans="1:19">
      <c r="A1943" t="s">
        <v>4</v>
      </c>
      <c r="B1943" s="4" t="s">
        <v>5</v>
      </c>
      <c r="C1943" s="4" t="s">
        <v>14</v>
      </c>
      <c r="D1943" s="4" t="s">
        <v>10</v>
      </c>
      <c r="E1943" s="4" t="s">
        <v>10</v>
      </c>
      <c r="F1943" s="4" t="s">
        <v>9</v>
      </c>
    </row>
    <row r="1944" spans="1:19">
      <c r="A1944" t="n">
        <v>17452</v>
      </c>
      <c r="B1944" s="53" t="n">
        <v>84</v>
      </c>
      <c r="C1944" s="7" t="n">
        <v>1</v>
      </c>
      <c r="D1944" s="7" t="n">
        <v>0</v>
      </c>
      <c r="E1944" s="7" t="n">
        <v>1500</v>
      </c>
      <c r="F1944" s="7" t="n">
        <v>0</v>
      </c>
    </row>
    <row r="1945" spans="1:19">
      <c r="A1945" t="s">
        <v>4</v>
      </c>
      <c r="B1945" s="4" t="s">
        <v>5</v>
      </c>
      <c r="C1945" s="4" t="s">
        <v>10</v>
      </c>
    </row>
    <row r="1946" spans="1:19">
      <c r="A1946" t="n">
        <v>17462</v>
      </c>
      <c r="B1946" s="28" t="n">
        <v>16</v>
      </c>
      <c r="C1946" s="7" t="n">
        <v>1500</v>
      </c>
    </row>
    <row r="1947" spans="1:19">
      <c r="A1947" t="s">
        <v>4</v>
      </c>
      <c r="B1947" s="4" t="s">
        <v>5</v>
      </c>
      <c r="C1947" s="4" t="s">
        <v>14</v>
      </c>
      <c r="D1947" s="4" t="s">
        <v>10</v>
      </c>
      <c r="E1947" s="4" t="s">
        <v>9</v>
      </c>
      <c r="F1947" s="4" t="s">
        <v>10</v>
      </c>
    </row>
    <row r="1948" spans="1:19">
      <c r="A1948" t="n">
        <v>17465</v>
      </c>
      <c r="B1948" s="14" t="n">
        <v>50</v>
      </c>
      <c r="C1948" s="7" t="n">
        <v>3</v>
      </c>
      <c r="D1948" s="7" t="n">
        <v>4524</v>
      </c>
      <c r="E1948" s="7" t="n">
        <v>1036831949</v>
      </c>
      <c r="F1948" s="7" t="n">
        <v>500</v>
      </c>
    </row>
    <row r="1949" spans="1:19">
      <c r="A1949" t="s">
        <v>4</v>
      </c>
      <c r="B1949" s="4" t="s">
        <v>5</v>
      </c>
      <c r="C1949" s="4" t="s">
        <v>14</v>
      </c>
      <c r="D1949" s="4" t="s">
        <v>10</v>
      </c>
      <c r="E1949" s="4" t="s">
        <v>9</v>
      </c>
      <c r="F1949" s="4" t="s">
        <v>10</v>
      </c>
    </row>
    <row r="1950" spans="1:19">
      <c r="A1950" t="n">
        <v>17475</v>
      </c>
      <c r="B1950" s="14" t="n">
        <v>50</v>
      </c>
      <c r="C1950" s="7" t="n">
        <v>3</v>
      </c>
      <c r="D1950" s="7" t="n">
        <v>4525</v>
      </c>
      <c r="E1950" s="7" t="n">
        <v>1036831949</v>
      </c>
      <c r="F1950" s="7" t="n">
        <v>500</v>
      </c>
    </row>
    <row r="1951" spans="1:19">
      <c r="A1951" t="s">
        <v>4</v>
      </c>
      <c r="B1951" s="4" t="s">
        <v>5</v>
      </c>
      <c r="C1951" s="4" t="s">
        <v>14</v>
      </c>
      <c r="D1951" s="4" t="s">
        <v>10</v>
      </c>
      <c r="E1951" s="4" t="s">
        <v>30</v>
      </c>
    </row>
    <row r="1952" spans="1:19">
      <c r="A1952" t="n">
        <v>17485</v>
      </c>
      <c r="B1952" s="35" t="n">
        <v>58</v>
      </c>
      <c r="C1952" s="7" t="n">
        <v>101</v>
      </c>
      <c r="D1952" s="7" t="n">
        <v>500</v>
      </c>
      <c r="E1952" s="7" t="n">
        <v>1</v>
      </c>
    </row>
    <row r="1953" spans="1:15">
      <c r="A1953" t="s">
        <v>4</v>
      </c>
      <c r="B1953" s="4" t="s">
        <v>5</v>
      </c>
      <c r="C1953" s="4" t="s">
        <v>14</v>
      </c>
      <c r="D1953" s="4" t="s">
        <v>10</v>
      </c>
    </row>
    <row r="1954" spans="1:15">
      <c r="A1954" t="n">
        <v>17493</v>
      </c>
      <c r="B1954" s="35" t="n">
        <v>58</v>
      </c>
      <c r="C1954" s="7" t="n">
        <v>254</v>
      </c>
      <c r="D1954" s="7" t="n">
        <v>0</v>
      </c>
    </row>
    <row r="1955" spans="1:15">
      <c r="A1955" t="s">
        <v>4</v>
      </c>
      <c r="B1955" s="4" t="s">
        <v>5</v>
      </c>
      <c r="C1955" s="4" t="s">
        <v>30</v>
      </c>
      <c r="D1955" s="4" t="s">
        <v>30</v>
      </c>
      <c r="E1955" s="4" t="s">
        <v>30</v>
      </c>
      <c r="F1955" s="4" t="s">
        <v>30</v>
      </c>
      <c r="G1955" s="4" t="s">
        <v>30</v>
      </c>
      <c r="H1955" s="4" t="s">
        <v>10</v>
      </c>
    </row>
    <row r="1956" spans="1:15">
      <c r="A1956" t="n">
        <v>17497</v>
      </c>
      <c r="B1956" s="66" t="n">
        <v>71</v>
      </c>
      <c r="C1956" s="7" t="n">
        <v>-1</v>
      </c>
      <c r="D1956" s="7" t="n">
        <v>-1</v>
      </c>
      <c r="E1956" s="7" t="n">
        <v>-1</v>
      </c>
      <c r="F1956" s="7" t="n">
        <v>-1</v>
      </c>
      <c r="G1956" s="7" t="n">
        <v>-1</v>
      </c>
      <c r="H1956" s="7" t="n">
        <v>0</v>
      </c>
    </row>
    <row r="1957" spans="1:15">
      <c r="A1957" t="s">
        <v>4</v>
      </c>
      <c r="B1957" s="4" t="s">
        <v>5</v>
      </c>
      <c r="C1957" s="4" t="s">
        <v>14</v>
      </c>
      <c r="D1957" s="4" t="s">
        <v>10</v>
      </c>
      <c r="E1957" s="4" t="s">
        <v>14</v>
      </c>
    </row>
    <row r="1958" spans="1:15">
      <c r="A1958" t="n">
        <v>17520</v>
      </c>
      <c r="B1958" s="41" t="n">
        <v>39</v>
      </c>
      <c r="C1958" s="7" t="n">
        <v>13</v>
      </c>
      <c r="D1958" s="7" t="n">
        <v>65533</v>
      </c>
      <c r="E1958" s="7" t="n">
        <v>111</v>
      </c>
    </row>
    <row r="1959" spans="1:15">
      <c r="A1959" t="s">
        <v>4</v>
      </c>
      <c r="B1959" s="4" t="s">
        <v>5</v>
      </c>
      <c r="C1959" s="4" t="s">
        <v>14</v>
      </c>
      <c r="D1959" s="4" t="s">
        <v>10</v>
      </c>
      <c r="E1959" s="4" t="s">
        <v>14</v>
      </c>
    </row>
    <row r="1960" spans="1:15">
      <c r="A1960" t="n">
        <v>17525</v>
      </c>
      <c r="B1960" s="41" t="n">
        <v>39</v>
      </c>
      <c r="C1960" s="7" t="n">
        <v>13</v>
      </c>
      <c r="D1960" s="7" t="n">
        <v>65533</v>
      </c>
      <c r="E1960" s="7" t="n">
        <v>112</v>
      </c>
    </row>
    <row r="1961" spans="1:15">
      <c r="A1961" t="s">
        <v>4</v>
      </c>
      <c r="B1961" s="4" t="s">
        <v>5</v>
      </c>
      <c r="C1961" s="4" t="s">
        <v>14</v>
      </c>
      <c r="D1961" s="4" t="s">
        <v>10</v>
      </c>
      <c r="E1961" s="4" t="s">
        <v>14</v>
      </c>
    </row>
    <row r="1962" spans="1:15">
      <c r="A1962" t="n">
        <v>17530</v>
      </c>
      <c r="B1962" s="41" t="n">
        <v>39</v>
      </c>
      <c r="C1962" s="7" t="n">
        <v>13</v>
      </c>
      <c r="D1962" s="7" t="n">
        <v>65533</v>
      </c>
      <c r="E1962" s="7" t="n">
        <v>113</v>
      </c>
    </row>
    <row r="1963" spans="1:15">
      <c r="A1963" t="s">
        <v>4</v>
      </c>
      <c r="B1963" s="4" t="s">
        <v>5</v>
      </c>
      <c r="C1963" s="4" t="s">
        <v>14</v>
      </c>
      <c r="D1963" s="4" t="s">
        <v>10</v>
      </c>
      <c r="E1963" s="4" t="s">
        <v>14</v>
      </c>
    </row>
    <row r="1964" spans="1:15">
      <c r="A1964" t="n">
        <v>17535</v>
      </c>
      <c r="B1964" s="41" t="n">
        <v>39</v>
      </c>
      <c r="C1964" s="7" t="n">
        <v>13</v>
      </c>
      <c r="D1964" s="7" t="n">
        <v>65533</v>
      </c>
      <c r="E1964" s="7" t="n">
        <v>114</v>
      </c>
    </row>
    <row r="1965" spans="1:15">
      <c r="A1965" t="s">
        <v>4</v>
      </c>
      <c r="B1965" s="4" t="s">
        <v>5</v>
      </c>
      <c r="C1965" s="4" t="s">
        <v>10</v>
      </c>
      <c r="D1965" s="4" t="s">
        <v>14</v>
      </c>
    </row>
    <row r="1966" spans="1:15">
      <c r="A1966" t="n">
        <v>17540</v>
      </c>
      <c r="B1966" s="62" t="n">
        <v>56</v>
      </c>
      <c r="C1966" s="7" t="n">
        <v>7036</v>
      </c>
      <c r="D1966" s="7" t="n">
        <v>1</v>
      </c>
    </row>
    <row r="1967" spans="1:15">
      <c r="A1967" t="s">
        <v>4</v>
      </c>
      <c r="B1967" s="4" t="s">
        <v>5</v>
      </c>
      <c r="C1967" s="4" t="s">
        <v>10</v>
      </c>
      <c r="D1967" s="4" t="s">
        <v>6</v>
      </c>
      <c r="E1967" s="4" t="s">
        <v>14</v>
      </c>
      <c r="F1967" s="4" t="s">
        <v>14</v>
      </c>
      <c r="G1967" s="4" t="s">
        <v>14</v>
      </c>
      <c r="H1967" s="4" t="s">
        <v>14</v>
      </c>
      <c r="I1967" s="4" t="s">
        <v>14</v>
      </c>
      <c r="J1967" s="4" t="s">
        <v>30</v>
      </c>
      <c r="K1967" s="4" t="s">
        <v>30</v>
      </c>
      <c r="L1967" s="4" t="s">
        <v>30</v>
      </c>
      <c r="M1967" s="4" t="s">
        <v>30</v>
      </c>
      <c r="N1967" s="4" t="s">
        <v>14</v>
      </c>
    </row>
    <row r="1968" spans="1:15">
      <c r="A1968" t="n">
        <v>17544</v>
      </c>
      <c r="B1968" s="48" t="n">
        <v>34</v>
      </c>
      <c r="C1968" s="7" t="n">
        <v>7036</v>
      </c>
      <c r="D1968" s="7" t="s">
        <v>121</v>
      </c>
      <c r="E1968" s="7" t="n">
        <v>1</v>
      </c>
      <c r="F1968" s="7" t="n">
        <v>0</v>
      </c>
      <c r="G1968" s="7" t="n">
        <v>0</v>
      </c>
      <c r="H1968" s="7" t="n">
        <v>0</v>
      </c>
      <c r="I1968" s="7" t="n">
        <v>0</v>
      </c>
      <c r="J1968" s="7" t="n">
        <v>0</v>
      </c>
      <c r="K1968" s="7" t="n">
        <v>-1</v>
      </c>
      <c r="L1968" s="7" t="n">
        <v>-1</v>
      </c>
      <c r="M1968" s="7" t="n">
        <v>-1</v>
      </c>
      <c r="N1968" s="7" t="n">
        <v>0</v>
      </c>
    </row>
    <row r="1969" spans="1:14">
      <c r="A1969" t="s">
        <v>4</v>
      </c>
      <c r="B1969" s="4" t="s">
        <v>5</v>
      </c>
      <c r="C1969" s="4" t="s">
        <v>10</v>
      </c>
      <c r="D1969" s="4" t="s">
        <v>30</v>
      </c>
      <c r="E1969" s="4" t="s">
        <v>30</v>
      </c>
      <c r="F1969" s="4" t="s">
        <v>30</v>
      </c>
      <c r="G1969" s="4" t="s">
        <v>30</v>
      </c>
    </row>
    <row r="1970" spans="1:14">
      <c r="A1970" t="n">
        <v>17576</v>
      </c>
      <c r="B1970" s="44" t="n">
        <v>46</v>
      </c>
      <c r="C1970" s="7" t="n">
        <v>7036</v>
      </c>
      <c r="D1970" s="7" t="n">
        <v>238.130004882813</v>
      </c>
      <c r="E1970" s="7" t="n">
        <v>17.0599994659424</v>
      </c>
      <c r="F1970" s="7" t="n">
        <v>-50.7400016784668</v>
      </c>
      <c r="G1970" s="7" t="n">
        <v>284.799987792969</v>
      </c>
    </row>
    <row r="1971" spans="1:14">
      <c r="A1971" t="s">
        <v>4</v>
      </c>
      <c r="B1971" s="4" t="s">
        <v>5</v>
      </c>
      <c r="C1971" s="4" t="s">
        <v>14</v>
      </c>
      <c r="D1971" s="4" t="s">
        <v>10</v>
      </c>
      <c r="E1971" s="4" t="s">
        <v>10</v>
      </c>
      <c r="F1971" s="4" t="s">
        <v>6</v>
      </c>
      <c r="G1971" s="4" t="s">
        <v>6</v>
      </c>
    </row>
    <row r="1972" spans="1:14">
      <c r="A1972" t="n">
        <v>17595</v>
      </c>
      <c r="B1972" s="46" t="n">
        <v>128</v>
      </c>
      <c r="C1972" s="7" t="n">
        <v>1</v>
      </c>
      <c r="D1972" s="7" t="n">
        <v>7033</v>
      </c>
      <c r="E1972" s="7" t="n">
        <v>7036</v>
      </c>
      <c r="F1972" s="7" t="s">
        <v>13</v>
      </c>
      <c r="G1972" s="7" t="s">
        <v>13</v>
      </c>
    </row>
    <row r="1973" spans="1:14">
      <c r="A1973" t="s">
        <v>4</v>
      </c>
      <c r="B1973" s="4" t="s">
        <v>5</v>
      </c>
      <c r="C1973" s="4" t="s">
        <v>14</v>
      </c>
      <c r="D1973" s="4" t="s">
        <v>10</v>
      </c>
      <c r="E1973" s="4" t="s">
        <v>10</v>
      </c>
      <c r="F1973" s="4" t="s">
        <v>10</v>
      </c>
      <c r="G1973" s="4" t="s">
        <v>10</v>
      </c>
      <c r="H1973" s="4" t="s">
        <v>10</v>
      </c>
      <c r="I1973" s="4" t="s">
        <v>6</v>
      </c>
      <c r="J1973" s="4" t="s">
        <v>30</v>
      </c>
      <c r="K1973" s="4" t="s">
        <v>30</v>
      </c>
      <c r="L1973" s="4" t="s">
        <v>30</v>
      </c>
      <c r="M1973" s="4" t="s">
        <v>9</v>
      </c>
      <c r="N1973" s="4" t="s">
        <v>9</v>
      </c>
      <c r="O1973" s="4" t="s">
        <v>30</v>
      </c>
      <c r="P1973" s="4" t="s">
        <v>30</v>
      </c>
      <c r="Q1973" s="4" t="s">
        <v>30</v>
      </c>
      <c r="R1973" s="4" t="s">
        <v>30</v>
      </c>
      <c r="S1973" s="4" t="s">
        <v>14</v>
      </c>
    </row>
    <row r="1974" spans="1:14">
      <c r="A1974" t="n">
        <v>17603</v>
      </c>
      <c r="B1974" s="41" t="n">
        <v>39</v>
      </c>
      <c r="C1974" s="7" t="n">
        <v>12</v>
      </c>
      <c r="D1974" s="7" t="n">
        <v>65533</v>
      </c>
      <c r="E1974" s="7" t="n">
        <v>203</v>
      </c>
      <c r="F1974" s="7" t="n">
        <v>0</v>
      </c>
      <c r="G1974" s="7" t="n">
        <v>7036</v>
      </c>
      <c r="H1974" s="7" t="n">
        <v>3</v>
      </c>
      <c r="I1974" s="7" t="s">
        <v>122</v>
      </c>
      <c r="J1974" s="7" t="n">
        <v>0</v>
      </c>
      <c r="K1974" s="7" t="n">
        <v>0</v>
      </c>
      <c r="L1974" s="7" t="n">
        <v>0</v>
      </c>
      <c r="M1974" s="7" t="n">
        <v>0</v>
      </c>
      <c r="N1974" s="7" t="n">
        <v>0</v>
      </c>
      <c r="O1974" s="7" t="n">
        <v>0</v>
      </c>
      <c r="P1974" s="7" t="n">
        <v>1</v>
      </c>
      <c r="Q1974" s="7" t="n">
        <v>1</v>
      </c>
      <c r="R1974" s="7" t="n">
        <v>1</v>
      </c>
      <c r="S1974" s="7" t="n">
        <v>111</v>
      </c>
    </row>
    <row r="1975" spans="1:14">
      <c r="A1975" t="s">
        <v>4</v>
      </c>
      <c r="B1975" s="4" t="s">
        <v>5</v>
      </c>
      <c r="C1975" s="4" t="s">
        <v>14</v>
      </c>
      <c r="D1975" s="4" t="s">
        <v>10</v>
      </c>
      <c r="E1975" s="4" t="s">
        <v>10</v>
      </c>
      <c r="F1975" s="4" t="s">
        <v>10</v>
      </c>
      <c r="G1975" s="4" t="s">
        <v>10</v>
      </c>
      <c r="H1975" s="4" t="s">
        <v>10</v>
      </c>
      <c r="I1975" s="4" t="s">
        <v>6</v>
      </c>
      <c r="J1975" s="4" t="s">
        <v>30</v>
      </c>
      <c r="K1975" s="4" t="s">
        <v>30</v>
      </c>
      <c r="L1975" s="4" t="s">
        <v>30</v>
      </c>
      <c r="M1975" s="4" t="s">
        <v>9</v>
      </c>
      <c r="N1975" s="4" t="s">
        <v>9</v>
      </c>
      <c r="O1975" s="4" t="s">
        <v>30</v>
      </c>
      <c r="P1975" s="4" t="s">
        <v>30</v>
      </c>
      <c r="Q1975" s="4" t="s">
        <v>30</v>
      </c>
      <c r="R1975" s="4" t="s">
        <v>30</v>
      </c>
      <c r="S1975" s="4" t="s">
        <v>14</v>
      </c>
    </row>
    <row r="1976" spans="1:14">
      <c r="A1976" t="n">
        <v>17666</v>
      </c>
      <c r="B1976" s="41" t="n">
        <v>39</v>
      </c>
      <c r="C1976" s="7" t="n">
        <v>12</v>
      </c>
      <c r="D1976" s="7" t="n">
        <v>65533</v>
      </c>
      <c r="E1976" s="7" t="n">
        <v>203</v>
      </c>
      <c r="F1976" s="7" t="n">
        <v>0</v>
      </c>
      <c r="G1976" s="7" t="n">
        <v>7036</v>
      </c>
      <c r="H1976" s="7" t="n">
        <v>3</v>
      </c>
      <c r="I1976" s="7" t="s">
        <v>123</v>
      </c>
      <c r="J1976" s="7" t="n">
        <v>0</v>
      </c>
      <c r="K1976" s="7" t="n">
        <v>0</v>
      </c>
      <c r="L1976" s="7" t="n">
        <v>0</v>
      </c>
      <c r="M1976" s="7" t="n">
        <v>0</v>
      </c>
      <c r="N1976" s="7" t="n">
        <v>0</v>
      </c>
      <c r="O1976" s="7" t="n">
        <v>0</v>
      </c>
      <c r="P1976" s="7" t="n">
        <v>1</v>
      </c>
      <c r="Q1976" s="7" t="n">
        <v>1</v>
      </c>
      <c r="R1976" s="7" t="n">
        <v>1</v>
      </c>
      <c r="S1976" s="7" t="n">
        <v>112</v>
      </c>
    </row>
    <row r="1977" spans="1:14">
      <c r="A1977" t="s">
        <v>4</v>
      </c>
      <c r="B1977" s="4" t="s">
        <v>5</v>
      </c>
      <c r="C1977" s="4" t="s">
        <v>10</v>
      </c>
      <c r="D1977" s="4" t="s">
        <v>30</v>
      </c>
      <c r="E1977" s="4" t="s">
        <v>30</v>
      </c>
      <c r="F1977" s="4" t="s">
        <v>30</v>
      </c>
      <c r="G1977" s="4" t="s">
        <v>30</v>
      </c>
    </row>
    <row r="1978" spans="1:14">
      <c r="A1978" t="n">
        <v>17729</v>
      </c>
      <c r="B1978" s="44" t="n">
        <v>46</v>
      </c>
      <c r="C1978" s="7" t="n">
        <v>7033</v>
      </c>
      <c r="D1978" s="7" t="n">
        <v>229.910003662109</v>
      </c>
      <c r="E1978" s="7" t="n">
        <v>26.4799995422363</v>
      </c>
      <c r="F1978" s="7" t="n">
        <v>-48.5699996948242</v>
      </c>
      <c r="G1978" s="7" t="n">
        <v>284.799987792969</v>
      </c>
    </row>
    <row r="1979" spans="1:14">
      <c r="A1979" t="s">
        <v>4</v>
      </c>
      <c r="B1979" s="4" t="s">
        <v>5</v>
      </c>
      <c r="C1979" s="4" t="s">
        <v>14</v>
      </c>
    </row>
    <row r="1980" spans="1:14">
      <c r="A1980" t="n">
        <v>17748</v>
      </c>
      <c r="B1980" s="52" t="n">
        <v>45</v>
      </c>
      <c r="C1980" s="7" t="n">
        <v>0</v>
      </c>
    </row>
    <row r="1981" spans="1:14">
      <c r="A1981" t="s">
        <v>4</v>
      </c>
      <c r="B1981" s="4" t="s">
        <v>5</v>
      </c>
      <c r="C1981" s="4" t="s">
        <v>14</v>
      </c>
      <c r="D1981" s="4" t="s">
        <v>14</v>
      </c>
      <c r="E1981" s="4" t="s">
        <v>30</v>
      </c>
      <c r="F1981" s="4" t="s">
        <v>30</v>
      </c>
      <c r="G1981" s="4" t="s">
        <v>30</v>
      </c>
      <c r="H1981" s="4" t="s">
        <v>10</v>
      </c>
    </row>
    <row r="1982" spans="1:14">
      <c r="A1982" t="n">
        <v>17750</v>
      </c>
      <c r="B1982" s="52" t="n">
        <v>45</v>
      </c>
      <c r="C1982" s="7" t="n">
        <v>2</v>
      </c>
      <c r="D1982" s="7" t="n">
        <v>3</v>
      </c>
      <c r="E1982" s="7" t="n">
        <v>232.800003051758</v>
      </c>
      <c r="F1982" s="7" t="n">
        <v>29.3799991607666</v>
      </c>
      <c r="G1982" s="7" t="n">
        <v>-48.7099990844727</v>
      </c>
      <c r="H1982" s="7" t="n">
        <v>0</v>
      </c>
    </row>
    <row r="1983" spans="1:14">
      <c r="A1983" t="s">
        <v>4</v>
      </c>
      <c r="B1983" s="4" t="s">
        <v>5</v>
      </c>
      <c r="C1983" s="4" t="s">
        <v>14</v>
      </c>
      <c r="D1983" s="4" t="s">
        <v>14</v>
      </c>
      <c r="E1983" s="4" t="s">
        <v>30</v>
      </c>
      <c r="F1983" s="4" t="s">
        <v>30</v>
      </c>
      <c r="G1983" s="4" t="s">
        <v>30</v>
      </c>
      <c r="H1983" s="4" t="s">
        <v>10</v>
      </c>
      <c r="I1983" s="4" t="s">
        <v>14</v>
      </c>
    </row>
    <row r="1984" spans="1:14">
      <c r="A1984" t="n">
        <v>17767</v>
      </c>
      <c r="B1984" s="52" t="n">
        <v>45</v>
      </c>
      <c r="C1984" s="7" t="n">
        <v>4</v>
      </c>
      <c r="D1984" s="7" t="n">
        <v>3</v>
      </c>
      <c r="E1984" s="7" t="n">
        <v>358.350006103516</v>
      </c>
      <c r="F1984" s="7" t="n">
        <v>301.850006103516</v>
      </c>
      <c r="G1984" s="7" t="n">
        <v>12</v>
      </c>
      <c r="H1984" s="7" t="n">
        <v>0</v>
      </c>
      <c r="I1984" s="7" t="n">
        <v>0</v>
      </c>
    </row>
    <row r="1985" spans="1:19">
      <c r="A1985" t="s">
        <v>4</v>
      </c>
      <c r="B1985" s="4" t="s">
        <v>5</v>
      </c>
      <c r="C1985" s="4" t="s">
        <v>14</v>
      </c>
      <c r="D1985" s="4" t="s">
        <v>14</v>
      </c>
      <c r="E1985" s="4" t="s">
        <v>30</v>
      </c>
      <c r="F1985" s="4" t="s">
        <v>10</v>
      </c>
    </row>
    <row r="1986" spans="1:19">
      <c r="A1986" t="n">
        <v>17785</v>
      </c>
      <c r="B1986" s="52" t="n">
        <v>45</v>
      </c>
      <c r="C1986" s="7" t="n">
        <v>5</v>
      </c>
      <c r="D1986" s="7" t="n">
        <v>3</v>
      </c>
      <c r="E1986" s="7" t="n">
        <v>9.89999961853027</v>
      </c>
      <c r="F1986" s="7" t="n">
        <v>0</v>
      </c>
    </row>
    <row r="1987" spans="1:19">
      <c r="A1987" t="s">
        <v>4</v>
      </c>
      <c r="B1987" s="4" t="s">
        <v>5</v>
      </c>
      <c r="C1987" s="4" t="s">
        <v>14</v>
      </c>
      <c r="D1987" s="4" t="s">
        <v>14</v>
      </c>
      <c r="E1987" s="4" t="s">
        <v>30</v>
      </c>
      <c r="F1987" s="4" t="s">
        <v>10</v>
      </c>
    </row>
    <row r="1988" spans="1:19">
      <c r="A1988" t="n">
        <v>17794</v>
      </c>
      <c r="B1988" s="52" t="n">
        <v>45</v>
      </c>
      <c r="C1988" s="7" t="n">
        <v>11</v>
      </c>
      <c r="D1988" s="7" t="n">
        <v>3</v>
      </c>
      <c r="E1988" s="7" t="n">
        <v>33.0999984741211</v>
      </c>
      <c r="F1988" s="7" t="n">
        <v>0</v>
      </c>
    </row>
    <row r="1989" spans="1:19">
      <c r="A1989" t="s">
        <v>4</v>
      </c>
      <c r="B1989" s="4" t="s">
        <v>5</v>
      </c>
      <c r="C1989" s="4" t="s">
        <v>14</v>
      </c>
      <c r="D1989" s="4" t="s">
        <v>10</v>
      </c>
    </row>
    <row r="1990" spans="1:19">
      <c r="A1990" t="n">
        <v>17803</v>
      </c>
      <c r="B1990" s="35" t="n">
        <v>58</v>
      </c>
      <c r="C1990" s="7" t="n">
        <v>255</v>
      </c>
      <c r="D1990" s="7" t="n">
        <v>0</v>
      </c>
    </row>
    <row r="1991" spans="1:19">
      <c r="A1991" t="s">
        <v>4</v>
      </c>
      <c r="B1991" s="4" t="s">
        <v>5</v>
      </c>
      <c r="C1991" s="4" t="s">
        <v>14</v>
      </c>
      <c r="D1991" s="4" t="s">
        <v>10</v>
      </c>
      <c r="E1991" s="4" t="s">
        <v>10</v>
      </c>
      <c r="F1991" s="4" t="s">
        <v>14</v>
      </c>
    </row>
    <row r="1992" spans="1:19">
      <c r="A1992" t="n">
        <v>17807</v>
      </c>
      <c r="B1992" s="29" t="n">
        <v>25</v>
      </c>
      <c r="C1992" s="7" t="n">
        <v>1</v>
      </c>
      <c r="D1992" s="7" t="n">
        <v>650</v>
      </c>
      <c r="E1992" s="7" t="n">
        <v>150</v>
      </c>
      <c r="F1992" s="7" t="n">
        <v>6</v>
      </c>
    </row>
    <row r="1993" spans="1:19">
      <c r="A1993" t="s">
        <v>4</v>
      </c>
      <c r="B1993" s="4" t="s">
        <v>5</v>
      </c>
      <c r="C1993" s="4" t="s">
        <v>14</v>
      </c>
      <c r="D1993" s="4" t="s">
        <v>10</v>
      </c>
      <c r="E1993" s="4" t="s">
        <v>6</v>
      </c>
    </row>
    <row r="1994" spans="1:19">
      <c r="A1994" t="n">
        <v>17814</v>
      </c>
      <c r="B1994" s="45" t="n">
        <v>51</v>
      </c>
      <c r="C1994" s="7" t="n">
        <v>4</v>
      </c>
      <c r="D1994" s="7" t="n">
        <v>12</v>
      </c>
      <c r="E1994" s="7" t="s">
        <v>146</v>
      </c>
    </row>
    <row r="1995" spans="1:19">
      <c r="A1995" t="s">
        <v>4</v>
      </c>
      <c r="B1995" s="4" t="s">
        <v>5</v>
      </c>
      <c r="C1995" s="4" t="s">
        <v>10</v>
      </c>
    </row>
    <row r="1996" spans="1:19">
      <c r="A1996" t="n">
        <v>17827</v>
      </c>
      <c r="B1996" s="28" t="n">
        <v>16</v>
      </c>
      <c r="C1996" s="7" t="n">
        <v>0</v>
      </c>
    </row>
    <row r="1997" spans="1:19">
      <c r="A1997" t="s">
        <v>4</v>
      </c>
      <c r="B1997" s="4" t="s">
        <v>5</v>
      </c>
      <c r="C1997" s="4" t="s">
        <v>10</v>
      </c>
      <c r="D1997" s="4" t="s">
        <v>44</v>
      </c>
      <c r="E1997" s="4" t="s">
        <v>14</v>
      </c>
      <c r="F1997" s="4" t="s">
        <v>14</v>
      </c>
    </row>
    <row r="1998" spans="1:19">
      <c r="A1998" t="n">
        <v>17830</v>
      </c>
      <c r="B1998" s="58" t="n">
        <v>26</v>
      </c>
      <c r="C1998" s="7" t="n">
        <v>12</v>
      </c>
      <c r="D1998" s="7" t="s">
        <v>180</v>
      </c>
      <c r="E1998" s="7" t="n">
        <v>2</v>
      </c>
      <c r="F1998" s="7" t="n">
        <v>0</v>
      </c>
    </row>
    <row r="1999" spans="1:19">
      <c r="A1999" t="s">
        <v>4</v>
      </c>
      <c r="B1999" s="4" t="s">
        <v>5</v>
      </c>
    </row>
    <row r="2000" spans="1:19">
      <c r="A2000" t="n">
        <v>17880</v>
      </c>
      <c r="B2000" s="31" t="n">
        <v>28</v>
      </c>
    </row>
    <row r="2001" spans="1:6">
      <c r="A2001" t="s">
        <v>4</v>
      </c>
      <c r="B2001" s="4" t="s">
        <v>5</v>
      </c>
      <c r="C2001" s="4" t="s">
        <v>6</v>
      </c>
      <c r="D2001" s="4" t="s">
        <v>10</v>
      </c>
    </row>
    <row r="2002" spans="1:6">
      <c r="A2002" t="n">
        <v>17881</v>
      </c>
      <c r="B2002" s="64" t="n">
        <v>29</v>
      </c>
      <c r="C2002" s="7" t="s">
        <v>13</v>
      </c>
      <c r="D2002" s="7" t="n">
        <v>65533</v>
      </c>
    </row>
    <row r="2003" spans="1:6">
      <c r="A2003" t="s">
        <v>4</v>
      </c>
      <c r="B2003" s="4" t="s">
        <v>5</v>
      </c>
      <c r="C2003" s="4" t="s">
        <v>14</v>
      </c>
      <c r="D2003" s="4" t="s">
        <v>10</v>
      </c>
      <c r="E2003" s="4" t="s">
        <v>10</v>
      </c>
      <c r="F2003" s="4" t="s">
        <v>14</v>
      </c>
    </row>
    <row r="2004" spans="1:6">
      <c r="A2004" t="n">
        <v>17885</v>
      </c>
      <c r="B2004" s="29" t="n">
        <v>25</v>
      </c>
      <c r="C2004" s="7" t="n">
        <v>1</v>
      </c>
      <c r="D2004" s="7" t="n">
        <v>65535</v>
      </c>
      <c r="E2004" s="7" t="n">
        <v>65535</v>
      </c>
      <c r="F2004" s="7" t="n">
        <v>0</v>
      </c>
    </row>
    <row r="2005" spans="1:6">
      <c r="A2005" t="s">
        <v>4</v>
      </c>
      <c r="B2005" s="4" t="s">
        <v>5</v>
      </c>
      <c r="C2005" s="4" t="s">
        <v>10</v>
      </c>
      <c r="D2005" s="4" t="s">
        <v>14</v>
      </c>
      <c r="E2005" s="4" t="s">
        <v>6</v>
      </c>
      <c r="F2005" s="4" t="s">
        <v>30</v>
      </c>
      <c r="G2005" s="4" t="s">
        <v>30</v>
      </c>
      <c r="H2005" s="4" t="s">
        <v>30</v>
      </c>
    </row>
    <row r="2006" spans="1:6">
      <c r="A2006" t="n">
        <v>17892</v>
      </c>
      <c r="B2006" s="47" t="n">
        <v>48</v>
      </c>
      <c r="C2006" s="7" t="n">
        <v>7033</v>
      </c>
      <c r="D2006" s="7" t="n">
        <v>0</v>
      </c>
      <c r="E2006" s="7" t="s">
        <v>108</v>
      </c>
      <c r="F2006" s="7" t="n">
        <v>-1</v>
      </c>
      <c r="G2006" s="7" t="n">
        <v>1</v>
      </c>
      <c r="H2006" s="7" t="n">
        <v>0</v>
      </c>
    </row>
    <row r="2007" spans="1:6">
      <c r="A2007" t="s">
        <v>4</v>
      </c>
      <c r="B2007" s="4" t="s">
        <v>5</v>
      </c>
      <c r="C2007" s="4" t="s">
        <v>14</v>
      </c>
      <c r="D2007" s="4" t="s">
        <v>14</v>
      </c>
      <c r="E2007" s="4" t="s">
        <v>30</v>
      </c>
      <c r="F2007" s="4" t="s">
        <v>30</v>
      </c>
      <c r="G2007" s="4" t="s">
        <v>30</v>
      </c>
      <c r="H2007" s="4" t="s">
        <v>10</v>
      </c>
    </row>
    <row r="2008" spans="1:6">
      <c r="A2008" t="n">
        <v>17919</v>
      </c>
      <c r="B2008" s="52" t="n">
        <v>45</v>
      </c>
      <c r="C2008" s="7" t="n">
        <v>2</v>
      </c>
      <c r="D2008" s="7" t="n">
        <v>3</v>
      </c>
      <c r="E2008" s="7" t="n">
        <v>228.919998168945</v>
      </c>
      <c r="F2008" s="7" t="n">
        <v>31.3400001525879</v>
      </c>
      <c r="G2008" s="7" t="n">
        <v>-48.9099998474121</v>
      </c>
      <c r="H2008" s="7" t="n">
        <v>5000</v>
      </c>
    </row>
    <row r="2009" spans="1:6">
      <c r="A2009" t="s">
        <v>4</v>
      </c>
      <c r="B2009" s="4" t="s">
        <v>5</v>
      </c>
      <c r="C2009" s="4" t="s">
        <v>14</v>
      </c>
      <c r="D2009" s="4" t="s">
        <v>14</v>
      </c>
      <c r="E2009" s="4" t="s">
        <v>30</v>
      </c>
      <c r="F2009" s="4" t="s">
        <v>30</v>
      </c>
      <c r="G2009" s="4" t="s">
        <v>30</v>
      </c>
      <c r="H2009" s="4" t="s">
        <v>10</v>
      </c>
      <c r="I2009" s="4" t="s">
        <v>14</v>
      </c>
    </row>
    <row r="2010" spans="1:6">
      <c r="A2010" t="n">
        <v>17936</v>
      </c>
      <c r="B2010" s="52" t="n">
        <v>45</v>
      </c>
      <c r="C2010" s="7" t="n">
        <v>4</v>
      </c>
      <c r="D2010" s="7" t="n">
        <v>3</v>
      </c>
      <c r="E2010" s="7" t="n">
        <v>347.260009765625</v>
      </c>
      <c r="F2010" s="7" t="n">
        <v>250.360000610352</v>
      </c>
      <c r="G2010" s="7" t="n">
        <v>12</v>
      </c>
      <c r="H2010" s="7" t="n">
        <v>5000</v>
      </c>
      <c r="I2010" s="7" t="n">
        <v>0</v>
      </c>
    </row>
    <row r="2011" spans="1:6">
      <c r="A2011" t="s">
        <v>4</v>
      </c>
      <c r="B2011" s="4" t="s">
        <v>5</v>
      </c>
      <c r="C2011" s="4" t="s">
        <v>14</v>
      </c>
      <c r="D2011" s="4" t="s">
        <v>14</v>
      </c>
      <c r="E2011" s="4" t="s">
        <v>30</v>
      </c>
      <c r="F2011" s="4" t="s">
        <v>10</v>
      </c>
    </row>
    <row r="2012" spans="1:6">
      <c r="A2012" t="n">
        <v>17954</v>
      </c>
      <c r="B2012" s="52" t="n">
        <v>45</v>
      </c>
      <c r="C2012" s="7" t="n">
        <v>5</v>
      </c>
      <c r="D2012" s="7" t="n">
        <v>3</v>
      </c>
      <c r="E2012" s="7" t="n">
        <v>4.80000019073486</v>
      </c>
      <c r="F2012" s="7" t="n">
        <v>5000</v>
      </c>
    </row>
    <row r="2013" spans="1:6">
      <c r="A2013" t="s">
        <v>4</v>
      </c>
      <c r="B2013" s="4" t="s">
        <v>5</v>
      </c>
      <c r="C2013" s="4" t="s">
        <v>14</v>
      </c>
      <c r="D2013" s="4" t="s">
        <v>14</v>
      </c>
      <c r="E2013" s="4" t="s">
        <v>30</v>
      </c>
      <c r="F2013" s="4" t="s">
        <v>10</v>
      </c>
    </row>
    <row r="2014" spans="1:6">
      <c r="A2014" t="n">
        <v>17963</v>
      </c>
      <c r="B2014" s="52" t="n">
        <v>45</v>
      </c>
      <c r="C2014" s="7" t="n">
        <v>11</v>
      </c>
      <c r="D2014" s="7" t="n">
        <v>3</v>
      </c>
      <c r="E2014" s="7" t="n">
        <v>33.0999984741211</v>
      </c>
      <c r="F2014" s="7" t="n">
        <v>5000</v>
      </c>
    </row>
    <row r="2015" spans="1:6">
      <c r="A2015" t="s">
        <v>4</v>
      </c>
      <c r="B2015" s="4" t="s">
        <v>5</v>
      </c>
      <c r="C2015" s="4" t="s">
        <v>10</v>
      </c>
    </row>
    <row r="2016" spans="1:6">
      <c r="A2016" t="n">
        <v>17972</v>
      </c>
      <c r="B2016" s="28" t="n">
        <v>16</v>
      </c>
      <c r="C2016" s="7" t="n">
        <v>1000</v>
      </c>
    </row>
    <row r="2017" spans="1:9">
      <c r="A2017" t="s">
        <v>4</v>
      </c>
      <c r="B2017" s="4" t="s">
        <v>5</v>
      </c>
      <c r="C2017" s="4" t="s">
        <v>14</v>
      </c>
      <c r="D2017" s="4" t="s">
        <v>10</v>
      </c>
    </row>
    <row r="2018" spans="1:9">
      <c r="A2018" t="n">
        <v>17975</v>
      </c>
      <c r="B2018" s="52" t="n">
        <v>45</v>
      </c>
      <c r="C2018" s="7" t="n">
        <v>7</v>
      </c>
      <c r="D2018" s="7" t="n">
        <v>255</v>
      </c>
    </row>
    <row r="2019" spans="1:9">
      <c r="A2019" t="s">
        <v>4</v>
      </c>
      <c r="B2019" s="4" t="s">
        <v>5</v>
      </c>
      <c r="C2019" s="4" t="s">
        <v>6</v>
      </c>
      <c r="D2019" s="4" t="s">
        <v>10</v>
      </c>
    </row>
    <row r="2020" spans="1:9">
      <c r="A2020" t="n">
        <v>17979</v>
      </c>
      <c r="B2020" s="64" t="n">
        <v>29</v>
      </c>
      <c r="C2020" s="7" t="s">
        <v>138</v>
      </c>
      <c r="D2020" s="7" t="n">
        <v>65533</v>
      </c>
    </row>
    <row r="2021" spans="1:9">
      <c r="A2021" t="s">
        <v>4</v>
      </c>
      <c r="B2021" s="4" t="s">
        <v>5</v>
      </c>
      <c r="C2021" s="4" t="s">
        <v>14</v>
      </c>
      <c r="D2021" s="4" t="s">
        <v>10</v>
      </c>
      <c r="E2021" s="4" t="s">
        <v>6</v>
      </c>
    </row>
    <row r="2022" spans="1:9">
      <c r="A2022" t="n">
        <v>17995</v>
      </c>
      <c r="B2022" s="45" t="n">
        <v>51</v>
      </c>
      <c r="C2022" s="7" t="n">
        <v>4</v>
      </c>
      <c r="D2022" s="7" t="n">
        <v>7033</v>
      </c>
      <c r="E2022" s="7" t="s">
        <v>139</v>
      </c>
    </row>
    <row r="2023" spans="1:9">
      <c r="A2023" t="s">
        <v>4</v>
      </c>
      <c r="B2023" s="4" t="s">
        <v>5</v>
      </c>
      <c r="C2023" s="4" t="s">
        <v>10</v>
      </c>
    </row>
    <row r="2024" spans="1:9">
      <c r="A2024" t="n">
        <v>18008</v>
      </c>
      <c r="B2024" s="28" t="n">
        <v>16</v>
      </c>
      <c r="C2024" s="7" t="n">
        <v>0</v>
      </c>
    </row>
    <row r="2025" spans="1:9">
      <c r="A2025" t="s">
        <v>4</v>
      </c>
      <c r="B2025" s="4" t="s">
        <v>5</v>
      </c>
      <c r="C2025" s="4" t="s">
        <v>10</v>
      </c>
      <c r="D2025" s="4" t="s">
        <v>44</v>
      </c>
      <c r="E2025" s="4" t="s">
        <v>14</v>
      </c>
      <c r="F2025" s="4" t="s">
        <v>14</v>
      </c>
    </row>
    <row r="2026" spans="1:9">
      <c r="A2026" t="n">
        <v>18011</v>
      </c>
      <c r="B2026" s="58" t="n">
        <v>26</v>
      </c>
      <c r="C2026" s="7" t="n">
        <v>7033</v>
      </c>
      <c r="D2026" s="7" t="s">
        <v>181</v>
      </c>
      <c r="E2026" s="7" t="n">
        <v>2</v>
      </c>
      <c r="F2026" s="7" t="n">
        <v>0</v>
      </c>
    </row>
    <row r="2027" spans="1:9">
      <c r="A2027" t="s">
        <v>4</v>
      </c>
      <c r="B2027" s="4" t="s">
        <v>5</v>
      </c>
    </row>
    <row r="2028" spans="1:9">
      <c r="A2028" t="n">
        <v>18046</v>
      </c>
      <c r="B2028" s="31" t="n">
        <v>28</v>
      </c>
    </row>
    <row r="2029" spans="1:9">
      <c r="A2029" t="s">
        <v>4</v>
      </c>
      <c r="B2029" s="4" t="s">
        <v>5</v>
      </c>
      <c r="C2029" s="4" t="s">
        <v>10</v>
      </c>
    </row>
    <row r="2030" spans="1:9">
      <c r="A2030" t="n">
        <v>18047</v>
      </c>
      <c r="B2030" s="28" t="n">
        <v>16</v>
      </c>
      <c r="C2030" s="7" t="n">
        <v>500</v>
      </c>
    </row>
    <row r="2031" spans="1:9">
      <c r="A2031" t="s">
        <v>4</v>
      </c>
      <c r="B2031" s="4" t="s">
        <v>5</v>
      </c>
      <c r="C2031" s="4" t="s">
        <v>6</v>
      </c>
      <c r="D2031" s="4" t="s">
        <v>10</v>
      </c>
    </row>
    <row r="2032" spans="1:9">
      <c r="A2032" t="n">
        <v>18050</v>
      </c>
      <c r="B2032" s="64" t="n">
        <v>29</v>
      </c>
      <c r="C2032" s="7" t="s">
        <v>13</v>
      </c>
      <c r="D2032" s="7" t="n">
        <v>65533</v>
      </c>
    </row>
    <row r="2033" spans="1:6">
      <c r="A2033" t="s">
        <v>4</v>
      </c>
      <c r="B2033" s="4" t="s">
        <v>5</v>
      </c>
      <c r="C2033" s="4" t="s">
        <v>14</v>
      </c>
      <c r="D2033" s="4" t="s">
        <v>30</v>
      </c>
      <c r="E2033" s="4" t="s">
        <v>30</v>
      </c>
      <c r="F2033" s="4" t="s">
        <v>30</v>
      </c>
    </row>
    <row r="2034" spans="1:6">
      <c r="A2034" t="n">
        <v>18054</v>
      </c>
      <c r="B2034" s="52" t="n">
        <v>45</v>
      </c>
      <c r="C2034" s="7" t="n">
        <v>9</v>
      </c>
      <c r="D2034" s="7" t="n">
        <v>0.0199999995529652</v>
      </c>
      <c r="E2034" s="7" t="n">
        <v>0.0199999995529652</v>
      </c>
      <c r="F2034" s="7" t="n">
        <v>0.5</v>
      </c>
    </row>
    <row r="2035" spans="1:6">
      <c r="A2035" t="s">
        <v>4</v>
      </c>
      <c r="B2035" s="4" t="s">
        <v>5</v>
      </c>
      <c r="C2035" s="4" t="s">
        <v>14</v>
      </c>
      <c r="D2035" s="4" t="s">
        <v>10</v>
      </c>
      <c r="E2035" s="4" t="s">
        <v>10</v>
      </c>
      <c r="F2035" s="4" t="s">
        <v>14</v>
      </c>
    </row>
    <row r="2036" spans="1:6">
      <c r="A2036" t="n">
        <v>18068</v>
      </c>
      <c r="B2036" s="29" t="n">
        <v>25</v>
      </c>
      <c r="C2036" s="7" t="n">
        <v>1</v>
      </c>
      <c r="D2036" s="7" t="n">
        <v>750</v>
      </c>
      <c r="E2036" s="7" t="n">
        <v>150</v>
      </c>
      <c r="F2036" s="7" t="n">
        <v>5</v>
      </c>
    </row>
    <row r="2037" spans="1:6">
      <c r="A2037" t="s">
        <v>4</v>
      </c>
      <c r="B2037" s="4" t="s">
        <v>5</v>
      </c>
      <c r="C2037" s="4" t="s">
        <v>14</v>
      </c>
      <c r="D2037" s="4" t="s">
        <v>10</v>
      </c>
      <c r="E2037" s="4" t="s">
        <v>6</v>
      </c>
    </row>
    <row r="2038" spans="1:6">
      <c r="A2038" t="n">
        <v>18075</v>
      </c>
      <c r="B2038" s="45" t="n">
        <v>51</v>
      </c>
      <c r="C2038" s="7" t="n">
        <v>4</v>
      </c>
      <c r="D2038" s="7" t="n">
        <v>7033</v>
      </c>
      <c r="E2038" s="7" t="s">
        <v>139</v>
      </c>
    </row>
    <row r="2039" spans="1:6">
      <c r="A2039" t="s">
        <v>4</v>
      </c>
      <c r="B2039" s="4" t="s">
        <v>5</v>
      </c>
      <c r="C2039" s="4" t="s">
        <v>10</v>
      </c>
    </row>
    <row r="2040" spans="1:6">
      <c r="A2040" t="n">
        <v>18088</v>
      </c>
      <c r="B2040" s="28" t="n">
        <v>16</v>
      </c>
      <c r="C2040" s="7" t="n">
        <v>0</v>
      </c>
    </row>
    <row r="2041" spans="1:6">
      <c r="A2041" t="s">
        <v>4</v>
      </c>
      <c r="B2041" s="4" t="s">
        <v>5</v>
      </c>
      <c r="C2041" s="4" t="s">
        <v>10</v>
      </c>
      <c r="D2041" s="4" t="s">
        <v>44</v>
      </c>
      <c r="E2041" s="4" t="s">
        <v>14</v>
      </c>
      <c r="F2041" s="4" t="s">
        <v>14</v>
      </c>
    </row>
    <row r="2042" spans="1:6">
      <c r="A2042" t="n">
        <v>18091</v>
      </c>
      <c r="B2042" s="58" t="n">
        <v>26</v>
      </c>
      <c r="C2042" s="7" t="n">
        <v>7033</v>
      </c>
      <c r="D2042" s="7" t="s">
        <v>182</v>
      </c>
      <c r="E2042" s="7" t="n">
        <v>2</v>
      </c>
      <c r="F2042" s="7" t="n">
        <v>0</v>
      </c>
    </row>
    <row r="2043" spans="1:6">
      <c r="A2043" t="s">
        <v>4</v>
      </c>
      <c r="B2043" s="4" t="s">
        <v>5</v>
      </c>
    </row>
    <row r="2044" spans="1:6">
      <c r="A2044" t="n">
        <v>18115</v>
      </c>
      <c r="B2044" s="31" t="n">
        <v>28</v>
      </c>
    </row>
    <row r="2045" spans="1:6">
      <c r="A2045" t="s">
        <v>4</v>
      </c>
      <c r="B2045" s="4" t="s">
        <v>5</v>
      </c>
      <c r="C2045" s="4" t="s">
        <v>14</v>
      </c>
      <c r="D2045" s="4" t="s">
        <v>10</v>
      </c>
      <c r="E2045" s="4" t="s">
        <v>10</v>
      </c>
      <c r="F2045" s="4" t="s">
        <v>14</v>
      </c>
    </row>
    <row r="2046" spans="1:6">
      <c r="A2046" t="n">
        <v>18116</v>
      </c>
      <c r="B2046" s="29" t="n">
        <v>25</v>
      </c>
      <c r="C2046" s="7" t="n">
        <v>1</v>
      </c>
      <c r="D2046" s="7" t="n">
        <v>65535</v>
      </c>
      <c r="E2046" s="7" t="n">
        <v>65535</v>
      </c>
      <c r="F2046" s="7" t="n">
        <v>0</v>
      </c>
    </row>
    <row r="2047" spans="1:6">
      <c r="A2047" t="s">
        <v>4</v>
      </c>
      <c r="B2047" s="4" t="s">
        <v>5</v>
      </c>
      <c r="C2047" s="4" t="s">
        <v>14</v>
      </c>
      <c r="D2047" s="4" t="s">
        <v>14</v>
      </c>
      <c r="E2047" s="4" t="s">
        <v>30</v>
      </c>
      <c r="F2047" s="4" t="s">
        <v>30</v>
      </c>
      <c r="G2047" s="4" t="s">
        <v>30</v>
      </c>
      <c r="H2047" s="4" t="s">
        <v>10</v>
      </c>
    </row>
    <row r="2048" spans="1:6">
      <c r="A2048" t="n">
        <v>18123</v>
      </c>
      <c r="B2048" s="52" t="n">
        <v>45</v>
      </c>
      <c r="C2048" s="7" t="n">
        <v>2</v>
      </c>
      <c r="D2048" s="7" t="n">
        <v>3</v>
      </c>
      <c r="E2048" s="7" t="n">
        <v>228.919998168945</v>
      </c>
      <c r="F2048" s="7" t="n">
        <v>31.3400001525879</v>
      </c>
      <c r="G2048" s="7" t="n">
        <v>-48.9099998474121</v>
      </c>
      <c r="H2048" s="7" t="n">
        <v>1200</v>
      </c>
    </row>
    <row r="2049" spans="1:8">
      <c r="A2049" t="s">
        <v>4</v>
      </c>
      <c r="B2049" s="4" t="s">
        <v>5</v>
      </c>
      <c r="C2049" s="4" t="s">
        <v>14</v>
      </c>
      <c r="D2049" s="4" t="s">
        <v>14</v>
      </c>
      <c r="E2049" s="4" t="s">
        <v>30</v>
      </c>
      <c r="F2049" s="4" t="s">
        <v>30</v>
      </c>
      <c r="G2049" s="4" t="s">
        <v>30</v>
      </c>
      <c r="H2049" s="4" t="s">
        <v>10</v>
      </c>
      <c r="I2049" s="4" t="s">
        <v>14</v>
      </c>
    </row>
    <row r="2050" spans="1:8">
      <c r="A2050" t="n">
        <v>18140</v>
      </c>
      <c r="B2050" s="52" t="n">
        <v>45</v>
      </c>
      <c r="C2050" s="7" t="n">
        <v>4</v>
      </c>
      <c r="D2050" s="7" t="n">
        <v>3</v>
      </c>
      <c r="E2050" s="7" t="n">
        <v>347.260009765625</v>
      </c>
      <c r="F2050" s="7" t="n">
        <v>250.360000610352</v>
      </c>
      <c r="G2050" s="7" t="n">
        <v>0</v>
      </c>
      <c r="H2050" s="7" t="n">
        <v>1200</v>
      </c>
      <c r="I2050" s="7" t="n">
        <v>0</v>
      </c>
    </row>
    <row r="2051" spans="1:8">
      <c r="A2051" t="s">
        <v>4</v>
      </c>
      <c r="B2051" s="4" t="s">
        <v>5</v>
      </c>
      <c r="C2051" s="4" t="s">
        <v>14</v>
      </c>
      <c r="D2051" s="4" t="s">
        <v>14</v>
      </c>
      <c r="E2051" s="4" t="s">
        <v>30</v>
      </c>
      <c r="F2051" s="4" t="s">
        <v>10</v>
      </c>
    </row>
    <row r="2052" spans="1:8">
      <c r="A2052" t="n">
        <v>18158</v>
      </c>
      <c r="B2052" s="52" t="n">
        <v>45</v>
      </c>
      <c r="C2052" s="7" t="n">
        <v>5</v>
      </c>
      <c r="D2052" s="7" t="n">
        <v>3</v>
      </c>
      <c r="E2052" s="7" t="n">
        <v>6.30000019073486</v>
      </c>
      <c r="F2052" s="7" t="n">
        <v>1200</v>
      </c>
    </row>
    <row r="2053" spans="1:8">
      <c r="A2053" t="s">
        <v>4</v>
      </c>
      <c r="B2053" s="4" t="s">
        <v>5</v>
      </c>
      <c r="C2053" s="4" t="s">
        <v>14</v>
      </c>
      <c r="D2053" s="4" t="s">
        <v>14</v>
      </c>
      <c r="E2053" s="4" t="s">
        <v>30</v>
      </c>
      <c r="F2053" s="4" t="s">
        <v>10</v>
      </c>
    </row>
    <row r="2054" spans="1:8">
      <c r="A2054" t="n">
        <v>18167</v>
      </c>
      <c r="B2054" s="52" t="n">
        <v>45</v>
      </c>
      <c r="C2054" s="7" t="n">
        <v>11</v>
      </c>
      <c r="D2054" s="7" t="n">
        <v>3</v>
      </c>
      <c r="E2054" s="7" t="n">
        <v>33.0999984741211</v>
      </c>
      <c r="F2054" s="7" t="n">
        <v>1200</v>
      </c>
    </row>
    <row r="2055" spans="1:8">
      <c r="A2055" t="s">
        <v>4</v>
      </c>
      <c r="B2055" s="4" t="s">
        <v>5</v>
      </c>
      <c r="C2055" s="4" t="s">
        <v>10</v>
      </c>
      <c r="D2055" s="4" t="s">
        <v>14</v>
      </c>
      <c r="E2055" s="4" t="s">
        <v>6</v>
      </c>
      <c r="F2055" s="4" t="s">
        <v>30</v>
      </c>
      <c r="G2055" s="4" t="s">
        <v>30</v>
      </c>
      <c r="H2055" s="4" t="s">
        <v>30</v>
      </c>
    </row>
    <row r="2056" spans="1:8">
      <c r="A2056" t="n">
        <v>18176</v>
      </c>
      <c r="B2056" s="47" t="n">
        <v>48</v>
      </c>
      <c r="C2056" s="7" t="n">
        <v>7033</v>
      </c>
      <c r="D2056" s="7" t="n">
        <v>0</v>
      </c>
      <c r="E2056" s="7" t="s">
        <v>109</v>
      </c>
      <c r="F2056" s="7" t="n">
        <v>-1</v>
      </c>
      <c r="G2056" s="7" t="n">
        <v>1</v>
      </c>
      <c r="H2056" s="7" t="n">
        <v>0</v>
      </c>
    </row>
    <row r="2057" spans="1:8">
      <c r="A2057" t="s">
        <v>4</v>
      </c>
      <c r="B2057" s="4" t="s">
        <v>5</v>
      </c>
      <c r="C2057" s="4" t="s">
        <v>10</v>
      </c>
    </row>
    <row r="2058" spans="1:8">
      <c r="A2058" t="n">
        <v>18203</v>
      </c>
      <c r="B2058" s="28" t="n">
        <v>16</v>
      </c>
      <c r="C2058" s="7" t="n">
        <v>2333</v>
      </c>
    </row>
    <row r="2059" spans="1:8">
      <c r="A2059" t="s">
        <v>4</v>
      </c>
      <c r="B2059" s="4" t="s">
        <v>5</v>
      </c>
      <c r="C2059" s="4" t="s">
        <v>14</v>
      </c>
      <c r="D2059" s="4" t="s">
        <v>30</v>
      </c>
      <c r="E2059" s="4" t="s">
        <v>30</v>
      </c>
      <c r="F2059" s="4" t="s">
        <v>30</v>
      </c>
    </row>
    <row r="2060" spans="1:8">
      <c r="A2060" t="n">
        <v>18206</v>
      </c>
      <c r="B2060" s="52" t="n">
        <v>45</v>
      </c>
      <c r="C2060" s="7" t="n">
        <v>9</v>
      </c>
      <c r="D2060" s="7" t="n">
        <v>0.00999999977648258</v>
      </c>
      <c r="E2060" s="7" t="n">
        <v>0.0299999993294477</v>
      </c>
      <c r="F2060" s="7" t="n">
        <v>0.300000011920929</v>
      </c>
    </row>
    <row r="2061" spans="1:8">
      <c r="A2061" t="s">
        <v>4</v>
      </c>
      <c r="B2061" s="4" t="s">
        <v>5</v>
      </c>
      <c r="C2061" s="4" t="s">
        <v>14</v>
      </c>
      <c r="D2061" s="4" t="s">
        <v>14</v>
      </c>
      <c r="E2061" s="4" t="s">
        <v>30</v>
      </c>
      <c r="F2061" s="4" t="s">
        <v>30</v>
      </c>
      <c r="G2061" s="4" t="s">
        <v>30</v>
      </c>
      <c r="H2061" s="4" t="s">
        <v>10</v>
      </c>
    </row>
    <row r="2062" spans="1:8">
      <c r="A2062" t="n">
        <v>18220</v>
      </c>
      <c r="B2062" s="52" t="n">
        <v>45</v>
      </c>
      <c r="C2062" s="7" t="n">
        <v>2</v>
      </c>
      <c r="D2062" s="7" t="n">
        <v>3</v>
      </c>
      <c r="E2062" s="7" t="n">
        <v>228.919998168945</v>
      </c>
      <c r="F2062" s="7" t="n">
        <v>31.7800006866455</v>
      </c>
      <c r="G2062" s="7" t="n">
        <v>-48.9099998474121</v>
      </c>
      <c r="H2062" s="7" t="n">
        <v>200</v>
      </c>
    </row>
    <row r="2063" spans="1:8">
      <c r="A2063" t="s">
        <v>4</v>
      </c>
      <c r="B2063" s="4" t="s">
        <v>5</v>
      </c>
      <c r="C2063" s="4" t="s">
        <v>14</v>
      </c>
      <c r="D2063" s="4" t="s">
        <v>14</v>
      </c>
      <c r="E2063" s="4" t="s">
        <v>30</v>
      </c>
      <c r="F2063" s="4" t="s">
        <v>30</v>
      </c>
      <c r="G2063" s="4" t="s">
        <v>30</v>
      </c>
      <c r="H2063" s="4" t="s">
        <v>10</v>
      </c>
      <c r="I2063" s="4" t="s">
        <v>14</v>
      </c>
    </row>
    <row r="2064" spans="1:8">
      <c r="A2064" t="n">
        <v>18237</v>
      </c>
      <c r="B2064" s="52" t="n">
        <v>45</v>
      </c>
      <c r="C2064" s="7" t="n">
        <v>4</v>
      </c>
      <c r="D2064" s="7" t="n">
        <v>3</v>
      </c>
      <c r="E2064" s="7" t="n">
        <v>337.320007324219</v>
      </c>
      <c r="F2064" s="7" t="n">
        <v>250.360000610352</v>
      </c>
      <c r="G2064" s="7" t="n">
        <v>0</v>
      </c>
      <c r="H2064" s="7" t="n">
        <v>200</v>
      </c>
      <c r="I2064" s="7" t="n">
        <v>0</v>
      </c>
    </row>
    <row r="2065" spans="1:9">
      <c r="A2065" t="s">
        <v>4</v>
      </c>
      <c r="B2065" s="4" t="s">
        <v>5</v>
      </c>
      <c r="C2065" s="4" t="s">
        <v>14</v>
      </c>
      <c r="D2065" s="4" t="s">
        <v>14</v>
      </c>
      <c r="E2065" s="4" t="s">
        <v>30</v>
      </c>
      <c r="F2065" s="4" t="s">
        <v>10</v>
      </c>
    </row>
    <row r="2066" spans="1:9">
      <c r="A2066" t="n">
        <v>18255</v>
      </c>
      <c r="B2066" s="52" t="n">
        <v>45</v>
      </c>
      <c r="C2066" s="7" t="n">
        <v>5</v>
      </c>
      <c r="D2066" s="7" t="n">
        <v>3</v>
      </c>
      <c r="E2066" s="7" t="n">
        <v>6.30000019073486</v>
      </c>
      <c r="F2066" s="7" t="n">
        <v>200</v>
      </c>
    </row>
    <row r="2067" spans="1:9">
      <c r="A2067" t="s">
        <v>4</v>
      </c>
      <c r="B2067" s="4" t="s">
        <v>5</v>
      </c>
      <c r="C2067" s="4" t="s">
        <v>14</v>
      </c>
      <c r="D2067" s="4" t="s">
        <v>14</v>
      </c>
      <c r="E2067" s="4" t="s">
        <v>30</v>
      </c>
      <c r="F2067" s="4" t="s">
        <v>10</v>
      </c>
    </row>
    <row r="2068" spans="1:9">
      <c r="A2068" t="n">
        <v>18264</v>
      </c>
      <c r="B2068" s="52" t="n">
        <v>45</v>
      </c>
      <c r="C2068" s="7" t="n">
        <v>11</v>
      </c>
      <c r="D2068" s="7" t="n">
        <v>3</v>
      </c>
      <c r="E2068" s="7" t="n">
        <v>35.0999984741211</v>
      </c>
      <c r="F2068" s="7" t="n">
        <v>200</v>
      </c>
    </row>
    <row r="2069" spans="1:9">
      <c r="A2069" t="s">
        <v>4</v>
      </c>
      <c r="B2069" s="4" t="s">
        <v>5</v>
      </c>
      <c r="C2069" s="4" t="s">
        <v>14</v>
      </c>
      <c r="D2069" s="4" t="s">
        <v>10</v>
      </c>
      <c r="E2069" s="4" t="s">
        <v>10</v>
      </c>
      <c r="F2069" s="4" t="s">
        <v>9</v>
      </c>
    </row>
    <row r="2070" spans="1:9">
      <c r="A2070" t="n">
        <v>18273</v>
      </c>
      <c r="B2070" s="53" t="n">
        <v>84</v>
      </c>
      <c r="C2070" s="7" t="n">
        <v>0</v>
      </c>
      <c r="D2070" s="7" t="n">
        <v>1</v>
      </c>
      <c r="E2070" s="7" t="n">
        <v>0</v>
      </c>
      <c r="F2070" s="7" t="n">
        <v>1060320051</v>
      </c>
    </row>
    <row r="2071" spans="1:9">
      <c r="A2071" t="s">
        <v>4</v>
      </c>
      <c r="B2071" s="4" t="s">
        <v>5</v>
      </c>
      <c r="C2071" s="4" t="s">
        <v>10</v>
      </c>
      <c r="D2071" s="4" t="s">
        <v>10</v>
      </c>
      <c r="E2071" s="4" t="s">
        <v>30</v>
      </c>
      <c r="F2071" s="4" t="s">
        <v>30</v>
      </c>
      <c r="G2071" s="4" t="s">
        <v>30</v>
      </c>
      <c r="H2071" s="4" t="s">
        <v>30</v>
      </c>
      <c r="I2071" s="4" t="s">
        <v>30</v>
      </c>
      <c r="J2071" s="4" t="s">
        <v>14</v>
      </c>
      <c r="K2071" s="4" t="s">
        <v>10</v>
      </c>
    </row>
    <row r="2072" spans="1:9">
      <c r="A2072" t="n">
        <v>18283</v>
      </c>
      <c r="B2072" s="60" t="n">
        <v>55</v>
      </c>
      <c r="C2072" s="7" t="n">
        <v>7033</v>
      </c>
      <c r="D2072" s="7" t="n">
        <v>65026</v>
      </c>
      <c r="E2072" s="7" t="n">
        <v>215.899993896484</v>
      </c>
      <c r="F2072" s="7" t="n">
        <v>26.4799995422363</v>
      </c>
      <c r="G2072" s="7" t="n">
        <v>-44.8699989318848</v>
      </c>
      <c r="H2072" s="7" t="n">
        <v>50</v>
      </c>
      <c r="I2072" s="7" t="n">
        <v>30</v>
      </c>
      <c r="J2072" s="7" t="n">
        <v>0</v>
      </c>
      <c r="K2072" s="7" t="n">
        <v>129</v>
      </c>
    </row>
    <row r="2073" spans="1:9">
      <c r="A2073" t="s">
        <v>4</v>
      </c>
      <c r="B2073" s="4" t="s">
        <v>5</v>
      </c>
      <c r="C2073" s="4" t="s">
        <v>14</v>
      </c>
      <c r="D2073" s="4" t="s">
        <v>10</v>
      </c>
      <c r="E2073" s="4" t="s">
        <v>10</v>
      </c>
      <c r="F2073" s="4" t="s">
        <v>10</v>
      </c>
      <c r="G2073" s="4" t="s">
        <v>10</v>
      </c>
      <c r="H2073" s="4" t="s">
        <v>10</v>
      </c>
      <c r="I2073" s="4" t="s">
        <v>6</v>
      </c>
      <c r="J2073" s="4" t="s">
        <v>30</v>
      </c>
      <c r="K2073" s="4" t="s">
        <v>30</v>
      </c>
      <c r="L2073" s="4" t="s">
        <v>30</v>
      </c>
      <c r="M2073" s="4" t="s">
        <v>9</v>
      </c>
      <c r="N2073" s="4" t="s">
        <v>9</v>
      </c>
      <c r="O2073" s="4" t="s">
        <v>30</v>
      </c>
      <c r="P2073" s="4" t="s">
        <v>30</v>
      </c>
      <c r="Q2073" s="4" t="s">
        <v>30</v>
      </c>
      <c r="R2073" s="4" t="s">
        <v>30</v>
      </c>
      <c r="S2073" s="4" t="s">
        <v>14</v>
      </c>
    </row>
    <row r="2074" spans="1:9">
      <c r="A2074" t="n">
        <v>18311</v>
      </c>
      <c r="B2074" s="41" t="n">
        <v>39</v>
      </c>
      <c r="C2074" s="7" t="n">
        <v>12</v>
      </c>
      <c r="D2074" s="7" t="n">
        <v>65533</v>
      </c>
      <c r="E2074" s="7" t="n">
        <v>206</v>
      </c>
      <c r="F2074" s="7" t="n">
        <v>0</v>
      </c>
      <c r="G2074" s="7" t="n">
        <v>7033</v>
      </c>
      <c r="H2074" s="7" t="n">
        <v>259</v>
      </c>
      <c r="I2074" s="7" t="s">
        <v>183</v>
      </c>
      <c r="J2074" s="7" t="n">
        <v>0</v>
      </c>
      <c r="K2074" s="7" t="n">
        <v>0</v>
      </c>
      <c r="L2074" s="7" t="n">
        <v>0</v>
      </c>
      <c r="M2074" s="7" t="n">
        <v>0</v>
      </c>
      <c r="N2074" s="7" t="n">
        <v>0</v>
      </c>
      <c r="O2074" s="7" t="n">
        <v>0</v>
      </c>
      <c r="P2074" s="7" t="n">
        <v>1</v>
      </c>
      <c r="Q2074" s="7" t="n">
        <v>1</v>
      </c>
      <c r="R2074" s="7" t="n">
        <v>1</v>
      </c>
      <c r="S2074" s="7" t="n">
        <v>100</v>
      </c>
    </row>
    <row r="2075" spans="1:9">
      <c r="A2075" t="s">
        <v>4</v>
      </c>
      <c r="B2075" s="4" t="s">
        <v>5</v>
      </c>
      <c r="C2075" s="4" t="s">
        <v>14</v>
      </c>
      <c r="D2075" s="4" t="s">
        <v>10</v>
      </c>
      <c r="E2075" s="4" t="s">
        <v>10</v>
      </c>
      <c r="F2075" s="4" t="s">
        <v>10</v>
      </c>
      <c r="G2075" s="4" t="s">
        <v>10</v>
      </c>
      <c r="H2075" s="4" t="s">
        <v>10</v>
      </c>
      <c r="I2075" s="4" t="s">
        <v>6</v>
      </c>
      <c r="J2075" s="4" t="s">
        <v>30</v>
      </c>
      <c r="K2075" s="4" t="s">
        <v>30</v>
      </c>
      <c r="L2075" s="4" t="s">
        <v>30</v>
      </c>
      <c r="M2075" s="4" t="s">
        <v>9</v>
      </c>
      <c r="N2075" s="4" t="s">
        <v>9</v>
      </c>
      <c r="O2075" s="4" t="s">
        <v>30</v>
      </c>
      <c r="P2075" s="4" t="s">
        <v>30</v>
      </c>
      <c r="Q2075" s="4" t="s">
        <v>30</v>
      </c>
      <c r="R2075" s="4" t="s">
        <v>30</v>
      </c>
      <c r="S2075" s="4" t="s">
        <v>14</v>
      </c>
    </row>
    <row r="2076" spans="1:9">
      <c r="A2076" t="n">
        <v>18373</v>
      </c>
      <c r="B2076" s="41" t="n">
        <v>39</v>
      </c>
      <c r="C2076" s="7" t="n">
        <v>12</v>
      </c>
      <c r="D2076" s="7" t="n">
        <v>65533</v>
      </c>
      <c r="E2076" s="7" t="n">
        <v>206</v>
      </c>
      <c r="F2076" s="7" t="n">
        <v>0</v>
      </c>
      <c r="G2076" s="7" t="n">
        <v>7033</v>
      </c>
      <c r="H2076" s="7" t="n">
        <v>259</v>
      </c>
      <c r="I2076" s="7" t="s">
        <v>184</v>
      </c>
      <c r="J2076" s="7" t="n">
        <v>0</v>
      </c>
      <c r="K2076" s="7" t="n">
        <v>0</v>
      </c>
      <c r="L2076" s="7" t="n">
        <v>0</v>
      </c>
      <c r="M2076" s="7" t="n">
        <v>0</v>
      </c>
      <c r="N2076" s="7" t="n">
        <v>0</v>
      </c>
      <c r="O2076" s="7" t="n">
        <v>0</v>
      </c>
      <c r="P2076" s="7" t="n">
        <v>1</v>
      </c>
      <c r="Q2076" s="7" t="n">
        <v>1</v>
      </c>
      <c r="R2076" s="7" t="n">
        <v>1</v>
      </c>
      <c r="S2076" s="7" t="n">
        <v>101</v>
      </c>
    </row>
    <row r="2077" spans="1:9">
      <c r="A2077" t="s">
        <v>4</v>
      </c>
      <c r="B2077" s="4" t="s">
        <v>5</v>
      </c>
      <c r="C2077" s="4" t="s">
        <v>14</v>
      </c>
      <c r="D2077" s="4" t="s">
        <v>10</v>
      </c>
      <c r="E2077" s="4" t="s">
        <v>10</v>
      </c>
    </row>
    <row r="2078" spans="1:9">
      <c r="A2078" t="n">
        <v>18435</v>
      </c>
      <c r="B2078" s="14" t="n">
        <v>50</v>
      </c>
      <c r="C2078" s="7" t="n">
        <v>1</v>
      </c>
      <c r="D2078" s="7" t="n">
        <v>4525</v>
      </c>
      <c r="E2078" s="7" t="n">
        <v>900</v>
      </c>
    </row>
    <row r="2079" spans="1:9">
      <c r="A2079" t="s">
        <v>4</v>
      </c>
      <c r="B2079" s="4" t="s">
        <v>5</v>
      </c>
      <c r="C2079" s="4" t="s">
        <v>14</v>
      </c>
      <c r="D2079" s="4" t="s">
        <v>10</v>
      </c>
      <c r="E2079" s="4" t="s">
        <v>10</v>
      </c>
    </row>
    <row r="2080" spans="1:9">
      <c r="A2080" t="n">
        <v>18441</v>
      </c>
      <c r="B2080" s="14" t="n">
        <v>50</v>
      </c>
      <c r="C2080" s="7" t="n">
        <v>1</v>
      </c>
      <c r="D2080" s="7" t="n">
        <v>4524</v>
      </c>
      <c r="E2080" s="7" t="n">
        <v>1000</v>
      </c>
    </row>
    <row r="2081" spans="1:19">
      <c r="A2081" t="s">
        <v>4</v>
      </c>
      <c r="B2081" s="4" t="s">
        <v>5</v>
      </c>
      <c r="C2081" s="4" t="s">
        <v>14</v>
      </c>
      <c r="D2081" s="4" t="s">
        <v>9</v>
      </c>
      <c r="E2081" s="4" t="s">
        <v>9</v>
      </c>
      <c r="F2081" s="4" t="s">
        <v>9</v>
      </c>
    </row>
    <row r="2082" spans="1:19">
      <c r="A2082" t="n">
        <v>18447</v>
      </c>
      <c r="B2082" s="14" t="n">
        <v>50</v>
      </c>
      <c r="C2082" s="7" t="n">
        <v>255</v>
      </c>
      <c r="D2082" s="7" t="n">
        <v>1050253722</v>
      </c>
      <c r="E2082" s="7" t="n">
        <v>1065353216</v>
      </c>
      <c r="F2082" s="7" t="n">
        <v>1045220557</v>
      </c>
    </row>
    <row r="2083" spans="1:19">
      <c r="A2083" t="s">
        <v>4</v>
      </c>
      <c r="B2083" s="4" t="s">
        <v>5</v>
      </c>
      <c r="C2083" s="4" t="s">
        <v>10</v>
      </c>
    </row>
    <row r="2084" spans="1:19">
      <c r="A2084" t="n">
        <v>18461</v>
      </c>
      <c r="B2084" s="28" t="n">
        <v>16</v>
      </c>
      <c r="C2084" s="7" t="n">
        <v>1000</v>
      </c>
    </row>
    <row r="2085" spans="1:19">
      <c r="A2085" t="s">
        <v>4</v>
      </c>
      <c r="B2085" s="4" t="s">
        <v>5</v>
      </c>
      <c r="C2085" s="4" t="s">
        <v>14</v>
      </c>
      <c r="D2085" s="4" t="s">
        <v>10</v>
      </c>
      <c r="E2085" s="4" t="s">
        <v>30</v>
      </c>
    </row>
    <row r="2086" spans="1:19">
      <c r="A2086" t="n">
        <v>18464</v>
      </c>
      <c r="B2086" s="35" t="n">
        <v>58</v>
      </c>
      <c r="C2086" s="7" t="n">
        <v>101</v>
      </c>
      <c r="D2086" s="7" t="n">
        <v>500</v>
      </c>
      <c r="E2086" s="7" t="n">
        <v>1</v>
      </c>
    </row>
    <row r="2087" spans="1:19">
      <c r="A2087" t="s">
        <v>4</v>
      </c>
      <c r="B2087" s="4" t="s">
        <v>5</v>
      </c>
      <c r="C2087" s="4" t="s">
        <v>14</v>
      </c>
      <c r="D2087" s="4" t="s">
        <v>10</v>
      </c>
    </row>
    <row r="2088" spans="1:19">
      <c r="A2088" t="n">
        <v>18472</v>
      </c>
      <c r="B2088" s="35" t="n">
        <v>58</v>
      </c>
      <c r="C2088" s="7" t="n">
        <v>254</v>
      </c>
      <c r="D2088" s="7" t="n">
        <v>0</v>
      </c>
    </row>
    <row r="2089" spans="1:19">
      <c r="A2089" t="s">
        <v>4</v>
      </c>
      <c r="B2089" s="4" t="s">
        <v>5</v>
      </c>
      <c r="C2089" s="4" t="s">
        <v>14</v>
      </c>
      <c r="D2089" s="4" t="s">
        <v>10</v>
      </c>
      <c r="E2089" s="4" t="s">
        <v>14</v>
      </c>
    </row>
    <row r="2090" spans="1:19">
      <c r="A2090" t="n">
        <v>18476</v>
      </c>
      <c r="B2090" s="41" t="n">
        <v>39</v>
      </c>
      <c r="C2090" s="7" t="n">
        <v>13</v>
      </c>
      <c r="D2090" s="7" t="n">
        <v>65533</v>
      </c>
      <c r="E2090" s="7" t="n">
        <v>111</v>
      </c>
    </row>
    <row r="2091" spans="1:19">
      <c r="A2091" t="s">
        <v>4</v>
      </c>
      <c r="B2091" s="4" t="s">
        <v>5</v>
      </c>
      <c r="C2091" s="4" t="s">
        <v>14</v>
      </c>
      <c r="D2091" s="4" t="s">
        <v>10</v>
      </c>
      <c r="E2091" s="4" t="s">
        <v>14</v>
      </c>
    </row>
    <row r="2092" spans="1:19">
      <c r="A2092" t="n">
        <v>18481</v>
      </c>
      <c r="B2092" s="41" t="n">
        <v>39</v>
      </c>
      <c r="C2092" s="7" t="n">
        <v>13</v>
      </c>
      <c r="D2092" s="7" t="n">
        <v>65533</v>
      </c>
      <c r="E2092" s="7" t="n">
        <v>112</v>
      </c>
    </row>
    <row r="2093" spans="1:19">
      <c r="A2093" t="s">
        <v>4</v>
      </c>
      <c r="B2093" s="4" t="s">
        <v>5</v>
      </c>
      <c r="C2093" s="4" t="s">
        <v>14</v>
      </c>
      <c r="D2093" s="4" t="s">
        <v>10</v>
      </c>
      <c r="E2093" s="4" t="s">
        <v>14</v>
      </c>
    </row>
    <row r="2094" spans="1:19">
      <c r="A2094" t="n">
        <v>18486</v>
      </c>
      <c r="B2094" s="41" t="n">
        <v>39</v>
      </c>
      <c r="C2094" s="7" t="n">
        <v>13</v>
      </c>
      <c r="D2094" s="7" t="n">
        <v>65533</v>
      </c>
      <c r="E2094" s="7" t="n">
        <v>111</v>
      </c>
    </row>
    <row r="2095" spans="1:19">
      <c r="A2095" t="s">
        <v>4</v>
      </c>
      <c r="B2095" s="4" t="s">
        <v>5</v>
      </c>
      <c r="C2095" s="4" t="s">
        <v>14</v>
      </c>
      <c r="D2095" s="4" t="s">
        <v>10</v>
      </c>
      <c r="E2095" s="4" t="s">
        <v>14</v>
      </c>
    </row>
    <row r="2096" spans="1:19">
      <c r="A2096" t="n">
        <v>18491</v>
      </c>
      <c r="B2096" s="41" t="n">
        <v>39</v>
      </c>
      <c r="C2096" s="7" t="n">
        <v>13</v>
      </c>
      <c r="D2096" s="7" t="n">
        <v>65533</v>
      </c>
      <c r="E2096" s="7" t="n">
        <v>112</v>
      </c>
    </row>
    <row r="2097" spans="1:6">
      <c r="A2097" t="s">
        <v>4</v>
      </c>
      <c r="B2097" s="4" t="s">
        <v>5</v>
      </c>
      <c r="C2097" s="4" t="s">
        <v>10</v>
      </c>
      <c r="D2097" s="4" t="s">
        <v>9</v>
      </c>
    </row>
    <row r="2098" spans="1:6">
      <c r="A2098" t="n">
        <v>18496</v>
      </c>
      <c r="B2098" s="42" t="n">
        <v>43</v>
      </c>
      <c r="C2098" s="7" t="n">
        <v>7036</v>
      </c>
      <c r="D2098" s="7" t="n">
        <v>1</v>
      </c>
    </row>
    <row r="2099" spans="1:6">
      <c r="A2099" t="s">
        <v>4</v>
      </c>
      <c r="B2099" s="4" t="s">
        <v>5</v>
      </c>
      <c r="C2099" s="4" t="s">
        <v>10</v>
      </c>
      <c r="D2099" s="4" t="s">
        <v>9</v>
      </c>
    </row>
    <row r="2100" spans="1:6">
      <c r="A2100" t="n">
        <v>18503</v>
      </c>
      <c r="B2100" s="42" t="n">
        <v>43</v>
      </c>
      <c r="C2100" s="7" t="n">
        <v>1568</v>
      </c>
      <c r="D2100" s="7" t="n">
        <v>1</v>
      </c>
    </row>
    <row r="2101" spans="1:6">
      <c r="A2101" t="s">
        <v>4</v>
      </c>
      <c r="B2101" s="4" t="s">
        <v>5</v>
      </c>
      <c r="C2101" s="4" t="s">
        <v>10</v>
      </c>
      <c r="D2101" s="4" t="s">
        <v>9</v>
      </c>
    </row>
    <row r="2102" spans="1:6">
      <c r="A2102" t="n">
        <v>18510</v>
      </c>
      <c r="B2102" s="42" t="n">
        <v>43</v>
      </c>
      <c r="C2102" s="7" t="n">
        <v>1569</v>
      </c>
      <c r="D2102" s="7" t="n">
        <v>1</v>
      </c>
    </row>
    <row r="2103" spans="1:6">
      <c r="A2103" t="s">
        <v>4</v>
      </c>
      <c r="B2103" s="4" t="s">
        <v>5</v>
      </c>
      <c r="C2103" s="4" t="s">
        <v>10</v>
      </c>
      <c r="D2103" s="4" t="s">
        <v>14</v>
      </c>
    </row>
    <row r="2104" spans="1:6">
      <c r="A2104" t="n">
        <v>18517</v>
      </c>
      <c r="B2104" s="62" t="n">
        <v>56</v>
      </c>
      <c r="C2104" s="7" t="n">
        <v>7033</v>
      </c>
      <c r="D2104" s="7" t="n">
        <v>1</v>
      </c>
    </row>
    <row r="2105" spans="1:6">
      <c r="A2105" t="s">
        <v>4</v>
      </c>
      <c r="B2105" s="4" t="s">
        <v>5</v>
      </c>
      <c r="C2105" s="4" t="s">
        <v>10</v>
      </c>
      <c r="D2105" s="4" t="s">
        <v>30</v>
      </c>
      <c r="E2105" s="4" t="s">
        <v>30</v>
      </c>
      <c r="F2105" s="4" t="s">
        <v>30</v>
      </c>
      <c r="G2105" s="4" t="s">
        <v>30</v>
      </c>
    </row>
    <row r="2106" spans="1:6">
      <c r="A2106" t="n">
        <v>18521</v>
      </c>
      <c r="B2106" s="44" t="n">
        <v>46</v>
      </c>
      <c r="C2106" s="7" t="n">
        <v>7033</v>
      </c>
      <c r="D2106" s="7" t="n">
        <v>377.429992675781</v>
      </c>
      <c r="E2106" s="7" t="n">
        <v>22.2600002288818</v>
      </c>
      <c r="F2106" s="7" t="n">
        <v>-113.470001220703</v>
      </c>
      <c r="G2106" s="7" t="n">
        <v>284.799987792969</v>
      </c>
    </row>
    <row r="2107" spans="1:6">
      <c r="A2107" t="s">
        <v>4</v>
      </c>
      <c r="B2107" s="4" t="s">
        <v>5</v>
      </c>
      <c r="C2107" s="4" t="s">
        <v>10</v>
      </c>
      <c r="D2107" s="4" t="s">
        <v>14</v>
      </c>
      <c r="E2107" s="4" t="s">
        <v>6</v>
      </c>
      <c r="F2107" s="4" t="s">
        <v>30</v>
      </c>
      <c r="G2107" s="4" t="s">
        <v>30</v>
      </c>
      <c r="H2107" s="4" t="s">
        <v>30</v>
      </c>
    </row>
    <row r="2108" spans="1:6">
      <c r="A2108" t="n">
        <v>18540</v>
      </c>
      <c r="B2108" s="47" t="n">
        <v>48</v>
      </c>
      <c r="C2108" s="7" t="n">
        <v>7033</v>
      </c>
      <c r="D2108" s="7" t="n">
        <v>0</v>
      </c>
      <c r="E2108" s="7" t="s">
        <v>110</v>
      </c>
      <c r="F2108" s="7" t="n">
        <v>0</v>
      </c>
      <c r="G2108" s="7" t="n">
        <v>1</v>
      </c>
      <c r="H2108" s="7" t="n">
        <v>0</v>
      </c>
    </row>
    <row r="2109" spans="1:6">
      <c r="A2109" t="s">
        <v>4</v>
      </c>
      <c r="B2109" s="4" t="s">
        <v>5</v>
      </c>
      <c r="C2109" s="4" t="s">
        <v>14</v>
      </c>
      <c r="D2109" s="4" t="s">
        <v>10</v>
      </c>
      <c r="E2109" s="4" t="s">
        <v>30</v>
      </c>
      <c r="F2109" s="4" t="s">
        <v>10</v>
      </c>
      <c r="G2109" s="4" t="s">
        <v>9</v>
      </c>
      <c r="H2109" s="4" t="s">
        <v>9</v>
      </c>
      <c r="I2109" s="4" t="s">
        <v>10</v>
      </c>
      <c r="J2109" s="4" t="s">
        <v>10</v>
      </c>
      <c r="K2109" s="4" t="s">
        <v>9</v>
      </c>
      <c r="L2109" s="4" t="s">
        <v>9</v>
      </c>
      <c r="M2109" s="4" t="s">
        <v>9</v>
      </c>
      <c r="N2109" s="4" t="s">
        <v>9</v>
      </c>
      <c r="O2109" s="4" t="s">
        <v>6</v>
      </c>
    </row>
    <row r="2110" spans="1:6">
      <c r="A2110" t="n">
        <v>18567</v>
      </c>
      <c r="B2110" s="14" t="n">
        <v>50</v>
      </c>
      <c r="C2110" s="7" t="n">
        <v>0</v>
      </c>
      <c r="D2110" s="7" t="n">
        <v>4525</v>
      </c>
      <c r="E2110" s="7" t="n">
        <v>0.699999988079071</v>
      </c>
      <c r="F2110" s="7" t="n">
        <v>400</v>
      </c>
      <c r="G2110" s="7" t="n">
        <v>0</v>
      </c>
      <c r="H2110" s="7" t="n">
        <v>0</v>
      </c>
      <c r="I2110" s="7" t="n">
        <v>0</v>
      </c>
      <c r="J2110" s="7" t="n">
        <v>65533</v>
      </c>
      <c r="K2110" s="7" t="n">
        <v>0</v>
      </c>
      <c r="L2110" s="7" t="n">
        <v>0</v>
      </c>
      <c r="M2110" s="7" t="n">
        <v>0</v>
      </c>
      <c r="N2110" s="7" t="n">
        <v>0</v>
      </c>
      <c r="O2110" s="7" t="s">
        <v>13</v>
      </c>
    </row>
    <row r="2111" spans="1:6">
      <c r="A2111" t="s">
        <v>4</v>
      </c>
      <c r="B2111" s="4" t="s">
        <v>5</v>
      </c>
      <c r="C2111" s="4" t="s">
        <v>14</v>
      </c>
    </row>
    <row r="2112" spans="1:6">
      <c r="A2112" t="n">
        <v>18606</v>
      </c>
      <c r="B2112" s="52" t="n">
        <v>45</v>
      </c>
      <c r="C2112" s="7" t="n">
        <v>0</v>
      </c>
    </row>
    <row r="2113" spans="1:15">
      <c r="A2113" t="s">
        <v>4</v>
      </c>
      <c r="B2113" s="4" t="s">
        <v>5</v>
      </c>
      <c r="C2113" s="4" t="s">
        <v>14</v>
      </c>
      <c r="D2113" s="4" t="s">
        <v>10</v>
      </c>
      <c r="E2113" s="4" t="s">
        <v>30</v>
      </c>
      <c r="F2113" s="4" t="s">
        <v>30</v>
      </c>
      <c r="G2113" s="4" t="s">
        <v>30</v>
      </c>
    </row>
    <row r="2114" spans="1:15">
      <c r="A2114" t="n">
        <v>18608</v>
      </c>
      <c r="B2114" s="52" t="n">
        <v>45</v>
      </c>
      <c r="C2114" s="7" t="n">
        <v>15</v>
      </c>
      <c r="D2114" s="7" t="n">
        <v>7033</v>
      </c>
      <c r="E2114" s="7" t="n">
        <v>0</v>
      </c>
      <c r="F2114" s="7" t="n">
        <v>4.90000009536743</v>
      </c>
      <c r="G2114" s="7" t="n">
        <v>0</v>
      </c>
    </row>
    <row r="2115" spans="1:15">
      <c r="A2115" t="s">
        <v>4</v>
      </c>
      <c r="B2115" s="4" t="s">
        <v>5</v>
      </c>
      <c r="C2115" s="4" t="s">
        <v>14</v>
      </c>
      <c r="D2115" s="4" t="s">
        <v>14</v>
      </c>
      <c r="E2115" s="4" t="s">
        <v>30</v>
      </c>
      <c r="F2115" s="4" t="s">
        <v>30</v>
      </c>
      <c r="G2115" s="4" t="s">
        <v>30</v>
      </c>
      <c r="H2115" s="4" t="s">
        <v>10</v>
      </c>
      <c r="I2115" s="4" t="s">
        <v>14</v>
      </c>
    </row>
    <row r="2116" spans="1:15">
      <c r="A2116" t="n">
        <v>18624</v>
      </c>
      <c r="B2116" s="52" t="n">
        <v>45</v>
      </c>
      <c r="C2116" s="7" t="n">
        <v>4</v>
      </c>
      <c r="D2116" s="7" t="n">
        <v>3</v>
      </c>
      <c r="E2116" s="7" t="n">
        <v>0.740000009536743</v>
      </c>
      <c r="F2116" s="7" t="n">
        <v>151.029998779297</v>
      </c>
      <c r="G2116" s="7" t="n">
        <v>0</v>
      </c>
      <c r="H2116" s="7" t="n">
        <v>0</v>
      </c>
      <c r="I2116" s="7" t="n">
        <v>0</v>
      </c>
    </row>
    <row r="2117" spans="1:15">
      <c r="A2117" t="s">
        <v>4</v>
      </c>
      <c r="B2117" s="4" t="s">
        <v>5</v>
      </c>
      <c r="C2117" s="4" t="s">
        <v>14</v>
      </c>
      <c r="D2117" s="4" t="s">
        <v>14</v>
      </c>
      <c r="E2117" s="4" t="s">
        <v>30</v>
      </c>
      <c r="F2117" s="4" t="s">
        <v>10</v>
      </c>
    </row>
    <row r="2118" spans="1:15">
      <c r="A2118" t="n">
        <v>18642</v>
      </c>
      <c r="B2118" s="52" t="n">
        <v>45</v>
      </c>
      <c r="C2118" s="7" t="n">
        <v>5</v>
      </c>
      <c r="D2118" s="7" t="n">
        <v>3</v>
      </c>
      <c r="E2118" s="7" t="n">
        <v>7</v>
      </c>
      <c r="F2118" s="7" t="n">
        <v>0</v>
      </c>
    </row>
    <row r="2119" spans="1:15">
      <c r="A2119" t="s">
        <v>4</v>
      </c>
      <c r="B2119" s="4" t="s">
        <v>5</v>
      </c>
      <c r="C2119" s="4" t="s">
        <v>14</v>
      </c>
      <c r="D2119" s="4" t="s">
        <v>14</v>
      </c>
      <c r="E2119" s="4" t="s">
        <v>30</v>
      </c>
      <c r="F2119" s="4" t="s">
        <v>10</v>
      </c>
    </row>
    <row r="2120" spans="1:15">
      <c r="A2120" t="n">
        <v>18651</v>
      </c>
      <c r="B2120" s="52" t="n">
        <v>45</v>
      </c>
      <c r="C2120" s="7" t="n">
        <v>11</v>
      </c>
      <c r="D2120" s="7" t="n">
        <v>3</v>
      </c>
      <c r="E2120" s="7" t="n">
        <v>48.9000015258789</v>
      </c>
      <c r="F2120" s="7" t="n">
        <v>0</v>
      </c>
    </row>
    <row r="2121" spans="1:15">
      <c r="A2121" t="s">
        <v>4</v>
      </c>
      <c r="B2121" s="4" t="s">
        <v>5</v>
      </c>
      <c r="C2121" s="4" t="s">
        <v>14</v>
      </c>
      <c r="D2121" s="4" t="s">
        <v>14</v>
      </c>
      <c r="E2121" s="4" t="s">
        <v>30</v>
      </c>
      <c r="F2121" s="4" t="s">
        <v>30</v>
      </c>
      <c r="G2121" s="4" t="s">
        <v>30</v>
      </c>
      <c r="H2121" s="4" t="s">
        <v>10</v>
      </c>
      <c r="I2121" s="4" t="s">
        <v>14</v>
      </c>
    </row>
    <row r="2122" spans="1:15">
      <c r="A2122" t="n">
        <v>18660</v>
      </c>
      <c r="B2122" s="52" t="n">
        <v>45</v>
      </c>
      <c r="C2122" s="7" t="n">
        <v>4</v>
      </c>
      <c r="D2122" s="7" t="n">
        <v>3</v>
      </c>
      <c r="E2122" s="7" t="n">
        <v>4.07000017166138</v>
      </c>
      <c r="F2122" s="7" t="n">
        <v>138.570007324219</v>
      </c>
      <c r="G2122" s="7" t="n">
        <v>20</v>
      </c>
      <c r="H2122" s="7" t="n">
        <v>4000</v>
      </c>
      <c r="I2122" s="7" t="n">
        <v>1</v>
      </c>
    </row>
    <row r="2123" spans="1:15">
      <c r="A2123" t="s">
        <v>4</v>
      </c>
      <c r="B2123" s="4" t="s">
        <v>5</v>
      </c>
      <c r="C2123" s="4" t="s">
        <v>14</v>
      </c>
      <c r="D2123" s="4" t="s">
        <v>14</v>
      </c>
      <c r="E2123" s="4" t="s">
        <v>30</v>
      </c>
      <c r="F2123" s="4" t="s">
        <v>10</v>
      </c>
    </row>
    <row r="2124" spans="1:15">
      <c r="A2124" t="n">
        <v>18678</v>
      </c>
      <c r="B2124" s="52" t="n">
        <v>45</v>
      </c>
      <c r="C2124" s="7" t="n">
        <v>5</v>
      </c>
      <c r="D2124" s="7" t="n">
        <v>3</v>
      </c>
      <c r="E2124" s="7" t="n">
        <v>9</v>
      </c>
      <c r="F2124" s="7" t="n">
        <v>4000</v>
      </c>
    </row>
    <row r="2125" spans="1:15">
      <c r="A2125" t="s">
        <v>4</v>
      </c>
      <c r="B2125" s="4" t="s">
        <v>5</v>
      </c>
      <c r="C2125" s="4" t="s">
        <v>14</v>
      </c>
      <c r="D2125" s="4" t="s">
        <v>30</v>
      </c>
      <c r="E2125" s="4" t="s">
        <v>30</v>
      </c>
      <c r="F2125" s="4" t="s">
        <v>30</v>
      </c>
    </row>
    <row r="2126" spans="1:15">
      <c r="A2126" t="n">
        <v>18687</v>
      </c>
      <c r="B2126" s="52" t="n">
        <v>45</v>
      </c>
      <c r="C2126" s="7" t="n">
        <v>9</v>
      </c>
      <c r="D2126" s="7" t="n">
        <v>0.0750000029802322</v>
      </c>
      <c r="E2126" s="7" t="n">
        <v>0.0750000029802322</v>
      </c>
      <c r="F2126" s="7" t="n">
        <v>5.5</v>
      </c>
    </row>
    <row r="2127" spans="1:15">
      <c r="A2127" t="s">
        <v>4</v>
      </c>
      <c r="B2127" s="4" t="s">
        <v>5</v>
      </c>
      <c r="C2127" s="4" t="s">
        <v>10</v>
      </c>
      <c r="D2127" s="4" t="s">
        <v>10</v>
      </c>
      <c r="E2127" s="4" t="s">
        <v>30</v>
      </c>
      <c r="F2127" s="4" t="s">
        <v>30</v>
      </c>
      <c r="G2127" s="4" t="s">
        <v>30</v>
      </c>
      <c r="H2127" s="4" t="s">
        <v>30</v>
      </c>
      <c r="I2127" s="4" t="s">
        <v>14</v>
      </c>
      <c r="J2127" s="4" t="s">
        <v>10</v>
      </c>
    </row>
    <row r="2128" spans="1:15">
      <c r="A2128" t="n">
        <v>18701</v>
      </c>
      <c r="B2128" s="60" t="n">
        <v>55</v>
      </c>
      <c r="C2128" s="7" t="n">
        <v>7033</v>
      </c>
      <c r="D2128" s="7" t="n">
        <v>65024</v>
      </c>
      <c r="E2128" s="7" t="n">
        <v>0</v>
      </c>
      <c r="F2128" s="7" t="n">
        <v>0</v>
      </c>
      <c r="G2128" s="7" t="n">
        <v>200</v>
      </c>
      <c r="H2128" s="7" t="n">
        <v>20</v>
      </c>
      <c r="I2128" s="7" t="n">
        <v>0</v>
      </c>
      <c r="J2128" s="7" t="n">
        <v>0</v>
      </c>
    </row>
    <row r="2129" spans="1:10">
      <c r="A2129" t="s">
        <v>4</v>
      </c>
      <c r="B2129" s="4" t="s">
        <v>5</v>
      </c>
      <c r="C2129" s="4" t="s">
        <v>14</v>
      </c>
      <c r="D2129" s="4" t="s">
        <v>10</v>
      </c>
    </row>
    <row r="2130" spans="1:10">
      <c r="A2130" t="n">
        <v>18725</v>
      </c>
      <c r="B2130" s="35" t="n">
        <v>58</v>
      </c>
      <c r="C2130" s="7" t="n">
        <v>255</v>
      </c>
      <c r="D2130" s="7" t="n">
        <v>0</v>
      </c>
    </row>
    <row r="2131" spans="1:10">
      <c r="A2131" t="s">
        <v>4</v>
      </c>
      <c r="B2131" s="4" t="s">
        <v>5</v>
      </c>
      <c r="C2131" s="4" t="s">
        <v>14</v>
      </c>
      <c r="D2131" s="4" t="s">
        <v>10</v>
      </c>
    </row>
    <row r="2132" spans="1:10">
      <c r="A2132" t="n">
        <v>18729</v>
      </c>
      <c r="B2132" s="52" t="n">
        <v>45</v>
      </c>
      <c r="C2132" s="7" t="n">
        <v>7</v>
      </c>
      <c r="D2132" s="7" t="n">
        <v>255</v>
      </c>
    </row>
    <row r="2133" spans="1:10">
      <c r="A2133" t="s">
        <v>4</v>
      </c>
      <c r="B2133" s="4" t="s">
        <v>5</v>
      </c>
      <c r="C2133" s="4" t="s">
        <v>14</v>
      </c>
    </row>
    <row r="2134" spans="1:10">
      <c r="A2134" t="n">
        <v>18733</v>
      </c>
      <c r="B2134" s="52" t="n">
        <v>45</v>
      </c>
      <c r="C2134" s="7" t="n">
        <v>16</v>
      </c>
    </row>
    <row r="2135" spans="1:10">
      <c r="A2135" t="s">
        <v>4</v>
      </c>
      <c r="B2135" s="4" t="s">
        <v>5</v>
      </c>
      <c r="C2135" s="4" t="s">
        <v>14</v>
      </c>
      <c r="D2135" s="4" t="s">
        <v>10</v>
      </c>
      <c r="E2135" s="4" t="s">
        <v>10</v>
      </c>
      <c r="F2135" s="4" t="s">
        <v>10</v>
      </c>
      <c r="G2135" s="4" t="s">
        <v>10</v>
      </c>
      <c r="H2135" s="4" t="s">
        <v>10</v>
      </c>
      <c r="I2135" s="4" t="s">
        <v>6</v>
      </c>
      <c r="J2135" s="4" t="s">
        <v>30</v>
      </c>
      <c r="K2135" s="4" t="s">
        <v>30</v>
      </c>
      <c r="L2135" s="4" t="s">
        <v>30</v>
      </c>
      <c r="M2135" s="4" t="s">
        <v>9</v>
      </c>
      <c r="N2135" s="4" t="s">
        <v>9</v>
      </c>
      <c r="O2135" s="4" t="s">
        <v>30</v>
      </c>
      <c r="P2135" s="4" t="s">
        <v>30</v>
      </c>
      <c r="Q2135" s="4" t="s">
        <v>30</v>
      </c>
      <c r="R2135" s="4" t="s">
        <v>30</v>
      </c>
      <c r="S2135" s="4" t="s">
        <v>14</v>
      </c>
    </row>
    <row r="2136" spans="1:10">
      <c r="A2136" t="n">
        <v>18735</v>
      </c>
      <c r="B2136" s="41" t="n">
        <v>39</v>
      </c>
      <c r="C2136" s="7" t="n">
        <v>12</v>
      </c>
      <c r="D2136" s="7" t="n">
        <v>65533</v>
      </c>
      <c r="E2136" s="7" t="n">
        <v>207</v>
      </c>
      <c r="F2136" s="7" t="n">
        <v>0</v>
      </c>
      <c r="G2136" s="7" t="n">
        <v>7033</v>
      </c>
      <c r="H2136" s="7" t="n">
        <v>259</v>
      </c>
      <c r="I2136" s="7" t="s">
        <v>183</v>
      </c>
      <c r="J2136" s="7" t="n">
        <v>0</v>
      </c>
      <c r="K2136" s="7" t="n">
        <v>0</v>
      </c>
      <c r="L2136" s="7" t="n">
        <v>0</v>
      </c>
      <c r="M2136" s="7" t="n">
        <v>0</v>
      </c>
      <c r="N2136" s="7" t="n">
        <v>0</v>
      </c>
      <c r="O2136" s="7" t="n">
        <v>0</v>
      </c>
      <c r="P2136" s="7" t="n">
        <v>1</v>
      </c>
      <c r="Q2136" s="7" t="n">
        <v>1</v>
      </c>
      <c r="R2136" s="7" t="n">
        <v>1</v>
      </c>
      <c r="S2136" s="7" t="n">
        <v>255</v>
      </c>
    </row>
    <row r="2137" spans="1:10">
      <c r="A2137" t="s">
        <v>4</v>
      </c>
      <c r="B2137" s="4" t="s">
        <v>5</v>
      </c>
      <c r="C2137" s="4" t="s">
        <v>14</v>
      </c>
      <c r="D2137" s="4" t="s">
        <v>10</v>
      </c>
      <c r="E2137" s="4" t="s">
        <v>10</v>
      </c>
      <c r="F2137" s="4" t="s">
        <v>10</v>
      </c>
      <c r="G2137" s="4" t="s">
        <v>10</v>
      </c>
      <c r="H2137" s="4" t="s">
        <v>10</v>
      </c>
      <c r="I2137" s="4" t="s">
        <v>6</v>
      </c>
      <c r="J2137" s="4" t="s">
        <v>30</v>
      </c>
      <c r="K2137" s="4" t="s">
        <v>30</v>
      </c>
      <c r="L2137" s="4" t="s">
        <v>30</v>
      </c>
      <c r="M2137" s="4" t="s">
        <v>9</v>
      </c>
      <c r="N2137" s="4" t="s">
        <v>9</v>
      </c>
      <c r="O2137" s="4" t="s">
        <v>30</v>
      </c>
      <c r="P2137" s="4" t="s">
        <v>30</v>
      </c>
      <c r="Q2137" s="4" t="s">
        <v>30</v>
      </c>
      <c r="R2137" s="4" t="s">
        <v>30</v>
      </c>
      <c r="S2137" s="4" t="s">
        <v>14</v>
      </c>
    </row>
    <row r="2138" spans="1:10">
      <c r="A2138" t="n">
        <v>18797</v>
      </c>
      <c r="B2138" s="41" t="n">
        <v>39</v>
      </c>
      <c r="C2138" s="7" t="n">
        <v>12</v>
      </c>
      <c r="D2138" s="7" t="n">
        <v>65533</v>
      </c>
      <c r="E2138" s="7" t="n">
        <v>207</v>
      </c>
      <c r="F2138" s="7" t="n">
        <v>0</v>
      </c>
      <c r="G2138" s="7" t="n">
        <v>7033</v>
      </c>
      <c r="H2138" s="7" t="n">
        <v>259</v>
      </c>
      <c r="I2138" s="7" t="s">
        <v>184</v>
      </c>
      <c r="J2138" s="7" t="n">
        <v>0</v>
      </c>
      <c r="K2138" s="7" t="n">
        <v>0</v>
      </c>
      <c r="L2138" s="7" t="n">
        <v>0</v>
      </c>
      <c r="M2138" s="7" t="n">
        <v>0</v>
      </c>
      <c r="N2138" s="7" t="n">
        <v>0</v>
      </c>
      <c r="O2138" s="7" t="n">
        <v>0</v>
      </c>
      <c r="P2138" s="7" t="n">
        <v>1</v>
      </c>
      <c r="Q2138" s="7" t="n">
        <v>1</v>
      </c>
      <c r="R2138" s="7" t="n">
        <v>1</v>
      </c>
      <c r="S2138" s="7" t="n">
        <v>255</v>
      </c>
    </row>
    <row r="2139" spans="1:10">
      <c r="A2139" t="s">
        <v>4</v>
      </c>
      <c r="B2139" s="4" t="s">
        <v>5</v>
      </c>
      <c r="C2139" s="4" t="s">
        <v>14</v>
      </c>
      <c r="D2139" s="4" t="s">
        <v>10</v>
      </c>
      <c r="E2139" s="4" t="s">
        <v>30</v>
      </c>
      <c r="F2139" s="4" t="s">
        <v>10</v>
      </c>
      <c r="G2139" s="4" t="s">
        <v>9</v>
      </c>
      <c r="H2139" s="4" t="s">
        <v>9</v>
      </c>
      <c r="I2139" s="4" t="s">
        <v>10</v>
      </c>
      <c r="J2139" s="4" t="s">
        <v>10</v>
      </c>
      <c r="K2139" s="4" t="s">
        <v>9</v>
      </c>
      <c r="L2139" s="4" t="s">
        <v>9</v>
      </c>
      <c r="M2139" s="4" t="s">
        <v>9</v>
      </c>
      <c r="N2139" s="4" t="s">
        <v>9</v>
      </c>
      <c r="O2139" s="4" t="s">
        <v>6</v>
      </c>
    </row>
    <row r="2140" spans="1:10">
      <c r="A2140" t="n">
        <v>18859</v>
      </c>
      <c r="B2140" s="14" t="n">
        <v>50</v>
      </c>
      <c r="C2140" s="7" t="n">
        <v>0</v>
      </c>
      <c r="D2140" s="7" t="n">
        <v>4421</v>
      </c>
      <c r="E2140" s="7" t="n">
        <v>0.800000011920929</v>
      </c>
      <c r="F2140" s="7" t="n">
        <v>0</v>
      </c>
      <c r="G2140" s="7" t="n">
        <v>0</v>
      </c>
      <c r="H2140" s="7" t="n">
        <v>0</v>
      </c>
      <c r="I2140" s="7" t="n">
        <v>0</v>
      </c>
      <c r="J2140" s="7" t="n">
        <v>65533</v>
      </c>
      <c r="K2140" s="7" t="n">
        <v>0</v>
      </c>
      <c r="L2140" s="7" t="n">
        <v>0</v>
      </c>
      <c r="M2140" s="7" t="n">
        <v>0</v>
      </c>
      <c r="N2140" s="7" t="n">
        <v>0</v>
      </c>
      <c r="O2140" s="7" t="s">
        <v>13</v>
      </c>
    </row>
    <row r="2141" spans="1:10">
      <c r="A2141" t="s">
        <v>4</v>
      </c>
      <c r="B2141" s="4" t="s">
        <v>5</v>
      </c>
      <c r="C2141" s="4" t="s">
        <v>14</v>
      </c>
      <c r="D2141" s="4" t="s">
        <v>10</v>
      </c>
      <c r="E2141" s="4" t="s">
        <v>10</v>
      </c>
    </row>
    <row r="2142" spans="1:10">
      <c r="A2142" t="n">
        <v>18898</v>
      </c>
      <c r="B2142" s="14" t="n">
        <v>50</v>
      </c>
      <c r="C2142" s="7" t="n">
        <v>1</v>
      </c>
      <c r="D2142" s="7" t="n">
        <v>4525</v>
      </c>
      <c r="E2142" s="7" t="n">
        <v>3000</v>
      </c>
    </row>
    <row r="2143" spans="1:10">
      <c r="A2143" t="s">
        <v>4</v>
      </c>
      <c r="B2143" s="4" t="s">
        <v>5</v>
      </c>
      <c r="C2143" s="4" t="s">
        <v>10</v>
      </c>
    </row>
    <row r="2144" spans="1:10">
      <c r="A2144" t="n">
        <v>18904</v>
      </c>
      <c r="B2144" s="28" t="n">
        <v>16</v>
      </c>
      <c r="C2144" s="7" t="n">
        <v>1500</v>
      </c>
    </row>
    <row r="2145" spans="1:19">
      <c r="A2145" t="s">
        <v>4</v>
      </c>
      <c r="B2145" s="4" t="s">
        <v>5</v>
      </c>
      <c r="C2145" s="4" t="s">
        <v>14</v>
      </c>
      <c r="D2145" s="4" t="s">
        <v>10</v>
      </c>
      <c r="E2145" s="4" t="s">
        <v>30</v>
      </c>
    </row>
    <row r="2146" spans="1:19">
      <c r="A2146" t="n">
        <v>18907</v>
      </c>
      <c r="B2146" s="35" t="n">
        <v>58</v>
      </c>
      <c r="C2146" s="7" t="n">
        <v>101</v>
      </c>
      <c r="D2146" s="7" t="n">
        <v>500</v>
      </c>
      <c r="E2146" s="7" t="n">
        <v>1</v>
      </c>
    </row>
    <row r="2147" spans="1:19">
      <c r="A2147" t="s">
        <v>4</v>
      </c>
      <c r="B2147" s="4" t="s">
        <v>5</v>
      </c>
      <c r="C2147" s="4" t="s">
        <v>14</v>
      </c>
      <c r="D2147" s="4" t="s">
        <v>10</v>
      </c>
    </row>
    <row r="2148" spans="1:19">
      <c r="A2148" t="n">
        <v>18915</v>
      </c>
      <c r="B2148" s="35" t="n">
        <v>58</v>
      </c>
      <c r="C2148" s="7" t="n">
        <v>254</v>
      </c>
      <c r="D2148" s="7" t="n">
        <v>0</v>
      </c>
    </row>
    <row r="2149" spans="1:19">
      <c r="A2149" t="s">
        <v>4</v>
      </c>
      <c r="B2149" s="4" t="s">
        <v>5</v>
      </c>
      <c r="C2149" s="4" t="s">
        <v>14</v>
      </c>
      <c r="D2149" s="4" t="s">
        <v>10</v>
      </c>
      <c r="E2149" s="4" t="s">
        <v>10</v>
      </c>
      <c r="F2149" s="4" t="s">
        <v>9</v>
      </c>
    </row>
    <row r="2150" spans="1:19">
      <c r="A2150" t="n">
        <v>18919</v>
      </c>
      <c r="B2150" s="53" t="n">
        <v>84</v>
      </c>
      <c r="C2150" s="7" t="n">
        <v>1</v>
      </c>
      <c r="D2150" s="7" t="n">
        <v>0</v>
      </c>
      <c r="E2150" s="7" t="n">
        <v>0</v>
      </c>
      <c r="F2150" s="7" t="n">
        <v>0</v>
      </c>
    </row>
    <row r="2151" spans="1:19">
      <c r="A2151" t="s">
        <v>4</v>
      </c>
      <c r="B2151" s="4" t="s">
        <v>5</v>
      </c>
      <c r="C2151" s="4" t="s">
        <v>10</v>
      </c>
      <c r="D2151" s="4" t="s">
        <v>9</v>
      </c>
    </row>
    <row r="2152" spans="1:19">
      <c r="A2152" t="n">
        <v>18929</v>
      </c>
      <c r="B2152" s="61" t="n">
        <v>44</v>
      </c>
      <c r="C2152" s="7" t="n">
        <v>1568</v>
      </c>
      <c r="D2152" s="7" t="n">
        <v>1</v>
      </c>
    </row>
    <row r="2153" spans="1:19">
      <c r="A2153" t="s">
        <v>4</v>
      </c>
      <c r="B2153" s="4" t="s">
        <v>5</v>
      </c>
      <c r="C2153" s="4" t="s">
        <v>10</v>
      </c>
      <c r="D2153" s="4" t="s">
        <v>9</v>
      </c>
    </row>
    <row r="2154" spans="1:19">
      <c r="A2154" t="n">
        <v>18936</v>
      </c>
      <c r="B2154" s="61" t="n">
        <v>44</v>
      </c>
      <c r="C2154" s="7" t="n">
        <v>1569</v>
      </c>
      <c r="D2154" s="7" t="n">
        <v>1</v>
      </c>
    </row>
    <row r="2155" spans="1:19">
      <c r="A2155" t="s">
        <v>4</v>
      </c>
      <c r="B2155" s="4" t="s">
        <v>5</v>
      </c>
      <c r="C2155" s="4" t="s">
        <v>10</v>
      </c>
      <c r="D2155" s="4" t="s">
        <v>14</v>
      </c>
    </row>
    <row r="2156" spans="1:19">
      <c r="A2156" t="n">
        <v>18943</v>
      </c>
      <c r="B2156" s="62" t="n">
        <v>56</v>
      </c>
      <c r="C2156" s="7" t="n">
        <v>7033</v>
      </c>
      <c r="D2156" s="7" t="n">
        <v>1</v>
      </c>
    </row>
    <row r="2157" spans="1:19">
      <c r="A2157" t="s">
        <v>4</v>
      </c>
      <c r="B2157" s="4" t="s">
        <v>5</v>
      </c>
      <c r="C2157" s="4" t="s">
        <v>10</v>
      </c>
      <c r="D2157" s="4" t="s">
        <v>30</v>
      </c>
      <c r="E2157" s="4" t="s">
        <v>30</v>
      </c>
      <c r="F2157" s="4" t="s">
        <v>30</v>
      </c>
      <c r="G2157" s="4" t="s">
        <v>30</v>
      </c>
    </row>
    <row r="2158" spans="1:19">
      <c r="A2158" t="n">
        <v>18947</v>
      </c>
      <c r="B2158" s="44" t="n">
        <v>46</v>
      </c>
      <c r="C2158" s="7" t="n">
        <v>7033</v>
      </c>
      <c r="D2158" s="7" t="n">
        <v>243.479995727539</v>
      </c>
      <c r="E2158" s="7" t="n">
        <v>-1.21000003814697</v>
      </c>
      <c r="F2158" s="7" t="n">
        <v>-63.3499984741211</v>
      </c>
      <c r="G2158" s="7" t="n">
        <v>297</v>
      </c>
    </row>
    <row r="2159" spans="1:19">
      <c r="A2159" t="s">
        <v>4</v>
      </c>
      <c r="B2159" s="4" t="s">
        <v>5</v>
      </c>
      <c r="C2159" s="4" t="s">
        <v>10</v>
      </c>
      <c r="D2159" s="4" t="s">
        <v>14</v>
      </c>
      <c r="E2159" s="4" t="s">
        <v>6</v>
      </c>
      <c r="F2159" s="4" t="s">
        <v>30</v>
      </c>
      <c r="G2159" s="4" t="s">
        <v>30</v>
      </c>
      <c r="H2159" s="4" t="s">
        <v>30</v>
      </c>
    </row>
    <row r="2160" spans="1:19">
      <c r="A2160" t="n">
        <v>18966</v>
      </c>
      <c r="B2160" s="47" t="n">
        <v>48</v>
      </c>
      <c r="C2160" s="7" t="n">
        <v>7033</v>
      </c>
      <c r="D2160" s="7" t="n">
        <v>0</v>
      </c>
      <c r="E2160" s="7" t="s">
        <v>102</v>
      </c>
      <c r="F2160" s="7" t="n">
        <v>0</v>
      </c>
      <c r="G2160" s="7" t="n">
        <v>1</v>
      </c>
      <c r="H2160" s="7" t="n">
        <v>0</v>
      </c>
    </row>
    <row r="2161" spans="1:8">
      <c r="A2161" t="s">
        <v>4</v>
      </c>
      <c r="B2161" s="4" t="s">
        <v>5</v>
      </c>
      <c r="C2161" s="4" t="s">
        <v>14</v>
      </c>
    </row>
    <row r="2162" spans="1:8">
      <c r="A2162" t="n">
        <v>18993</v>
      </c>
      <c r="B2162" s="52" t="n">
        <v>45</v>
      </c>
      <c r="C2162" s="7" t="n">
        <v>0</v>
      </c>
    </row>
    <row r="2163" spans="1:8">
      <c r="A2163" t="s">
        <v>4</v>
      </c>
      <c r="B2163" s="4" t="s">
        <v>5</v>
      </c>
      <c r="C2163" s="4" t="s">
        <v>14</v>
      </c>
      <c r="D2163" s="4" t="s">
        <v>14</v>
      </c>
      <c r="E2163" s="4" t="s">
        <v>30</v>
      </c>
      <c r="F2163" s="4" t="s">
        <v>30</v>
      </c>
      <c r="G2163" s="4" t="s">
        <v>30</v>
      </c>
      <c r="H2163" s="4" t="s">
        <v>10</v>
      </c>
    </row>
    <row r="2164" spans="1:8">
      <c r="A2164" t="n">
        <v>18995</v>
      </c>
      <c r="B2164" s="52" t="n">
        <v>45</v>
      </c>
      <c r="C2164" s="7" t="n">
        <v>2</v>
      </c>
      <c r="D2164" s="7" t="n">
        <v>3</v>
      </c>
      <c r="E2164" s="7" t="n">
        <v>230.929992675781</v>
      </c>
      <c r="F2164" s="7" t="n">
        <v>-0.00999999977648258</v>
      </c>
      <c r="G2164" s="7" t="n">
        <v>-57.689998626709</v>
      </c>
      <c r="H2164" s="7" t="n">
        <v>0</v>
      </c>
    </row>
    <row r="2165" spans="1:8">
      <c r="A2165" t="s">
        <v>4</v>
      </c>
      <c r="B2165" s="4" t="s">
        <v>5</v>
      </c>
      <c r="C2165" s="4" t="s">
        <v>14</v>
      </c>
      <c r="D2165" s="4" t="s">
        <v>14</v>
      </c>
      <c r="E2165" s="4" t="s">
        <v>30</v>
      </c>
      <c r="F2165" s="4" t="s">
        <v>30</v>
      </c>
      <c r="G2165" s="4" t="s">
        <v>30</v>
      </c>
      <c r="H2165" s="4" t="s">
        <v>10</v>
      </c>
      <c r="I2165" s="4" t="s">
        <v>14</v>
      </c>
    </row>
    <row r="2166" spans="1:8">
      <c r="A2166" t="n">
        <v>19012</v>
      </c>
      <c r="B2166" s="52" t="n">
        <v>45</v>
      </c>
      <c r="C2166" s="7" t="n">
        <v>4</v>
      </c>
      <c r="D2166" s="7" t="n">
        <v>3</v>
      </c>
      <c r="E2166" s="7" t="n">
        <v>345.380004882813</v>
      </c>
      <c r="F2166" s="7" t="n">
        <v>276.720001220703</v>
      </c>
      <c r="G2166" s="7" t="n">
        <v>0</v>
      </c>
      <c r="H2166" s="7" t="n">
        <v>0</v>
      </c>
      <c r="I2166" s="7" t="n">
        <v>0</v>
      </c>
    </row>
    <row r="2167" spans="1:8">
      <c r="A2167" t="s">
        <v>4</v>
      </c>
      <c r="B2167" s="4" t="s">
        <v>5</v>
      </c>
      <c r="C2167" s="4" t="s">
        <v>14</v>
      </c>
      <c r="D2167" s="4" t="s">
        <v>14</v>
      </c>
      <c r="E2167" s="4" t="s">
        <v>30</v>
      </c>
      <c r="F2167" s="4" t="s">
        <v>10</v>
      </c>
    </row>
    <row r="2168" spans="1:8">
      <c r="A2168" t="n">
        <v>19030</v>
      </c>
      <c r="B2168" s="52" t="n">
        <v>45</v>
      </c>
      <c r="C2168" s="7" t="n">
        <v>5</v>
      </c>
      <c r="D2168" s="7" t="n">
        <v>3</v>
      </c>
      <c r="E2168" s="7" t="n">
        <v>5.69999980926514</v>
      </c>
      <c r="F2168" s="7" t="n">
        <v>0</v>
      </c>
    </row>
    <row r="2169" spans="1:8">
      <c r="A2169" t="s">
        <v>4</v>
      </c>
      <c r="B2169" s="4" t="s">
        <v>5</v>
      </c>
      <c r="C2169" s="4" t="s">
        <v>14</v>
      </c>
      <c r="D2169" s="4" t="s">
        <v>14</v>
      </c>
      <c r="E2169" s="4" t="s">
        <v>30</v>
      </c>
      <c r="F2169" s="4" t="s">
        <v>10</v>
      </c>
    </row>
    <row r="2170" spans="1:8">
      <c r="A2170" t="n">
        <v>19039</v>
      </c>
      <c r="B2170" s="52" t="n">
        <v>45</v>
      </c>
      <c r="C2170" s="7" t="n">
        <v>11</v>
      </c>
      <c r="D2170" s="7" t="n">
        <v>3</v>
      </c>
      <c r="E2170" s="7" t="n">
        <v>33.0999984741211</v>
      </c>
      <c r="F2170" s="7" t="n">
        <v>0</v>
      </c>
    </row>
    <row r="2171" spans="1:8">
      <c r="A2171" t="s">
        <v>4</v>
      </c>
      <c r="B2171" s="4" t="s">
        <v>5</v>
      </c>
      <c r="C2171" s="4" t="s">
        <v>14</v>
      </c>
      <c r="D2171" s="4" t="s">
        <v>14</v>
      </c>
      <c r="E2171" s="4" t="s">
        <v>30</v>
      </c>
      <c r="F2171" s="4" t="s">
        <v>30</v>
      </c>
      <c r="G2171" s="4" t="s">
        <v>30</v>
      </c>
      <c r="H2171" s="4" t="s">
        <v>10</v>
      </c>
    </row>
    <row r="2172" spans="1:8">
      <c r="A2172" t="n">
        <v>19048</v>
      </c>
      <c r="B2172" s="52" t="n">
        <v>45</v>
      </c>
      <c r="C2172" s="7" t="n">
        <v>2</v>
      </c>
      <c r="D2172" s="7" t="n">
        <v>3</v>
      </c>
      <c r="E2172" s="7" t="n">
        <v>229.199996948242</v>
      </c>
      <c r="F2172" s="7" t="n">
        <v>-0.519999980926514</v>
      </c>
      <c r="G2172" s="7" t="n">
        <v>-57.2000007629395</v>
      </c>
      <c r="H2172" s="7" t="n">
        <v>1500</v>
      </c>
    </row>
    <row r="2173" spans="1:8">
      <c r="A2173" t="s">
        <v>4</v>
      </c>
      <c r="B2173" s="4" t="s">
        <v>5</v>
      </c>
      <c r="C2173" s="4" t="s">
        <v>14</v>
      </c>
      <c r="D2173" s="4" t="s">
        <v>14</v>
      </c>
      <c r="E2173" s="4" t="s">
        <v>30</v>
      </c>
      <c r="F2173" s="4" t="s">
        <v>30</v>
      </c>
      <c r="G2173" s="4" t="s">
        <v>30</v>
      </c>
      <c r="H2173" s="4" t="s">
        <v>10</v>
      </c>
      <c r="I2173" s="4" t="s">
        <v>14</v>
      </c>
    </row>
    <row r="2174" spans="1:8">
      <c r="A2174" t="n">
        <v>19065</v>
      </c>
      <c r="B2174" s="52" t="n">
        <v>45</v>
      </c>
      <c r="C2174" s="7" t="n">
        <v>4</v>
      </c>
      <c r="D2174" s="7" t="n">
        <v>3</v>
      </c>
      <c r="E2174" s="7" t="n">
        <v>349.149993896484</v>
      </c>
      <c r="F2174" s="7" t="n">
        <v>276.720001220703</v>
      </c>
      <c r="G2174" s="7" t="n">
        <v>6</v>
      </c>
      <c r="H2174" s="7" t="n">
        <v>1500</v>
      </c>
      <c r="I2174" s="7" t="n">
        <v>0</v>
      </c>
    </row>
    <row r="2175" spans="1:8">
      <c r="A2175" t="s">
        <v>4</v>
      </c>
      <c r="B2175" s="4" t="s">
        <v>5</v>
      </c>
      <c r="C2175" s="4" t="s">
        <v>14</v>
      </c>
      <c r="D2175" s="4" t="s">
        <v>14</v>
      </c>
      <c r="E2175" s="4" t="s">
        <v>30</v>
      </c>
      <c r="F2175" s="4" t="s">
        <v>10</v>
      </c>
    </row>
    <row r="2176" spans="1:8">
      <c r="A2176" t="n">
        <v>19083</v>
      </c>
      <c r="B2176" s="52" t="n">
        <v>45</v>
      </c>
      <c r="C2176" s="7" t="n">
        <v>5</v>
      </c>
      <c r="D2176" s="7" t="n">
        <v>3</v>
      </c>
      <c r="E2176" s="7" t="n">
        <v>5.69999980926514</v>
      </c>
      <c r="F2176" s="7" t="n">
        <v>1500</v>
      </c>
    </row>
    <row r="2177" spans="1:9">
      <c r="A2177" t="s">
        <v>4</v>
      </c>
      <c r="B2177" s="4" t="s">
        <v>5</v>
      </c>
      <c r="C2177" s="4" t="s">
        <v>14</v>
      </c>
      <c r="D2177" s="4" t="s">
        <v>14</v>
      </c>
      <c r="E2177" s="4" t="s">
        <v>30</v>
      </c>
      <c r="F2177" s="4" t="s">
        <v>10</v>
      </c>
    </row>
    <row r="2178" spans="1:9">
      <c r="A2178" t="n">
        <v>19092</v>
      </c>
      <c r="B2178" s="52" t="n">
        <v>45</v>
      </c>
      <c r="C2178" s="7" t="n">
        <v>11</v>
      </c>
      <c r="D2178" s="7" t="n">
        <v>3</v>
      </c>
      <c r="E2178" s="7" t="n">
        <v>33.0999984741211</v>
      </c>
      <c r="F2178" s="7" t="n">
        <v>1500</v>
      </c>
    </row>
    <row r="2179" spans="1:9">
      <c r="A2179" t="s">
        <v>4</v>
      </c>
      <c r="B2179" s="4" t="s">
        <v>5</v>
      </c>
      <c r="C2179" s="4" t="s">
        <v>10</v>
      </c>
      <c r="D2179" s="4" t="s">
        <v>10</v>
      </c>
      <c r="E2179" s="4" t="s">
        <v>30</v>
      </c>
      <c r="F2179" s="4" t="s">
        <v>30</v>
      </c>
      <c r="G2179" s="4" t="s">
        <v>30</v>
      </c>
      <c r="H2179" s="4" t="s">
        <v>30</v>
      </c>
      <c r="I2179" s="4" t="s">
        <v>14</v>
      </c>
      <c r="J2179" s="4" t="s">
        <v>10</v>
      </c>
    </row>
    <row r="2180" spans="1:9">
      <c r="A2180" t="n">
        <v>19101</v>
      </c>
      <c r="B2180" s="60" t="n">
        <v>55</v>
      </c>
      <c r="C2180" s="7" t="n">
        <v>7033</v>
      </c>
      <c r="D2180" s="7" t="n">
        <v>65533</v>
      </c>
      <c r="E2180" s="7" t="n">
        <v>232.089996337891</v>
      </c>
      <c r="F2180" s="7" t="n">
        <v>-4</v>
      </c>
      <c r="G2180" s="7" t="n">
        <v>-57.5400009155273</v>
      </c>
      <c r="H2180" s="7" t="n">
        <v>14</v>
      </c>
      <c r="I2180" s="7" t="n">
        <v>0</v>
      </c>
      <c r="J2180" s="7" t="n">
        <v>129</v>
      </c>
    </row>
    <row r="2181" spans="1:9">
      <c r="A2181" t="s">
        <v>4</v>
      </c>
      <c r="B2181" s="4" t="s">
        <v>5</v>
      </c>
      <c r="C2181" s="4" t="s">
        <v>14</v>
      </c>
      <c r="D2181" s="4" t="s">
        <v>10</v>
      </c>
    </row>
    <row r="2182" spans="1:9">
      <c r="A2182" t="n">
        <v>19125</v>
      </c>
      <c r="B2182" s="35" t="n">
        <v>58</v>
      </c>
      <c r="C2182" s="7" t="n">
        <v>255</v>
      </c>
      <c r="D2182" s="7" t="n">
        <v>0</v>
      </c>
    </row>
    <row r="2183" spans="1:9">
      <c r="A2183" t="s">
        <v>4</v>
      </c>
      <c r="B2183" s="4" t="s">
        <v>5</v>
      </c>
      <c r="C2183" s="4" t="s">
        <v>10</v>
      </c>
      <c r="D2183" s="4" t="s">
        <v>14</v>
      </c>
      <c r="E2183" s="4" t="s">
        <v>6</v>
      </c>
      <c r="F2183" s="4" t="s">
        <v>30</v>
      </c>
      <c r="G2183" s="4" t="s">
        <v>30</v>
      </c>
      <c r="H2183" s="4" t="s">
        <v>30</v>
      </c>
    </row>
    <row r="2184" spans="1:9">
      <c r="A2184" t="n">
        <v>19129</v>
      </c>
      <c r="B2184" s="47" t="n">
        <v>48</v>
      </c>
      <c r="C2184" s="7" t="n">
        <v>7033</v>
      </c>
      <c r="D2184" s="7" t="n">
        <v>0</v>
      </c>
      <c r="E2184" s="7" t="s">
        <v>103</v>
      </c>
      <c r="F2184" s="7" t="n">
        <v>-1</v>
      </c>
      <c r="G2184" s="7" t="n">
        <v>1</v>
      </c>
      <c r="H2184" s="7" t="n">
        <v>0</v>
      </c>
    </row>
    <row r="2185" spans="1:9">
      <c r="A2185" t="s">
        <v>4</v>
      </c>
      <c r="B2185" s="4" t="s">
        <v>5</v>
      </c>
      <c r="C2185" s="4" t="s">
        <v>14</v>
      </c>
      <c r="D2185" s="4" t="s">
        <v>9</v>
      </c>
      <c r="E2185" s="4" t="s">
        <v>9</v>
      </c>
      <c r="F2185" s="4" t="s">
        <v>9</v>
      </c>
    </row>
    <row r="2186" spans="1:9">
      <c r="A2186" t="n">
        <v>19156</v>
      </c>
      <c r="B2186" s="14" t="n">
        <v>50</v>
      </c>
      <c r="C2186" s="7" t="n">
        <v>255</v>
      </c>
      <c r="D2186" s="7" t="n">
        <v>1050253722</v>
      </c>
      <c r="E2186" s="7" t="n">
        <v>1065353216</v>
      </c>
      <c r="F2186" s="7" t="n">
        <v>1045220557</v>
      </c>
    </row>
    <row r="2187" spans="1:9">
      <c r="A2187" t="s">
        <v>4</v>
      </c>
      <c r="B2187" s="4" t="s">
        <v>5</v>
      </c>
      <c r="C2187" s="4" t="s">
        <v>10</v>
      </c>
    </row>
    <row r="2188" spans="1:9">
      <c r="A2188" t="n">
        <v>19170</v>
      </c>
      <c r="B2188" s="28" t="n">
        <v>16</v>
      </c>
      <c r="C2188" s="7" t="n">
        <v>500</v>
      </c>
    </row>
    <row r="2189" spans="1:9">
      <c r="A2189" t="s">
        <v>4</v>
      </c>
      <c r="B2189" s="4" t="s">
        <v>5</v>
      </c>
      <c r="C2189" s="4" t="s">
        <v>14</v>
      </c>
      <c r="D2189" s="4" t="s">
        <v>30</v>
      </c>
      <c r="E2189" s="4" t="s">
        <v>30</v>
      </c>
      <c r="F2189" s="4" t="s">
        <v>30</v>
      </c>
    </row>
    <row r="2190" spans="1:9">
      <c r="A2190" t="n">
        <v>19173</v>
      </c>
      <c r="B2190" s="52" t="n">
        <v>45</v>
      </c>
      <c r="C2190" s="7" t="n">
        <v>9</v>
      </c>
      <c r="D2190" s="7" t="n">
        <v>0.0299999993294477</v>
      </c>
      <c r="E2190" s="7" t="n">
        <v>0.0299999993294477</v>
      </c>
      <c r="F2190" s="7" t="n">
        <v>0.5</v>
      </c>
    </row>
    <row r="2191" spans="1:9">
      <c r="A2191" t="s">
        <v>4</v>
      </c>
      <c r="B2191" s="4" t="s">
        <v>5</v>
      </c>
      <c r="C2191" s="4" t="s">
        <v>14</v>
      </c>
      <c r="D2191" s="4" t="s">
        <v>10</v>
      </c>
      <c r="E2191" s="4" t="s">
        <v>14</v>
      </c>
    </row>
    <row r="2192" spans="1:9">
      <c r="A2192" t="n">
        <v>19187</v>
      </c>
      <c r="B2192" s="41" t="n">
        <v>39</v>
      </c>
      <c r="C2192" s="7" t="n">
        <v>14</v>
      </c>
      <c r="D2192" s="7" t="n">
        <v>65533</v>
      </c>
      <c r="E2192" s="7" t="n">
        <v>100</v>
      </c>
    </row>
    <row r="2193" spans="1:10">
      <c r="A2193" t="s">
        <v>4</v>
      </c>
      <c r="B2193" s="4" t="s">
        <v>5</v>
      </c>
      <c r="C2193" s="4" t="s">
        <v>14</v>
      </c>
      <c r="D2193" s="4" t="s">
        <v>10</v>
      </c>
      <c r="E2193" s="4" t="s">
        <v>14</v>
      </c>
    </row>
    <row r="2194" spans="1:10">
      <c r="A2194" t="n">
        <v>19192</v>
      </c>
      <c r="B2194" s="41" t="n">
        <v>39</v>
      </c>
      <c r="C2194" s="7" t="n">
        <v>14</v>
      </c>
      <c r="D2194" s="7" t="n">
        <v>65533</v>
      </c>
      <c r="E2194" s="7" t="n">
        <v>101</v>
      </c>
    </row>
    <row r="2195" spans="1:10">
      <c r="A2195" t="s">
        <v>4</v>
      </c>
      <c r="B2195" s="4" t="s">
        <v>5</v>
      </c>
      <c r="C2195" s="4" t="s">
        <v>10</v>
      </c>
    </row>
    <row r="2196" spans="1:10">
      <c r="A2196" t="n">
        <v>19197</v>
      </c>
      <c r="B2196" s="28" t="n">
        <v>16</v>
      </c>
      <c r="C2196" s="7" t="n">
        <v>500</v>
      </c>
    </row>
    <row r="2197" spans="1:10">
      <c r="A2197" t="s">
        <v>4</v>
      </c>
      <c r="B2197" s="4" t="s">
        <v>5</v>
      </c>
      <c r="C2197" s="4" t="s">
        <v>14</v>
      </c>
      <c r="D2197" s="4" t="s">
        <v>10</v>
      </c>
      <c r="E2197" s="4" t="s">
        <v>30</v>
      </c>
    </row>
    <row r="2198" spans="1:10">
      <c r="A2198" t="n">
        <v>19200</v>
      </c>
      <c r="B2198" s="35" t="n">
        <v>58</v>
      </c>
      <c r="C2198" s="7" t="n">
        <v>101</v>
      </c>
      <c r="D2198" s="7" t="n">
        <v>500</v>
      </c>
      <c r="E2198" s="7" t="n">
        <v>1</v>
      </c>
    </row>
    <row r="2199" spans="1:10">
      <c r="A2199" t="s">
        <v>4</v>
      </c>
      <c r="B2199" s="4" t="s">
        <v>5</v>
      </c>
      <c r="C2199" s="4" t="s">
        <v>14</v>
      </c>
      <c r="D2199" s="4" t="s">
        <v>10</v>
      </c>
    </row>
    <row r="2200" spans="1:10">
      <c r="A2200" t="n">
        <v>19208</v>
      </c>
      <c r="B2200" s="35" t="n">
        <v>58</v>
      </c>
      <c r="C2200" s="7" t="n">
        <v>254</v>
      </c>
      <c r="D2200" s="7" t="n">
        <v>0</v>
      </c>
    </row>
    <row r="2201" spans="1:10">
      <c r="A2201" t="s">
        <v>4</v>
      </c>
      <c r="B2201" s="4" t="s">
        <v>5</v>
      </c>
      <c r="C2201" s="4" t="s">
        <v>10</v>
      </c>
      <c r="D2201" s="4" t="s">
        <v>30</v>
      </c>
      <c r="E2201" s="4" t="s">
        <v>30</v>
      </c>
      <c r="F2201" s="4" t="s">
        <v>30</v>
      </c>
      <c r="G2201" s="4" t="s">
        <v>30</v>
      </c>
    </row>
    <row r="2202" spans="1:10">
      <c r="A2202" t="n">
        <v>19212</v>
      </c>
      <c r="B2202" s="44" t="n">
        <v>46</v>
      </c>
      <c r="C2202" s="7" t="n">
        <v>7033</v>
      </c>
      <c r="D2202" s="7" t="n">
        <v>236.100006103516</v>
      </c>
      <c r="E2202" s="7" t="n">
        <v>-4</v>
      </c>
      <c r="F2202" s="7" t="n">
        <v>-59.9300003051758</v>
      </c>
      <c r="G2202" s="7" t="n">
        <v>294.100006103516</v>
      </c>
    </row>
    <row r="2203" spans="1:10">
      <c r="A2203" t="s">
        <v>4</v>
      </c>
      <c r="B2203" s="4" t="s">
        <v>5</v>
      </c>
      <c r="C2203" s="4" t="s">
        <v>10</v>
      </c>
      <c r="D2203" s="4" t="s">
        <v>30</v>
      </c>
      <c r="E2203" s="4" t="s">
        <v>30</v>
      </c>
      <c r="F2203" s="4" t="s">
        <v>30</v>
      </c>
      <c r="G2203" s="4" t="s">
        <v>30</v>
      </c>
    </row>
    <row r="2204" spans="1:10">
      <c r="A2204" t="n">
        <v>19231</v>
      </c>
      <c r="B2204" s="44" t="n">
        <v>46</v>
      </c>
      <c r="C2204" s="7" t="n">
        <v>1568</v>
      </c>
      <c r="D2204" s="7" t="n">
        <v>216.070007324219</v>
      </c>
      <c r="E2204" s="7" t="n">
        <v>-4</v>
      </c>
      <c r="F2204" s="7" t="n">
        <v>-57.4300003051758</v>
      </c>
      <c r="G2204" s="7" t="n">
        <v>93.5999984741211</v>
      </c>
    </row>
    <row r="2205" spans="1:10">
      <c r="A2205" t="s">
        <v>4</v>
      </c>
      <c r="B2205" s="4" t="s">
        <v>5</v>
      </c>
      <c r="C2205" s="4" t="s">
        <v>10</v>
      </c>
      <c r="D2205" s="4" t="s">
        <v>30</v>
      </c>
      <c r="E2205" s="4" t="s">
        <v>30</v>
      </c>
      <c r="F2205" s="4" t="s">
        <v>30</v>
      </c>
      <c r="G2205" s="4" t="s">
        <v>30</v>
      </c>
    </row>
    <row r="2206" spans="1:10">
      <c r="A2206" t="n">
        <v>19250</v>
      </c>
      <c r="B2206" s="44" t="n">
        <v>46</v>
      </c>
      <c r="C2206" s="7" t="n">
        <v>1569</v>
      </c>
      <c r="D2206" s="7" t="n">
        <v>215.309997558594</v>
      </c>
      <c r="E2206" s="7" t="n">
        <v>-4</v>
      </c>
      <c r="F2206" s="7" t="n">
        <v>-44.6399993896484</v>
      </c>
      <c r="G2206" s="7" t="n">
        <v>122.199996948242</v>
      </c>
    </row>
    <row r="2207" spans="1:10">
      <c r="A2207" t="s">
        <v>4</v>
      </c>
      <c r="B2207" s="4" t="s">
        <v>5</v>
      </c>
      <c r="C2207" s="4" t="s">
        <v>14</v>
      </c>
    </row>
    <row r="2208" spans="1:10">
      <c r="A2208" t="n">
        <v>19269</v>
      </c>
      <c r="B2208" s="52" t="n">
        <v>45</v>
      </c>
      <c r="C2208" s="7" t="n">
        <v>0</v>
      </c>
    </row>
    <row r="2209" spans="1:7">
      <c r="A2209" t="s">
        <v>4</v>
      </c>
      <c r="B2209" s="4" t="s">
        <v>5</v>
      </c>
      <c r="C2209" s="4" t="s">
        <v>14</v>
      </c>
      <c r="D2209" s="4" t="s">
        <v>14</v>
      </c>
      <c r="E2209" s="4" t="s">
        <v>30</v>
      </c>
      <c r="F2209" s="4" t="s">
        <v>30</v>
      </c>
      <c r="G2209" s="4" t="s">
        <v>30</v>
      </c>
      <c r="H2209" s="4" t="s">
        <v>10</v>
      </c>
    </row>
    <row r="2210" spans="1:7">
      <c r="A2210" t="n">
        <v>19271</v>
      </c>
      <c r="B2210" s="52" t="n">
        <v>45</v>
      </c>
      <c r="C2210" s="7" t="n">
        <v>2</v>
      </c>
      <c r="D2210" s="7" t="n">
        <v>3</v>
      </c>
      <c r="E2210" s="7" t="n">
        <v>239.240005493164</v>
      </c>
      <c r="F2210" s="7" t="n">
        <v>0.75</v>
      </c>
      <c r="G2210" s="7" t="n">
        <v>-55.9900016784668</v>
      </c>
      <c r="H2210" s="7" t="n">
        <v>0</v>
      </c>
    </row>
    <row r="2211" spans="1:7">
      <c r="A2211" t="s">
        <v>4</v>
      </c>
      <c r="B2211" s="4" t="s">
        <v>5</v>
      </c>
      <c r="C2211" s="4" t="s">
        <v>14</v>
      </c>
      <c r="D2211" s="4" t="s">
        <v>14</v>
      </c>
      <c r="E2211" s="4" t="s">
        <v>30</v>
      </c>
      <c r="F2211" s="4" t="s">
        <v>30</v>
      </c>
      <c r="G2211" s="4" t="s">
        <v>30</v>
      </c>
      <c r="H2211" s="4" t="s">
        <v>10</v>
      </c>
      <c r="I2211" s="4" t="s">
        <v>14</v>
      </c>
    </row>
    <row r="2212" spans="1:7">
      <c r="A2212" t="n">
        <v>19288</v>
      </c>
      <c r="B2212" s="52" t="n">
        <v>45</v>
      </c>
      <c r="C2212" s="7" t="n">
        <v>4</v>
      </c>
      <c r="D2212" s="7" t="n">
        <v>3</v>
      </c>
      <c r="E2212" s="7" t="n">
        <v>352.459991455078</v>
      </c>
      <c r="F2212" s="7" t="n">
        <v>90.2300033569336</v>
      </c>
      <c r="G2212" s="7" t="n">
        <v>344</v>
      </c>
      <c r="H2212" s="7" t="n">
        <v>0</v>
      </c>
      <c r="I2212" s="7" t="n">
        <v>0</v>
      </c>
    </row>
    <row r="2213" spans="1:7">
      <c r="A2213" t="s">
        <v>4</v>
      </c>
      <c r="B2213" s="4" t="s">
        <v>5</v>
      </c>
      <c r="C2213" s="4" t="s">
        <v>14</v>
      </c>
      <c r="D2213" s="4" t="s">
        <v>14</v>
      </c>
      <c r="E2213" s="4" t="s">
        <v>30</v>
      </c>
      <c r="F2213" s="4" t="s">
        <v>10</v>
      </c>
    </row>
    <row r="2214" spans="1:7">
      <c r="A2214" t="n">
        <v>19306</v>
      </c>
      <c r="B2214" s="52" t="n">
        <v>45</v>
      </c>
      <c r="C2214" s="7" t="n">
        <v>5</v>
      </c>
      <c r="D2214" s="7" t="n">
        <v>3</v>
      </c>
      <c r="E2214" s="7" t="n">
        <v>6.69999980926514</v>
      </c>
      <c r="F2214" s="7" t="n">
        <v>0</v>
      </c>
    </row>
    <row r="2215" spans="1:7">
      <c r="A2215" t="s">
        <v>4</v>
      </c>
      <c r="B2215" s="4" t="s">
        <v>5</v>
      </c>
      <c r="C2215" s="4" t="s">
        <v>14</v>
      </c>
      <c r="D2215" s="4" t="s">
        <v>14</v>
      </c>
      <c r="E2215" s="4" t="s">
        <v>30</v>
      </c>
      <c r="F2215" s="4" t="s">
        <v>10</v>
      </c>
    </row>
    <row r="2216" spans="1:7">
      <c r="A2216" t="n">
        <v>19315</v>
      </c>
      <c r="B2216" s="52" t="n">
        <v>45</v>
      </c>
      <c r="C2216" s="7" t="n">
        <v>11</v>
      </c>
      <c r="D2216" s="7" t="n">
        <v>3</v>
      </c>
      <c r="E2216" s="7" t="n">
        <v>33.0999984741211</v>
      </c>
      <c r="F2216" s="7" t="n">
        <v>0</v>
      </c>
    </row>
    <row r="2217" spans="1:7">
      <c r="A2217" t="s">
        <v>4</v>
      </c>
      <c r="B2217" s="4" t="s">
        <v>5</v>
      </c>
      <c r="C2217" s="4" t="s">
        <v>14</v>
      </c>
      <c r="D2217" s="4" t="s">
        <v>14</v>
      </c>
      <c r="E2217" s="4" t="s">
        <v>30</v>
      </c>
      <c r="F2217" s="4" t="s">
        <v>30</v>
      </c>
      <c r="G2217" s="4" t="s">
        <v>30</v>
      </c>
      <c r="H2217" s="4" t="s">
        <v>10</v>
      </c>
      <c r="I2217" s="4" t="s">
        <v>14</v>
      </c>
    </row>
    <row r="2218" spans="1:7">
      <c r="A2218" t="n">
        <v>19324</v>
      </c>
      <c r="B2218" s="52" t="n">
        <v>45</v>
      </c>
      <c r="C2218" s="7" t="n">
        <v>4</v>
      </c>
      <c r="D2218" s="7" t="n">
        <v>3</v>
      </c>
      <c r="E2218" s="7" t="n">
        <v>357.019989013672</v>
      </c>
      <c r="F2218" s="7" t="n">
        <v>97.2099990844727</v>
      </c>
      <c r="G2218" s="7" t="n">
        <v>344</v>
      </c>
      <c r="H2218" s="7" t="n">
        <v>20000</v>
      </c>
      <c r="I2218" s="7" t="n">
        <v>1</v>
      </c>
    </row>
    <row r="2219" spans="1:7">
      <c r="A2219" t="s">
        <v>4</v>
      </c>
      <c r="B2219" s="4" t="s">
        <v>5</v>
      </c>
      <c r="C2219" s="4" t="s">
        <v>14</v>
      </c>
      <c r="D2219" s="4" t="s">
        <v>10</v>
      </c>
    </row>
    <row r="2220" spans="1:7">
      <c r="A2220" t="n">
        <v>19342</v>
      </c>
      <c r="B2220" s="35" t="n">
        <v>58</v>
      </c>
      <c r="C2220" s="7" t="n">
        <v>255</v>
      </c>
      <c r="D2220" s="7" t="n">
        <v>0</v>
      </c>
    </row>
    <row r="2221" spans="1:7">
      <c r="A2221" t="s">
        <v>4</v>
      </c>
      <c r="B2221" s="4" t="s">
        <v>5</v>
      </c>
      <c r="C2221" s="4" t="s">
        <v>10</v>
      </c>
    </row>
    <row r="2222" spans="1:7">
      <c r="A2222" t="n">
        <v>19346</v>
      </c>
      <c r="B2222" s="28" t="n">
        <v>16</v>
      </c>
      <c r="C2222" s="7" t="n">
        <v>1000</v>
      </c>
    </row>
    <row r="2223" spans="1:7">
      <c r="A2223" t="s">
        <v>4</v>
      </c>
      <c r="B2223" s="4" t="s">
        <v>5</v>
      </c>
      <c r="C2223" s="4" t="s">
        <v>10</v>
      </c>
      <c r="D2223" s="4" t="s">
        <v>14</v>
      </c>
      <c r="E2223" s="4" t="s">
        <v>6</v>
      </c>
      <c r="F2223" s="4" t="s">
        <v>30</v>
      </c>
      <c r="G2223" s="4" t="s">
        <v>30</v>
      </c>
      <c r="H2223" s="4" t="s">
        <v>30</v>
      </c>
    </row>
    <row r="2224" spans="1:7">
      <c r="A2224" t="n">
        <v>19349</v>
      </c>
      <c r="B2224" s="47" t="n">
        <v>48</v>
      </c>
      <c r="C2224" s="7" t="n">
        <v>1568</v>
      </c>
      <c r="D2224" s="7" t="n">
        <v>0</v>
      </c>
      <c r="E2224" s="7" t="s">
        <v>104</v>
      </c>
      <c r="F2224" s="7" t="n">
        <v>0.5</v>
      </c>
      <c r="G2224" s="7" t="n">
        <v>1</v>
      </c>
      <c r="H2224" s="7" t="n">
        <v>0</v>
      </c>
    </row>
    <row r="2225" spans="1:9">
      <c r="A2225" t="s">
        <v>4</v>
      </c>
      <c r="B2225" s="4" t="s">
        <v>5</v>
      </c>
      <c r="C2225" s="4" t="s">
        <v>14</v>
      </c>
      <c r="D2225" s="4" t="s">
        <v>10</v>
      </c>
      <c r="E2225" s="4" t="s">
        <v>30</v>
      </c>
      <c r="F2225" s="4" t="s">
        <v>10</v>
      </c>
      <c r="G2225" s="4" t="s">
        <v>9</v>
      </c>
      <c r="H2225" s="4" t="s">
        <v>9</v>
      </c>
      <c r="I2225" s="4" t="s">
        <v>10</v>
      </c>
      <c r="J2225" s="4" t="s">
        <v>10</v>
      </c>
      <c r="K2225" s="4" t="s">
        <v>9</v>
      </c>
      <c r="L2225" s="4" t="s">
        <v>9</v>
      </c>
      <c r="M2225" s="4" t="s">
        <v>9</v>
      </c>
      <c r="N2225" s="4" t="s">
        <v>9</v>
      </c>
      <c r="O2225" s="4" t="s">
        <v>6</v>
      </c>
    </row>
    <row r="2226" spans="1:9">
      <c r="A2226" t="n">
        <v>19376</v>
      </c>
      <c r="B2226" s="14" t="n">
        <v>50</v>
      </c>
      <c r="C2226" s="7" t="n">
        <v>0</v>
      </c>
      <c r="D2226" s="7" t="n">
        <v>4427</v>
      </c>
      <c r="E2226" s="7" t="n">
        <v>0.800000011920929</v>
      </c>
      <c r="F2226" s="7" t="n">
        <v>100</v>
      </c>
      <c r="G2226" s="7" t="n">
        <v>0</v>
      </c>
      <c r="H2226" s="7" t="n">
        <v>-1065353216</v>
      </c>
      <c r="I2226" s="7" t="n">
        <v>1</v>
      </c>
      <c r="J2226" s="7" t="n">
        <v>1568</v>
      </c>
      <c r="K2226" s="7" t="n">
        <v>0</v>
      </c>
      <c r="L2226" s="7" t="n">
        <v>0</v>
      </c>
      <c r="M2226" s="7" t="n">
        <v>0</v>
      </c>
      <c r="N2226" s="7" t="n">
        <v>1117782016</v>
      </c>
      <c r="O2226" s="7" t="s">
        <v>13</v>
      </c>
    </row>
    <row r="2227" spans="1:9">
      <c r="A2227" t="s">
        <v>4</v>
      </c>
      <c r="B2227" s="4" t="s">
        <v>5</v>
      </c>
      <c r="C2227" s="4" t="s">
        <v>10</v>
      </c>
    </row>
    <row r="2228" spans="1:9">
      <c r="A2228" t="n">
        <v>19415</v>
      </c>
      <c r="B2228" s="28" t="n">
        <v>16</v>
      </c>
      <c r="C2228" s="7" t="n">
        <v>1000</v>
      </c>
    </row>
    <row r="2229" spans="1:9">
      <c r="A2229" t="s">
        <v>4</v>
      </c>
      <c r="B2229" s="4" t="s">
        <v>5</v>
      </c>
      <c r="C2229" s="4" t="s">
        <v>10</v>
      </c>
      <c r="D2229" s="4" t="s">
        <v>14</v>
      </c>
      <c r="E2229" s="4" t="s">
        <v>6</v>
      </c>
      <c r="F2229" s="4" t="s">
        <v>30</v>
      </c>
      <c r="G2229" s="4" t="s">
        <v>30</v>
      </c>
      <c r="H2229" s="4" t="s">
        <v>30</v>
      </c>
    </row>
    <row r="2230" spans="1:9">
      <c r="A2230" t="n">
        <v>19418</v>
      </c>
      <c r="B2230" s="47" t="n">
        <v>48</v>
      </c>
      <c r="C2230" s="7" t="n">
        <v>1569</v>
      </c>
      <c r="D2230" s="7" t="n">
        <v>0</v>
      </c>
      <c r="E2230" s="7" t="s">
        <v>104</v>
      </c>
      <c r="F2230" s="7" t="n">
        <v>0.5</v>
      </c>
      <c r="G2230" s="7" t="n">
        <v>1</v>
      </c>
      <c r="H2230" s="7" t="n">
        <v>0</v>
      </c>
    </row>
    <row r="2231" spans="1:9">
      <c r="A2231" t="s">
        <v>4</v>
      </c>
      <c r="B2231" s="4" t="s">
        <v>5</v>
      </c>
      <c r="C2231" s="4" t="s">
        <v>14</v>
      </c>
      <c r="D2231" s="4" t="s">
        <v>10</v>
      </c>
      <c r="E2231" s="4" t="s">
        <v>30</v>
      </c>
      <c r="F2231" s="4" t="s">
        <v>10</v>
      </c>
      <c r="G2231" s="4" t="s">
        <v>9</v>
      </c>
      <c r="H2231" s="4" t="s">
        <v>9</v>
      </c>
      <c r="I2231" s="4" t="s">
        <v>10</v>
      </c>
      <c r="J2231" s="4" t="s">
        <v>10</v>
      </c>
      <c r="K2231" s="4" t="s">
        <v>9</v>
      </c>
      <c r="L2231" s="4" t="s">
        <v>9</v>
      </c>
      <c r="M2231" s="4" t="s">
        <v>9</v>
      </c>
      <c r="N2231" s="4" t="s">
        <v>9</v>
      </c>
      <c r="O2231" s="4" t="s">
        <v>6</v>
      </c>
    </row>
    <row r="2232" spans="1:9">
      <c r="A2232" t="n">
        <v>19445</v>
      </c>
      <c r="B2232" s="14" t="n">
        <v>50</v>
      </c>
      <c r="C2232" s="7" t="n">
        <v>0</v>
      </c>
      <c r="D2232" s="7" t="n">
        <v>4427</v>
      </c>
      <c r="E2232" s="7" t="n">
        <v>0.800000011920929</v>
      </c>
      <c r="F2232" s="7" t="n">
        <v>200</v>
      </c>
      <c r="G2232" s="7" t="n">
        <v>0</v>
      </c>
      <c r="H2232" s="7" t="n">
        <v>-1061158912</v>
      </c>
      <c r="I2232" s="7" t="n">
        <v>1</v>
      </c>
      <c r="J2232" s="7" t="n">
        <v>1569</v>
      </c>
      <c r="K2232" s="7" t="n">
        <v>0</v>
      </c>
      <c r="L2232" s="7" t="n">
        <v>0</v>
      </c>
      <c r="M2232" s="7" t="n">
        <v>0</v>
      </c>
      <c r="N2232" s="7" t="n">
        <v>1117782016</v>
      </c>
      <c r="O2232" s="7" t="s">
        <v>13</v>
      </c>
    </row>
    <row r="2233" spans="1:9">
      <c r="A2233" t="s">
        <v>4</v>
      </c>
      <c r="B2233" s="4" t="s">
        <v>5</v>
      </c>
      <c r="C2233" s="4" t="s">
        <v>14</v>
      </c>
      <c r="D2233" s="34" t="s">
        <v>50</v>
      </c>
      <c r="E2233" s="4" t="s">
        <v>5</v>
      </c>
      <c r="F2233" s="4" t="s">
        <v>14</v>
      </c>
      <c r="G2233" s="4" t="s">
        <v>10</v>
      </c>
      <c r="H2233" s="34" t="s">
        <v>51</v>
      </c>
      <c r="I2233" s="4" t="s">
        <v>14</v>
      </c>
      <c r="J2233" s="4" t="s">
        <v>29</v>
      </c>
    </row>
    <row r="2234" spans="1:9">
      <c r="A2234" t="n">
        <v>19484</v>
      </c>
      <c r="B2234" s="11" t="n">
        <v>5</v>
      </c>
      <c r="C2234" s="7" t="n">
        <v>28</v>
      </c>
      <c r="D2234" s="34" t="s">
        <v>3</v>
      </c>
      <c r="E2234" s="38" t="n">
        <v>64</v>
      </c>
      <c r="F2234" s="7" t="n">
        <v>5</v>
      </c>
      <c r="G2234" s="7" t="n">
        <v>9</v>
      </c>
      <c r="H2234" s="34" t="s">
        <v>3</v>
      </c>
      <c r="I2234" s="7" t="n">
        <v>1</v>
      </c>
      <c r="J2234" s="12" t="n">
        <f t="normal" ca="1">A2248</f>
        <v>0</v>
      </c>
    </row>
    <row r="2235" spans="1:9">
      <c r="A2235" t="s">
        <v>4</v>
      </c>
      <c r="B2235" s="4" t="s">
        <v>5</v>
      </c>
      <c r="C2235" s="4" t="s">
        <v>14</v>
      </c>
      <c r="D2235" s="4" t="s">
        <v>10</v>
      </c>
      <c r="E2235" s="4" t="s">
        <v>10</v>
      </c>
      <c r="F2235" s="4" t="s">
        <v>14</v>
      </c>
    </row>
    <row r="2236" spans="1:9">
      <c r="A2236" t="n">
        <v>19495</v>
      </c>
      <c r="B2236" s="29" t="n">
        <v>25</v>
      </c>
      <c r="C2236" s="7" t="n">
        <v>1</v>
      </c>
      <c r="D2236" s="7" t="n">
        <v>60</v>
      </c>
      <c r="E2236" s="7" t="n">
        <v>640</v>
      </c>
      <c r="F2236" s="7" t="n">
        <v>2</v>
      </c>
    </row>
    <row r="2237" spans="1:9">
      <c r="A2237" t="s">
        <v>4</v>
      </c>
      <c r="B2237" s="4" t="s">
        <v>5</v>
      </c>
      <c r="C2237" s="4" t="s">
        <v>14</v>
      </c>
      <c r="D2237" s="4" t="s">
        <v>10</v>
      </c>
      <c r="E2237" s="4" t="s">
        <v>6</v>
      </c>
    </row>
    <row r="2238" spans="1:9">
      <c r="A2238" t="n">
        <v>19502</v>
      </c>
      <c r="B2238" s="45" t="n">
        <v>51</v>
      </c>
      <c r="C2238" s="7" t="n">
        <v>4</v>
      </c>
      <c r="D2238" s="7" t="n">
        <v>9</v>
      </c>
      <c r="E2238" s="7" t="s">
        <v>185</v>
      </c>
    </row>
    <row r="2239" spans="1:9">
      <c r="A2239" t="s">
        <v>4</v>
      </c>
      <c r="B2239" s="4" t="s">
        <v>5</v>
      </c>
      <c r="C2239" s="4" t="s">
        <v>10</v>
      </c>
    </row>
    <row r="2240" spans="1:9">
      <c r="A2240" t="n">
        <v>19515</v>
      </c>
      <c r="B2240" s="28" t="n">
        <v>16</v>
      </c>
      <c r="C2240" s="7" t="n">
        <v>0</v>
      </c>
    </row>
    <row r="2241" spans="1:15">
      <c r="A2241" t="s">
        <v>4</v>
      </c>
      <c r="B2241" s="4" t="s">
        <v>5</v>
      </c>
      <c r="C2241" s="4" t="s">
        <v>10</v>
      </c>
      <c r="D2241" s="4" t="s">
        <v>44</v>
      </c>
      <c r="E2241" s="4" t="s">
        <v>14</v>
      </c>
      <c r="F2241" s="4" t="s">
        <v>14</v>
      </c>
    </row>
    <row r="2242" spans="1:15">
      <c r="A2242" t="n">
        <v>19518</v>
      </c>
      <c r="B2242" s="58" t="n">
        <v>26</v>
      </c>
      <c r="C2242" s="7" t="n">
        <v>9</v>
      </c>
      <c r="D2242" s="7" t="s">
        <v>186</v>
      </c>
      <c r="E2242" s="7" t="n">
        <v>2</v>
      </c>
      <c r="F2242" s="7" t="n">
        <v>0</v>
      </c>
    </row>
    <row r="2243" spans="1:15">
      <c r="A2243" t="s">
        <v>4</v>
      </c>
      <c r="B2243" s="4" t="s">
        <v>5</v>
      </c>
    </row>
    <row r="2244" spans="1:15">
      <c r="A2244" t="n">
        <v>19545</v>
      </c>
      <c r="B2244" s="31" t="n">
        <v>28</v>
      </c>
    </row>
    <row r="2245" spans="1:15">
      <c r="A2245" t="s">
        <v>4</v>
      </c>
      <c r="B2245" s="4" t="s">
        <v>5</v>
      </c>
      <c r="C2245" s="4" t="s">
        <v>14</v>
      </c>
      <c r="D2245" s="4" t="s">
        <v>10</v>
      </c>
      <c r="E2245" s="4" t="s">
        <v>10</v>
      </c>
      <c r="F2245" s="4" t="s">
        <v>14</v>
      </c>
    </row>
    <row r="2246" spans="1:15">
      <c r="A2246" t="n">
        <v>19546</v>
      </c>
      <c r="B2246" s="29" t="n">
        <v>25</v>
      </c>
      <c r="C2246" s="7" t="n">
        <v>1</v>
      </c>
      <c r="D2246" s="7" t="n">
        <v>65535</v>
      </c>
      <c r="E2246" s="7" t="n">
        <v>65535</v>
      </c>
      <c r="F2246" s="7" t="n">
        <v>0</v>
      </c>
    </row>
    <row r="2247" spans="1:15">
      <c r="A2247" t="s">
        <v>4</v>
      </c>
      <c r="B2247" s="4" t="s">
        <v>5</v>
      </c>
      <c r="C2247" s="4" t="s">
        <v>14</v>
      </c>
      <c r="D2247" s="4" t="s">
        <v>14</v>
      </c>
      <c r="E2247" s="4" t="s">
        <v>14</v>
      </c>
      <c r="F2247" s="4" t="s">
        <v>14</v>
      </c>
    </row>
    <row r="2248" spans="1:15">
      <c r="A2248" t="n">
        <v>19553</v>
      </c>
      <c r="B2248" s="8" t="n">
        <v>14</v>
      </c>
      <c r="C2248" s="7" t="n">
        <v>0</v>
      </c>
      <c r="D2248" s="7" t="n">
        <v>1</v>
      </c>
      <c r="E2248" s="7" t="n">
        <v>0</v>
      </c>
      <c r="F2248" s="7" t="n">
        <v>0</v>
      </c>
    </row>
    <row r="2249" spans="1:15">
      <c r="A2249" t="s">
        <v>4</v>
      </c>
      <c r="B2249" s="4" t="s">
        <v>5</v>
      </c>
      <c r="C2249" s="4" t="s">
        <v>6</v>
      </c>
      <c r="D2249" s="4" t="s">
        <v>10</v>
      </c>
    </row>
    <row r="2250" spans="1:15">
      <c r="A2250" t="n">
        <v>19558</v>
      </c>
      <c r="B2250" s="64" t="n">
        <v>29</v>
      </c>
      <c r="C2250" s="7" t="s">
        <v>167</v>
      </c>
      <c r="D2250" s="7" t="n">
        <v>65533</v>
      </c>
    </row>
    <row r="2251" spans="1:15">
      <c r="A2251" t="s">
        <v>4</v>
      </c>
      <c r="B2251" s="4" t="s">
        <v>5</v>
      </c>
      <c r="C2251" s="4" t="s">
        <v>14</v>
      </c>
      <c r="D2251" s="4" t="s">
        <v>10</v>
      </c>
      <c r="E2251" s="4" t="s">
        <v>6</v>
      </c>
    </row>
    <row r="2252" spans="1:15">
      <c r="A2252" t="n">
        <v>19592</v>
      </c>
      <c r="B2252" s="45" t="n">
        <v>51</v>
      </c>
      <c r="C2252" s="7" t="n">
        <v>4</v>
      </c>
      <c r="D2252" s="7" t="n">
        <v>1568</v>
      </c>
      <c r="E2252" s="7" t="s">
        <v>139</v>
      </c>
    </row>
    <row r="2253" spans="1:15">
      <c r="A2253" t="s">
        <v>4</v>
      </c>
      <c r="B2253" s="4" t="s">
        <v>5</v>
      </c>
      <c r="C2253" s="4" t="s">
        <v>10</v>
      </c>
    </row>
    <row r="2254" spans="1:15">
      <c r="A2254" t="n">
        <v>19605</v>
      </c>
      <c r="B2254" s="28" t="n">
        <v>16</v>
      </c>
      <c r="C2254" s="7" t="n">
        <v>0</v>
      </c>
    </row>
    <row r="2255" spans="1:15">
      <c r="A2255" t="s">
        <v>4</v>
      </c>
      <c r="B2255" s="4" t="s">
        <v>5</v>
      </c>
      <c r="C2255" s="4" t="s">
        <v>10</v>
      </c>
      <c r="D2255" s="4" t="s">
        <v>44</v>
      </c>
      <c r="E2255" s="4" t="s">
        <v>14</v>
      </c>
      <c r="F2255" s="4" t="s">
        <v>14</v>
      </c>
      <c r="G2255" s="4" t="s">
        <v>44</v>
      </c>
      <c r="H2255" s="4" t="s">
        <v>14</v>
      </c>
      <c r="I2255" s="4" t="s">
        <v>14</v>
      </c>
    </row>
    <row r="2256" spans="1:15">
      <c r="A2256" t="n">
        <v>19608</v>
      </c>
      <c r="B2256" s="58" t="n">
        <v>26</v>
      </c>
      <c r="C2256" s="7" t="n">
        <v>1568</v>
      </c>
      <c r="D2256" s="7" t="s">
        <v>187</v>
      </c>
      <c r="E2256" s="7" t="n">
        <v>2</v>
      </c>
      <c r="F2256" s="7" t="n">
        <v>3</v>
      </c>
      <c r="G2256" s="7" t="s">
        <v>188</v>
      </c>
      <c r="H2256" s="7" t="n">
        <v>2</v>
      </c>
      <c r="I2256" s="7" t="n">
        <v>0</v>
      </c>
    </row>
    <row r="2257" spans="1:9">
      <c r="A2257" t="s">
        <v>4</v>
      </c>
      <c r="B2257" s="4" t="s">
        <v>5</v>
      </c>
    </row>
    <row r="2258" spans="1:9">
      <c r="A2258" t="n">
        <v>19727</v>
      </c>
      <c r="B2258" s="31" t="n">
        <v>28</v>
      </c>
    </row>
    <row r="2259" spans="1:9">
      <c r="A2259" t="s">
        <v>4</v>
      </c>
      <c r="B2259" s="4" t="s">
        <v>5</v>
      </c>
      <c r="C2259" s="4" t="s">
        <v>6</v>
      </c>
      <c r="D2259" s="4" t="s">
        <v>10</v>
      </c>
    </row>
    <row r="2260" spans="1:9">
      <c r="A2260" t="n">
        <v>19728</v>
      </c>
      <c r="B2260" s="64" t="n">
        <v>29</v>
      </c>
      <c r="C2260" s="7" t="s">
        <v>13</v>
      </c>
      <c r="D2260" s="7" t="n">
        <v>65533</v>
      </c>
    </row>
    <row r="2261" spans="1:9">
      <c r="A2261" t="s">
        <v>4</v>
      </c>
      <c r="B2261" s="4" t="s">
        <v>5</v>
      </c>
      <c r="C2261" s="4" t="s">
        <v>9</v>
      </c>
    </row>
    <row r="2262" spans="1:9">
      <c r="A2262" t="n">
        <v>19732</v>
      </c>
      <c r="B2262" s="63" t="n">
        <v>15</v>
      </c>
      <c r="C2262" s="7" t="n">
        <v>256</v>
      </c>
    </row>
    <row r="2263" spans="1:9">
      <c r="A2263" t="s">
        <v>4</v>
      </c>
      <c r="B2263" s="4" t="s">
        <v>5</v>
      </c>
      <c r="C2263" s="4" t="s">
        <v>6</v>
      </c>
      <c r="D2263" s="4" t="s">
        <v>10</v>
      </c>
    </row>
    <row r="2264" spans="1:9">
      <c r="A2264" t="n">
        <v>19737</v>
      </c>
      <c r="B2264" s="64" t="n">
        <v>29</v>
      </c>
      <c r="C2264" s="7" t="s">
        <v>167</v>
      </c>
      <c r="D2264" s="7" t="n">
        <v>65533</v>
      </c>
    </row>
    <row r="2265" spans="1:9">
      <c r="A2265" t="s">
        <v>4</v>
      </c>
      <c r="B2265" s="4" t="s">
        <v>5</v>
      </c>
      <c r="C2265" s="4" t="s">
        <v>14</v>
      </c>
      <c r="D2265" s="4" t="s">
        <v>10</v>
      </c>
      <c r="E2265" s="4" t="s">
        <v>6</v>
      </c>
    </row>
    <row r="2266" spans="1:9">
      <c r="A2266" t="n">
        <v>19771</v>
      </c>
      <c r="B2266" s="45" t="n">
        <v>51</v>
      </c>
      <c r="C2266" s="7" t="n">
        <v>4</v>
      </c>
      <c r="D2266" s="7" t="n">
        <v>1569</v>
      </c>
      <c r="E2266" s="7" t="s">
        <v>139</v>
      </c>
    </row>
    <row r="2267" spans="1:9">
      <c r="A2267" t="s">
        <v>4</v>
      </c>
      <c r="B2267" s="4" t="s">
        <v>5</v>
      </c>
      <c r="C2267" s="4" t="s">
        <v>10</v>
      </c>
    </row>
    <row r="2268" spans="1:9">
      <c r="A2268" t="n">
        <v>19784</v>
      </c>
      <c r="B2268" s="28" t="n">
        <v>16</v>
      </c>
      <c r="C2268" s="7" t="n">
        <v>0</v>
      </c>
    </row>
    <row r="2269" spans="1:9">
      <c r="A2269" t="s">
        <v>4</v>
      </c>
      <c r="B2269" s="4" t="s">
        <v>5</v>
      </c>
      <c r="C2269" s="4" t="s">
        <v>10</v>
      </c>
      <c r="D2269" s="4" t="s">
        <v>44</v>
      </c>
      <c r="E2269" s="4" t="s">
        <v>14</v>
      </c>
      <c r="F2269" s="4" t="s">
        <v>14</v>
      </c>
    </row>
    <row r="2270" spans="1:9">
      <c r="A2270" t="n">
        <v>19787</v>
      </c>
      <c r="B2270" s="58" t="n">
        <v>26</v>
      </c>
      <c r="C2270" s="7" t="n">
        <v>1569</v>
      </c>
      <c r="D2270" s="7" t="s">
        <v>189</v>
      </c>
      <c r="E2270" s="7" t="n">
        <v>2</v>
      </c>
      <c r="F2270" s="7" t="n">
        <v>0</v>
      </c>
    </row>
    <row r="2271" spans="1:9">
      <c r="A2271" t="s">
        <v>4</v>
      </c>
      <c r="B2271" s="4" t="s">
        <v>5</v>
      </c>
    </row>
    <row r="2272" spans="1:9">
      <c r="A2272" t="n">
        <v>19898</v>
      </c>
      <c r="B2272" s="31" t="n">
        <v>28</v>
      </c>
    </row>
    <row r="2273" spans="1:6">
      <c r="A2273" t="s">
        <v>4</v>
      </c>
      <c r="B2273" s="4" t="s">
        <v>5</v>
      </c>
      <c r="C2273" s="4" t="s">
        <v>6</v>
      </c>
      <c r="D2273" s="4" t="s">
        <v>10</v>
      </c>
    </row>
    <row r="2274" spans="1:6">
      <c r="A2274" t="n">
        <v>19899</v>
      </c>
      <c r="B2274" s="64" t="n">
        <v>29</v>
      </c>
      <c r="C2274" s="7" t="s">
        <v>13</v>
      </c>
      <c r="D2274" s="7" t="n">
        <v>65533</v>
      </c>
    </row>
    <row r="2275" spans="1:6">
      <c r="A2275" t="s">
        <v>4</v>
      </c>
      <c r="B2275" s="4" t="s">
        <v>5</v>
      </c>
      <c r="C2275" s="4" t="s">
        <v>10</v>
      </c>
      <c r="D2275" s="4" t="s">
        <v>14</v>
      </c>
    </row>
    <row r="2276" spans="1:6">
      <c r="A2276" t="n">
        <v>19903</v>
      </c>
      <c r="B2276" s="59" t="n">
        <v>89</v>
      </c>
      <c r="C2276" s="7" t="n">
        <v>65533</v>
      </c>
      <c r="D2276" s="7" t="n">
        <v>1</v>
      </c>
    </row>
    <row r="2277" spans="1:6">
      <c r="A2277" t="s">
        <v>4</v>
      </c>
      <c r="B2277" s="4" t="s">
        <v>5</v>
      </c>
      <c r="C2277" s="4" t="s">
        <v>10</v>
      </c>
    </row>
    <row r="2278" spans="1:6">
      <c r="A2278" t="n">
        <v>19907</v>
      </c>
      <c r="B2278" s="28" t="n">
        <v>16</v>
      </c>
      <c r="C2278" s="7" t="n">
        <v>1000</v>
      </c>
    </row>
    <row r="2279" spans="1:6">
      <c r="A2279" t="s">
        <v>4</v>
      </c>
      <c r="B2279" s="4" t="s">
        <v>5</v>
      </c>
      <c r="C2279" s="4" t="s">
        <v>14</v>
      </c>
      <c r="D2279" s="4" t="s">
        <v>10</v>
      </c>
      <c r="E2279" s="4" t="s">
        <v>30</v>
      </c>
    </row>
    <row r="2280" spans="1:6">
      <c r="A2280" t="n">
        <v>19910</v>
      </c>
      <c r="B2280" s="35" t="n">
        <v>58</v>
      </c>
      <c r="C2280" s="7" t="n">
        <v>101</v>
      </c>
      <c r="D2280" s="7" t="n">
        <v>500</v>
      </c>
      <c r="E2280" s="7" t="n">
        <v>1</v>
      </c>
    </row>
    <row r="2281" spans="1:6">
      <c r="A2281" t="s">
        <v>4</v>
      </c>
      <c r="B2281" s="4" t="s">
        <v>5</v>
      </c>
      <c r="C2281" s="4" t="s">
        <v>14</v>
      </c>
      <c r="D2281" s="4" t="s">
        <v>10</v>
      </c>
    </row>
    <row r="2282" spans="1:6">
      <c r="A2282" t="n">
        <v>19918</v>
      </c>
      <c r="B2282" s="35" t="n">
        <v>58</v>
      </c>
      <c r="C2282" s="7" t="n">
        <v>254</v>
      </c>
      <c r="D2282" s="7" t="n">
        <v>0</v>
      </c>
    </row>
    <row r="2283" spans="1:6">
      <c r="A2283" t="s">
        <v>4</v>
      </c>
      <c r="B2283" s="4" t="s">
        <v>5</v>
      </c>
      <c r="C2283" s="4" t="s">
        <v>14</v>
      </c>
      <c r="D2283" s="4" t="s">
        <v>6</v>
      </c>
      <c r="E2283" s="4" t="s">
        <v>10</v>
      </c>
    </row>
    <row r="2284" spans="1:6">
      <c r="A2284" t="n">
        <v>19922</v>
      </c>
      <c r="B2284" s="23" t="n">
        <v>94</v>
      </c>
      <c r="C2284" s="7" t="n">
        <v>0</v>
      </c>
      <c r="D2284" s="7" t="s">
        <v>130</v>
      </c>
      <c r="E2284" s="7" t="n">
        <v>1</v>
      </c>
    </row>
    <row r="2285" spans="1:6">
      <c r="A2285" t="s">
        <v>4</v>
      </c>
      <c r="B2285" s="4" t="s">
        <v>5</v>
      </c>
      <c r="C2285" s="4" t="s">
        <v>14</v>
      </c>
      <c r="D2285" s="4" t="s">
        <v>6</v>
      </c>
      <c r="E2285" s="4" t="s">
        <v>10</v>
      </c>
    </row>
    <row r="2286" spans="1:6">
      <c r="A2286" t="n">
        <v>19935</v>
      </c>
      <c r="B2286" s="23" t="n">
        <v>94</v>
      </c>
      <c r="C2286" s="7" t="n">
        <v>0</v>
      </c>
      <c r="D2286" s="7" t="s">
        <v>130</v>
      </c>
      <c r="E2286" s="7" t="n">
        <v>2</v>
      </c>
    </row>
    <row r="2287" spans="1:6">
      <c r="A2287" t="s">
        <v>4</v>
      </c>
      <c r="B2287" s="4" t="s">
        <v>5</v>
      </c>
      <c r="C2287" s="4" t="s">
        <v>14</v>
      </c>
      <c r="D2287" s="4" t="s">
        <v>6</v>
      </c>
      <c r="E2287" s="4" t="s">
        <v>10</v>
      </c>
    </row>
    <row r="2288" spans="1:6">
      <c r="A2288" t="n">
        <v>19948</v>
      </c>
      <c r="B2288" s="23" t="n">
        <v>94</v>
      </c>
      <c r="C2288" s="7" t="n">
        <v>1</v>
      </c>
      <c r="D2288" s="7" t="s">
        <v>130</v>
      </c>
      <c r="E2288" s="7" t="n">
        <v>4</v>
      </c>
    </row>
    <row r="2289" spans="1:5">
      <c r="A2289" t="s">
        <v>4</v>
      </c>
      <c r="B2289" s="4" t="s">
        <v>5</v>
      </c>
      <c r="C2289" s="4" t="s">
        <v>14</v>
      </c>
      <c r="D2289" s="4" t="s">
        <v>14</v>
      </c>
      <c r="E2289" s="4" t="s">
        <v>9</v>
      </c>
      <c r="F2289" s="4" t="s">
        <v>14</v>
      </c>
      <c r="G2289" s="4" t="s">
        <v>14</v>
      </c>
    </row>
    <row r="2290" spans="1:5">
      <c r="A2290" t="n">
        <v>19961</v>
      </c>
      <c r="B2290" s="24" t="n">
        <v>8</v>
      </c>
      <c r="C2290" s="7" t="n">
        <v>5</v>
      </c>
      <c r="D2290" s="7" t="n">
        <v>0</v>
      </c>
      <c r="E2290" s="7" t="n">
        <v>7</v>
      </c>
      <c r="F2290" s="7" t="n">
        <v>19</v>
      </c>
      <c r="G2290" s="7" t="n">
        <v>1</v>
      </c>
    </row>
    <row r="2291" spans="1:5">
      <c r="A2291" t="s">
        <v>4</v>
      </c>
      <c r="B2291" s="4" t="s">
        <v>5</v>
      </c>
      <c r="C2291" s="4" t="s">
        <v>14</v>
      </c>
      <c r="D2291" s="4" t="s">
        <v>10</v>
      </c>
      <c r="E2291" s="4" t="s">
        <v>10</v>
      </c>
      <c r="F2291" s="4" t="s">
        <v>9</v>
      </c>
      <c r="G2291" s="4" t="s">
        <v>9</v>
      </c>
      <c r="H2291" s="4" t="s">
        <v>9</v>
      </c>
    </row>
    <row r="2292" spans="1:5">
      <c r="A2292" t="n">
        <v>19970</v>
      </c>
      <c r="B2292" s="69" t="n">
        <v>97</v>
      </c>
      <c r="C2292" s="7" t="n">
        <v>6</v>
      </c>
      <c r="D2292" s="7" t="n">
        <v>0</v>
      </c>
      <c r="E2292" s="7" t="n">
        <v>0</v>
      </c>
      <c r="F2292" s="7" t="n">
        <v>0</v>
      </c>
      <c r="G2292" s="7" t="n">
        <v>1056964608</v>
      </c>
      <c r="H2292" s="7" t="n">
        <v>0</v>
      </c>
    </row>
    <row r="2293" spans="1:5">
      <c r="A2293" t="s">
        <v>4</v>
      </c>
      <c r="B2293" s="4" t="s">
        <v>5</v>
      </c>
      <c r="C2293" s="4" t="s">
        <v>10</v>
      </c>
      <c r="D2293" s="4" t="s">
        <v>9</v>
      </c>
    </row>
    <row r="2294" spans="1:5">
      <c r="A2294" t="n">
        <v>19988</v>
      </c>
      <c r="B2294" s="61" t="n">
        <v>44</v>
      </c>
      <c r="C2294" s="7" t="n">
        <v>0</v>
      </c>
      <c r="D2294" s="7" t="n">
        <v>1</v>
      </c>
    </row>
    <row r="2295" spans="1:5">
      <c r="A2295" t="s">
        <v>4</v>
      </c>
      <c r="B2295" s="4" t="s">
        <v>5</v>
      </c>
      <c r="C2295" s="4" t="s">
        <v>10</v>
      </c>
      <c r="D2295" s="4" t="s">
        <v>30</v>
      </c>
      <c r="E2295" s="4" t="s">
        <v>30</v>
      </c>
      <c r="F2295" s="4" t="s">
        <v>30</v>
      </c>
      <c r="G2295" s="4" t="s">
        <v>30</v>
      </c>
    </row>
    <row r="2296" spans="1:5">
      <c r="A2296" t="n">
        <v>19995</v>
      </c>
      <c r="B2296" s="44" t="n">
        <v>46</v>
      </c>
      <c r="C2296" s="7" t="n">
        <v>0</v>
      </c>
      <c r="D2296" s="7" t="n">
        <v>0</v>
      </c>
      <c r="E2296" s="7" t="n">
        <v>-500</v>
      </c>
      <c r="F2296" s="7" t="n">
        <v>-0.419999986886978</v>
      </c>
      <c r="G2296" s="7" t="n">
        <v>0</v>
      </c>
    </row>
    <row r="2297" spans="1:5">
      <c r="A2297" t="s">
        <v>4</v>
      </c>
      <c r="B2297" s="4" t="s">
        <v>5</v>
      </c>
      <c r="C2297" s="4" t="s">
        <v>10</v>
      </c>
      <c r="D2297" s="4" t="s">
        <v>9</v>
      </c>
    </row>
    <row r="2298" spans="1:5">
      <c r="A2298" t="n">
        <v>20014</v>
      </c>
      <c r="B2298" s="61" t="n">
        <v>44</v>
      </c>
      <c r="C2298" s="7" t="n">
        <v>7032</v>
      </c>
      <c r="D2298" s="7" t="n">
        <v>1</v>
      </c>
    </row>
    <row r="2299" spans="1:5">
      <c r="A2299" t="s">
        <v>4</v>
      </c>
      <c r="B2299" s="4" t="s">
        <v>5</v>
      </c>
      <c r="C2299" s="4" t="s">
        <v>10</v>
      </c>
      <c r="D2299" s="4" t="s">
        <v>30</v>
      </c>
      <c r="E2299" s="4" t="s">
        <v>30</v>
      </c>
      <c r="F2299" s="4" t="s">
        <v>30</v>
      </c>
      <c r="G2299" s="4" t="s">
        <v>30</v>
      </c>
    </row>
    <row r="2300" spans="1:5">
      <c r="A2300" t="n">
        <v>20021</v>
      </c>
      <c r="B2300" s="44" t="n">
        <v>46</v>
      </c>
      <c r="C2300" s="7" t="n">
        <v>7032</v>
      </c>
      <c r="D2300" s="7" t="n">
        <v>-0.540000021457672</v>
      </c>
      <c r="E2300" s="7" t="n">
        <v>-499.489990234375</v>
      </c>
      <c r="F2300" s="7" t="n">
        <v>-0.509999990463257</v>
      </c>
      <c r="G2300" s="7" t="n">
        <v>0</v>
      </c>
    </row>
    <row r="2301" spans="1:5">
      <c r="A2301" t="s">
        <v>4</v>
      </c>
      <c r="B2301" s="4" t="s">
        <v>5</v>
      </c>
      <c r="C2301" s="4" t="s">
        <v>10</v>
      </c>
      <c r="D2301" s="4" t="s">
        <v>14</v>
      </c>
      <c r="E2301" s="4" t="s">
        <v>6</v>
      </c>
      <c r="F2301" s="4" t="s">
        <v>30</v>
      </c>
      <c r="G2301" s="4" t="s">
        <v>30</v>
      </c>
      <c r="H2301" s="4" t="s">
        <v>30</v>
      </c>
    </row>
    <row r="2302" spans="1:5">
      <c r="A2302" t="n">
        <v>20040</v>
      </c>
      <c r="B2302" s="47" t="n">
        <v>48</v>
      </c>
      <c r="C2302" s="7" t="n">
        <v>0</v>
      </c>
      <c r="D2302" s="7" t="n">
        <v>0</v>
      </c>
      <c r="E2302" s="7" t="s">
        <v>96</v>
      </c>
      <c r="F2302" s="7" t="n">
        <v>0</v>
      </c>
      <c r="G2302" s="7" t="n">
        <v>1</v>
      </c>
      <c r="H2302" s="7" t="n">
        <v>0</v>
      </c>
    </row>
    <row r="2303" spans="1:5">
      <c r="A2303" t="s">
        <v>4</v>
      </c>
      <c r="B2303" s="4" t="s">
        <v>5</v>
      </c>
      <c r="C2303" s="4" t="s">
        <v>14</v>
      </c>
      <c r="D2303" s="4" t="s">
        <v>10</v>
      </c>
      <c r="E2303" s="4" t="s">
        <v>6</v>
      </c>
      <c r="F2303" s="4" t="s">
        <v>6</v>
      </c>
      <c r="G2303" s="4" t="s">
        <v>6</v>
      </c>
      <c r="H2303" s="4" t="s">
        <v>6</v>
      </c>
    </row>
    <row r="2304" spans="1:5">
      <c r="A2304" t="n">
        <v>20066</v>
      </c>
      <c r="B2304" s="45" t="n">
        <v>51</v>
      </c>
      <c r="C2304" s="7" t="n">
        <v>3</v>
      </c>
      <c r="D2304" s="7" t="n">
        <v>0</v>
      </c>
      <c r="E2304" s="7" t="s">
        <v>115</v>
      </c>
      <c r="F2304" s="7" t="s">
        <v>116</v>
      </c>
      <c r="G2304" s="7" t="s">
        <v>117</v>
      </c>
      <c r="H2304" s="7" t="s">
        <v>118</v>
      </c>
    </row>
    <row r="2305" spans="1:8">
      <c r="A2305" t="s">
        <v>4</v>
      </c>
      <c r="B2305" s="4" t="s">
        <v>5</v>
      </c>
      <c r="C2305" s="4" t="s">
        <v>14</v>
      </c>
      <c r="D2305" s="4" t="s">
        <v>10</v>
      </c>
      <c r="E2305" s="4" t="s">
        <v>6</v>
      </c>
      <c r="F2305" s="4" t="s">
        <v>6</v>
      </c>
      <c r="G2305" s="4" t="s">
        <v>6</v>
      </c>
      <c r="H2305" s="4" t="s">
        <v>6</v>
      </c>
    </row>
    <row r="2306" spans="1:8">
      <c r="A2306" t="n">
        <v>20079</v>
      </c>
      <c r="B2306" s="45" t="n">
        <v>51</v>
      </c>
      <c r="C2306" s="7" t="n">
        <v>3</v>
      </c>
      <c r="D2306" s="7" t="n">
        <v>7032</v>
      </c>
      <c r="E2306" s="7" t="s">
        <v>190</v>
      </c>
      <c r="F2306" s="7" t="s">
        <v>116</v>
      </c>
      <c r="G2306" s="7" t="s">
        <v>117</v>
      </c>
      <c r="H2306" s="7" t="s">
        <v>118</v>
      </c>
    </row>
    <row r="2307" spans="1:8">
      <c r="A2307" t="s">
        <v>4</v>
      </c>
      <c r="B2307" s="4" t="s">
        <v>5</v>
      </c>
      <c r="C2307" s="4" t="s">
        <v>14</v>
      </c>
      <c r="D2307" s="4" t="s">
        <v>14</v>
      </c>
      <c r="E2307" s="4" t="s">
        <v>30</v>
      </c>
      <c r="F2307" s="4" t="s">
        <v>30</v>
      </c>
      <c r="G2307" s="4" t="s">
        <v>30</v>
      </c>
      <c r="H2307" s="4" t="s">
        <v>10</v>
      </c>
    </row>
    <row r="2308" spans="1:8">
      <c r="A2308" t="n">
        <v>20092</v>
      </c>
      <c r="B2308" s="52" t="n">
        <v>45</v>
      </c>
      <c r="C2308" s="7" t="n">
        <v>2</v>
      </c>
      <c r="D2308" s="7" t="n">
        <v>3</v>
      </c>
      <c r="E2308" s="7" t="n">
        <v>0.00999999977648258</v>
      </c>
      <c r="F2308" s="7" t="n">
        <v>-498.970001220703</v>
      </c>
      <c r="G2308" s="7" t="n">
        <v>0.0799999982118607</v>
      </c>
      <c r="H2308" s="7" t="n">
        <v>0</v>
      </c>
    </row>
    <row r="2309" spans="1:8">
      <c r="A2309" t="s">
        <v>4</v>
      </c>
      <c r="B2309" s="4" t="s">
        <v>5</v>
      </c>
      <c r="C2309" s="4" t="s">
        <v>14</v>
      </c>
      <c r="D2309" s="4" t="s">
        <v>14</v>
      </c>
      <c r="E2309" s="4" t="s">
        <v>30</v>
      </c>
      <c r="F2309" s="4" t="s">
        <v>30</v>
      </c>
      <c r="G2309" s="4" t="s">
        <v>30</v>
      </c>
      <c r="H2309" s="4" t="s">
        <v>10</v>
      </c>
      <c r="I2309" s="4" t="s">
        <v>14</v>
      </c>
    </row>
    <row r="2310" spans="1:8">
      <c r="A2310" t="n">
        <v>20109</v>
      </c>
      <c r="B2310" s="52" t="n">
        <v>45</v>
      </c>
      <c r="C2310" s="7" t="n">
        <v>4</v>
      </c>
      <c r="D2310" s="7" t="n">
        <v>3</v>
      </c>
      <c r="E2310" s="7" t="n">
        <v>356.089996337891</v>
      </c>
      <c r="F2310" s="7" t="n">
        <v>31.8400001525879</v>
      </c>
      <c r="G2310" s="7" t="n">
        <v>6</v>
      </c>
      <c r="H2310" s="7" t="n">
        <v>0</v>
      </c>
      <c r="I2310" s="7" t="n">
        <v>0</v>
      </c>
    </row>
    <row r="2311" spans="1:8">
      <c r="A2311" t="s">
        <v>4</v>
      </c>
      <c r="B2311" s="4" t="s">
        <v>5</v>
      </c>
      <c r="C2311" s="4" t="s">
        <v>14</v>
      </c>
      <c r="D2311" s="4" t="s">
        <v>14</v>
      </c>
      <c r="E2311" s="4" t="s">
        <v>30</v>
      </c>
      <c r="F2311" s="4" t="s">
        <v>10</v>
      </c>
    </row>
    <row r="2312" spans="1:8">
      <c r="A2312" t="n">
        <v>20127</v>
      </c>
      <c r="B2312" s="52" t="n">
        <v>45</v>
      </c>
      <c r="C2312" s="7" t="n">
        <v>5</v>
      </c>
      <c r="D2312" s="7" t="n">
        <v>3</v>
      </c>
      <c r="E2312" s="7" t="n">
        <v>1</v>
      </c>
      <c r="F2312" s="7" t="n">
        <v>0</v>
      </c>
    </row>
    <row r="2313" spans="1:8">
      <c r="A2313" t="s">
        <v>4</v>
      </c>
      <c r="B2313" s="4" t="s">
        <v>5</v>
      </c>
      <c r="C2313" s="4" t="s">
        <v>14</v>
      </c>
      <c r="D2313" s="4" t="s">
        <v>14</v>
      </c>
      <c r="E2313" s="4" t="s">
        <v>30</v>
      </c>
      <c r="F2313" s="4" t="s">
        <v>10</v>
      </c>
    </row>
    <row r="2314" spans="1:8">
      <c r="A2314" t="n">
        <v>20136</v>
      </c>
      <c r="B2314" s="52" t="n">
        <v>45</v>
      </c>
      <c r="C2314" s="7" t="n">
        <v>11</v>
      </c>
      <c r="D2314" s="7" t="n">
        <v>3</v>
      </c>
      <c r="E2314" s="7" t="n">
        <v>38.7000007629395</v>
      </c>
      <c r="F2314" s="7" t="n">
        <v>0</v>
      </c>
    </row>
    <row r="2315" spans="1:8">
      <c r="A2315" t="s">
        <v>4</v>
      </c>
      <c r="B2315" s="4" t="s">
        <v>5</v>
      </c>
      <c r="C2315" s="4" t="s">
        <v>14</v>
      </c>
      <c r="D2315" s="4" t="s">
        <v>14</v>
      </c>
      <c r="E2315" s="4" t="s">
        <v>30</v>
      </c>
      <c r="F2315" s="4" t="s">
        <v>30</v>
      </c>
      <c r="G2315" s="4" t="s">
        <v>30</v>
      </c>
      <c r="H2315" s="4" t="s">
        <v>10</v>
      </c>
    </row>
    <row r="2316" spans="1:8">
      <c r="A2316" t="n">
        <v>20145</v>
      </c>
      <c r="B2316" s="52" t="n">
        <v>45</v>
      </c>
      <c r="C2316" s="7" t="n">
        <v>2</v>
      </c>
      <c r="D2316" s="7" t="n">
        <v>3</v>
      </c>
      <c r="E2316" s="7" t="n">
        <v>0.0599999986588955</v>
      </c>
      <c r="F2316" s="7" t="n">
        <v>-498.989990234375</v>
      </c>
      <c r="G2316" s="7" t="n">
        <v>0.180000007152557</v>
      </c>
      <c r="H2316" s="7" t="n">
        <v>8000</v>
      </c>
    </row>
    <row r="2317" spans="1:8">
      <c r="A2317" t="s">
        <v>4</v>
      </c>
      <c r="B2317" s="4" t="s">
        <v>5</v>
      </c>
      <c r="C2317" s="4" t="s">
        <v>14</v>
      </c>
      <c r="D2317" s="4" t="s">
        <v>14</v>
      </c>
      <c r="E2317" s="4" t="s">
        <v>30</v>
      </c>
      <c r="F2317" s="4" t="s">
        <v>30</v>
      </c>
      <c r="G2317" s="4" t="s">
        <v>30</v>
      </c>
      <c r="H2317" s="4" t="s">
        <v>10</v>
      </c>
      <c r="I2317" s="4" t="s">
        <v>14</v>
      </c>
    </row>
    <row r="2318" spans="1:8">
      <c r="A2318" t="n">
        <v>20162</v>
      </c>
      <c r="B2318" s="52" t="n">
        <v>45</v>
      </c>
      <c r="C2318" s="7" t="n">
        <v>4</v>
      </c>
      <c r="D2318" s="7" t="n">
        <v>3</v>
      </c>
      <c r="E2318" s="7" t="n">
        <v>354.399993896484</v>
      </c>
      <c r="F2318" s="7" t="n">
        <v>10.3100004196167</v>
      </c>
      <c r="G2318" s="7" t="n">
        <v>6</v>
      </c>
      <c r="H2318" s="7" t="n">
        <v>8000</v>
      </c>
      <c r="I2318" s="7" t="n">
        <v>0</v>
      </c>
    </row>
    <row r="2319" spans="1:8">
      <c r="A2319" t="s">
        <v>4</v>
      </c>
      <c r="B2319" s="4" t="s">
        <v>5</v>
      </c>
      <c r="C2319" s="4" t="s">
        <v>14</v>
      </c>
      <c r="D2319" s="4" t="s">
        <v>14</v>
      </c>
      <c r="E2319" s="4" t="s">
        <v>30</v>
      </c>
      <c r="F2319" s="4" t="s">
        <v>10</v>
      </c>
    </row>
    <row r="2320" spans="1:8">
      <c r="A2320" t="n">
        <v>20180</v>
      </c>
      <c r="B2320" s="52" t="n">
        <v>45</v>
      </c>
      <c r="C2320" s="7" t="n">
        <v>5</v>
      </c>
      <c r="D2320" s="7" t="n">
        <v>3</v>
      </c>
      <c r="E2320" s="7" t="n">
        <v>0.899999976158142</v>
      </c>
      <c r="F2320" s="7" t="n">
        <v>8000</v>
      </c>
    </row>
    <row r="2321" spans="1:9">
      <c r="A2321" t="s">
        <v>4</v>
      </c>
      <c r="B2321" s="4" t="s">
        <v>5</v>
      </c>
      <c r="C2321" s="4" t="s">
        <v>14</v>
      </c>
      <c r="D2321" s="4" t="s">
        <v>14</v>
      </c>
      <c r="E2321" s="4" t="s">
        <v>30</v>
      </c>
      <c r="F2321" s="4" t="s">
        <v>10</v>
      </c>
    </row>
    <row r="2322" spans="1:9">
      <c r="A2322" t="n">
        <v>20189</v>
      </c>
      <c r="B2322" s="52" t="n">
        <v>45</v>
      </c>
      <c r="C2322" s="7" t="n">
        <v>11</v>
      </c>
      <c r="D2322" s="7" t="n">
        <v>3</v>
      </c>
      <c r="E2322" s="7" t="n">
        <v>38.7000007629395</v>
      </c>
      <c r="F2322" s="7" t="n">
        <v>8000</v>
      </c>
    </row>
    <row r="2323" spans="1:9">
      <c r="A2323" t="s">
        <v>4</v>
      </c>
      <c r="B2323" s="4" t="s">
        <v>5</v>
      </c>
      <c r="C2323" s="4" t="s">
        <v>14</v>
      </c>
      <c r="D2323" s="4" t="s">
        <v>10</v>
      </c>
      <c r="E2323" s="4" t="s">
        <v>30</v>
      </c>
      <c r="F2323" s="4" t="s">
        <v>10</v>
      </c>
      <c r="G2323" s="4" t="s">
        <v>9</v>
      </c>
      <c r="H2323" s="4" t="s">
        <v>9</v>
      </c>
      <c r="I2323" s="4" t="s">
        <v>10</v>
      </c>
      <c r="J2323" s="4" t="s">
        <v>10</v>
      </c>
      <c r="K2323" s="4" t="s">
        <v>9</v>
      </c>
      <c r="L2323" s="4" t="s">
        <v>9</v>
      </c>
      <c r="M2323" s="4" t="s">
        <v>9</v>
      </c>
      <c r="N2323" s="4" t="s">
        <v>9</v>
      </c>
      <c r="O2323" s="4" t="s">
        <v>6</v>
      </c>
    </row>
    <row r="2324" spans="1:9">
      <c r="A2324" t="n">
        <v>20198</v>
      </c>
      <c r="B2324" s="14" t="n">
        <v>50</v>
      </c>
      <c r="C2324" s="7" t="n">
        <v>0</v>
      </c>
      <c r="D2324" s="7" t="n">
        <v>8203</v>
      </c>
      <c r="E2324" s="7" t="n">
        <v>1</v>
      </c>
      <c r="F2324" s="7" t="n">
        <v>1000</v>
      </c>
      <c r="G2324" s="7" t="n">
        <v>0</v>
      </c>
      <c r="H2324" s="7" t="n">
        <v>0</v>
      </c>
      <c r="I2324" s="7" t="n">
        <v>0</v>
      </c>
      <c r="J2324" s="7" t="n">
        <v>65533</v>
      </c>
      <c r="K2324" s="7" t="n">
        <v>0</v>
      </c>
      <c r="L2324" s="7" t="n">
        <v>0</v>
      </c>
      <c r="M2324" s="7" t="n">
        <v>0</v>
      </c>
      <c r="N2324" s="7" t="n">
        <v>0</v>
      </c>
      <c r="O2324" s="7" t="s">
        <v>13</v>
      </c>
    </row>
    <row r="2325" spans="1:9">
      <c r="A2325" t="s">
        <v>4</v>
      </c>
      <c r="B2325" s="4" t="s">
        <v>5</v>
      </c>
      <c r="C2325" s="4" t="s">
        <v>14</v>
      </c>
      <c r="D2325" s="4" t="s">
        <v>10</v>
      </c>
      <c r="E2325" s="4" t="s">
        <v>30</v>
      </c>
      <c r="F2325" s="4" t="s">
        <v>10</v>
      </c>
      <c r="G2325" s="4" t="s">
        <v>9</v>
      </c>
      <c r="H2325" s="4" t="s">
        <v>9</v>
      </c>
      <c r="I2325" s="4" t="s">
        <v>10</v>
      </c>
      <c r="J2325" s="4" t="s">
        <v>10</v>
      </c>
      <c r="K2325" s="4" t="s">
        <v>9</v>
      </c>
      <c r="L2325" s="4" t="s">
        <v>9</v>
      </c>
      <c r="M2325" s="4" t="s">
        <v>9</v>
      </c>
      <c r="N2325" s="4" t="s">
        <v>9</v>
      </c>
      <c r="O2325" s="4" t="s">
        <v>6</v>
      </c>
    </row>
    <row r="2326" spans="1:9">
      <c r="A2326" t="n">
        <v>20237</v>
      </c>
      <c r="B2326" s="14" t="n">
        <v>50</v>
      </c>
      <c r="C2326" s="7" t="n">
        <v>0</v>
      </c>
      <c r="D2326" s="7" t="n">
        <v>8121</v>
      </c>
      <c r="E2326" s="7" t="n">
        <v>1</v>
      </c>
      <c r="F2326" s="7" t="n">
        <v>1000</v>
      </c>
      <c r="G2326" s="7" t="n">
        <v>0</v>
      </c>
      <c r="H2326" s="7" t="n">
        <v>0</v>
      </c>
      <c r="I2326" s="7" t="n">
        <v>0</v>
      </c>
      <c r="J2326" s="7" t="n">
        <v>65533</v>
      </c>
      <c r="K2326" s="7" t="n">
        <v>0</v>
      </c>
      <c r="L2326" s="7" t="n">
        <v>0</v>
      </c>
      <c r="M2326" s="7" t="n">
        <v>0</v>
      </c>
      <c r="N2326" s="7" t="n">
        <v>0</v>
      </c>
      <c r="O2326" s="7" t="s">
        <v>13</v>
      </c>
    </row>
    <row r="2327" spans="1:9">
      <c r="A2327" t="s">
        <v>4</v>
      </c>
      <c r="B2327" s="4" t="s">
        <v>5</v>
      </c>
      <c r="C2327" s="4" t="s">
        <v>14</v>
      </c>
      <c r="D2327" s="4" t="s">
        <v>10</v>
      </c>
      <c r="E2327" s="4" t="s">
        <v>9</v>
      </c>
      <c r="F2327" s="4" t="s">
        <v>10</v>
      </c>
    </row>
    <row r="2328" spans="1:9">
      <c r="A2328" t="n">
        <v>20276</v>
      </c>
      <c r="B2328" s="14" t="n">
        <v>50</v>
      </c>
      <c r="C2328" s="7" t="n">
        <v>3</v>
      </c>
      <c r="D2328" s="7" t="n">
        <v>8060</v>
      </c>
      <c r="E2328" s="7" t="n">
        <v>0</v>
      </c>
      <c r="F2328" s="7" t="n">
        <v>1000</v>
      </c>
    </row>
    <row r="2329" spans="1:9">
      <c r="A2329" t="s">
        <v>4</v>
      </c>
      <c r="B2329" s="4" t="s">
        <v>5</v>
      </c>
      <c r="C2329" s="4" t="s">
        <v>14</v>
      </c>
      <c r="D2329" s="4" t="s">
        <v>10</v>
      </c>
    </row>
    <row r="2330" spans="1:9">
      <c r="A2330" t="n">
        <v>20286</v>
      </c>
      <c r="B2330" s="35" t="n">
        <v>58</v>
      </c>
      <c r="C2330" s="7" t="n">
        <v>255</v>
      </c>
      <c r="D2330" s="7" t="n">
        <v>0</v>
      </c>
    </row>
    <row r="2331" spans="1:9">
      <c r="A2331" t="s">
        <v>4</v>
      </c>
      <c r="B2331" s="4" t="s">
        <v>5</v>
      </c>
      <c r="C2331" s="4" t="s">
        <v>10</v>
      </c>
    </row>
    <row r="2332" spans="1:9">
      <c r="A2332" t="n">
        <v>20290</v>
      </c>
      <c r="B2332" s="28" t="n">
        <v>16</v>
      </c>
      <c r="C2332" s="7" t="n">
        <v>500</v>
      </c>
    </row>
    <row r="2333" spans="1:9">
      <c r="A2333" t="s">
        <v>4</v>
      </c>
      <c r="B2333" s="4" t="s">
        <v>5</v>
      </c>
      <c r="C2333" s="4" t="s">
        <v>14</v>
      </c>
      <c r="D2333" s="4" t="s">
        <v>14</v>
      </c>
      <c r="E2333" s="4" t="s">
        <v>14</v>
      </c>
      <c r="F2333" s="4" t="s">
        <v>14</v>
      </c>
    </row>
    <row r="2334" spans="1:9">
      <c r="A2334" t="n">
        <v>20293</v>
      </c>
      <c r="B2334" s="8" t="n">
        <v>14</v>
      </c>
      <c r="C2334" s="7" t="n">
        <v>0</v>
      </c>
      <c r="D2334" s="7" t="n">
        <v>1</v>
      </c>
      <c r="E2334" s="7" t="n">
        <v>0</v>
      </c>
      <c r="F2334" s="7" t="n">
        <v>0</v>
      </c>
    </row>
    <row r="2335" spans="1:9">
      <c r="A2335" t="s">
        <v>4</v>
      </c>
      <c r="B2335" s="4" t="s">
        <v>5</v>
      </c>
      <c r="C2335" s="4" t="s">
        <v>14</v>
      </c>
      <c r="D2335" s="4" t="s">
        <v>10</v>
      </c>
      <c r="E2335" s="4" t="s">
        <v>6</v>
      </c>
    </row>
    <row r="2336" spans="1:9">
      <c r="A2336" t="n">
        <v>20298</v>
      </c>
      <c r="B2336" s="45" t="n">
        <v>51</v>
      </c>
      <c r="C2336" s="7" t="n">
        <v>4</v>
      </c>
      <c r="D2336" s="7" t="n">
        <v>7032</v>
      </c>
      <c r="E2336" s="7" t="s">
        <v>133</v>
      </c>
    </row>
    <row r="2337" spans="1:15">
      <c r="A2337" t="s">
        <v>4</v>
      </c>
      <c r="B2337" s="4" t="s">
        <v>5</v>
      </c>
      <c r="C2337" s="4" t="s">
        <v>10</v>
      </c>
    </row>
    <row r="2338" spans="1:15">
      <c r="A2338" t="n">
        <v>20311</v>
      </c>
      <c r="B2338" s="28" t="n">
        <v>16</v>
      </c>
      <c r="C2338" s="7" t="n">
        <v>0</v>
      </c>
    </row>
    <row r="2339" spans="1:15">
      <c r="A2339" t="s">
        <v>4</v>
      </c>
      <c r="B2339" s="4" t="s">
        <v>5</v>
      </c>
      <c r="C2339" s="4" t="s">
        <v>10</v>
      </c>
      <c r="D2339" s="4" t="s">
        <v>44</v>
      </c>
      <c r="E2339" s="4" t="s">
        <v>14</v>
      </c>
      <c r="F2339" s="4" t="s">
        <v>14</v>
      </c>
      <c r="G2339" s="4" t="s">
        <v>44</v>
      </c>
      <c r="H2339" s="4" t="s">
        <v>14</v>
      </c>
      <c r="I2339" s="4" t="s">
        <v>14</v>
      </c>
    </row>
    <row r="2340" spans="1:15">
      <c r="A2340" t="n">
        <v>20314</v>
      </c>
      <c r="B2340" s="58" t="n">
        <v>26</v>
      </c>
      <c r="C2340" s="7" t="n">
        <v>7032</v>
      </c>
      <c r="D2340" s="7" t="s">
        <v>191</v>
      </c>
      <c r="E2340" s="7" t="n">
        <v>2</v>
      </c>
      <c r="F2340" s="7" t="n">
        <v>3</v>
      </c>
      <c r="G2340" s="7" t="s">
        <v>192</v>
      </c>
      <c r="H2340" s="7" t="n">
        <v>2</v>
      </c>
      <c r="I2340" s="7" t="n">
        <v>0</v>
      </c>
    </row>
    <row r="2341" spans="1:15">
      <c r="A2341" t="s">
        <v>4</v>
      </c>
      <c r="B2341" s="4" t="s">
        <v>5</v>
      </c>
    </row>
    <row r="2342" spans="1:15">
      <c r="A2342" t="n">
        <v>20527</v>
      </c>
      <c r="B2342" s="31" t="n">
        <v>28</v>
      </c>
    </row>
    <row r="2343" spans="1:15">
      <c r="A2343" t="s">
        <v>4</v>
      </c>
      <c r="B2343" s="4" t="s">
        <v>5</v>
      </c>
      <c r="C2343" s="4" t="s">
        <v>14</v>
      </c>
      <c r="D2343" s="4" t="s">
        <v>10</v>
      </c>
      <c r="E2343" s="4" t="s">
        <v>6</v>
      </c>
    </row>
    <row r="2344" spans="1:15">
      <c r="A2344" t="n">
        <v>20528</v>
      </c>
      <c r="B2344" s="45" t="n">
        <v>51</v>
      </c>
      <c r="C2344" s="7" t="n">
        <v>4</v>
      </c>
      <c r="D2344" s="7" t="n">
        <v>0</v>
      </c>
      <c r="E2344" s="7" t="s">
        <v>193</v>
      </c>
    </row>
    <row r="2345" spans="1:15">
      <c r="A2345" t="s">
        <v>4</v>
      </c>
      <c r="B2345" s="4" t="s">
        <v>5</v>
      </c>
      <c r="C2345" s="4" t="s">
        <v>10</v>
      </c>
    </row>
    <row r="2346" spans="1:15">
      <c r="A2346" t="n">
        <v>20542</v>
      </c>
      <c r="B2346" s="28" t="n">
        <v>16</v>
      </c>
      <c r="C2346" s="7" t="n">
        <v>0</v>
      </c>
    </row>
    <row r="2347" spans="1:15">
      <c r="A2347" t="s">
        <v>4</v>
      </c>
      <c r="B2347" s="4" t="s">
        <v>5</v>
      </c>
      <c r="C2347" s="4" t="s">
        <v>10</v>
      </c>
      <c r="D2347" s="4" t="s">
        <v>44</v>
      </c>
      <c r="E2347" s="4" t="s">
        <v>14</v>
      </c>
      <c r="F2347" s="4" t="s">
        <v>14</v>
      </c>
      <c r="G2347" s="4" t="s">
        <v>44</v>
      </c>
      <c r="H2347" s="4" t="s">
        <v>14</v>
      </c>
      <c r="I2347" s="4" t="s">
        <v>14</v>
      </c>
    </row>
    <row r="2348" spans="1:15">
      <c r="A2348" t="n">
        <v>20545</v>
      </c>
      <c r="B2348" s="58" t="n">
        <v>26</v>
      </c>
      <c r="C2348" s="7" t="n">
        <v>0</v>
      </c>
      <c r="D2348" s="7" t="s">
        <v>194</v>
      </c>
      <c r="E2348" s="7" t="n">
        <v>2</v>
      </c>
      <c r="F2348" s="7" t="n">
        <v>3</v>
      </c>
      <c r="G2348" s="7" t="s">
        <v>195</v>
      </c>
      <c r="H2348" s="7" t="n">
        <v>2</v>
      </c>
      <c r="I2348" s="7" t="n">
        <v>0</v>
      </c>
    </row>
    <row r="2349" spans="1:15">
      <c r="A2349" t="s">
        <v>4</v>
      </c>
      <c r="B2349" s="4" t="s">
        <v>5</v>
      </c>
    </row>
    <row r="2350" spans="1:15">
      <c r="A2350" t="n">
        <v>20674</v>
      </c>
      <c r="B2350" s="31" t="n">
        <v>28</v>
      </c>
    </row>
    <row r="2351" spans="1:15">
      <c r="A2351" t="s">
        <v>4</v>
      </c>
      <c r="B2351" s="4" t="s">
        <v>5</v>
      </c>
      <c r="C2351" s="4" t="s">
        <v>10</v>
      </c>
    </row>
    <row r="2352" spans="1:15">
      <c r="A2352" t="n">
        <v>20675</v>
      </c>
      <c r="B2352" s="28" t="n">
        <v>16</v>
      </c>
      <c r="C2352" s="7" t="n">
        <v>500</v>
      </c>
    </row>
    <row r="2353" spans="1:9">
      <c r="A2353" t="s">
        <v>4</v>
      </c>
      <c r="B2353" s="4" t="s">
        <v>5</v>
      </c>
      <c r="C2353" s="4" t="s">
        <v>9</v>
      </c>
    </row>
    <row r="2354" spans="1:9">
      <c r="A2354" t="n">
        <v>20678</v>
      </c>
      <c r="B2354" s="63" t="n">
        <v>15</v>
      </c>
      <c r="C2354" s="7" t="n">
        <v>256</v>
      </c>
    </row>
    <row r="2355" spans="1:9">
      <c r="A2355" t="s">
        <v>4</v>
      </c>
      <c r="B2355" s="4" t="s">
        <v>5</v>
      </c>
      <c r="C2355" s="4" t="s">
        <v>14</v>
      </c>
      <c r="D2355" s="4" t="s">
        <v>30</v>
      </c>
      <c r="E2355" s="4" t="s">
        <v>30</v>
      </c>
      <c r="F2355" s="4" t="s">
        <v>30</v>
      </c>
    </row>
    <row r="2356" spans="1:9">
      <c r="A2356" t="n">
        <v>20683</v>
      </c>
      <c r="B2356" s="52" t="n">
        <v>45</v>
      </c>
      <c r="C2356" s="7" t="n">
        <v>9</v>
      </c>
      <c r="D2356" s="7" t="n">
        <v>0.00999999977648258</v>
      </c>
      <c r="E2356" s="7" t="n">
        <v>0.00999999977648258</v>
      </c>
      <c r="F2356" s="7" t="n">
        <v>0.5</v>
      </c>
    </row>
    <row r="2357" spans="1:9">
      <c r="A2357" t="s">
        <v>4</v>
      </c>
      <c r="B2357" s="4" t="s">
        <v>5</v>
      </c>
      <c r="C2357" s="4" t="s">
        <v>14</v>
      </c>
      <c r="D2357" s="4" t="s">
        <v>10</v>
      </c>
      <c r="E2357" s="4" t="s">
        <v>10</v>
      </c>
      <c r="F2357" s="4" t="s">
        <v>14</v>
      </c>
    </row>
    <row r="2358" spans="1:9">
      <c r="A2358" t="n">
        <v>20697</v>
      </c>
      <c r="B2358" s="29" t="n">
        <v>25</v>
      </c>
      <c r="C2358" s="7" t="n">
        <v>1</v>
      </c>
      <c r="D2358" s="7" t="n">
        <v>200</v>
      </c>
      <c r="E2358" s="7" t="n">
        <v>100</v>
      </c>
      <c r="F2358" s="7" t="n">
        <v>5</v>
      </c>
    </row>
    <row r="2359" spans="1:9">
      <c r="A2359" t="s">
        <v>4</v>
      </c>
      <c r="B2359" s="4" t="s">
        <v>5</v>
      </c>
      <c r="C2359" s="4" t="s">
        <v>6</v>
      </c>
      <c r="D2359" s="4" t="s">
        <v>10</v>
      </c>
    </row>
    <row r="2360" spans="1:9">
      <c r="A2360" t="n">
        <v>20704</v>
      </c>
      <c r="B2360" s="64" t="n">
        <v>29</v>
      </c>
      <c r="C2360" s="7" t="s">
        <v>196</v>
      </c>
      <c r="D2360" s="7" t="n">
        <v>65533</v>
      </c>
    </row>
    <row r="2361" spans="1:9">
      <c r="A2361" t="s">
        <v>4</v>
      </c>
      <c r="B2361" s="4" t="s">
        <v>5</v>
      </c>
      <c r="C2361" s="4" t="s">
        <v>14</v>
      </c>
      <c r="D2361" s="4" t="s">
        <v>10</v>
      </c>
      <c r="E2361" s="4" t="s">
        <v>6</v>
      </c>
    </row>
    <row r="2362" spans="1:9">
      <c r="A2362" t="n">
        <v>20729</v>
      </c>
      <c r="B2362" s="45" t="n">
        <v>51</v>
      </c>
      <c r="C2362" s="7" t="n">
        <v>4</v>
      </c>
      <c r="D2362" s="7" t="n">
        <v>7033</v>
      </c>
      <c r="E2362" s="7" t="s">
        <v>139</v>
      </c>
    </row>
    <row r="2363" spans="1:9">
      <c r="A2363" t="s">
        <v>4</v>
      </c>
      <c r="B2363" s="4" t="s">
        <v>5</v>
      </c>
      <c r="C2363" s="4" t="s">
        <v>10</v>
      </c>
    </row>
    <row r="2364" spans="1:9">
      <c r="A2364" t="n">
        <v>20742</v>
      </c>
      <c r="B2364" s="28" t="n">
        <v>16</v>
      </c>
      <c r="C2364" s="7" t="n">
        <v>0</v>
      </c>
    </row>
    <row r="2365" spans="1:9">
      <c r="A2365" t="s">
        <v>4</v>
      </c>
      <c r="B2365" s="4" t="s">
        <v>5</v>
      </c>
      <c r="C2365" s="4" t="s">
        <v>10</v>
      </c>
      <c r="D2365" s="4" t="s">
        <v>44</v>
      </c>
      <c r="E2365" s="4" t="s">
        <v>14</v>
      </c>
      <c r="F2365" s="4" t="s">
        <v>14</v>
      </c>
    </row>
    <row r="2366" spans="1:9">
      <c r="A2366" t="n">
        <v>20745</v>
      </c>
      <c r="B2366" s="58" t="n">
        <v>26</v>
      </c>
      <c r="C2366" s="7" t="n">
        <v>7033</v>
      </c>
      <c r="D2366" s="7" t="s">
        <v>197</v>
      </c>
      <c r="E2366" s="7" t="n">
        <v>2</v>
      </c>
      <c r="F2366" s="7" t="n">
        <v>0</v>
      </c>
    </row>
    <row r="2367" spans="1:9">
      <c r="A2367" t="s">
        <v>4</v>
      </c>
      <c r="B2367" s="4" t="s">
        <v>5</v>
      </c>
    </row>
    <row r="2368" spans="1:9">
      <c r="A2368" t="n">
        <v>20766</v>
      </c>
      <c r="B2368" s="31" t="n">
        <v>28</v>
      </c>
    </row>
    <row r="2369" spans="1:6">
      <c r="A2369" t="s">
        <v>4</v>
      </c>
      <c r="B2369" s="4" t="s">
        <v>5</v>
      </c>
      <c r="C2369" s="4" t="s">
        <v>6</v>
      </c>
      <c r="D2369" s="4" t="s">
        <v>10</v>
      </c>
    </row>
    <row r="2370" spans="1:6">
      <c r="A2370" t="n">
        <v>20767</v>
      </c>
      <c r="B2370" s="64" t="n">
        <v>29</v>
      </c>
      <c r="C2370" s="7" t="s">
        <v>13</v>
      </c>
      <c r="D2370" s="7" t="n">
        <v>65533</v>
      </c>
    </row>
    <row r="2371" spans="1:6">
      <c r="A2371" t="s">
        <v>4</v>
      </c>
      <c r="B2371" s="4" t="s">
        <v>5</v>
      </c>
      <c r="C2371" s="4" t="s">
        <v>14</v>
      </c>
      <c r="D2371" s="4" t="s">
        <v>10</v>
      </c>
      <c r="E2371" s="4" t="s">
        <v>10</v>
      </c>
      <c r="F2371" s="4" t="s">
        <v>14</v>
      </c>
    </row>
    <row r="2372" spans="1:6">
      <c r="A2372" t="n">
        <v>20771</v>
      </c>
      <c r="B2372" s="29" t="n">
        <v>25</v>
      </c>
      <c r="C2372" s="7" t="n">
        <v>1</v>
      </c>
      <c r="D2372" s="7" t="n">
        <v>65535</v>
      </c>
      <c r="E2372" s="7" t="n">
        <v>65535</v>
      </c>
      <c r="F2372" s="7" t="n">
        <v>0</v>
      </c>
    </row>
    <row r="2373" spans="1:6">
      <c r="A2373" t="s">
        <v>4</v>
      </c>
      <c r="B2373" s="4" t="s">
        <v>5</v>
      </c>
      <c r="C2373" s="4" t="s">
        <v>10</v>
      </c>
      <c r="D2373" s="4" t="s">
        <v>14</v>
      </c>
    </row>
    <row r="2374" spans="1:6">
      <c r="A2374" t="n">
        <v>20778</v>
      </c>
      <c r="B2374" s="59" t="n">
        <v>89</v>
      </c>
      <c r="C2374" s="7" t="n">
        <v>65533</v>
      </c>
      <c r="D2374" s="7" t="n">
        <v>1</v>
      </c>
    </row>
    <row r="2375" spans="1:6">
      <c r="A2375" t="s">
        <v>4</v>
      </c>
      <c r="B2375" s="4" t="s">
        <v>5</v>
      </c>
      <c r="C2375" s="4" t="s">
        <v>14</v>
      </c>
      <c r="D2375" s="4" t="s">
        <v>10</v>
      </c>
      <c r="E2375" s="4" t="s">
        <v>30</v>
      </c>
    </row>
    <row r="2376" spans="1:6">
      <c r="A2376" t="n">
        <v>20782</v>
      </c>
      <c r="B2376" s="35" t="n">
        <v>58</v>
      </c>
      <c r="C2376" s="7" t="n">
        <v>101</v>
      </c>
      <c r="D2376" s="7" t="n">
        <v>500</v>
      </c>
      <c r="E2376" s="7" t="n">
        <v>1</v>
      </c>
    </row>
    <row r="2377" spans="1:6">
      <c r="A2377" t="s">
        <v>4</v>
      </c>
      <c r="B2377" s="4" t="s">
        <v>5</v>
      </c>
      <c r="C2377" s="4" t="s">
        <v>14</v>
      </c>
      <c r="D2377" s="4" t="s">
        <v>10</v>
      </c>
    </row>
    <row r="2378" spans="1:6">
      <c r="A2378" t="n">
        <v>20790</v>
      </c>
      <c r="B2378" s="35" t="n">
        <v>58</v>
      </c>
      <c r="C2378" s="7" t="n">
        <v>254</v>
      </c>
      <c r="D2378" s="7" t="n">
        <v>0</v>
      </c>
    </row>
    <row r="2379" spans="1:6">
      <c r="A2379" t="s">
        <v>4</v>
      </c>
      <c r="B2379" s="4" t="s">
        <v>5</v>
      </c>
      <c r="C2379" s="4" t="s">
        <v>14</v>
      </c>
      <c r="D2379" s="4" t="s">
        <v>10</v>
      </c>
      <c r="E2379" s="4" t="s">
        <v>10</v>
      </c>
      <c r="F2379" s="4" t="s">
        <v>9</v>
      </c>
      <c r="G2379" s="4" t="s">
        <v>9</v>
      </c>
      <c r="H2379" s="4" t="s">
        <v>9</v>
      </c>
    </row>
    <row r="2380" spans="1:6">
      <c r="A2380" t="n">
        <v>20794</v>
      </c>
      <c r="B2380" s="69" t="n">
        <v>97</v>
      </c>
      <c r="C2380" s="7" t="n">
        <v>7</v>
      </c>
      <c r="D2380" s="7" t="n">
        <v>0</v>
      </c>
      <c r="E2380" s="7" t="n">
        <v>0</v>
      </c>
      <c r="F2380" s="7" t="n">
        <v>0</v>
      </c>
      <c r="G2380" s="7" t="n">
        <v>0</v>
      </c>
      <c r="H2380" s="7" t="n">
        <v>0</v>
      </c>
    </row>
    <row r="2381" spans="1:6">
      <c r="A2381" t="s">
        <v>4</v>
      </c>
      <c r="B2381" s="4" t="s">
        <v>5</v>
      </c>
      <c r="C2381" s="4" t="s">
        <v>14</v>
      </c>
      <c r="D2381" s="4" t="s">
        <v>6</v>
      </c>
      <c r="E2381" s="4" t="s">
        <v>10</v>
      </c>
    </row>
    <row r="2382" spans="1:6">
      <c r="A2382" t="n">
        <v>20812</v>
      </c>
      <c r="B2382" s="23" t="n">
        <v>94</v>
      </c>
      <c r="C2382" s="7" t="n">
        <v>1</v>
      </c>
      <c r="D2382" s="7" t="s">
        <v>130</v>
      </c>
      <c r="E2382" s="7" t="n">
        <v>1</v>
      </c>
    </row>
    <row r="2383" spans="1:6">
      <c r="A2383" t="s">
        <v>4</v>
      </c>
      <c r="B2383" s="4" t="s">
        <v>5</v>
      </c>
      <c r="C2383" s="4" t="s">
        <v>14</v>
      </c>
      <c r="D2383" s="4" t="s">
        <v>6</v>
      </c>
      <c r="E2383" s="4" t="s">
        <v>10</v>
      </c>
    </row>
    <row r="2384" spans="1:6">
      <c r="A2384" t="n">
        <v>20825</v>
      </c>
      <c r="B2384" s="23" t="n">
        <v>94</v>
      </c>
      <c r="C2384" s="7" t="n">
        <v>1</v>
      </c>
      <c r="D2384" s="7" t="s">
        <v>130</v>
      </c>
      <c r="E2384" s="7" t="n">
        <v>2</v>
      </c>
    </row>
    <row r="2385" spans="1:8">
      <c r="A2385" t="s">
        <v>4</v>
      </c>
      <c r="B2385" s="4" t="s">
        <v>5</v>
      </c>
      <c r="C2385" s="4" t="s">
        <v>14</v>
      </c>
      <c r="D2385" s="4" t="s">
        <v>6</v>
      </c>
      <c r="E2385" s="4" t="s">
        <v>10</v>
      </c>
    </row>
    <row r="2386" spans="1:8">
      <c r="A2386" t="n">
        <v>20838</v>
      </c>
      <c r="B2386" s="23" t="n">
        <v>94</v>
      </c>
      <c r="C2386" s="7" t="n">
        <v>0</v>
      </c>
      <c r="D2386" s="7" t="s">
        <v>130</v>
      </c>
      <c r="E2386" s="7" t="n">
        <v>4</v>
      </c>
    </row>
    <row r="2387" spans="1:8">
      <c r="A2387" t="s">
        <v>4</v>
      </c>
      <c r="B2387" s="4" t="s">
        <v>5</v>
      </c>
      <c r="C2387" s="4" t="s">
        <v>14</v>
      </c>
      <c r="D2387" s="4" t="s">
        <v>14</v>
      </c>
      <c r="E2387" s="4" t="s">
        <v>9</v>
      </c>
      <c r="F2387" s="4" t="s">
        <v>14</v>
      </c>
      <c r="G2387" s="4" t="s">
        <v>14</v>
      </c>
    </row>
    <row r="2388" spans="1:8">
      <c r="A2388" t="n">
        <v>20851</v>
      </c>
      <c r="B2388" s="24" t="n">
        <v>8</v>
      </c>
      <c r="C2388" s="7" t="n">
        <v>5</v>
      </c>
      <c r="D2388" s="7" t="n">
        <v>0</v>
      </c>
      <c r="E2388" s="7" t="n">
        <v>0</v>
      </c>
      <c r="F2388" s="7" t="n">
        <v>19</v>
      </c>
      <c r="G2388" s="7" t="n">
        <v>1</v>
      </c>
    </row>
    <row r="2389" spans="1:8">
      <c r="A2389" t="s">
        <v>4</v>
      </c>
      <c r="B2389" s="4" t="s">
        <v>5</v>
      </c>
      <c r="C2389" s="4" t="s">
        <v>10</v>
      </c>
      <c r="D2389" s="4" t="s">
        <v>9</v>
      </c>
    </row>
    <row r="2390" spans="1:8">
      <c r="A2390" t="n">
        <v>20860</v>
      </c>
      <c r="B2390" s="42" t="n">
        <v>43</v>
      </c>
      <c r="C2390" s="7" t="n">
        <v>0</v>
      </c>
      <c r="D2390" s="7" t="n">
        <v>1</v>
      </c>
    </row>
    <row r="2391" spans="1:8">
      <c r="A2391" t="s">
        <v>4</v>
      </c>
      <c r="B2391" s="4" t="s">
        <v>5</v>
      </c>
      <c r="C2391" s="4" t="s">
        <v>10</v>
      </c>
      <c r="D2391" s="4" t="s">
        <v>9</v>
      </c>
    </row>
    <row r="2392" spans="1:8">
      <c r="A2392" t="n">
        <v>20867</v>
      </c>
      <c r="B2392" s="42" t="n">
        <v>43</v>
      </c>
      <c r="C2392" s="7" t="n">
        <v>7032</v>
      </c>
      <c r="D2392" s="7" t="n">
        <v>1</v>
      </c>
    </row>
    <row r="2393" spans="1:8">
      <c r="A2393" t="s">
        <v>4</v>
      </c>
      <c r="B2393" s="4" t="s">
        <v>5</v>
      </c>
      <c r="C2393" s="4" t="s">
        <v>10</v>
      </c>
      <c r="D2393" s="4" t="s">
        <v>14</v>
      </c>
      <c r="E2393" s="4" t="s">
        <v>14</v>
      </c>
      <c r="F2393" s="4" t="s">
        <v>6</v>
      </c>
    </row>
    <row r="2394" spans="1:8">
      <c r="A2394" t="n">
        <v>20874</v>
      </c>
      <c r="B2394" s="36" t="n">
        <v>47</v>
      </c>
      <c r="C2394" s="7" t="n">
        <v>7033</v>
      </c>
      <c r="D2394" s="7" t="n">
        <v>0</v>
      </c>
      <c r="E2394" s="7" t="n">
        <v>0</v>
      </c>
      <c r="F2394" s="7" t="s">
        <v>198</v>
      </c>
    </row>
    <row r="2395" spans="1:8">
      <c r="A2395" t="s">
        <v>4</v>
      </c>
      <c r="B2395" s="4" t="s">
        <v>5</v>
      </c>
      <c r="C2395" s="4" t="s">
        <v>14</v>
      </c>
      <c r="D2395" s="4" t="s">
        <v>10</v>
      </c>
      <c r="E2395" s="4" t="s">
        <v>6</v>
      </c>
      <c r="F2395" s="4" t="s">
        <v>6</v>
      </c>
      <c r="G2395" s="4" t="s">
        <v>14</v>
      </c>
    </row>
    <row r="2396" spans="1:8">
      <c r="A2396" t="n">
        <v>20895</v>
      </c>
      <c r="B2396" s="49" t="n">
        <v>32</v>
      </c>
      <c r="C2396" s="7" t="n">
        <v>0</v>
      </c>
      <c r="D2396" s="7" t="n">
        <v>7033</v>
      </c>
      <c r="E2396" s="7" t="s">
        <v>13</v>
      </c>
      <c r="F2396" s="7" t="s">
        <v>199</v>
      </c>
      <c r="G2396" s="7" t="n">
        <v>0</v>
      </c>
    </row>
    <row r="2397" spans="1:8">
      <c r="A2397" t="s">
        <v>4</v>
      </c>
      <c r="B2397" s="4" t="s">
        <v>5</v>
      </c>
      <c r="C2397" s="4" t="s">
        <v>14</v>
      </c>
      <c r="D2397" s="4" t="s">
        <v>10</v>
      </c>
      <c r="E2397" s="4" t="s">
        <v>10</v>
      </c>
      <c r="F2397" s="4" t="s">
        <v>9</v>
      </c>
    </row>
    <row r="2398" spans="1:8">
      <c r="A2398" t="n">
        <v>20913</v>
      </c>
      <c r="B2398" s="53" t="n">
        <v>84</v>
      </c>
      <c r="C2398" s="7" t="n">
        <v>0</v>
      </c>
      <c r="D2398" s="7" t="n">
        <v>0</v>
      </c>
      <c r="E2398" s="7" t="n">
        <v>0</v>
      </c>
      <c r="F2398" s="7" t="n">
        <v>1045220557</v>
      </c>
    </row>
    <row r="2399" spans="1:8">
      <c r="A2399" t="s">
        <v>4</v>
      </c>
      <c r="B2399" s="4" t="s">
        <v>5</v>
      </c>
      <c r="C2399" s="4" t="s">
        <v>14</v>
      </c>
    </row>
    <row r="2400" spans="1:8">
      <c r="A2400" t="n">
        <v>20923</v>
      </c>
      <c r="B2400" s="52" t="n">
        <v>45</v>
      </c>
      <c r="C2400" s="7" t="n">
        <v>0</v>
      </c>
    </row>
    <row r="2401" spans="1:7">
      <c r="A2401" t="s">
        <v>4</v>
      </c>
      <c r="B2401" s="4" t="s">
        <v>5</v>
      </c>
      <c r="C2401" s="4" t="s">
        <v>14</v>
      </c>
      <c r="D2401" s="4" t="s">
        <v>14</v>
      </c>
      <c r="E2401" s="4" t="s">
        <v>30</v>
      </c>
      <c r="F2401" s="4" t="s">
        <v>30</v>
      </c>
      <c r="G2401" s="4" t="s">
        <v>30</v>
      </c>
      <c r="H2401" s="4" t="s">
        <v>10</v>
      </c>
    </row>
    <row r="2402" spans="1:7">
      <c r="A2402" t="n">
        <v>20925</v>
      </c>
      <c r="B2402" s="52" t="n">
        <v>45</v>
      </c>
      <c r="C2402" s="7" t="n">
        <v>2</v>
      </c>
      <c r="D2402" s="7" t="n">
        <v>3</v>
      </c>
      <c r="E2402" s="7" t="n">
        <v>236.110000610352</v>
      </c>
      <c r="F2402" s="7" t="n">
        <v>0.00999999977648258</v>
      </c>
      <c r="G2402" s="7" t="n">
        <v>-59.6500015258789</v>
      </c>
      <c r="H2402" s="7" t="n">
        <v>0</v>
      </c>
    </row>
    <row r="2403" spans="1:7">
      <c r="A2403" t="s">
        <v>4</v>
      </c>
      <c r="B2403" s="4" t="s">
        <v>5</v>
      </c>
      <c r="C2403" s="4" t="s">
        <v>14</v>
      </c>
      <c r="D2403" s="4" t="s">
        <v>14</v>
      </c>
      <c r="E2403" s="4" t="s">
        <v>30</v>
      </c>
      <c r="F2403" s="4" t="s">
        <v>30</v>
      </c>
      <c r="G2403" s="4" t="s">
        <v>30</v>
      </c>
      <c r="H2403" s="4" t="s">
        <v>10</v>
      </c>
      <c r="I2403" s="4" t="s">
        <v>14</v>
      </c>
    </row>
    <row r="2404" spans="1:7">
      <c r="A2404" t="n">
        <v>20942</v>
      </c>
      <c r="B2404" s="52" t="n">
        <v>45</v>
      </c>
      <c r="C2404" s="7" t="n">
        <v>4</v>
      </c>
      <c r="D2404" s="7" t="n">
        <v>3</v>
      </c>
      <c r="E2404" s="7" t="n">
        <v>18</v>
      </c>
      <c r="F2404" s="7" t="n">
        <v>342.799987792969</v>
      </c>
      <c r="G2404" s="7" t="n">
        <v>10</v>
      </c>
      <c r="H2404" s="7" t="n">
        <v>0</v>
      </c>
      <c r="I2404" s="7" t="n">
        <v>0</v>
      </c>
    </row>
    <row r="2405" spans="1:7">
      <c r="A2405" t="s">
        <v>4</v>
      </c>
      <c r="B2405" s="4" t="s">
        <v>5</v>
      </c>
      <c r="C2405" s="4" t="s">
        <v>14</v>
      </c>
      <c r="D2405" s="4" t="s">
        <v>14</v>
      </c>
      <c r="E2405" s="4" t="s">
        <v>30</v>
      </c>
      <c r="F2405" s="4" t="s">
        <v>10</v>
      </c>
    </row>
    <row r="2406" spans="1:7">
      <c r="A2406" t="n">
        <v>20960</v>
      </c>
      <c r="B2406" s="52" t="n">
        <v>45</v>
      </c>
      <c r="C2406" s="7" t="n">
        <v>5</v>
      </c>
      <c r="D2406" s="7" t="n">
        <v>3</v>
      </c>
      <c r="E2406" s="7" t="n">
        <v>11.8999996185303</v>
      </c>
      <c r="F2406" s="7" t="n">
        <v>0</v>
      </c>
    </row>
    <row r="2407" spans="1:7">
      <c r="A2407" t="s">
        <v>4</v>
      </c>
      <c r="B2407" s="4" t="s">
        <v>5</v>
      </c>
      <c r="C2407" s="4" t="s">
        <v>14</v>
      </c>
      <c r="D2407" s="4" t="s">
        <v>14</v>
      </c>
      <c r="E2407" s="4" t="s">
        <v>30</v>
      </c>
      <c r="F2407" s="4" t="s">
        <v>10</v>
      </c>
    </row>
    <row r="2408" spans="1:7">
      <c r="A2408" t="n">
        <v>20969</v>
      </c>
      <c r="B2408" s="52" t="n">
        <v>45</v>
      </c>
      <c r="C2408" s="7" t="n">
        <v>11</v>
      </c>
      <c r="D2408" s="7" t="n">
        <v>3</v>
      </c>
      <c r="E2408" s="7" t="n">
        <v>33.0999984741211</v>
      </c>
      <c r="F2408" s="7" t="n">
        <v>0</v>
      </c>
    </row>
    <row r="2409" spans="1:7">
      <c r="A2409" t="s">
        <v>4</v>
      </c>
      <c r="B2409" s="4" t="s">
        <v>5</v>
      </c>
      <c r="C2409" s="4" t="s">
        <v>14</v>
      </c>
      <c r="D2409" s="4" t="s">
        <v>14</v>
      </c>
      <c r="E2409" s="4" t="s">
        <v>30</v>
      </c>
      <c r="F2409" s="4" t="s">
        <v>30</v>
      </c>
      <c r="G2409" s="4" t="s">
        <v>30</v>
      </c>
      <c r="H2409" s="4" t="s">
        <v>10</v>
      </c>
    </row>
    <row r="2410" spans="1:7">
      <c r="A2410" t="n">
        <v>20978</v>
      </c>
      <c r="B2410" s="52" t="n">
        <v>45</v>
      </c>
      <c r="C2410" s="7" t="n">
        <v>2</v>
      </c>
      <c r="D2410" s="7" t="n">
        <v>3</v>
      </c>
      <c r="E2410" s="7" t="n">
        <v>236.110000610352</v>
      </c>
      <c r="F2410" s="7" t="n">
        <v>-0.230000004172325</v>
      </c>
      <c r="G2410" s="7" t="n">
        <v>-59.6500015258789</v>
      </c>
      <c r="H2410" s="7" t="n">
        <v>6000</v>
      </c>
    </row>
    <row r="2411" spans="1:7">
      <c r="A2411" t="s">
        <v>4</v>
      </c>
      <c r="B2411" s="4" t="s">
        <v>5</v>
      </c>
      <c r="C2411" s="4" t="s">
        <v>14</v>
      </c>
      <c r="D2411" s="4" t="s">
        <v>14</v>
      </c>
      <c r="E2411" s="4" t="s">
        <v>30</v>
      </c>
      <c r="F2411" s="4" t="s">
        <v>30</v>
      </c>
      <c r="G2411" s="4" t="s">
        <v>30</v>
      </c>
      <c r="H2411" s="4" t="s">
        <v>10</v>
      </c>
      <c r="I2411" s="4" t="s">
        <v>14</v>
      </c>
    </row>
    <row r="2412" spans="1:7">
      <c r="A2412" t="n">
        <v>20995</v>
      </c>
      <c r="B2412" s="52" t="n">
        <v>45</v>
      </c>
      <c r="C2412" s="7" t="n">
        <v>4</v>
      </c>
      <c r="D2412" s="7" t="n">
        <v>3</v>
      </c>
      <c r="E2412" s="7" t="n">
        <v>348.399993896484</v>
      </c>
      <c r="F2412" s="7" t="n">
        <v>258.369995117188</v>
      </c>
      <c r="G2412" s="7" t="n">
        <v>14</v>
      </c>
      <c r="H2412" s="7" t="n">
        <v>6000</v>
      </c>
      <c r="I2412" s="7" t="n">
        <v>1</v>
      </c>
    </row>
    <row r="2413" spans="1:7">
      <c r="A2413" t="s">
        <v>4</v>
      </c>
      <c r="B2413" s="4" t="s">
        <v>5</v>
      </c>
      <c r="C2413" s="4" t="s">
        <v>14</v>
      </c>
      <c r="D2413" s="4" t="s">
        <v>14</v>
      </c>
      <c r="E2413" s="4" t="s">
        <v>30</v>
      </c>
      <c r="F2413" s="4" t="s">
        <v>10</v>
      </c>
    </row>
    <row r="2414" spans="1:7">
      <c r="A2414" t="n">
        <v>21013</v>
      </c>
      <c r="B2414" s="52" t="n">
        <v>45</v>
      </c>
      <c r="C2414" s="7" t="n">
        <v>5</v>
      </c>
      <c r="D2414" s="7" t="n">
        <v>3</v>
      </c>
      <c r="E2414" s="7" t="n">
        <v>11.8999996185303</v>
      </c>
      <c r="F2414" s="7" t="n">
        <v>6000</v>
      </c>
    </row>
    <row r="2415" spans="1:7">
      <c r="A2415" t="s">
        <v>4</v>
      </c>
      <c r="B2415" s="4" t="s">
        <v>5</v>
      </c>
      <c r="C2415" s="4" t="s">
        <v>14</v>
      </c>
      <c r="D2415" s="4" t="s">
        <v>14</v>
      </c>
      <c r="E2415" s="4" t="s">
        <v>30</v>
      </c>
      <c r="F2415" s="4" t="s">
        <v>10</v>
      </c>
    </row>
    <row r="2416" spans="1:7">
      <c r="A2416" t="n">
        <v>21022</v>
      </c>
      <c r="B2416" s="52" t="n">
        <v>45</v>
      </c>
      <c r="C2416" s="7" t="n">
        <v>11</v>
      </c>
      <c r="D2416" s="7" t="n">
        <v>3</v>
      </c>
      <c r="E2416" s="7" t="n">
        <v>33.0999984741211</v>
      </c>
      <c r="F2416" s="7" t="n">
        <v>6000</v>
      </c>
    </row>
    <row r="2417" spans="1:9">
      <c r="A2417" t="s">
        <v>4</v>
      </c>
      <c r="B2417" s="4" t="s">
        <v>5</v>
      </c>
      <c r="C2417" s="4" t="s">
        <v>14</v>
      </c>
      <c r="D2417" s="4" t="s">
        <v>10</v>
      </c>
      <c r="E2417" s="4" t="s">
        <v>10</v>
      </c>
    </row>
    <row r="2418" spans="1:9">
      <c r="A2418" t="n">
        <v>21031</v>
      </c>
      <c r="B2418" s="14" t="n">
        <v>50</v>
      </c>
      <c r="C2418" s="7" t="n">
        <v>1</v>
      </c>
      <c r="D2418" s="7" t="n">
        <v>8203</v>
      </c>
      <c r="E2418" s="7" t="n">
        <v>1000</v>
      </c>
    </row>
    <row r="2419" spans="1:9">
      <c r="A2419" t="s">
        <v>4</v>
      </c>
      <c r="B2419" s="4" t="s">
        <v>5</v>
      </c>
      <c r="C2419" s="4" t="s">
        <v>14</v>
      </c>
      <c r="D2419" s="4" t="s">
        <v>10</v>
      </c>
      <c r="E2419" s="4" t="s">
        <v>10</v>
      </c>
    </row>
    <row r="2420" spans="1:9">
      <c r="A2420" t="n">
        <v>21037</v>
      </c>
      <c r="B2420" s="14" t="n">
        <v>50</v>
      </c>
      <c r="C2420" s="7" t="n">
        <v>1</v>
      </c>
      <c r="D2420" s="7" t="n">
        <v>8121</v>
      </c>
      <c r="E2420" s="7" t="n">
        <v>1000</v>
      </c>
    </row>
    <row r="2421" spans="1:9">
      <c r="A2421" t="s">
        <v>4</v>
      </c>
      <c r="B2421" s="4" t="s">
        <v>5</v>
      </c>
      <c r="C2421" s="4" t="s">
        <v>14</v>
      </c>
      <c r="D2421" s="4" t="s">
        <v>10</v>
      </c>
      <c r="E2421" s="4" t="s">
        <v>9</v>
      </c>
      <c r="F2421" s="4" t="s">
        <v>10</v>
      </c>
    </row>
    <row r="2422" spans="1:9">
      <c r="A2422" t="n">
        <v>21043</v>
      </c>
      <c r="B2422" s="14" t="n">
        <v>50</v>
      </c>
      <c r="C2422" s="7" t="n">
        <v>3</v>
      </c>
      <c r="D2422" s="7" t="n">
        <v>8060</v>
      </c>
      <c r="E2422" s="7" t="n">
        <v>1053609165</v>
      </c>
      <c r="F2422" s="7" t="n">
        <v>1000</v>
      </c>
    </row>
    <row r="2423" spans="1:9">
      <c r="A2423" t="s">
        <v>4</v>
      </c>
      <c r="B2423" s="4" t="s">
        <v>5</v>
      </c>
      <c r="C2423" s="4" t="s">
        <v>14</v>
      </c>
      <c r="D2423" s="4" t="s">
        <v>10</v>
      </c>
    </row>
    <row r="2424" spans="1:9">
      <c r="A2424" t="n">
        <v>21053</v>
      </c>
      <c r="B2424" s="35" t="n">
        <v>58</v>
      </c>
      <c r="C2424" s="7" t="n">
        <v>255</v>
      </c>
      <c r="D2424" s="7" t="n">
        <v>0</v>
      </c>
    </row>
    <row r="2425" spans="1:9">
      <c r="A2425" t="s">
        <v>4</v>
      </c>
      <c r="B2425" s="4" t="s">
        <v>5</v>
      </c>
      <c r="C2425" s="4" t="s">
        <v>10</v>
      </c>
      <c r="D2425" s="4" t="s">
        <v>14</v>
      </c>
      <c r="E2425" s="4" t="s">
        <v>6</v>
      </c>
      <c r="F2425" s="4" t="s">
        <v>30</v>
      </c>
      <c r="G2425" s="4" t="s">
        <v>30</v>
      </c>
      <c r="H2425" s="4" t="s">
        <v>30</v>
      </c>
    </row>
    <row r="2426" spans="1:9">
      <c r="A2426" t="n">
        <v>21057</v>
      </c>
      <c r="B2426" s="47" t="n">
        <v>48</v>
      </c>
      <c r="C2426" s="7" t="n">
        <v>7033</v>
      </c>
      <c r="D2426" s="7" t="n">
        <v>0</v>
      </c>
      <c r="E2426" s="7" t="s">
        <v>111</v>
      </c>
      <c r="F2426" s="7" t="n">
        <v>-1</v>
      </c>
      <c r="G2426" s="7" t="n">
        <v>1</v>
      </c>
      <c r="H2426" s="7" t="n">
        <v>0</v>
      </c>
    </row>
    <row r="2427" spans="1:9">
      <c r="A2427" t="s">
        <v>4</v>
      </c>
      <c r="B2427" s="4" t="s">
        <v>5</v>
      </c>
      <c r="C2427" s="4" t="s">
        <v>10</v>
      </c>
    </row>
    <row r="2428" spans="1:9">
      <c r="A2428" t="n">
        <v>21084</v>
      </c>
      <c r="B2428" s="28" t="n">
        <v>16</v>
      </c>
      <c r="C2428" s="7" t="n">
        <v>1766</v>
      </c>
    </row>
    <row r="2429" spans="1:9">
      <c r="A2429" t="s">
        <v>4</v>
      </c>
      <c r="B2429" s="4" t="s">
        <v>5</v>
      </c>
      <c r="C2429" s="4" t="s">
        <v>14</v>
      </c>
      <c r="D2429" s="4" t="s">
        <v>10</v>
      </c>
      <c r="E2429" s="4" t="s">
        <v>6</v>
      </c>
      <c r="F2429" s="4" t="s">
        <v>6</v>
      </c>
      <c r="G2429" s="4" t="s">
        <v>14</v>
      </c>
    </row>
    <row r="2430" spans="1:9">
      <c r="A2430" t="n">
        <v>21087</v>
      </c>
      <c r="B2430" s="49" t="n">
        <v>32</v>
      </c>
      <c r="C2430" s="7" t="n">
        <v>0</v>
      </c>
      <c r="D2430" s="7" t="n">
        <v>7033</v>
      </c>
      <c r="E2430" s="7" t="s">
        <v>13</v>
      </c>
      <c r="F2430" s="7" t="s">
        <v>199</v>
      </c>
      <c r="G2430" s="7" t="n">
        <v>1</v>
      </c>
    </row>
    <row r="2431" spans="1:9">
      <c r="A2431" t="s">
        <v>4</v>
      </c>
      <c r="B2431" s="4" t="s">
        <v>5</v>
      </c>
      <c r="C2431" s="4" t="s">
        <v>10</v>
      </c>
      <c r="D2431" s="4" t="s">
        <v>14</v>
      </c>
      <c r="E2431" s="4" t="s">
        <v>6</v>
      </c>
    </row>
    <row r="2432" spans="1:9">
      <c r="A2432" t="n">
        <v>21105</v>
      </c>
      <c r="B2432" s="70" t="n">
        <v>86</v>
      </c>
      <c r="C2432" s="7" t="n">
        <v>7033</v>
      </c>
      <c r="D2432" s="7" t="n">
        <v>0</v>
      </c>
      <c r="E2432" s="7" t="s">
        <v>13</v>
      </c>
    </row>
    <row r="2433" spans="1:8">
      <c r="A2433" t="s">
        <v>4</v>
      </c>
      <c r="B2433" s="4" t="s">
        <v>5</v>
      </c>
      <c r="C2433" s="4" t="s">
        <v>14</v>
      </c>
      <c r="D2433" s="4" t="s">
        <v>10</v>
      </c>
    </row>
    <row r="2434" spans="1:8">
      <c r="A2434" t="n">
        <v>21110</v>
      </c>
      <c r="B2434" s="52" t="n">
        <v>45</v>
      </c>
      <c r="C2434" s="7" t="n">
        <v>7</v>
      </c>
      <c r="D2434" s="7" t="n">
        <v>255</v>
      </c>
    </row>
    <row r="2435" spans="1:8">
      <c r="A2435" t="s">
        <v>4</v>
      </c>
      <c r="B2435" s="4" t="s">
        <v>5</v>
      </c>
      <c r="C2435" s="4" t="s">
        <v>14</v>
      </c>
      <c r="D2435" s="4" t="s">
        <v>10</v>
      </c>
      <c r="E2435" s="4" t="s">
        <v>30</v>
      </c>
    </row>
    <row r="2436" spans="1:8">
      <c r="A2436" t="n">
        <v>21114</v>
      </c>
      <c r="B2436" s="35" t="n">
        <v>58</v>
      </c>
      <c r="C2436" s="7" t="n">
        <v>101</v>
      </c>
      <c r="D2436" s="7" t="n">
        <v>500</v>
      </c>
      <c r="E2436" s="7" t="n">
        <v>1</v>
      </c>
    </row>
    <row r="2437" spans="1:8">
      <c r="A2437" t="s">
        <v>4</v>
      </c>
      <c r="B2437" s="4" t="s">
        <v>5</v>
      </c>
      <c r="C2437" s="4" t="s">
        <v>14</v>
      </c>
      <c r="D2437" s="4" t="s">
        <v>10</v>
      </c>
    </row>
    <row r="2438" spans="1:8">
      <c r="A2438" t="n">
        <v>21122</v>
      </c>
      <c r="B2438" s="35" t="n">
        <v>58</v>
      </c>
      <c r="C2438" s="7" t="n">
        <v>254</v>
      </c>
      <c r="D2438" s="7" t="n">
        <v>0</v>
      </c>
    </row>
    <row r="2439" spans="1:8">
      <c r="A2439" t="s">
        <v>4</v>
      </c>
      <c r="B2439" s="4" t="s">
        <v>5</v>
      </c>
      <c r="C2439" s="4" t="s">
        <v>14</v>
      </c>
    </row>
    <row r="2440" spans="1:8">
      <c r="A2440" t="n">
        <v>21126</v>
      </c>
      <c r="B2440" s="54" t="n">
        <v>116</v>
      </c>
      <c r="C2440" s="7" t="n">
        <v>0</v>
      </c>
    </row>
    <row r="2441" spans="1:8">
      <c r="A2441" t="s">
        <v>4</v>
      </c>
      <c r="B2441" s="4" t="s">
        <v>5</v>
      </c>
      <c r="C2441" s="4" t="s">
        <v>14</v>
      </c>
      <c r="D2441" s="4" t="s">
        <v>10</v>
      </c>
    </row>
    <row r="2442" spans="1:8">
      <c r="A2442" t="n">
        <v>21128</v>
      </c>
      <c r="B2442" s="54" t="n">
        <v>116</v>
      </c>
      <c r="C2442" s="7" t="n">
        <v>2</v>
      </c>
      <c r="D2442" s="7" t="n">
        <v>1</v>
      </c>
    </row>
    <row r="2443" spans="1:8">
      <c r="A2443" t="s">
        <v>4</v>
      </c>
      <c r="B2443" s="4" t="s">
        <v>5</v>
      </c>
      <c r="C2443" s="4" t="s">
        <v>14</v>
      </c>
      <c r="D2443" s="4" t="s">
        <v>9</v>
      </c>
    </row>
    <row r="2444" spans="1:8">
      <c r="A2444" t="n">
        <v>21132</v>
      </c>
      <c r="B2444" s="54" t="n">
        <v>116</v>
      </c>
      <c r="C2444" s="7" t="n">
        <v>5</v>
      </c>
      <c r="D2444" s="7" t="n">
        <v>1112014848</v>
      </c>
    </row>
    <row r="2445" spans="1:8">
      <c r="A2445" t="s">
        <v>4</v>
      </c>
      <c r="B2445" s="4" t="s">
        <v>5</v>
      </c>
      <c r="C2445" s="4" t="s">
        <v>14</v>
      </c>
      <c r="D2445" s="4" t="s">
        <v>10</v>
      </c>
    </row>
    <row r="2446" spans="1:8">
      <c r="A2446" t="n">
        <v>21138</v>
      </c>
      <c r="B2446" s="54" t="n">
        <v>116</v>
      </c>
      <c r="C2446" s="7" t="n">
        <v>6</v>
      </c>
      <c r="D2446" s="7" t="n">
        <v>1</v>
      </c>
    </row>
    <row r="2447" spans="1:8">
      <c r="A2447" t="s">
        <v>4</v>
      </c>
      <c r="B2447" s="4" t="s">
        <v>5</v>
      </c>
      <c r="C2447" s="4" t="s">
        <v>14</v>
      </c>
      <c r="D2447" s="4" t="s">
        <v>14</v>
      </c>
      <c r="E2447" s="4" t="s">
        <v>30</v>
      </c>
      <c r="F2447" s="4" t="s">
        <v>30</v>
      </c>
      <c r="G2447" s="4" t="s">
        <v>30</v>
      </c>
      <c r="H2447" s="4" t="s">
        <v>10</v>
      </c>
    </row>
    <row r="2448" spans="1:8">
      <c r="A2448" t="n">
        <v>21142</v>
      </c>
      <c r="B2448" s="52" t="n">
        <v>45</v>
      </c>
      <c r="C2448" s="7" t="n">
        <v>2</v>
      </c>
      <c r="D2448" s="7" t="n">
        <v>3</v>
      </c>
      <c r="E2448" s="7" t="n">
        <v>237.860000610352</v>
      </c>
      <c r="F2448" s="7" t="n">
        <v>-2.38000011444092</v>
      </c>
      <c r="G2448" s="7" t="n">
        <v>-64.7900009155273</v>
      </c>
      <c r="H2448" s="7" t="n">
        <v>0</v>
      </c>
    </row>
    <row r="2449" spans="1:8">
      <c r="A2449" t="s">
        <v>4</v>
      </c>
      <c r="B2449" s="4" t="s">
        <v>5</v>
      </c>
      <c r="C2449" s="4" t="s">
        <v>14</v>
      </c>
      <c r="D2449" s="4" t="s">
        <v>14</v>
      </c>
      <c r="E2449" s="4" t="s">
        <v>30</v>
      </c>
      <c r="F2449" s="4" t="s">
        <v>30</v>
      </c>
      <c r="G2449" s="4" t="s">
        <v>30</v>
      </c>
      <c r="H2449" s="4" t="s">
        <v>10</v>
      </c>
      <c r="I2449" s="4" t="s">
        <v>14</v>
      </c>
    </row>
    <row r="2450" spans="1:8">
      <c r="A2450" t="n">
        <v>21159</v>
      </c>
      <c r="B2450" s="52" t="n">
        <v>45</v>
      </c>
      <c r="C2450" s="7" t="n">
        <v>4</v>
      </c>
      <c r="D2450" s="7" t="n">
        <v>3</v>
      </c>
      <c r="E2450" s="7" t="n">
        <v>29.7600002288818</v>
      </c>
      <c r="F2450" s="7" t="n">
        <v>297.25</v>
      </c>
      <c r="G2450" s="7" t="n">
        <v>8</v>
      </c>
      <c r="H2450" s="7" t="n">
        <v>0</v>
      </c>
      <c r="I2450" s="7" t="n">
        <v>0</v>
      </c>
    </row>
    <row r="2451" spans="1:8">
      <c r="A2451" t="s">
        <v>4</v>
      </c>
      <c r="B2451" s="4" t="s">
        <v>5</v>
      </c>
      <c r="C2451" s="4" t="s">
        <v>14</v>
      </c>
      <c r="D2451" s="4" t="s">
        <v>14</v>
      </c>
      <c r="E2451" s="4" t="s">
        <v>30</v>
      </c>
      <c r="F2451" s="4" t="s">
        <v>10</v>
      </c>
    </row>
    <row r="2452" spans="1:8">
      <c r="A2452" t="n">
        <v>21177</v>
      </c>
      <c r="B2452" s="52" t="n">
        <v>45</v>
      </c>
      <c r="C2452" s="7" t="n">
        <v>5</v>
      </c>
      <c r="D2452" s="7" t="n">
        <v>3</v>
      </c>
      <c r="E2452" s="7" t="n">
        <v>4.59999990463257</v>
      </c>
      <c r="F2452" s="7" t="n">
        <v>0</v>
      </c>
    </row>
    <row r="2453" spans="1:8">
      <c r="A2453" t="s">
        <v>4</v>
      </c>
      <c r="B2453" s="4" t="s">
        <v>5</v>
      </c>
      <c r="C2453" s="4" t="s">
        <v>14</v>
      </c>
      <c r="D2453" s="4" t="s">
        <v>14</v>
      </c>
      <c r="E2453" s="4" t="s">
        <v>30</v>
      </c>
      <c r="F2453" s="4" t="s">
        <v>10</v>
      </c>
    </row>
    <row r="2454" spans="1:8">
      <c r="A2454" t="n">
        <v>21186</v>
      </c>
      <c r="B2454" s="52" t="n">
        <v>45</v>
      </c>
      <c r="C2454" s="7" t="n">
        <v>11</v>
      </c>
      <c r="D2454" s="7" t="n">
        <v>3</v>
      </c>
      <c r="E2454" s="7" t="n">
        <v>33.0999984741211</v>
      </c>
      <c r="F2454" s="7" t="n">
        <v>0</v>
      </c>
    </row>
    <row r="2455" spans="1:8">
      <c r="A2455" t="s">
        <v>4</v>
      </c>
      <c r="B2455" s="4" t="s">
        <v>5</v>
      </c>
      <c r="C2455" s="4" t="s">
        <v>14</v>
      </c>
      <c r="D2455" s="4" t="s">
        <v>14</v>
      </c>
      <c r="E2455" s="4" t="s">
        <v>30</v>
      </c>
      <c r="F2455" s="4" t="s">
        <v>30</v>
      </c>
      <c r="G2455" s="4" t="s">
        <v>30</v>
      </c>
      <c r="H2455" s="4" t="s">
        <v>10</v>
      </c>
    </row>
    <row r="2456" spans="1:8">
      <c r="A2456" t="n">
        <v>21195</v>
      </c>
      <c r="B2456" s="52" t="n">
        <v>45</v>
      </c>
      <c r="C2456" s="7" t="n">
        <v>2</v>
      </c>
      <c r="D2456" s="7" t="n">
        <v>3</v>
      </c>
      <c r="E2456" s="7" t="n">
        <v>235.130004882813</v>
      </c>
      <c r="F2456" s="7" t="n">
        <v>0.550000011920929</v>
      </c>
      <c r="G2456" s="7" t="n">
        <v>-59.7200012207031</v>
      </c>
      <c r="H2456" s="7" t="n">
        <v>4500</v>
      </c>
    </row>
    <row r="2457" spans="1:8">
      <c r="A2457" t="s">
        <v>4</v>
      </c>
      <c r="B2457" s="4" t="s">
        <v>5</v>
      </c>
      <c r="C2457" s="4" t="s">
        <v>14</v>
      </c>
      <c r="D2457" s="4" t="s">
        <v>14</v>
      </c>
      <c r="E2457" s="4" t="s">
        <v>30</v>
      </c>
      <c r="F2457" s="4" t="s">
        <v>30</v>
      </c>
      <c r="G2457" s="4" t="s">
        <v>30</v>
      </c>
      <c r="H2457" s="4" t="s">
        <v>10</v>
      </c>
      <c r="I2457" s="4" t="s">
        <v>14</v>
      </c>
    </row>
    <row r="2458" spans="1:8">
      <c r="A2458" t="n">
        <v>21212</v>
      </c>
      <c r="B2458" s="52" t="n">
        <v>45</v>
      </c>
      <c r="C2458" s="7" t="n">
        <v>4</v>
      </c>
      <c r="D2458" s="7" t="n">
        <v>3</v>
      </c>
      <c r="E2458" s="7" t="n">
        <v>8.80000019073486</v>
      </c>
      <c r="F2458" s="7" t="n">
        <v>310.5</v>
      </c>
      <c r="G2458" s="7" t="n">
        <v>36</v>
      </c>
      <c r="H2458" s="7" t="n">
        <v>4500</v>
      </c>
      <c r="I2458" s="7" t="n">
        <v>1</v>
      </c>
    </row>
    <row r="2459" spans="1:8">
      <c r="A2459" t="s">
        <v>4</v>
      </c>
      <c r="B2459" s="4" t="s">
        <v>5</v>
      </c>
      <c r="C2459" s="4" t="s">
        <v>14</v>
      </c>
      <c r="D2459" s="4" t="s">
        <v>14</v>
      </c>
      <c r="E2459" s="4" t="s">
        <v>30</v>
      </c>
      <c r="F2459" s="4" t="s">
        <v>10</v>
      </c>
    </row>
    <row r="2460" spans="1:8">
      <c r="A2460" t="n">
        <v>21230</v>
      </c>
      <c r="B2460" s="52" t="n">
        <v>45</v>
      </c>
      <c r="C2460" s="7" t="n">
        <v>5</v>
      </c>
      <c r="D2460" s="7" t="n">
        <v>3</v>
      </c>
      <c r="E2460" s="7" t="n">
        <v>4</v>
      </c>
      <c r="F2460" s="7" t="n">
        <v>4500</v>
      </c>
    </row>
    <row r="2461" spans="1:8">
      <c r="A2461" t="s">
        <v>4</v>
      </c>
      <c r="B2461" s="4" t="s">
        <v>5</v>
      </c>
      <c r="C2461" s="4" t="s">
        <v>14</v>
      </c>
      <c r="D2461" s="4" t="s">
        <v>14</v>
      </c>
      <c r="E2461" s="4" t="s">
        <v>30</v>
      </c>
      <c r="F2461" s="4" t="s">
        <v>10</v>
      </c>
    </row>
    <row r="2462" spans="1:8">
      <c r="A2462" t="n">
        <v>21239</v>
      </c>
      <c r="B2462" s="52" t="n">
        <v>45</v>
      </c>
      <c r="C2462" s="7" t="n">
        <v>11</v>
      </c>
      <c r="D2462" s="7" t="n">
        <v>3</v>
      </c>
      <c r="E2462" s="7" t="n">
        <v>33.0999984741211</v>
      </c>
      <c r="F2462" s="7" t="n">
        <v>4500</v>
      </c>
    </row>
    <row r="2463" spans="1:8">
      <c r="A2463" t="s">
        <v>4</v>
      </c>
      <c r="B2463" s="4" t="s">
        <v>5</v>
      </c>
      <c r="C2463" s="4" t="s">
        <v>14</v>
      </c>
      <c r="D2463" s="4" t="s">
        <v>10</v>
      </c>
    </row>
    <row r="2464" spans="1:8">
      <c r="A2464" t="n">
        <v>21248</v>
      </c>
      <c r="B2464" s="35" t="n">
        <v>58</v>
      </c>
      <c r="C2464" s="7" t="n">
        <v>255</v>
      </c>
      <c r="D2464" s="7" t="n">
        <v>0</v>
      </c>
    </row>
    <row r="2465" spans="1:9">
      <c r="A2465" t="s">
        <v>4</v>
      </c>
      <c r="B2465" s="4" t="s">
        <v>5</v>
      </c>
      <c r="C2465" s="4" t="s">
        <v>14</v>
      </c>
      <c r="D2465" s="4" t="s">
        <v>10</v>
      </c>
    </row>
    <row r="2466" spans="1:9">
      <c r="A2466" t="n">
        <v>21252</v>
      </c>
      <c r="B2466" s="52" t="n">
        <v>45</v>
      </c>
      <c r="C2466" s="7" t="n">
        <v>7</v>
      </c>
      <c r="D2466" s="7" t="n">
        <v>255</v>
      </c>
    </row>
    <row r="2467" spans="1:9">
      <c r="A2467" t="s">
        <v>4</v>
      </c>
      <c r="B2467" s="4" t="s">
        <v>5</v>
      </c>
      <c r="C2467" s="4" t="s">
        <v>10</v>
      </c>
      <c r="D2467" s="4" t="s">
        <v>14</v>
      </c>
      <c r="E2467" s="4" t="s">
        <v>6</v>
      </c>
      <c r="F2467" s="4" t="s">
        <v>30</v>
      </c>
      <c r="G2467" s="4" t="s">
        <v>30</v>
      </c>
      <c r="H2467" s="4" t="s">
        <v>30</v>
      </c>
    </row>
    <row r="2468" spans="1:9">
      <c r="A2468" t="n">
        <v>21256</v>
      </c>
      <c r="B2468" s="47" t="n">
        <v>48</v>
      </c>
      <c r="C2468" s="7" t="n">
        <v>7033</v>
      </c>
      <c r="D2468" s="7" t="n">
        <v>0</v>
      </c>
      <c r="E2468" s="7" t="s">
        <v>113</v>
      </c>
      <c r="F2468" s="7" t="n">
        <v>-1</v>
      </c>
      <c r="G2468" s="7" t="n">
        <v>1</v>
      </c>
      <c r="H2468" s="7" t="n">
        <v>0</v>
      </c>
    </row>
    <row r="2469" spans="1:9">
      <c r="A2469" t="s">
        <v>4</v>
      </c>
      <c r="B2469" s="4" t="s">
        <v>5</v>
      </c>
      <c r="C2469" s="4" t="s">
        <v>14</v>
      </c>
      <c r="D2469" s="4" t="s">
        <v>10</v>
      </c>
      <c r="E2469" s="4" t="s">
        <v>30</v>
      </c>
      <c r="F2469" s="4" t="s">
        <v>10</v>
      </c>
      <c r="G2469" s="4" t="s">
        <v>9</v>
      </c>
      <c r="H2469" s="4" t="s">
        <v>9</v>
      </c>
      <c r="I2469" s="4" t="s">
        <v>10</v>
      </c>
      <c r="J2469" s="4" t="s">
        <v>10</v>
      </c>
      <c r="K2469" s="4" t="s">
        <v>9</v>
      </c>
      <c r="L2469" s="4" t="s">
        <v>9</v>
      </c>
      <c r="M2469" s="4" t="s">
        <v>9</v>
      </c>
      <c r="N2469" s="4" t="s">
        <v>9</v>
      </c>
      <c r="O2469" s="4" t="s">
        <v>6</v>
      </c>
    </row>
    <row r="2470" spans="1:9">
      <c r="A2470" t="n">
        <v>21283</v>
      </c>
      <c r="B2470" s="14" t="n">
        <v>50</v>
      </c>
      <c r="C2470" s="7" t="n">
        <v>0</v>
      </c>
      <c r="D2470" s="7" t="n">
        <v>4400</v>
      </c>
      <c r="E2470" s="7" t="n">
        <v>1</v>
      </c>
      <c r="F2470" s="7" t="n">
        <v>0</v>
      </c>
      <c r="G2470" s="7" t="n">
        <v>0</v>
      </c>
      <c r="H2470" s="7" t="n">
        <v>-1073741824</v>
      </c>
      <c r="I2470" s="7" t="n">
        <v>0</v>
      </c>
      <c r="J2470" s="7" t="n">
        <v>65533</v>
      </c>
      <c r="K2470" s="7" t="n">
        <v>0</v>
      </c>
      <c r="L2470" s="7" t="n">
        <v>0</v>
      </c>
      <c r="M2470" s="7" t="n">
        <v>0</v>
      </c>
      <c r="N2470" s="7" t="n">
        <v>0</v>
      </c>
      <c r="O2470" s="7" t="s">
        <v>13</v>
      </c>
    </row>
    <row r="2471" spans="1:9">
      <c r="A2471" t="s">
        <v>4</v>
      </c>
      <c r="B2471" s="4" t="s">
        <v>5</v>
      </c>
      <c r="C2471" s="4" t="s">
        <v>10</v>
      </c>
    </row>
    <row r="2472" spans="1:9">
      <c r="A2472" t="n">
        <v>21322</v>
      </c>
      <c r="B2472" s="28" t="n">
        <v>16</v>
      </c>
      <c r="C2472" s="7" t="n">
        <v>1500</v>
      </c>
    </row>
    <row r="2473" spans="1:9">
      <c r="A2473" t="s">
        <v>4</v>
      </c>
      <c r="B2473" s="4" t="s">
        <v>5</v>
      </c>
      <c r="C2473" s="4" t="s">
        <v>14</v>
      </c>
      <c r="D2473" s="4" t="s">
        <v>10</v>
      </c>
      <c r="E2473" s="4" t="s">
        <v>30</v>
      </c>
      <c r="F2473" s="4" t="s">
        <v>10</v>
      </c>
      <c r="G2473" s="4" t="s">
        <v>9</v>
      </c>
      <c r="H2473" s="4" t="s">
        <v>9</v>
      </c>
      <c r="I2473" s="4" t="s">
        <v>10</v>
      </c>
      <c r="J2473" s="4" t="s">
        <v>10</v>
      </c>
      <c r="K2473" s="4" t="s">
        <v>9</v>
      </c>
      <c r="L2473" s="4" t="s">
        <v>9</v>
      </c>
      <c r="M2473" s="4" t="s">
        <v>9</v>
      </c>
      <c r="N2473" s="4" t="s">
        <v>9</v>
      </c>
      <c r="O2473" s="4" t="s">
        <v>6</v>
      </c>
    </row>
    <row r="2474" spans="1:9">
      <c r="A2474" t="n">
        <v>21325</v>
      </c>
      <c r="B2474" s="14" t="n">
        <v>50</v>
      </c>
      <c r="C2474" s="7" t="n">
        <v>0</v>
      </c>
      <c r="D2474" s="7" t="n">
        <v>4420</v>
      </c>
      <c r="E2474" s="7" t="n">
        <v>1</v>
      </c>
      <c r="F2474" s="7" t="n">
        <v>0</v>
      </c>
      <c r="G2474" s="7" t="n">
        <v>0</v>
      </c>
      <c r="H2474" s="7" t="n">
        <v>1056964608</v>
      </c>
      <c r="I2474" s="7" t="n">
        <v>0</v>
      </c>
      <c r="J2474" s="7" t="n">
        <v>65533</v>
      </c>
      <c r="K2474" s="7" t="n">
        <v>0</v>
      </c>
      <c r="L2474" s="7" t="n">
        <v>0</v>
      </c>
      <c r="M2474" s="7" t="n">
        <v>0</v>
      </c>
      <c r="N2474" s="7" t="n">
        <v>0</v>
      </c>
      <c r="O2474" s="7" t="s">
        <v>13</v>
      </c>
    </row>
    <row r="2475" spans="1:9">
      <c r="A2475" t="s">
        <v>4</v>
      </c>
      <c r="B2475" s="4" t="s">
        <v>5</v>
      </c>
      <c r="C2475" s="4" t="s">
        <v>10</v>
      </c>
    </row>
    <row r="2476" spans="1:9">
      <c r="A2476" t="n">
        <v>21364</v>
      </c>
      <c r="B2476" s="28" t="n">
        <v>16</v>
      </c>
      <c r="C2476" s="7" t="n">
        <v>700</v>
      </c>
    </row>
    <row r="2477" spans="1:9">
      <c r="A2477" t="s">
        <v>4</v>
      </c>
      <c r="B2477" s="4" t="s">
        <v>5</v>
      </c>
      <c r="C2477" s="4" t="s">
        <v>14</v>
      </c>
      <c r="D2477" s="4" t="s">
        <v>10</v>
      </c>
      <c r="E2477" s="4" t="s">
        <v>30</v>
      </c>
    </row>
    <row r="2478" spans="1:9">
      <c r="A2478" t="n">
        <v>21367</v>
      </c>
      <c r="B2478" s="35" t="n">
        <v>58</v>
      </c>
      <c r="C2478" s="7" t="n">
        <v>101</v>
      </c>
      <c r="D2478" s="7" t="n">
        <v>300</v>
      </c>
      <c r="E2478" s="7" t="n">
        <v>1</v>
      </c>
    </row>
    <row r="2479" spans="1:9">
      <c r="A2479" t="s">
        <v>4</v>
      </c>
      <c r="B2479" s="4" t="s">
        <v>5</v>
      </c>
      <c r="C2479" s="4" t="s">
        <v>14</v>
      </c>
      <c r="D2479" s="4" t="s">
        <v>10</v>
      </c>
    </row>
    <row r="2480" spans="1:9">
      <c r="A2480" t="n">
        <v>21375</v>
      </c>
      <c r="B2480" s="35" t="n">
        <v>58</v>
      </c>
      <c r="C2480" s="7" t="n">
        <v>254</v>
      </c>
      <c r="D2480" s="7" t="n">
        <v>0</v>
      </c>
    </row>
    <row r="2481" spans="1:15">
      <c r="A2481" t="s">
        <v>4</v>
      </c>
      <c r="B2481" s="4" t="s">
        <v>5</v>
      </c>
      <c r="C2481" s="4" t="s">
        <v>14</v>
      </c>
      <c r="D2481" s="4" t="s">
        <v>10</v>
      </c>
      <c r="E2481" s="4" t="s">
        <v>30</v>
      </c>
      <c r="F2481" s="4" t="s">
        <v>10</v>
      </c>
      <c r="G2481" s="4" t="s">
        <v>9</v>
      </c>
      <c r="H2481" s="4" t="s">
        <v>9</v>
      </c>
      <c r="I2481" s="4" t="s">
        <v>10</v>
      </c>
      <c r="J2481" s="4" t="s">
        <v>10</v>
      </c>
      <c r="K2481" s="4" t="s">
        <v>9</v>
      </c>
      <c r="L2481" s="4" t="s">
        <v>9</v>
      </c>
      <c r="M2481" s="4" t="s">
        <v>9</v>
      </c>
      <c r="N2481" s="4" t="s">
        <v>9</v>
      </c>
      <c r="O2481" s="4" t="s">
        <v>6</v>
      </c>
    </row>
    <row r="2482" spans="1:15">
      <c r="A2482" t="n">
        <v>21379</v>
      </c>
      <c r="B2482" s="14" t="n">
        <v>50</v>
      </c>
      <c r="C2482" s="7" t="n">
        <v>0</v>
      </c>
      <c r="D2482" s="7" t="n">
        <v>4405</v>
      </c>
      <c r="E2482" s="7" t="n">
        <v>1</v>
      </c>
      <c r="F2482" s="7" t="n">
        <v>0</v>
      </c>
      <c r="G2482" s="7" t="n">
        <v>0</v>
      </c>
      <c r="H2482" s="7" t="n">
        <v>-1073741824</v>
      </c>
      <c r="I2482" s="7" t="n">
        <v>0</v>
      </c>
      <c r="J2482" s="7" t="n">
        <v>65533</v>
      </c>
      <c r="K2482" s="7" t="n">
        <v>0</v>
      </c>
      <c r="L2482" s="7" t="n">
        <v>0</v>
      </c>
      <c r="M2482" s="7" t="n">
        <v>0</v>
      </c>
      <c r="N2482" s="7" t="n">
        <v>0</v>
      </c>
      <c r="O2482" s="7" t="s">
        <v>13</v>
      </c>
    </row>
    <row r="2483" spans="1:15">
      <c r="A2483" t="s">
        <v>4</v>
      </c>
      <c r="B2483" s="4" t="s">
        <v>5</v>
      </c>
      <c r="C2483" s="4" t="s">
        <v>14</v>
      </c>
      <c r="D2483" s="4" t="s">
        <v>14</v>
      </c>
      <c r="E2483" s="4" t="s">
        <v>30</v>
      </c>
      <c r="F2483" s="4" t="s">
        <v>30</v>
      </c>
      <c r="G2483" s="4" t="s">
        <v>30</v>
      </c>
      <c r="H2483" s="4" t="s">
        <v>10</v>
      </c>
    </row>
    <row r="2484" spans="1:15">
      <c r="A2484" t="n">
        <v>21418</v>
      </c>
      <c r="B2484" s="52" t="n">
        <v>45</v>
      </c>
      <c r="C2484" s="7" t="n">
        <v>2</v>
      </c>
      <c r="D2484" s="7" t="n">
        <v>3</v>
      </c>
      <c r="E2484" s="7" t="n">
        <v>230.550003051758</v>
      </c>
      <c r="F2484" s="7" t="n">
        <v>2.78999996185303</v>
      </c>
      <c r="G2484" s="7" t="n">
        <v>-60.7000007629395</v>
      </c>
      <c r="H2484" s="7" t="n">
        <v>0</v>
      </c>
    </row>
    <row r="2485" spans="1:15">
      <c r="A2485" t="s">
        <v>4</v>
      </c>
      <c r="B2485" s="4" t="s">
        <v>5</v>
      </c>
      <c r="C2485" s="4" t="s">
        <v>14</v>
      </c>
      <c r="D2485" s="4" t="s">
        <v>14</v>
      </c>
      <c r="E2485" s="4" t="s">
        <v>30</v>
      </c>
      <c r="F2485" s="4" t="s">
        <v>30</v>
      </c>
      <c r="G2485" s="4" t="s">
        <v>30</v>
      </c>
      <c r="H2485" s="4" t="s">
        <v>10</v>
      </c>
      <c r="I2485" s="4" t="s">
        <v>14</v>
      </c>
    </row>
    <row r="2486" spans="1:15">
      <c r="A2486" t="n">
        <v>21435</v>
      </c>
      <c r="B2486" s="52" t="n">
        <v>45</v>
      </c>
      <c r="C2486" s="7" t="n">
        <v>4</v>
      </c>
      <c r="D2486" s="7" t="n">
        <v>3</v>
      </c>
      <c r="E2486" s="7" t="n">
        <v>31.6000003814697</v>
      </c>
      <c r="F2486" s="7" t="n">
        <v>265</v>
      </c>
      <c r="G2486" s="7" t="n">
        <v>25</v>
      </c>
      <c r="H2486" s="7" t="n">
        <v>0</v>
      </c>
      <c r="I2486" s="7" t="n">
        <v>0</v>
      </c>
    </row>
    <row r="2487" spans="1:15">
      <c r="A2487" t="s">
        <v>4</v>
      </c>
      <c r="B2487" s="4" t="s">
        <v>5</v>
      </c>
      <c r="C2487" s="4" t="s">
        <v>14</v>
      </c>
      <c r="D2487" s="4" t="s">
        <v>14</v>
      </c>
      <c r="E2487" s="4" t="s">
        <v>30</v>
      </c>
      <c r="F2487" s="4" t="s">
        <v>10</v>
      </c>
    </row>
    <row r="2488" spans="1:15">
      <c r="A2488" t="n">
        <v>21453</v>
      </c>
      <c r="B2488" s="52" t="n">
        <v>45</v>
      </c>
      <c r="C2488" s="7" t="n">
        <v>5</v>
      </c>
      <c r="D2488" s="7" t="n">
        <v>3</v>
      </c>
      <c r="E2488" s="7" t="n">
        <v>0.899999976158142</v>
      </c>
      <c r="F2488" s="7" t="n">
        <v>0</v>
      </c>
    </row>
    <row r="2489" spans="1:15">
      <c r="A2489" t="s">
        <v>4</v>
      </c>
      <c r="B2489" s="4" t="s">
        <v>5</v>
      </c>
      <c r="C2489" s="4" t="s">
        <v>14</v>
      </c>
      <c r="D2489" s="4" t="s">
        <v>14</v>
      </c>
      <c r="E2489" s="4" t="s">
        <v>30</v>
      </c>
      <c r="F2489" s="4" t="s">
        <v>10</v>
      </c>
    </row>
    <row r="2490" spans="1:15">
      <c r="A2490" t="n">
        <v>21462</v>
      </c>
      <c r="B2490" s="52" t="n">
        <v>45</v>
      </c>
      <c r="C2490" s="7" t="n">
        <v>11</v>
      </c>
      <c r="D2490" s="7" t="n">
        <v>3</v>
      </c>
      <c r="E2490" s="7" t="n">
        <v>50.2999992370605</v>
      </c>
      <c r="F2490" s="7" t="n">
        <v>0</v>
      </c>
    </row>
    <row r="2491" spans="1:15">
      <c r="A2491" t="s">
        <v>4</v>
      </c>
      <c r="B2491" s="4" t="s">
        <v>5</v>
      </c>
      <c r="C2491" s="4" t="s">
        <v>14</v>
      </c>
      <c r="D2491" s="4" t="s">
        <v>14</v>
      </c>
      <c r="E2491" s="4" t="s">
        <v>30</v>
      </c>
      <c r="F2491" s="4" t="s">
        <v>30</v>
      </c>
      <c r="G2491" s="4" t="s">
        <v>30</v>
      </c>
      <c r="H2491" s="4" t="s">
        <v>10</v>
      </c>
    </row>
    <row r="2492" spans="1:15">
      <c r="A2492" t="n">
        <v>21471</v>
      </c>
      <c r="B2492" s="52" t="n">
        <v>45</v>
      </c>
      <c r="C2492" s="7" t="n">
        <v>2</v>
      </c>
      <c r="D2492" s="7" t="n">
        <v>3</v>
      </c>
      <c r="E2492" s="7" t="n">
        <v>234.100006103516</v>
      </c>
      <c r="F2492" s="7" t="n">
        <v>0.550000011920929</v>
      </c>
      <c r="G2492" s="7" t="n">
        <v>-59.5</v>
      </c>
      <c r="H2492" s="7" t="n">
        <v>3000</v>
      </c>
    </row>
    <row r="2493" spans="1:15">
      <c r="A2493" t="s">
        <v>4</v>
      </c>
      <c r="B2493" s="4" t="s">
        <v>5</v>
      </c>
      <c r="C2493" s="4" t="s">
        <v>14</v>
      </c>
      <c r="D2493" s="4" t="s">
        <v>14</v>
      </c>
      <c r="E2493" s="4" t="s">
        <v>30</v>
      </c>
      <c r="F2493" s="4" t="s">
        <v>30</v>
      </c>
      <c r="G2493" s="4" t="s">
        <v>30</v>
      </c>
      <c r="H2493" s="4" t="s">
        <v>10</v>
      </c>
      <c r="I2493" s="4" t="s">
        <v>14</v>
      </c>
    </row>
    <row r="2494" spans="1:15">
      <c r="A2494" t="n">
        <v>21488</v>
      </c>
      <c r="B2494" s="52" t="n">
        <v>45</v>
      </c>
      <c r="C2494" s="7" t="n">
        <v>4</v>
      </c>
      <c r="D2494" s="7" t="n">
        <v>3</v>
      </c>
      <c r="E2494" s="7" t="n">
        <v>-13</v>
      </c>
      <c r="F2494" s="7" t="n">
        <v>266.5</v>
      </c>
      <c r="G2494" s="7" t="n">
        <v>-27</v>
      </c>
      <c r="H2494" s="7" t="n">
        <v>3000</v>
      </c>
      <c r="I2494" s="7" t="n">
        <v>0</v>
      </c>
    </row>
    <row r="2495" spans="1:15">
      <c r="A2495" t="s">
        <v>4</v>
      </c>
      <c r="B2495" s="4" t="s">
        <v>5</v>
      </c>
      <c r="C2495" s="4" t="s">
        <v>14</v>
      </c>
      <c r="D2495" s="4" t="s">
        <v>14</v>
      </c>
      <c r="E2495" s="4" t="s">
        <v>30</v>
      </c>
      <c r="F2495" s="4" t="s">
        <v>10</v>
      </c>
    </row>
    <row r="2496" spans="1:15">
      <c r="A2496" t="n">
        <v>21506</v>
      </c>
      <c r="B2496" s="52" t="n">
        <v>45</v>
      </c>
      <c r="C2496" s="7" t="n">
        <v>5</v>
      </c>
      <c r="D2496" s="7" t="n">
        <v>3</v>
      </c>
      <c r="E2496" s="7" t="n">
        <v>2.29999995231628</v>
      </c>
      <c r="F2496" s="7" t="n">
        <v>3000</v>
      </c>
    </row>
    <row r="2497" spans="1:15">
      <c r="A2497" t="s">
        <v>4</v>
      </c>
      <c r="B2497" s="4" t="s">
        <v>5</v>
      </c>
      <c r="C2497" s="4" t="s">
        <v>14</v>
      </c>
      <c r="D2497" s="4" t="s">
        <v>10</v>
      </c>
    </row>
    <row r="2498" spans="1:15">
      <c r="A2498" t="n">
        <v>21515</v>
      </c>
      <c r="B2498" s="52" t="n">
        <v>45</v>
      </c>
      <c r="C2498" s="7" t="n">
        <v>7</v>
      </c>
      <c r="D2498" s="7" t="n">
        <v>255</v>
      </c>
    </row>
    <row r="2499" spans="1:15">
      <c r="A2499" t="s">
        <v>4</v>
      </c>
      <c r="B2499" s="4" t="s">
        <v>5</v>
      </c>
      <c r="C2499" s="4" t="s">
        <v>10</v>
      </c>
    </row>
    <row r="2500" spans="1:15">
      <c r="A2500" t="n">
        <v>21519</v>
      </c>
      <c r="B2500" s="28" t="n">
        <v>16</v>
      </c>
      <c r="C2500" s="7" t="n">
        <v>500</v>
      </c>
    </row>
    <row r="2501" spans="1:15">
      <c r="A2501" t="s">
        <v>4</v>
      </c>
      <c r="B2501" s="4" t="s">
        <v>5</v>
      </c>
      <c r="C2501" s="4" t="s">
        <v>14</v>
      </c>
      <c r="D2501" s="4" t="s">
        <v>30</v>
      </c>
      <c r="E2501" s="4" t="s">
        <v>30</v>
      </c>
      <c r="F2501" s="4" t="s">
        <v>30</v>
      </c>
    </row>
    <row r="2502" spans="1:15">
      <c r="A2502" t="n">
        <v>21522</v>
      </c>
      <c r="B2502" s="52" t="n">
        <v>45</v>
      </c>
      <c r="C2502" s="7" t="n">
        <v>9</v>
      </c>
      <c r="D2502" s="7" t="n">
        <v>0.0500000007450581</v>
      </c>
      <c r="E2502" s="7" t="n">
        <v>0.0500000007450581</v>
      </c>
      <c r="F2502" s="7" t="n">
        <v>0.200000002980232</v>
      </c>
    </row>
    <row r="2503" spans="1:15">
      <c r="A2503" t="s">
        <v>4</v>
      </c>
      <c r="B2503" s="4" t="s">
        <v>5</v>
      </c>
      <c r="C2503" s="4" t="s">
        <v>14</v>
      </c>
      <c r="D2503" s="4" t="s">
        <v>10</v>
      </c>
      <c r="E2503" s="4" t="s">
        <v>6</v>
      </c>
    </row>
    <row r="2504" spans="1:15">
      <c r="A2504" t="n">
        <v>21536</v>
      </c>
      <c r="B2504" s="45" t="n">
        <v>51</v>
      </c>
      <c r="C2504" s="7" t="n">
        <v>4</v>
      </c>
      <c r="D2504" s="7" t="n">
        <v>7033</v>
      </c>
      <c r="E2504" s="7" t="s">
        <v>139</v>
      </c>
    </row>
    <row r="2505" spans="1:15">
      <c r="A2505" t="s">
        <v>4</v>
      </c>
      <c r="B2505" s="4" t="s">
        <v>5</v>
      </c>
      <c r="C2505" s="4" t="s">
        <v>10</v>
      </c>
    </row>
    <row r="2506" spans="1:15">
      <c r="A2506" t="n">
        <v>21549</v>
      </c>
      <c r="B2506" s="28" t="n">
        <v>16</v>
      </c>
      <c r="C2506" s="7" t="n">
        <v>0</v>
      </c>
    </row>
    <row r="2507" spans="1:15">
      <c r="A2507" t="s">
        <v>4</v>
      </c>
      <c r="B2507" s="4" t="s">
        <v>5</v>
      </c>
      <c r="C2507" s="4" t="s">
        <v>10</v>
      </c>
      <c r="D2507" s="4" t="s">
        <v>44</v>
      </c>
      <c r="E2507" s="4" t="s">
        <v>14</v>
      </c>
      <c r="F2507" s="4" t="s">
        <v>14</v>
      </c>
    </row>
    <row r="2508" spans="1:15">
      <c r="A2508" t="n">
        <v>21552</v>
      </c>
      <c r="B2508" s="58" t="n">
        <v>26</v>
      </c>
      <c r="C2508" s="7" t="n">
        <v>7033</v>
      </c>
      <c r="D2508" s="7" t="s">
        <v>200</v>
      </c>
      <c r="E2508" s="7" t="n">
        <v>2</v>
      </c>
      <c r="F2508" s="7" t="n">
        <v>0</v>
      </c>
    </row>
    <row r="2509" spans="1:15">
      <c r="A2509" t="s">
        <v>4</v>
      </c>
      <c r="B2509" s="4" t="s">
        <v>5</v>
      </c>
    </row>
    <row r="2510" spans="1:15">
      <c r="A2510" t="n">
        <v>21587</v>
      </c>
      <c r="B2510" s="31" t="n">
        <v>28</v>
      </c>
    </row>
    <row r="2511" spans="1:15">
      <c r="A2511" t="s">
        <v>4</v>
      </c>
      <c r="B2511" s="4" t="s">
        <v>5</v>
      </c>
      <c r="C2511" s="4" t="s">
        <v>10</v>
      </c>
      <c r="D2511" s="4" t="s">
        <v>14</v>
      </c>
    </row>
    <row r="2512" spans="1:15">
      <c r="A2512" t="n">
        <v>21588</v>
      </c>
      <c r="B2512" s="59" t="n">
        <v>89</v>
      </c>
      <c r="C2512" s="7" t="n">
        <v>65533</v>
      </c>
      <c r="D2512" s="7" t="n">
        <v>1</v>
      </c>
    </row>
    <row r="2513" spans="1:6">
      <c r="A2513" t="s">
        <v>4</v>
      </c>
      <c r="B2513" s="4" t="s">
        <v>5</v>
      </c>
      <c r="C2513" s="4" t="s">
        <v>14</v>
      </c>
      <c r="D2513" s="4" t="s">
        <v>10</v>
      </c>
      <c r="E2513" s="4" t="s">
        <v>30</v>
      </c>
    </row>
    <row r="2514" spans="1:6">
      <c r="A2514" t="n">
        <v>21592</v>
      </c>
      <c r="B2514" s="35" t="n">
        <v>58</v>
      </c>
      <c r="C2514" s="7" t="n">
        <v>101</v>
      </c>
      <c r="D2514" s="7" t="n">
        <v>200</v>
      </c>
      <c r="E2514" s="7" t="n">
        <v>1</v>
      </c>
    </row>
    <row r="2515" spans="1:6">
      <c r="A2515" t="s">
        <v>4</v>
      </c>
      <c r="B2515" s="4" t="s">
        <v>5</v>
      </c>
      <c r="C2515" s="4" t="s">
        <v>14</v>
      </c>
      <c r="D2515" s="4" t="s">
        <v>10</v>
      </c>
    </row>
    <row r="2516" spans="1:6">
      <c r="A2516" t="n">
        <v>21600</v>
      </c>
      <c r="B2516" s="35" t="n">
        <v>58</v>
      </c>
      <c r="C2516" s="7" t="n">
        <v>254</v>
      </c>
      <c r="D2516" s="7" t="n">
        <v>0</v>
      </c>
    </row>
    <row r="2517" spans="1:6">
      <c r="A2517" t="s">
        <v>4</v>
      </c>
      <c r="B2517" s="4" t="s">
        <v>5</v>
      </c>
      <c r="C2517" s="4" t="s">
        <v>14</v>
      </c>
    </row>
    <row r="2518" spans="1:6">
      <c r="A2518" t="n">
        <v>21604</v>
      </c>
      <c r="B2518" s="54" t="n">
        <v>116</v>
      </c>
      <c r="C2518" s="7" t="n">
        <v>1</v>
      </c>
    </row>
    <row r="2519" spans="1:6">
      <c r="A2519" t="s">
        <v>4</v>
      </c>
      <c r="B2519" s="4" t="s">
        <v>5</v>
      </c>
      <c r="C2519" s="4" t="s">
        <v>14</v>
      </c>
      <c r="D2519" s="4" t="s">
        <v>14</v>
      </c>
      <c r="E2519" s="4" t="s">
        <v>30</v>
      </c>
      <c r="F2519" s="4" t="s">
        <v>30</v>
      </c>
      <c r="G2519" s="4" t="s">
        <v>30</v>
      </c>
      <c r="H2519" s="4" t="s">
        <v>10</v>
      </c>
    </row>
    <row r="2520" spans="1:6">
      <c r="A2520" t="n">
        <v>21606</v>
      </c>
      <c r="B2520" s="52" t="n">
        <v>45</v>
      </c>
      <c r="C2520" s="7" t="n">
        <v>2</v>
      </c>
      <c r="D2520" s="7" t="n">
        <v>3</v>
      </c>
      <c r="E2520" s="7" t="n">
        <v>231.690002441406</v>
      </c>
      <c r="F2520" s="7" t="n">
        <v>-0.230000004172325</v>
      </c>
      <c r="G2520" s="7" t="n">
        <v>-58.7000007629395</v>
      </c>
      <c r="H2520" s="7" t="n">
        <v>0</v>
      </c>
    </row>
    <row r="2521" spans="1:6">
      <c r="A2521" t="s">
        <v>4</v>
      </c>
      <c r="B2521" s="4" t="s">
        <v>5</v>
      </c>
      <c r="C2521" s="4" t="s">
        <v>14</v>
      </c>
      <c r="D2521" s="4" t="s">
        <v>14</v>
      </c>
      <c r="E2521" s="4" t="s">
        <v>30</v>
      </c>
      <c r="F2521" s="4" t="s">
        <v>30</v>
      </c>
      <c r="G2521" s="4" t="s">
        <v>30</v>
      </c>
      <c r="H2521" s="4" t="s">
        <v>10</v>
      </c>
      <c r="I2521" s="4" t="s">
        <v>14</v>
      </c>
    </row>
    <row r="2522" spans="1:6">
      <c r="A2522" t="n">
        <v>21623</v>
      </c>
      <c r="B2522" s="52" t="n">
        <v>45</v>
      </c>
      <c r="C2522" s="7" t="n">
        <v>4</v>
      </c>
      <c r="D2522" s="7" t="n">
        <v>3</v>
      </c>
      <c r="E2522" s="7" t="n">
        <v>356.600006103516</v>
      </c>
      <c r="F2522" s="7" t="n">
        <v>133.910003662109</v>
      </c>
      <c r="G2522" s="7" t="n">
        <v>4</v>
      </c>
      <c r="H2522" s="7" t="n">
        <v>0</v>
      </c>
      <c r="I2522" s="7" t="n">
        <v>1</v>
      </c>
    </row>
    <row r="2523" spans="1:6">
      <c r="A2523" t="s">
        <v>4</v>
      </c>
      <c r="B2523" s="4" t="s">
        <v>5</v>
      </c>
      <c r="C2523" s="4" t="s">
        <v>14</v>
      </c>
      <c r="D2523" s="4" t="s">
        <v>14</v>
      </c>
      <c r="E2523" s="4" t="s">
        <v>30</v>
      </c>
      <c r="F2523" s="4" t="s">
        <v>10</v>
      </c>
    </row>
    <row r="2524" spans="1:6">
      <c r="A2524" t="n">
        <v>21641</v>
      </c>
      <c r="B2524" s="52" t="n">
        <v>45</v>
      </c>
      <c r="C2524" s="7" t="n">
        <v>5</v>
      </c>
      <c r="D2524" s="7" t="n">
        <v>3</v>
      </c>
      <c r="E2524" s="7" t="n">
        <v>11.8999996185303</v>
      </c>
      <c r="F2524" s="7" t="n">
        <v>0</v>
      </c>
    </row>
    <row r="2525" spans="1:6">
      <c r="A2525" t="s">
        <v>4</v>
      </c>
      <c r="B2525" s="4" t="s">
        <v>5</v>
      </c>
      <c r="C2525" s="4" t="s">
        <v>14</v>
      </c>
      <c r="D2525" s="4" t="s">
        <v>14</v>
      </c>
      <c r="E2525" s="4" t="s">
        <v>30</v>
      </c>
      <c r="F2525" s="4" t="s">
        <v>10</v>
      </c>
    </row>
    <row r="2526" spans="1:6">
      <c r="A2526" t="n">
        <v>21650</v>
      </c>
      <c r="B2526" s="52" t="n">
        <v>45</v>
      </c>
      <c r="C2526" s="7" t="n">
        <v>11</v>
      </c>
      <c r="D2526" s="7" t="n">
        <v>3</v>
      </c>
      <c r="E2526" s="7" t="n">
        <v>34.2000007629395</v>
      </c>
      <c r="F2526" s="7" t="n">
        <v>0</v>
      </c>
    </row>
    <row r="2527" spans="1:6">
      <c r="A2527" t="s">
        <v>4</v>
      </c>
      <c r="B2527" s="4" t="s">
        <v>5</v>
      </c>
      <c r="C2527" s="4" t="s">
        <v>14</v>
      </c>
      <c r="D2527" s="4" t="s">
        <v>14</v>
      </c>
      <c r="E2527" s="4" t="s">
        <v>30</v>
      </c>
      <c r="F2527" s="4" t="s">
        <v>30</v>
      </c>
      <c r="G2527" s="4" t="s">
        <v>30</v>
      </c>
      <c r="H2527" s="4" t="s">
        <v>10</v>
      </c>
    </row>
    <row r="2528" spans="1:6">
      <c r="A2528" t="n">
        <v>21659</v>
      </c>
      <c r="B2528" s="52" t="n">
        <v>45</v>
      </c>
      <c r="C2528" s="7" t="n">
        <v>2</v>
      </c>
      <c r="D2528" s="7" t="n">
        <v>3</v>
      </c>
      <c r="E2528" s="7" t="n">
        <v>229.550003051758</v>
      </c>
      <c r="F2528" s="7" t="n">
        <v>-0.230000004172325</v>
      </c>
      <c r="G2528" s="7" t="n">
        <v>-57.7400016784668</v>
      </c>
      <c r="H2528" s="7" t="n">
        <v>1000</v>
      </c>
    </row>
    <row r="2529" spans="1:9">
      <c r="A2529" t="s">
        <v>4</v>
      </c>
      <c r="B2529" s="4" t="s">
        <v>5</v>
      </c>
      <c r="C2529" s="4" t="s">
        <v>14</v>
      </c>
      <c r="D2529" s="4" t="s">
        <v>14</v>
      </c>
      <c r="E2529" s="4" t="s">
        <v>30</v>
      </c>
      <c r="F2529" s="4" t="s">
        <v>30</v>
      </c>
      <c r="G2529" s="4" t="s">
        <v>30</v>
      </c>
      <c r="H2529" s="4" t="s">
        <v>10</v>
      </c>
      <c r="I2529" s="4" t="s">
        <v>14</v>
      </c>
    </row>
    <row r="2530" spans="1:9">
      <c r="A2530" t="n">
        <v>21676</v>
      </c>
      <c r="B2530" s="52" t="n">
        <v>45</v>
      </c>
      <c r="C2530" s="7" t="n">
        <v>4</v>
      </c>
      <c r="D2530" s="7" t="n">
        <v>3</v>
      </c>
      <c r="E2530" s="7" t="n">
        <v>357.359985351563</v>
      </c>
      <c r="F2530" s="7" t="n">
        <v>148.770004272461</v>
      </c>
      <c r="G2530" s="7" t="n">
        <v>14</v>
      </c>
      <c r="H2530" s="7" t="n">
        <v>1000</v>
      </c>
      <c r="I2530" s="7" t="n">
        <v>1</v>
      </c>
    </row>
    <row r="2531" spans="1:9">
      <c r="A2531" t="s">
        <v>4</v>
      </c>
      <c r="B2531" s="4" t="s">
        <v>5</v>
      </c>
      <c r="C2531" s="4" t="s">
        <v>14</v>
      </c>
      <c r="D2531" s="4" t="s">
        <v>14</v>
      </c>
      <c r="E2531" s="4" t="s">
        <v>30</v>
      </c>
      <c r="F2531" s="4" t="s">
        <v>10</v>
      </c>
    </row>
    <row r="2532" spans="1:9">
      <c r="A2532" t="n">
        <v>21694</v>
      </c>
      <c r="B2532" s="52" t="n">
        <v>45</v>
      </c>
      <c r="C2532" s="7" t="n">
        <v>5</v>
      </c>
      <c r="D2532" s="7" t="n">
        <v>3</v>
      </c>
      <c r="E2532" s="7" t="n">
        <v>15.6000003814697</v>
      </c>
      <c r="F2532" s="7" t="n">
        <v>1000</v>
      </c>
    </row>
    <row r="2533" spans="1:9">
      <c r="A2533" t="s">
        <v>4</v>
      </c>
      <c r="B2533" s="4" t="s">
        <v>5</v>
      </c>
      <c r="C2533" s="4" t="s">
        <v>14</v>
      </c>
      <c r="D2533" s="4" t="s">
        <v>14</v>
      </c>
      <c r="E2533" s="4" t="s">
        <v>30</v>
      </c>
      <c r="F2533" s="4" t="s">
        <v>10</v>
      </c>
    </row>
    <row r="2534" spans="1:9">
      <c r="A2534" t="n">
        <v>21703</v>
      </c>
      <c r="B2534" s="52" t="n">
        <v>45</v>
      </c>
      <c r="C2534" s="7" t="n">
        <v>11</v>
      </c>
      <c r="D2534" s="7" t="n">
        <v>3</v>
      </c>
      <c r="E2534" s="7" t="n">
        <v>37.7000007629395</v>
      </c>
      <c r="F2534" s="7" t="n">
        <v>1000</v>
      </c>
    </row>
    <row r="2535" spans="1:9">
      <c r="A2535" t="s">
        <v>4</v>
      </c>
      <c r="B2535" s="4" t="s">
        <v>5</v>
      </c>
      <c r="C2535" s="4" t="s">
        <v>14</v>
      </c>
      <c r="D2535" s="4" t="s">
        <v>10</v>
      </c>
      <c r="E2535" s="4" t="s">
        <v>10</v>
      </c>
      <c r="F2535" s="4" t="s">
        <v>9</v>
      </c>
    </row>
    <row r="2536" spans="1:9">
      <c r="A2536" t="n">
        <v>21712</v>
      </c>
      <c r="B2536" s="53" t="n">
        <v>84</v>
      </c>
      <c r="C2536" s="7" t="n">
        <v>1</v>
      </c>
      <c r="D2536" s="7" t="n">
        <v>0</v>
      </c>
      <c r="E2536" s="7" t="n">
        <v>0</v>
      </c>
      <c r="F2536" s="7" t="n">
        <v>0</v>
      </c>
    </row>
    <row r="2537" spans="1:9">
      <c r="A2537" t="s">
        <v>4</v>
      </c>
      <c r="B2537" s="4" t="s">
        <v>5</v>
      </c>
      <c r="C2537" s="4" t="s">
        <v>14</v>
      </c>
      <c r="D2537" s="4" t="s">
        <v>10</v>
      </c>
      <c r="E2537" s="4" t="s">
        <v>10</v>
      </c>
      <c r="F2537" s="4" t="s">
        <v>9</v>
      </c>
    </row>
    <row r="2538" spans="1:9">
      <c r="A2538" t="n">
        <v>21722</v>
      </c>
      <c r="B2538" s="53" t="n">
        <v>84</v>
      </c>
      <c r="C2538" s="7" t="n">
        <v>0</v>
      </c>
      <c r="D2538" s="7" t="n">
        <v>1</v>
      </c>
      <c r="E2538" s="7" t="n">
        <v>0</v>
      </c>
      <c r="F2538" s="7" t="n">
        <v>1060320051</v>
      </c>
    </row>
    <row r="2539" spans="1:9">
      <c r="A2539" t="s">
        <v>4</v>
      </c>
      <c r="B2539" s="4" t="s">
        <v>5</v>
      </c>
      <c r="C2539" s="4" t="s">
        <v>10</v>
      </c>
      <c r="D2539" s="4" t="s">
        <v>14</v>
      </c>
      <c r="E2539" s="4" t="s">
        <v>6</v>
      </c>
      <c r="F2539" s="4" t="s">
        <v>30</v>
      </c>
      <c r="G2539" s="4" t="s">
        <v>30</v>
      </c>
      <c r="H2539" s="4" t="s">
        <v>30</v>
      </c>
    </row>
    <row r="2540" spans="1:9">
      <c r="A2540" t="n">
        <v>21732</v>
      </c>
      <c r="B2540" s="47" t="n">
        <v>48</v>
      </c>
      <c r="C2540" s="7" t="n">
        <v>7033</v>
      </c>
      <c r="D2540" s="7" t="n">
        <v>0</v>
      </c>
      <c r="E2540" s="7" t="s">
        <v>112</v>
      </c>
      <c r="F2540" s="7" t="n">
        <v>0</v>
      </c>
      <c r="G2540" s="7" t="n">
        <v>0.75</v>
      </c>
      <c r="H2540" s="7" t="n">
        <v>0</v>
      </c>
    </row>
    <row r="2541" spans="1:9">
      <c r="A2541" t="s">
        <v>4</v>
      </c>
      <c r="B2541" s="4" t="s">
        <v>5</v>
      </c>
      <c r="C2541" s="4" t="s">
        <v>14</v>
      </c>
      <c r="D2541" s="4" t="s">
        <v>10</v>
      </c>
      <c r="E2541" s="4" t="s">
        <v>30</v>
      </c>
      <c r="F2541" s="4" t="s">
        <v>10</v>
      </c>
      <c r="G2541" s="4" t="s">
        <v>9</v>
      </c>
      <c r="H2541" s="4" t="s">
        <v>9</v>
      </c>
      <c r="I2541" s="4" t="s">
        <v>10</v>
      </c>
      <c r="J2541" s="4" t="s">
        <v>10</v>
      </c>
      <c r="K2541" s="4" t="s">
        <v>9</v>
      </c>
      <c r="L2541" s="4" t="s">
        <v>9</v>
      </c>
      <c r="M2541" s="4" t="s">
        <v>9</v>
      </c>
      <c r="N2541" s="4" t="s">
        <v>9</v>
      </c>
      <c r="O2541" s="4" t="s">
        <v>6</v>
      </c>
    </row>
    <row r="2542" spans="1:9">
      <c r="A2542" t="n">
        <v>21759</v>
      </c>
      <c r="B2542" s="14" t="n">
        <v>50</v>
      </c>
      <c r="C2542" s="7" t="n">
        <v>0</v>
      </c>
      <c r="D2542" s="7" t="n">
        <v>4400</v>
      </c>
      <c r="E2542" s="7" t="n">
        <v>1</v>
      </c>
      <c r="F2542" s="7" t="n">
        <v>100</v>
      </c>
      <c r="G2542" s="7" t="n">
        <v>0</v>
      </c>
      <c r="H2542" s="7" t="n">
        <v>-1073741824</v>
      </c>
      <c r="I2542" s="7" t="n">
        <v>0</v>
      </c>
      <c r="J2542" s="7" t="n">
        <v>65533</v>
      </c>
      <c r="K2542" s="7" t="n">
        <v>0</v>
      </c>
      <c r="L2542" s="7" t="n">
        <v>0</v>
      </c>
      <c r="M2542" s="7" t="n">
        <v>0</v>
      </c>
      <c r="N2542" s="7" t="n">
        <v>0</v>
      </c>
      <c r="O2542" s="7" t="s">
        <v>13</v>
      </c>
    </row>
    <row r="2543" spans="1:9">
      <c r="A2543" t="s">
        <v>4</v>
      </c>
      <c r="B2543" s="4" t="s">
        <v>5</v>
      </c>
      <c r="C2543" s="4" t="s">
        <v>14</v>
      </c>
      <c r="D2543" s="4" t="s">
        <v>10</v>
      </c>
    </row>
    <row r="2544" spans="1:9">
      <c r="A2544" t="n">
        <v>21798</v>
      </c>
      <c r="B2544" s="35" t="n">
        <v>58</v>
      </c>
      <c r="C2544" s="7" t="n">
        <v>255</v>
      </c>
      <c r="D2544" s="7" t="n">
        <v>0</v>
      </c>
    </row>
    <row r="2545" spans="1:15">
      <c r="A2545" t="s">
        <v>4</v>
      </c>
      <c r="B2545" s="4" t="s">
        <v>5</v>
      </c>
      <c r="C2545" s="4" t="s">
        <v>10</v>
      </c>
    </row>
    <row r="2546" spans="1:15">
      <c r="A2546" t="n">
        <v>21802</v>
      </c>
      <c r="B2546" s="28" t="n">
        <v>16</v>
      </c>
      <c r="C2546" s="7" t="n">
        <v>1000</v>
      </c>
    </row>
    <row r="2547" spans="1:15">
      <c r="A2547" t="s">
        <v>4</v>
      </c>
      <c r="B2547" s="4" t="s">
        <v>5</v>
      </c>
      <c r="C2547" s="4" t="s">
        <v>14</v>
      </c>
      <c r="D2547" s="4" t="s">
        <v>10</v>
      </c>
      <c r="E2547" s="4" t="s">
        <v>10</v>
      </c>
      <c r="F2547" s="4" t="s">
        <v>10</v>
      </c>
      <c r="G2547" s="4" t="s">
        <v>10</v>
      </c>
      <c r="H2547" s="4" t="s">
        <v>10</v>
      </c>
      <c r="I2547" s="4" t="s">
        <v>6</v>
      </c>
      <c r="J2547" s="4" t="s">
        <v>30</v>
      </c>
      <c r="K2547" s="4" t="s">
        <v>30</v>
      </c>
      <c r="L2547" s="4" t="s">
        <v>30</v>
      </c>
      <c r="M2547" s="4" t="s">
        <v>9</v>
      </c>
      <c r="N2547" s="4" t="s">
        <v>9</v>
      </c>
      <c r="O2547" s="4" t="s">
        <v>30</v>
      </c>
      <c r="P2547" s="4" t="s">
        <v>30</v>
      </c>
      <c r="Q2547" s="4" t="s">
        <v>30</v>
      </c>
      <c r="R2547" s="4" t="s">
        <v>30</v>
      </c>
      <c r="S2547" s="4" t="s">
        <v>14</v>
      </c>
    </row>
    <row r="2548" spans="1:15">
      <c r="A2548" t="n">
        <v>21805</v>
      </c>
      <c r="B2548" s="41" t="n">
        <v>39</v>
      </c>
      <c r="C2548" s="7" t="n">
        <v>12</v>
      </c>
      <c r="D2548" s="7" t="n">
        <v>65533</v>
      </c>
      <c r="E2548" s="7" t="n">
        <v>207</v>
      </c>
      <c r="F2548" s="7" t="n">
        <v>0</v>
      </c>
      <c r="G2548" s="7" t="n">
        <v>7033</v>
      </c>
      <c r="H2548" s="7" t="n">
        <v>259</v>
      </c>
      <c r="I2548" s="7" t="s">
        <v>183</v>
      </c>
      <c r="J2548" s="7" t="n">
        <v>0</v>
      </c>
      <c r="K2548" s="7" t="n">
        <v>0</v>
      </c>
      <c r="L2548" s="7" t="n">
        <v>0</v>
      </c>
      <c r="M2548" s="7" t="n">
        <v>0</v>
      </c>
      <c r="N2548" s="7" t="n">
        <v>0</v>
      </c>
      <c r="O2548" s="7" t="n">
        <v>0</v>
      </c>
      <c r="P2548" s="7" t="n">
        <v>1</v>
      </c>
      <c r="Q2548" s="7" t="n">
        <v>1</v>
      </c>
      <c r="R2548" s="7" t="n">
        <v>1</v>
      </c>
      <c r="S2548" s="7" t="n">
        <v>255</v>
      </c>
    </row>
    <row r="2549" spans="1:15">
      <c r="A2549" t="s">
        <v>4</v>
      </c>
      <c r="B2549" s="4" t="s">
        <v>5</v>
      </c>
      <c r="C2549" s="4" t="s">
        <v>14</v>
      </c>
      <c r="D2549" s="4" t="s">
        <v>10</v>
      </c>
      <c r="E2549" s="4" t="s">
        <v>10</v>
      </c>
      <c r="F2549" s="4" t="s">
        <v>10</v>
      </c>
      <c r="G2549" s="4" t="s">
        <v>10</v>
      </c>
      <c r="H2549" s="4" t="s">
        <v>10</v>
      </c>
      <c r="I2549" s="4" t="s">
        <v>6</v>
      </c>
      <c r="J2549" s="4" t="s">
        <v>30</v>
      </c>
      <c r="K2549" s="4" t="s">
        <v>30</v>
      </c>
      <c r="L2549" s="4" t="s">
        <v>30</v>
      </c>
      <c r="M2549" s="4" t="s">
        <v>9</v>
      </c>
      <c r="N2549" s="4" t="s">
        <v>9</v>
      </c>
      <c r="O2549" s="4" t="s">
        <v>30</v>
      </c>
      <c r="P2549" s="4" t="s">
        <v>30</v>
      </c>
      <c r="Q2549" s="4" t="s">
        <v>30</v>
      </c>
      <c r="R2549" s="4" t="s">
        <v>30</v>
      </c>
      <c r="S2549" s="4" t="s">
        <v>14</v>
      </c>
    </row>
    <row r="2550" spans="1:15">
      <c r="A2550" t="n">
        <v>21867</v>
      </c>
      <c r="B2550" s="41" t="n">
        <v>39</v>
      </c>
      <c r="C2550" s="7" t="n">
        <v>12</v>
      </c>
      <c r="D2550" s="7" t="n">
        <v>65533</v>
      </c>
      <c r="E2550" s="7" t="n">
        <v>207</v>
      </c>
      <c r="F2550" s="7" t="n">
        <v>0</v>
      </c>
      <c r="G2550" s="7" t="n">
        <v>7033</v>
      </c>
      <c r="H2550" s="7" t="n">
        <v>259</v>
      </c>
      <c r="I2550" s="7" t="s">
        <v>184</v>
      </c>
      <c r="J2550" s="7" t="n">
        <v>0</v>
      </c>
      <c r="K2550" s="7" t="n">
        <v>0</v>
      </c>
      <c r="L2550" s="7" t="n">
        <v>0</v>
      </c>
      <c r="M2550" s="7" t="n">
        <v>0</v>
      </c>
      <c r="N2550" s="7" t="n">
        <v>0</v>
      </c>
      <c r="O2550" s="7" t="n">
        <v>0</v>
      </c>
      <c r="P2550" s="7" t="n">
        <v>1</v>
      </c>
      <c r="Q2550" s="7" t="n">
        <v>1</v>
      </c>
      <c r="R2550" s="7" t="n">
        <v>1</v>
      </c>
      <c r="S2550" s="7" t="n">
        <v>255</v>
      </c>
    </row>
    <row r="2551" spans="1:15">
      <c r="A2551" t="s">
        <v>4</v>
      </c>
      <c r="B2551" s="4" t="s">
        <v>5</v>
      </c>
      <c r="C2551" s="4" t="s">
        <v>10</v>
      </c>
      <c r="D2551" s="4" t="s">
        <v>10</v>
      </c>
      <c r="E2551" s="4" t="s">
        <v>30</v>
      </c>
      <c r="F2551" s="4" t="s">
        <v>30</v>
      </c>
      <c r="G2551" s="4" t="s">
        <v>30</v>
      </c>
      <c r="H2551" s="4" t="s">
        <v>30</v>
      </c>
      <c r="I2551" s="4" t="s">
        <v>14</v>
      </c>
      <c r="J2551" s="4" t="s">
        <v>10</v>
      </c>
    </row>
    <row r="2552" spans="1:15">
      <c r="A2552" t="n">
        <v>21929</v>
      </c>
      <c r="B2552" s="60" t="n">
        <v>55</v>
      </c>
      <c r="C2552" s="7" t="n">
        <v>7033</v>
      </c>
      <c r="D2552" s="7" t="n">
        <v>65533</v>
      </c>
      <c r="E2552" s="7" t="n">
        <v>220.970001220703</v>
      </c>
      <c r="F2552" s="7" t="n">
        <v>-4</v>
      </c>
      <c r="G2552" s="7" t="n">
        <v>-53.1599998474121</v>
      </c>
      <c r="H2552" s="7" t="n">
        <v>30</v>
      </c>
      <c r="I2552" s="7" t="n">
        <v>0</v>
      </c>
      <c r="J2552" s="7" t="n">
        <v>129</v>
      </c>
    </row>
    <row r="2553" spans="1:15">
      <c r="A2553" t="s">
        <v>4</v>
      </c>
      <c r="B2553" s="4" t="s">
        <v>5</v>
      </c>
      <c r="C2553" s="4" t="s">
        <v>14</v>
      </c>
      <c r="D2553" s="4" t="s">
        <v>10</v>
      </c>
      <c r="E2553" s="4" t="s">
        <v>30</v>
      </c>
      <c r="F2553" s="4" t="s">
        <v>10</v>
      </c>
      <c r="G2553" s="4" t="s">
        <v>9</v>
      </c>
      <c r="H2553" s="4" t="s">
        <v>9</v>
      </c>
      <c r="I2553" s="4" t="s">
        <v>10</v>
      </c>
      <c r="J2553" s="4" t="s">
        <v>10</v>
      </c>
      <c r="K2553" s="4" t="s">
        <v>9</v>
      </c>
      <c r="L2553" s="4" t="s">
        <v>9</v>
      </c>
      <c r="M2553" s="4" t="s">
        <v>9</v>
      </c>
      <c r="N2553" s="4" t="s">
        <v>9</v>
      </c>
      <c r="O2553" s="4" t="s">
        <v>6</v>
      </c>
    </row>
    <row r="2554" spans="1:15">
      <c r="A2554" t="n">
        <v>21953</v>
      </c>
      <c r="B2554" s="14" t="n">
        <v>50</v>
      </c>
      <c r="C2554" s="7" t="n">
        <v>0</v>
      </c>
      <c r="D2554" s="7" t="n">
        <v>4424</v>
      </c>
      <c r="E2554" s="7" t="n">
        <v>1</v>
      </c>
      <c r="F2554" s="7" t="n">
        <v>0</v>
      </c>
      <c r="G2554" s="7" t="n">
        <v>0</v>
      </c>
      <c r="H2554" s="7" t="n">
        <v>1077936128</v>
      </c>
      <c r="I2554" s="7" t="n">
        <v>0</v>
      </c>
      <c r="J2554" s="7" t="n">
        <v>65533</v>
      </c>
      <c r="K2554" s="7" t="n">
        <v>0</v>
      </c>
      <c r="L2554" s="7" t="n">
        <v>0</v>
      </c>
      <c r="M2554" s="7" t="n">
        <v>0</v>
      </c>
      <c r="N2554" s="7" t="n">
        <v>0</v>
      </c>
      <c r="O2554" s="7" t="s">
        <v>13</v>
      </c>
    </row>
    <row r="2555" spans="1:15">
      <c r="A2555" t="s">
        <v>4</v>
      </c>
      <c r="B2555" s="4" t="s">
        <v>5</v>
      </c>
      <c r="C2555" s="4" t="s">
        <v>14</v>
      </c>
    </row>
    <row r="2556" spans="1:15">
      <c r="A2556" t="n">
        <v>21992</v>
      </c>
      <c r="B2556" s="52" t="n">
        <v>45</v>
      </c>
      <c r="C2556" s="7" t="n">
        <v>0</v>
      </c>
    </row>
    <row r="2557" spans="1:15">
      <c r="A2557" t="s">
        <v>4</v>
      </c>
      <c r="B2557" s="4" t="s">
        <v>5</v>
      </c>
      <c r="C2557" s="4" t="s">
        <v>14</v>
      </c>
      <c r="D2557" s="4" t="s">
        <v>14</v>
      </c>
      <c r="E2557" s="4" t="s">
        <v>30</v>
      </c>
      <c r="F2557" s="4" t="s">
        <v>30</v>
      </c>
      <c r="G2557" s="4" t="s">
        <v>30</v>
      </c>
      <c r="H2557" s="4" t="s">
        <v>10</v>
      </c>
    </row>
    <row r="2558" spans="1:15">
      <c r="A2558" t="n">
        <v>21994</v>
      </c>
      <c r="B2558" s="52" t="n">
        <v>45</v>
      </c>
      <c r="C2558" s="7" t="n">
        <v>2</v>
      </c>
      <c r="D2558" s="7" t="n">
        <v>3</v>
      </c>
      <c r="E2558" s="7" t="n">
        <v>227.729995727539</v>
      </c>
      <c r="F2558" s="7" t="n">
        <v>-0.230000004172325</v>
      </c>
      <c r="G2558" s="7" t="n">
        <v>-58.4000015258789</v>
      </c>
      <c r="H2558" s="7" t="n">
        <v>300</v>
      </c>
    </row>
    <row r="2559" spans="1:15">
      <c r="A2559" t="s">
        <v>4</v>
      </c>
      <c r="B2559" s="4" t="s">
        <v>5</v>
      </c>
      <c r="C2559" s="4" t="s">
        <v>14</v>
      </c>
      <c r="D2559" s="4" t="s">
        <v>14</v>
      </c>
      <c r="E2559" s="4" t="s">
        <v>30</v>
      </c>
      <c r="F2559" s="4" t="s">
        <v>30</v>
      </c>
      <c r="G2559" s="4" t="s">
        <v>30</v>
      </c>
      <c r="H2559" s="4" t="s">
        <v>10</v>
      </c>
      <c r="I2559" s="4" t="s">
        <v>14</v>
      </c>
    </row>
    <row r="2560" spans="1:15">
      <c r="A2560" t="n">
        <v>22011</v>
      </c>
      <c r="B2560" s="52" t="n">
        <v>45</v>
      </c>
      <c r="C2560" s="7" t="n">
        <v>4</v>
      </c>
      <c r="D2560" s="7" t="n">
        <v>3</v>
      </c>
      <c r="E2560" s="7" t="n">
        <v>351.859985351563</v>
      </c>
      <c r="F2560" s="7" t="n">
        <v>139.740005493164</v>
      </c>
      <c r="G2560" s="7" t="n">
        <v>14</v>
      </c>
      <c r="H2560" s="7" t="n">
        <v>300</v>
      </c>
      <c r="I2560" s="7" t="n">
        <v>1</v>
      </c>
    </row>
    <row r="2561" spans="1:19">
      <c r="A2561" t="s">
        <v>4</v>
      </c>
      <c r="B2561" s="4" t="s">
        <v>5</v>
      </c>
      <c r="C2561" s="4" t="s">
        <v>14</v>
      </c>
      <c r="D2561" s="4" t="s">
        <v>14</v>
      </c>
      <c r="E2561" s="4" t="s">
        <v>30</v>
      </c>
      <c r="F2561" s="4" t="s">
        <v>10</v>
      </c>
    </row>
    <row r="2562" spans="1:19">
      <c r="A2562" t="n">
        <v>22029</v>
      </c>
      <c r="B2562" s="52" t="n">
        <v>45</v>
      </c>
      <c r="C2562" s="7" t="n">
        <v>5</v>
      </c>
      <c r="D2562" s="7" t="n">
        <v>3</v>
      </c>
      <c r="E2562" s="7" t="n">
        <v>9.69999980926514</v>
      </c>
      <c r="F2562" s="7" t="n">
        <v>300</v>
      </c>
    </row>
    <row r="2563" spans="1:19">
      <c r="A2563" t="s">
        <v>4</v>
      </c>
      <c r="B2563" s="4" t="s">
        <v>5</v>
      </c>
      <c r="C2563" s="4" t="s">
        <v>14</v>
      </c>
      <c r="D2563" s="4" t="s">
        <v>14</v>
      </c>
      <c r="E2563" s="4" t="s">
        <v>30</v>
      </c>
      <c r="F2563" s="4" t="s">
        <v>10</v>
      </c>
    </row>
    <row r="2564" spans="1:19">
      <c r="A2564" t="n">
        <v>22038</v>
      </c>
      <c r="B2564" s="52" t="n">
        <v>45</v>
      </c>
      <c r="C2564" s="7" t="n">
        <v>11</v>
      </c>
      <c r="D2564" s="7" t="n">
        <v>3</v>
      </c>
      <c r="E2564" s="7" t="n">
        <v>37.7000007629395</v>
      </c>
      <c r="F2564" s="7" t="n">
        <v>300</v>
      </c>
    </row>
    <row r="2565" spans="1:19">
      <c r="A2565" t="s">
        <v>4</v>
      </c>
      <c r="B2565" s="4" t="s">
        <v>5</v>
      </c>
      <c r="C2565" s="4" t="s">
        <v>10</v>
      </c>
    </row>
    <row r="2566" spans="1:19">
      <c r="A2566" t="n">
        <v>22047</v>
      </c>
      <c r="B2566" s="28" t="n">
        <v>16</v>
      </c>
      <c r="C2566" s="7" t="n">
        <v>300</v>
      </c>
    </row>
    <row r="2567" spans="1:19">
      <c r="A2567" t="s">
        <v>4</v>
      </c>
      <c r="B2567" s="4" t="s">
        <v>5</v>
      </c>
      <c r="C2567" s="4" t="s">
        <v>14</v>
      </c>
      <c r="D2567" s="4" t="s">
        <v>10</v>
      </c>
      <c r="E2567" s="4" t="s">
        <v>10</v>
      </c>
      <c r="F2567" s="4" t="s">
        <v>9</v>
      </c>
    </row>
    <row r="2568" spans="1:19">
      <c r="A2568" t="n">
        <v>22050</v>
      </c>
      <c r="B2568" s="53" t="n">
        <v>84</v>
      </c>
      <c r="C2568" s="7" t="n">
        <v>1</v>
      </c>
      <c r="D2568" s="7" t="n">
        <v>0</v>
      </c>
      <c r="E2568" s="7" t="n">
        <v>0</v>
      </c>
      <c r="F2568" s="7" t="n">
        <v>0</v>
      </c>
    </row>
    <row r="2569" spans="1:19">
      <c r="A2569" t="s">
        <v>4</v>
      </c>
      <c r="B2569" s="4" t="s">
        <v>5</v>
      </c>
      <c r="C2569" s="4" t="s">
        <v>10</v>
      </c>
    </row>
    <row r="2570" spans="1:19">
      <c r="A2570" t="n">
        <v>22060</v>
      </c>
      <c r="B2570" s="20" t="n">
        <v>12</v>
      </c>
      <c r="C2570" s="7" t="n">
        <v>6766</v>
      </c>
    </row>
    <row r="2571" spans="1:19">
      <c r="A2571" t="s">
        <v>4</v>
      </c>
      <c r="B2571" s="4" t="s">
        <v>5</v>
      </c>
      <c r="C2571" s="4" t="s">
        <v>10</v>
      </c>
    </row>
    <row r="2572" spans="1:19">
      <c r="A2572" t="n">
        <v>22063</v>
      </c>
      <c r="B2572" s="20" t="n">
        <v>12</v>
      </c>
      <c r="C2572" s="7" t="n">
        <v>6465</v>
      </c>
    </row>
    <row r="2573" spans="1:19">
      <c r="A2573" t="s">
        <v>4</v>
      </c>
      <c r="B2573" s="4" t="s">
        <v>5</v>
      </c>
      <c r="C2573" s="4" t="s">
        <v>10</v>
      </c>
    </row>
    <row r="2574" spans="1:19">
      <c r="A2574" t="n">
        <v>22066</v>
      </c>
      <c r="B2574" s="20" t="n">
        <v>12</v>
      </c>
      <c r="C2574" s="7" t="n">
        <v>6446</v>
      </c>
    </row>
    <row r="2575" spans="1:19">
      <c r="A2575" t="s">
        <v>4</v>
      </c>
      <c r="B2575" s="4" t="s">
        <v>5</v>
      </c>
      <c r="C2575" s="4" t="s">
        <v>14</v>
      </c>
      <c r="D2575" s="4" t="s">
        <v>10</v>
      </c>
      <c r="E2575" s="4" t="s">
        <v>14</v>
      </c>
      <c r="F2575" s="4" t="s">
        <v>29</v>
      </c>
    </row>
    <row r="2576" spans="1:19">
      <c r="A2576" t="n">
        <v>22069</v>
      </c>
      <c r="B2576" s="11" t="n">
        <v>5</v>
      </c>
      <c r="C2576" s="7" t="n">
        <v>30</v>
      </c>
      <c r="D2576" s="7" t="n">
        <v>10981</v>
      </c>
      <c r="E2576" s="7" t="n">
        <v>1</v>
      </c>
      <c r="F2576" s="12" t="n">
        <f t="normal" ca="1">A2582</f>
        <v>0</v>
      </c>
    </row>
    <row r="2577" spans="1:6">
      <c r="A2577" t="s">
        <v>4</v>
      </c>
      <c r="B2577" s="4" t="s">
        <v>5</v>
      </c>
      <c r="C2577" s="4" t="s">
        <v>14</v>
      </c>
      <c r="D2577" s="4" t="s">
        <v>10</v>
      </c>
    </row>
    <row r="2578" spans="1:6">
      <c r="A2578" t="n">
        <v>22078</v>
      </c>
      <c r="B2578" s="71" t="n">
        <v>173</v>
      </c>
      <c r="C2578" s="7" t="n">
        <v>0</v>
      </c>
      <c r="D2578" s="7" t="n">
        <v>1</v>
      </c>
    </row>
    <row r="2579" spans="1:6">
      <c r="A2579" t="s">
        <v>4</v>
      </c>
      <c r="B2579" s="4" t="s">
        <v>5</v>
      </c>
      <c r="C2579" s="4" t="s">
        <v>29</v>
      </c>
    </row>
    <row r="2580" spans="1:6">
      <c r="A2580" t="n">
        <v>22082</v>
      </c>
      <c r="B2580" s="15" t="n">
        <v>3</v>
      </c>
      <c r="C2580" s="12" t="n">
        <f t="normal" ca="1">A2638</f>
        <v>0</v>
      </c>
    </row>
    <row r="2581" spans="1:6">
      <c r="A2581" t="s">
        <v>4</v>
      </c>
      <c r="B2581" s="4" t="s">
        <v>5</v>
      </c>
      <c r="C2581" s="4" t="s">
        <v>14</v>
      </c>
      <c r="D2581" s="4" t="s">
        <v>10</v>
      </c>
      <c r="E2581" s="4" t="s">
        <v>14</v>
      </c>
      <c r="F2581" s="4" t="s">
        <v>29</v>
      </c>
    </row>
    <row r="2582" spans="1:6">
      <c r="A2582" t="n">
        <v>22087</v>
      </c>
      <c r="B2582" s="11" t="n">
        <v>5</v>
      </c>
      <c r="C2582" s="7" t="n">
        <v>30</v>
      </c>
      <c r="D2582" s="7" t="n">
        <v>10986</v>
      </c>
      <c r="E2582" s="7" t="n">
        <v>1</v>
      </c>
      <c r="F2582" s="12" t="n">
        <f t="normal" ca="1">A2588</f>
        <v>0</v>
      </c>
    </row>
    <row r="2583" spans="1:6">
      <c r="A2583" t="s">
        <v>4</v>
      </c>
      <c r="B2583" s="4" t="s">
        <v>5</v>
      </c>
      <c r="C2583" s="4" t="s">
        <v>14</v>
      </c>
      <c r="D2583" s="4" t="s">
        <v>10</v>
      </c>
    </row>
    <row r="2584" spans="1:6">
      <c r="A2584" t="n">
        <v>22096</v>
      </c>
      <c r="B2584" s="71" t="n">
        <v>173</v>
      </c>
      <c r="C2584" s="7" t="n">
        <v>0</v>
      </c>
      <c r="D2584" s="7" t="n">
        <v>2</v>
      </c>
    </row>
    <row r="2585" spans="1:6">
      <c r="A2585" t="s">
        <v>4</v>
      </c>
      <c r="B2585" s="4" t="s">
        <v>5</v>
      </c>
      <c r="C2585" s="4" t="s">
        <v>29</v>
      </c>
    </row>
    <row r="2586" spans="1:6">
      <c r="A2586" t="n">
        <v>22100</v>
      </c>
      <c r="B2586" s="15" t="n">
        <v>3</v>
      </c>
      <c r="C2586" s="12" t="n">
        <f t="normal" ca="1">A2638</f>
        <v>0</v>
      </c>
    </row>
    <row r="2587" spans="1:6">
      <c r="A2587" t="s">
        <v>4</v>
      </c>
      <c r="B2587" s="4" t="s">
        <v>5</v>
      </c>
      <c r="C2587" s="4" t="s">
        <v>14</v>
      </c>
      <c r="D2587" s="4" t="s">
        <v>10</v>
      </c>
      <c r="E2587" s="4" t="s">
        <v>14</v>
      </c>
      <c r="F2587" s="4" t="s">
        <v>29</v>
      </c>
    </row>
    <row r="2588" spans="1:6">
      <c r="A2588" t="n">
        <v>22105</v>
      </c>
      <c r="B2588" s="11" t="n">
        <v>5</v>
      </c>
      <c r="C2588" s="7" t="n">
        <v>30</v>
      </c>
      <c r="D2588" s="7" t="n">
        <v>10982</v>
      </c>
      <c r="E2588" s="7" t="n">
        <v>1</v>
      </c>
      <c r="F2588" s="12" t="n">
        <f t="normal" ca="1">A2594</f>
        <v>0</v>
      </c>
    </row>
    <row r="2589" spans="1:6">
      <c r="A2589" t="s">
        <v>4</v>
      </c>
      <c r="B2589" s="4" t="s">
        <v>5</v>
      </c>
      <c r="C2589" s="4" t="s">
        <v>14</v>
      </c>
      <c r="D2589" s="4" t="s">
        <v>10</v>
      </c>
    </row>
    <row r="2590" spans="1:6">
      <c r="A2590" t="n">
        <v>22114</v>
      </c>
      <c r="B2590" s="71" t="n">
        <v>173</v>
      </c>
      <c r="C2590" s="7" t="n">
        <v>0</v>
      </c>
      <c r="D2590" s="7" t="n">
        <v>3</v>
      </c>
    </row>
    <row r="2591" spans="1:6">
      <c r="A2591" t="s">
        <v>4</v>
      </c>
      <c r="B2591" s="4" t="s">
        <v>5</v>
      </c>
      <c r="C2591" s="4" t="s">
        <v>29</v>
      </c>
    </row>
    <row r="2592" spans="1:6">
      <c r="A2592" t="n">
        <v>22118</v>
      </c>
      <c r="B2592" s="15" t="n">
        <v>3</v>
      </c>
      <c r="C2592" s="12" t="n">
        <f t="normal" ca="1">A2638</f>
        <v>0</v>
      </c>
    </row>
    <row r="2593" spans="1:6">
      <c r="A2593" t="s">
        <v>4</v>
      </c>
      <c r="B2593" s="4" t="s">
        <v>5</v>
      </c>
      <c r="C2593" s="4" t="s">
        <v>14</v>
      </c>
      <c r="D2593" s="4" t="s">
        <v>10</v>
      </c>
      <c r="E2593" s="4" t="s">
        <v>14</v>
      </c>
      <c r="F2593" s="4" t="s">
        <v>29</v>
      </c>
    </row>
    <row r="2594" spans="1:6">
      <c r="A2594" t="n">
        <v>22123</v>
      </c>
      <c r="B2594" s="11" t="n">
        <v>5</v>
      </c>
      <c r="C2594" s="7" t="n">
        <v>30</v>
      </c>
      <c r="D2594" s="7" t="n">
        <v>10987</v>
      </c>
      <c r="E2594" s="7" t="n">
        <v>1</v>
      </c>
      <c r="F2594" s="12" t="n">
        <f t="normal" ca="1">A2600</f>
        <v>0</v>
      </c>
    </row>
    <row r="2595" spans="1:6">
      <c r="A2595" t="s">
        <v>4</v>
      </c>
      <c r="B2595" s="4" t="s">
        <v>5</v>
      </c>
      <c r="C2595" s="4" t="s">
        <v>14</v>
      </c>
      <c r="D2595" s="4" t="s">
        <v>10</v>
      </c>
    </row>
    <row r="2596" spans="1:6">
      <c r="A2596" t="n">
        <v>22132</v>
      </c>
      <c r="B2596" s="71" t="n">
        <v>173</v>
      </c>
      <c r="C2596" s="7" t="n">
        <v>0</v>
      </c>
      <c r="D2596" s="7" t="n">
        <v>4</v>
      </c>
    </row>
    <row r="2597" spans="1:6">
      <c r="A2597" t="s">
        <v>4</v>
      </c>
      <c r="B2597" s="4" t="s">
        <v>5</v>
      </c>
      <c r="C2597" s="4" t="s">
        <v>29</v>
      </c>
    </row>
    <row r="2598" spans="1:6">
      <c r="A2598" t="n">
        <v>22136</v>
      </c>
      <c r="B2598" s="15" t="n">
        <v>3</v>
      </c>
      <c r="C2598" s="12" t="n">
        <f t="normal" ca="1">A2638</f>
        <v>0</v>
      </c>
    </row>
    <row r="2599" spans="1:6">
      <c r="A2599" t="s">
        <v>4</v>
      </c>
      <c r="B2599" s="4" t="s">
        <v>5</v>
      </c>
      <c r="C2599" s="4" t="s">
        <v>14</v>
      </c>
      <c r="D2599" s="4" t="s">
        <v>10</v>
      </c>
      <c r="E2599" s="4" t="s">
        <v>14</v>
      </c>
      <c r="F2599" s="4" t="s">
        <v>29</v>
      </c>
    </row>
    <row r="2600" spans="1:6">
      <c r="A2600" t="n">
        <v>22141</v>
      </c>
      <c r="B2600" s="11" t="n">
        <v>5</v>
      </c>
      <c r="C2600" s="7" t="n">
        <v>30</v>
      </c>
      <c r="D2600" s="7" t="n">
        <v>10983</v>
      </c>
      <c r="E2600" s="7" t="n">
        <v>1</v>
      </c>
      <c r="F2600" s="12" t="n">
        <f t="normal" ca="1">A2606</f>
        <v>0</v>
      </c>
    </row>
    <row r="2601" spans="1:6">
      <c r="A2601" t="s">
        <v>4</v>
      </c>
      <c r="B2601" s="4" t="s">
        <v>5</v>
      </c>
      <c r="C2601" s="4" t="s">
        <v>14</v>
      </c>
      <c r="D2601" s="4" t="s">
        <v>10</v>
      </c>
    </row>
    <row r="2602" spans="1:6">
      <c r="A2602" t="n">
        <v>22150</v>
      </c>
      <c r="B2602" s="71" t="n">
        <v>173</v>
      </c>
      <c r="C2602" s="7" t="n">
        <v>0</v>
      </c>
      <c r="D2602" s="7" t="n">
        <v>5</v>
      </c>
    </row>
    <row r="2603" spans="1:6">
      <c r="A2603" t="s">
        <v>4</v>
      </c>
      <c r="B2603" s="4" t="s">
        <v>5</v>
      </c>
      <c r="C2603" s="4" t="s">
        <v>29</v>
      </c>
    </row>
    <row r="2604" spans="1:6">
      <c r="A2604" t="n">
        <v>22154</v>
      </c>
      <c r="B2604" s="15" t="n">
        <v>3</v>
      </c>
      <c r="C2604" s="12" t="n">
        <f t="normal" ca="1">A2638</f>
        <v>0</v>
      </c>
    </row>
    <row r="2605" spans="1:6">
      <c r="A2605" t="s">
        <v>4</v>
      </c>
      <c r="B2605" s="4" t="s">
        <v>5</v>
      </c>
      <c r="C2605" s="4" t="s">
        <v>14</v>
      </c>
      <c r="D2605" s="4" t="s">
        <v>10</v>
      </c>
      <c r="E2605" s="4" t="s">
        <v>14</v>
      </c>
      <c r="F2605" s="4" t="s">
        <v>29</v>
      </c>
    </row>
    <row r="2606" spans="1:6">
      <c r="A2606" t="n">
        <v>22159</v>
      </c>
      <c r="B2606" s="11" t="n">
        <v>5</v>
      </c>
      <c r="C2606" s="7" t="n">
        <v>30</v>
      </c>
      <c r="D2606" s="7" t="n">
        <v>10989</v>
      </c>
      <c r="E2606" s="7" t="n">
        <v>1</v>
      </c>
      <c r="F2606" s="12" t="n">
        <f t="normal" ca="1">A2612</f>
        <v>0</v>
      </c>
    </row>
    <row r="2607" spans="1:6">
      <c r="A2607" t="s">
        <v>4</v>
      </c>
      <c r="B2607" s="4" t="s">
        <v>5</v>
      </c>
      <c r="C2607" s="4" t="s">
        <v>14</v>
      </c>
      <c r="D2607" s="4" t="s">
        <v>10</v>
      </c>
    </row>
    <row r="2608" spans="1:6">
      <c r="A2608" t="n">
        <v>22168</v>
      </c>
      <c r="B2608" s="71" t="n">
        <v>173</v>
      </c>
      <c r="C2608" s="7" t="n">
        <v>0</v>
      </c>
      <c r="D2608" s="7" t="n">
        <v>6</v>
      </c>
    </row>
    <row r="2609" spans="1:6">
      <c r="A2609" t="s">
        <v>4</v>
      </c>
      <c r="B2609" s="4" t="s">
        <v>5</v>
      </c>
      <c r="C2609" s="4" t="s">
        <v>29</v>
      </c>
    </row>
    <row r="2610" spans="1:6">
      <c r="A2610" t="n">
        <v>22172</v>
      </c>
      <c r="B2610" s="15" t="n">
        <v>3</v>
      </c>
      <c r="C2610" s="12" t="n">
        <f t="normal" ca="1">A2638</f>
        <v>0</v>
      </c>
    </row>
    <row r="2611" spans="1:6">
      <c r="A2611" t="s">
        <v>4</v>
      </c>
      <c r="B2611" s="4" t="s">
        <v>5</v>
      </c>
      <c r="C2611" s="4" t="s">
        <v>14</v>
      </c>
      <c r="D2611" s="4" t="s">
        <v>10</v>
      </c>
      <c r="E2611" s="4" t="s">
        <v>14</v>
      </c>
      <c r="F2611" s="4" t="s">
        <v>29</v>
      </c>
    </row>
    <row r="2612" spans="1:6">
      <c r="A2612" t="n">
        <v>22177</v>
      </c>
      <c r="B2612" s="11" t="n">
        <v>5</v>
      </c>
      <c r="C2612" s="7" t="n">
        <v>30</v>
      </c>
      <c r="D2612" s="7" t="n">
        <v>10984</v>
      </c>
      <c r="E2612" s="7" t="n">
        <v>1</v>
      </c>
      <c r="F2612" s="12" t="n">
        <f t="normal" ca="1">A2618</f>
        <v>0</v>
      </c>
    </row>
    <row r="2613" spans="1:6">
      <c r="A2613" t="s">
        <v>4</v>
      </c>
      <c r="B2613" s="4" t="s">
        <v>5</v>
      </c>
      <c r="C2613" s="4" t="s">
        <v>14</v>
      </c>
      <c r="D2613" s="4" t="s">
        <v>10</v>
      </c>
    </row>
    <row r="2614" spans="1:6">
      <c r="A2614" t="n">
        <v>22186</v>
      </c>
      <c r="B2614" s="71" t="n">
        <v>173</v>
      </c>
      <c r="C2614" s="7" t="n">
        <v>0</v>
      </c>
      <c r="D2614" s="7" t="n">
        <v>7</v>
      </c>
    </row>
    <row r="2615" spans="1:6">
      <c r="A2615" t="s">
        <v>4</v>
      </c>
      <c r="B2615" s="4" t="s">
        <v>5</v>
      </c>
      <c r="C2615" s="4" t="s">
        <v>29</v>
      </c>
    </row>
    <row r="2616" spans="1:6">
      <c r="A2616" t="n">
        <v>22190</v>
      </c>
      <c r="B2616" s="15" t="n">
        <v>3</v>
      </c>
      <c r="C2616" s="12" t="n">
        <f t="normal" ca="1">A2638</f>
        <v>0</v>
      </c>
    </row>
    <row r="2617" spans="1:6">
      <c r="A2617" t="s">
        <v>4</v>
      </c>
      <c r="B2617" s="4" t="s">
        <v>5</v>
      </c>
      <c r="C2617" s="4" t="s">
        <v>14</v>
      </c>
      <c r="D2617" s="4" t="s">
        <v>10</v>
      </c>
      <c r="E2617" s="4" t="s">
        <v>14</v>
      </c>
      <c r="F2617" s="4" t="s">
        <v>29</v>
      </c>
    </row>
    <row r="2618" spans="1:6">
      <c r="A2618" t="n">
        <v>22195</v>
      </c>
      <c r="B2618" s="11" t="n">
        <v>5</v>
      </c>
      <c r="C2618" s="7" t="n">
        <v>30</v>
      </c>
      <c r="D2618" s="7" t="n">
        <v>10988</v>
      </c>
      <c r="E2618" s="7" t="n">
        <v>1</v>
      </c>
      <c r="F2618" s="12" t="n">
        <f t="normal" ca="1">A2624</f>
        <v>0</v>
      </c>
    </row>
    <row r="2619" spans="1:6">
      <c r="A2619" t="s">
        <v>4</v>
      </c>
      <c r="B2619" s="4" t="s">
        <v>5</v>
      </c>
      <c r="C2619" s="4" t="s">
        <v>14</v>
      </c>
      <c r="D2619" s="4" t="s">
        <v>10</v>
      </c>
    </row>
    <row r="2620" spans="1:6">
      <c r="A2620" t="n">
        <v>22204</v>
      </c>
      <c r="B2620" s="71" t="n">
        <v>173</v>
      </c>
      <c r="C2620" s="7" t="n">
        <v>0</v>
      </c>
      <c r="D2620" s="7" t="n">
        <v>8</v>
      </c>
    </row>
    <row r="2621" spans="1:6">
      <c r="A2621" t="s">
        <v>4</v>
      </c>
      <c r="B2621" s="4" t="s">
        <v>5</v>
      </c>
      <c r="C2621" s="4" t="s">
        <v>29</v>
      </c>
    </row>
    <row r="2622" spans="1:6">
      <c r="A2622" t="n">
        <v>22208</v>
      </c>
      <c r="B2622" s="15" t="n">
        <v>3</v>
      </c>
      <c r="C2622" s="12" t="n">
        <f t="normal" ca="1">A2638</f>
        <v>0</v>
      </c>
    </row>
    <row r="2623" spans="1:6">
      <c r="A2623" t="s">
        <v>4</v>
      </c>
      <c r="B2623" s="4" t="s">
        <v>5</v>
      </c>
      <c r="C2623" s="4" t="s">
        <v>14</v>
      </c>
      <c r="D2623" s="4" t="s">
        <v>10</v>
      </c>
      <c r="E2623" s="4" t="s">
        <v>14</v>
      </c>
      <c r="F2623" s="4" t="s">
        <v>29</v>
      </c>
    </row>
    <row r="2624" spans="1:6">
      <c r="A2624" t="n">
        <v>22213</v>
      </c>
      <c r="B2624" s="11" t="n">
        <v>5</v>
      </c>
      <c r="C2624" s="7" t="n">
        <v>30</v>
      </c>
      <c r="D2624" s="7" t="n">
        <v>10985</v>
      </c>
      <c r="E2624" s="7" t="n">
        <v>1</v>
      </c>
      <c r="F2624" s="12" t="n">
        <f t="normal" ca="1">A2630</f>
        <v>0</v>
      </c>
    </row>
    <row r="2625" spans="1:6">
      <c r="A2625" t="s">
        <v>4</v>
      </c>
      <c r="B2625" s="4" t="s">
        <v>5</v>
      </c>
      <c r="C2625" s="4" t="s">
        <v>14</v>
      </c>
      <c r="D2625" s="4" t="s">
        <v>10</v>
      </c>
    </row>
    <row r="2626" spans="1:6">
      <c r="A2626" t="n">
        <v>22222</v>
      </c>
      <c r="B2626" s="71" t="n">
        <v>173</v>
      </c>
      <c r="C2626" s="7" t="n">
        <v>0</v>
      </c>
      <c r="D2626" s="7" t="n">
        <v>9</v>
      </c>
    </row>
    <row r="2627" spans="1:6">
      <c r="A2627" t="s">
        <v>4</v>
      </c>
      <c r="B2627" s="4" t="s">
        <v>5</v>
      </c>
      <c r="C2627" s="4" t="s">
        <v>29</v>
      </c>
    </row>
    <row r="2628" spans="1:6">
      <c r="A2628" t="n">
        <v>22226</v>
      </c>
      <c r="B2628" s="15" t="n">
        <v>3</v>
      </c>
      <c r="C2628" s="12" t="n">
        <f t="normal" ca="1">A2638</f>
        <v>0</v>
      </c>
    </row>
    <row r="2629" spans="1:6">
      <c r="A2629" t="s">
        <v>4</v>
      </c>
      <c r="B2629" s="4" t="s">
        <v>5</v>
      </c>
      <c r="C2629" s="4" t="s">
        <v>14</v>
      </c>
      <c r="D2629" s="4" t="s">
        <v>10</v>
      </c>
      <c r="E2629" s="4" t="s">
        <v>14</v>
      </c>
      <c r="F2629" s="4" t="s">
        <v>29</v>
      </c>
    </row>
    <row r="2630" spans="1:6">
      <c r="A2630" t="n">
        <v>22231</v>
      </c>
      <c r="B2630" s="11" t="n">
        <v>5</v>
      </c>
      <c r="C2630" s="7" t="n">
        <v>30</v>
      </c>
      <c r="D2630" s="7" t="n">
        <v>10990</v>
      </c>
      <c r="E2630" s="7" t="n">
        <v>1</v>
      </c>
      <c r="F2630" s="12" t="n">
        <f t="normal" ca="1">A2636</f>
        <v>0</v>
      </c>
    </row>
    <row r="2631" spans="1:6">
      <c r="A2631" t="s">
        <v>4</v>
      </c>
      <c r="B2631" s="4" t="s">
        <v>5</v>
      </c>
      <c r="C2631" s="4" t="s">
        <v>14</v>
      </c>
      <c r="D2631" s="4" t="s">
        <v>10</v>
      </c>
    </row>
    <row r="2632" spans="1:6">
      <c r="A2632" t="n">
        <v>22240</v>
      </c>
      <c r="B2632" s="71" t="n">
        <v>173</v>
      </c>
      <c r="C2632" s="7" t="n">
        <v>0</v>
      </c>
      <c r="D2632" s="7" t="n">
        <v>11</v>
      </c>
    </row>
    <row r="2633" spans="1:6">
      <c r="A2633" t="s">
        <v>4</v>
      </c>
      <c r="B2633" s="4" t="s">
        <v>5</v>
      </c>
      <c r="C2633" s="4" t="s">
        <v>29</v>
      </c>
    </row>
    <row r="2634" spans="1:6">
      <c r="A2634" t="n">
        <v>22244</v>
      </c>
      <c r="B2634" s="15" t="n">
        <v>3</v>
      </c>
      <c r="C2634" s="12" t="n">
        <f t="normal" ca="1">A2638</f>
        <v>0</v>
      </c>
    </row>
    <row r="2635" spans="1:6">
      <c r="A2635" t="s">
        <v>4</v>
      </c>
      <c r="B2635" s="4" t="s">
        <v>5</v>
      </c>
      <c r="C2635" s="4" t="s">
        <v>14</v>
      </c>
      <c r="D2635" s="4" t="s">
        <v>10</v>
      </c>
    </row>
    <row r="2636" spans="1:6">
      <c r="A2636" t="n">
        <v>22249</v>
      </c>
      <c r="B2636" s="71" t="n">
        <v>173</v>
      </c>
      <c r="C2636" s="7" t="n">
        <v>0</v>
      </c>
      <c r="D2636" s="7" t="n">
        <v>65533</v>
      </c>
    </row>
    <row r="2637" spans="1:6">
      <c r="A2637" t="s">
        <v>4</v>
      </c>
      <c r="B2637" s="4" t="s">
        <v>5</v>
      </c>
      <c r="C2637" s="4" t="s">
        <v>14</v>
      </c>
      <c r="D2637" s="4" t="s">
        <v>10</v>
      </c>
    </row>
    <row r="2638" spans="1:6">
      <c r="A2638" t="n">
        <v>22253</v>
      </c>
      <c r="B2638" s="71" t="n">
        <v>173</v>
      </c>
      <c r="C2638" s="7" t="n">
        <v>2</v>
      </c>
      <c r="D2638" s="7" t="n">
        <v>0</v>
      </c>
    </row>
    <row r="2639" spans="1:6">
      <c r="A2639" t="s">
        <v>4</v>
      </c>
      <c r="B2639" s="4" t="s">
        <v>5</v>
      </c>
      <c r="C2639" s="4" t="s">
        <v>14</v>
      </c>
      <c r="D2639" s="4" t="s">
        <v>10</v>
      </c>
    </row>
    <row r="2640" spans="1:6">
      <c r="A2640" t="n">
        <v>22257</v>
      </c>
      <c r="B2640" s="38" t="n">
        <v>64</v>
      </c>
      <c r="C2640" s="7" t="n">
        <v>16</v>
      </c>
      <c r="D2640" s="7" t="n">
        <v>0</v>
      </c>
    </row>
    <row r="2641" spans="1:6">
      <c r="A2641" t="s">
        <v>4</v>
      </c>
      <c r="B2641" s="4" t="s">
        <v>5</v>
      </c>
      <c r="C2641" s="4" t="s">
        <v>14</v>
      </c>
      <c r="D2641" s="4" t="s">
        <v>9</v>
      </c>
      <c r="E2641" s="4" t="s">
        <v>14</v>
      </c>
      <c r="F2641" s="4" t="s">
        <v>14</v>
      </c>
      <c r="G2641" s="4" t="s">
        <v>9</v>
      </c>
      <c r="H2641" s="4" t="s">
        <v>14</v>
      </c>
      <c r="I2641" s="4" t="s">
        <v>9</v>
      </c>
      <c r="J2641" s="4" t="s">
        <v>14</v>
      </c>
    </row>
    <row r="2642" spans="1:6">
      <c r="A2642" t="n">
        <v>22261</v>
      </c>
      <c r="B2642" s="72" t="n">
        <v>33</v>
      </c>
      <c r="C2642" s="7" t="n">
        <v>0</v>
      </c>
      <c r="D2642" s="7" t="n">
        <v>1</v>
      </c>
      <c r="E2642" s="7" t="n">
        <v>0</v>
      </c>
      <c r="F2642" s="7" t="n">
        <v>0</v>
      </c>
      <c r="G2642" s="7" t="n">
        <v>-1</v>
      </c>
      <c r="H2642" s="7" t="n">
        <v>0</v>
      </c>
      <c r="I2642" s="7" t="n">
        <v>-1</v>
      </c>
      <c r="J2642" s="7" t="n">
        <v>0</v>
      </c>
    </row>
    <row r="2643" spans="1:6">
      <c r="A2643" t="s">
        <v>4</v>
      </c>
      <c r="B2643" s="4" t="s">
        <v>5</v>
      </c>
    </row>
    <row r="2644" spans="1:6">
      <c r="A2644" t="n">
        <v>22279</v>
      </c>
      <c r="B2644" s="5" t="n">
        <v>1</v>
      </c>
    </row>
    <row r="2645" spans="1:6" s="3" customFormat="1" customHeight="0">
      <c r="A2645" s="3" t="s">
        <v>2</v>
      </c>
      <c r="B2645" s="3" t="s">
        <v>201</v>
      </c>
    </row>
    <row r="2646" spans="1:6">
      <c r="A2646" t="s">
        <v>4</v>
      </c>
      <c r="B2646" s="4" t="s">
        <v>5</v>
      </c>
      <c r="C2646" s="4" t="s">
        <v>14</v>
      </c>
      <c r="D2646" s="4" t="s">
        <v>14</v>
      </c>
      <c r="E2646" s="4" t="s">
        <v>14</v>
      </c>
      <c r="F2646" s="4" t="s">
        <v>14</v>
      </c>
    </row>
    <row r="2647" spans="1:6">
      <c r="A2647" t="n">
        <v>22280</v>
      </c>
      <c r="B2647" s="8" t="n">
        <v>14</v>
      </c>
      <c r="C2647" s="7" t="n">
        <v>2</v>
      </c>
      <c r="D2647" s="7" t="n">
        <v>0</v>
      </c>
      <c r="E2647" s="7" t="n">
        <v>0</v>
      </c>
      <c r="F2647" s="7" t="n">
        <v>0</v>
      </c>
    </row>
    <row r="2648" spans="1:6">
      <c r="A2648" t="s">
        <v>4</v>
      </c>
      <c r="B2648" s="4" t="s">
        <v>5</v>
      </c>
      <c r="C2648" s="4" t="s">
        <v>14</v>
      </c>
      <c r="D2648" s="34" t="s">
        <v>50</v>
      </c>
      <c r="E2648" s="4" t="s">
        <v>5</v>
      </c>
      <c r="F2648" s="4" t="s">
        <v>14</v>
      </c>
      <c r="G2648" s="4" t="s">
        <v>10</v>
      </c>
      <c r="H2648" s="34" t="s">
        <v>51</v>
      </c>
      <c r="I2648" s="4" t="s">
        <v>14</v>
      </c>
      <c r="J2648" s="4" t="s">
        <v>9</v>
      </c>
      <c r="K2648" s="4" t="s">
        <v>14</v>
      </c>
      <c r="L2648" s="4" t="s">
        <v>14</v>
      </c>
      <c r="M2648" s="34" t="s">
        <v>50</v>
      </c>
      <c r="N2648" s="4" t="s">
        <v>5</v>
      </c>
      <c r="O2648" s="4" t="s">
        <v>14</v>
      </c>
      <c r="P2648" s="4" t="s">
        <v>10</v>
      </c>
      <c r="Q2648" s="34" t="s">
        <v>51</v>
      </c>
      <c r="R2648" s="4" t="s">
        <v>14</v>
      </c>
      <c r="S2648" s="4" t="s">
        <v>9</v>
      </c>
      <c r="T2648" s="4" t="s">
        <v>14</v>
      </c>
      <c r="U2648" s="4" t="s">
        <v>14</v>
      </c>
      <c r="V2648" s="4" t="s">
        <v>14</v>
      </c>
      <c r="W2648" s="4" t="s">
        <v>29</v>
      </c>
    </row>
    <row r="2649" spans="1:6">
      <c r="A2649" t="n">
        <v>22285</v>
      </c>
      <c r="B2649" s="11" t="n">
        <v>5</v>
      </c>
      <c r="C2649" s="7" t="n">
        <v>28</v>
      </c>
      <c r="D2649" s="34" t="s">
        <v>3</v>
      </c>
      <c r="E2649" s="10" t="n">
        <v>162</v>
      </c>
      <c r="F2649" s="7" t="n">
        <v>3</v>
      </c>
      <c r="G2649" s="7" t="n">
        <v>12451</v>
      </c>
      <c r="H2649" s="34" t="s">
        <v>3</v>
      </c>
      <c r="I2649" s="7" t="n">
        <v>0</v>
      </c>
      <c r="J2649" s="7" t="n">
        <v>1</v>
      </c>
      <c r="K2649" s="7" t="n">
        <v>2</v>
      </c>
      <c r="L2649" s="7" t="n">
        <v>28</v>
      </c>
      <c r="M2649" s="34" t="s">
        <v>3</v>
      </c>
      <c r="N2649" s="10" t="n">
        <v>162</v>
      </c>
      <c r="O2649" s="7" t="n">
        <v>3</v>
      </c>
      <c r="P2649" s="7" t="n">
        <v>12451</v>
      </c>
      <c r="Q2649" s="34" t="s">
        <v>3</v>
      </c>
      <c r="R2649" s="7" t="n">
        <v>0</v>
      </c>
      <c r="S2649" s="7" t="n">
        <v>2</v>
      </c>
      <c r="T2649" s="7" t="n">
        <v>2</v>
      </c>
      <c r="U2649" s="7" t="n">
        <v>11</v>
      </c>
      <c r="V2649" s="7" t="n">
        <v>1</v>
      </c>
      <c r="W2649" s="12" t="n">
        <f t="normal" ca="1">A2653</f>
        <v>0</v>
      </c>
    </row>
    <row r="2650" spans="1:6">
      <c r="A2650" t="s">
        <v>4</v>
      </c>
      <c r="B2650" s="4" t="s">
        <v>5</v>
      </c>
      <c r="C2650" s="4" t="s">
        <v>14</v>
      </c>
      <c r="D2650" s="4" t="s">
        <v>10</v>
      </c>
      <c r="E2650" s="4" t="s">
        <v>30</v>
      </c>
    </row>
    <row r="2651" spans="1:6">
      <c r="A2651" t="n">
        <v>22314</v>
      </c>
      <c r="B2651" s="35" t="n">
        <v>58</v>
      </c>
      <c r="C2651" s="7" t="n">
        <v>0</v>
      </c>
      <c r="D2651" s="7" t="n">
        <v>0</v>
      </c>
      <c r="E2651" s="7" t="n">
        <v>1</v>
      </c>
    </row>
    <row r="2652" spans="1:6">
      <c r="A2652" t="s">
        <v>4</v>
      </c>
      <c r="B2652" s="4" t="s">
        <v>5</v>
      </c>
      <c r="C2652" s="4" t="s">
        <v>14</v>
      </c>
      <c r="D2652" s="34" t="s">
        <v>50</v>
      </c>
      <c r="E2652" s="4" t="s">
        <v>5</v>
      </c>
      <c r="F2652" s="4" t="s">
        <v>14</v>
      </c>
      <c r="G2652" s="4" t="s">
        <v>10</v>
      </c>
      <c r="H2652" s="34" t="s">
        <v>51</v>
      </c>
      <c r="I2652" s="4" t="s">
        <v>14</v>
      </c>
      <c r="J2652" s="4" t="s">
        <v>9</v>
      </c>
      <c r="K2652" s="4" t="s">
        <v>14</v>
      </c>
      <c r="L2652" s="4" t="s">
        <v>14</v>
      </c>
      <c r="M2652" s="34" t="s">
        <v>50</v>
      </c>
      <c r="N2652" s="4" t="s">
        <v>5</v>
      </c>
      <c r="O2652" s="4" t="s">
        <v>14</v>
      </c>
      <c r="P2652" s="4" t="s">
        <v>10</v>
      </c>
      <c r="Q2652" s="34" t="s">
        <v>51</v>
      </c>
      <c r="R2652" s="4" t="s">
        <v>14</v>
      </c>
      <c r="S2652" s="4" t="s">
        <v>9</v>
      </c>
      <c r="T2652" s="4" t="s">
        <v>14</v>
      </c>
      <c r="U2652" s="4" t="s">
        <v>14</v>
      </c>
      <c r="V2652" s="4" t="s">
        <v>14</v>
      </c>
      <c r="W2652" s="4" t="s">
        <v>29</v>
      </c>
    </row>
    <row r="2653" spans="1:6">
      <c r="A2653" t="n">
        <v>22322</v>
      </c>
      <c r="B2653" s="11" t="n">
        <v>5</v>
      </c>
      <c r="C2653" s="7" t="n">
        <v>28</v>
      </c>
      <c r="D2653" s="34" t="s">
        <v>3</v>
      </c>
      <c r="E2653" s="10" t="n">
        <v>162</v>
      </c>
      <c r="F2653" s="7" t="n">
        <v>3</v>
      </c>
      <c r="G2653" s="7" t="n">
        <v>12451</v>
      </c>
      <c r="H2653" s="34" t="s">
        <v>3</v>
      </c>
      <c r="I2653" s="7" t="n">
        <v>0</v>
      </c>
      <c r="J2653" s="7" t="n">
        <v>1</v>
      </c>
      <c r="K2653" s="7" t="n">
        <v>3</v>
      </c>
      <c r="L2653" s="7" t="n">
        <v>28</v>
      </c>
      <c r="M2653" s="34" t="s">
        <v>3</v>
      </c>
      <c r="N2653" s="10" t="n">
        <v>162</v>
      </c>
      <c r="O2653" s="7" t="n">
        <v>3</v>
      </c>
      <c r="P2653" s="7" t="n">
        <v>12451</v>
      </c>
      <c r="Q2653" s="34" t="s">
        <v>3</v>
      </c>
      <c r="R2653" s="7" t="n">
        <v>0</v>
      </c>
      <c r="S2653" s="7" t="n">
        <v>2</v>
      </c>
      <c r="T2653" s="7" t="n">
        <v>3</v>
      </c>
      <c r="U2653" s="7" t="n">
        <v>9</v>
      </c>
      <c r="V2653" s="7" t="n">
        <v>1</v>
      </c>
      <c r="W2653" s="12" t="n">
        <f t="normal" ca="1">A2663</f>
        <v>0</v>
      </c>
    </row>
    <row r="2654" spans="1:6">
      <c r="A2654" t="s">
        <v>4</v>
      </c>
      <c r="B2654" s="4" t="s">
        <v>5</v>
      </c>
      <c r="C2654" s="4" t="s">
        <v>14</v>
      </c>
      <c r="D2654" s="34" t="s">
        <v>50</v>
      </c>
      <c r="E2654" s="4" t="s">
        <v>5</v>
      </c>
      <c r="F2654" s="4" t="s">
        <v>10</v>
      </c>
      <c r="G2654" s="4" t="s">
        <v>14</v>
      </c>
      <c r="H2654" s="4" t="s">
        <v>14</v>
      </c>
      <c r="I2654" s="4" t="s">
        <v>6</v>
      </c>
      <c r="J2654" s="34" t="s">
        <v>51</v>
      </c>
      <c r="K2654" s="4" t="s">
        <v>14</v>
      </c>
      <c r="L2654" s="4" t="s">
        <v>14</v>
      </c>
      <c r="M2654" s="34" t="s">
        <v>50</v>
      </c>
      <c r="N2654" s="4" t="s">
        <v>5</v>
      </c>
      <c r="O2654" s="4" t="s">
        <v>14</v>
      </c>
      <c r="P2654" s="34" t="s">
        <v>51</v>
      </c>
      <c r="Q2654" s="4" t="s">
        <v>14</v>
      </c>
      <c r="R2654" s="4" t="s">
        <v>9</v>
      </c>
      <c r="S2654" s="4" t="s">
        <v>14</v>
      </c>
      <c r="T2654" s="4" t="s">
        <v>14</v>
      </c>
      <c r="U2654" s="4" t="s">
        <v>14</v>
      </c>
      <c r="V2654" s="34" t="s">
        <v>50</v>
      </c>
      <c r="W2654" s="4" t="s">
        <v>5</v>
      </c>
      <c r="X2654" s="4" t="s">
        <v>14</v>
      </c>
      <c r="Y2654" s="34" t="s">
        <v>51</v>
      </c>
      <c r="Z2654" s="4" t="s">
        <v>14</v>
      </c>
      <c r="AA2654" s="4" t="s">
        <v>9</v>
      </c>
      <c r="AB2654" s="4" t="s">
        <v>14</v>
      </c>
      <c r="AC2654" s="4" t="s">
        <v>14</v>
      </c>
      <c r="AD2654" s="4" t="s">
        <v>14</v>
      </c>
      <c r="AE2654" s="4" t="s">
        <v>29</v>
      </c>
    </row>
    <row r="2655" spans="1:6">
      <c r="A2655" t="n">
        <v>22351</v>
      </c>
      <c r="B2655" s="11" t="n">
        <v>5</v>
      </c>
      <c r="C2655" s="7" t="n">
        <v>28</v>
      </c>
      <c r="D2655" s="34" t="s">
        <v>3</v>
      </c>
      <c r="E2655" s="36" t="n">
        <v>47</v>
      </c>
      <c r="F2655" s="7" t="n">
        <v>61456</v>
      </c>
      <c r="G2655" s="7" t="n">
        <v>2</v>
      </c>
      <c r="H2655" s="7" t="n">
        <v>0</v>
      </c>
      <c r="I2655" s="7" t="s">
        <v>52</v>
      </c>
      <c r="J2655" s="34" t="s">
        <v>3</v>
      </c>
      <c r="K2655" s="7" t="n">
        <v>8</v>
      </c>
      <c r="L2655" s="7" t="n">
        <v>28</v>
      </c>
      <c r="M2655" s="34" t="s">
        <v>3</v>
      </c>
      <c r="N2655" s="17" t="n">
        <v>74</v>
      </c>
      <c r="O2655" s="7" t="n">
        <v>65</v>
      </c>
      <c r="P2655" s="34" t="s">
        <v>3</v>
      </c>
      <c r="Q2655" s="7" t="n">
        <v>0</v>
      </c>
      <c r="R2655" s="7" t="n">
        <v>1</v>
      </c>
      <c r="S2655" s="7" t="n">
        <v>3</v>
      </c>
      <c r="T2655" s="7" t="n">
        <v>9</v>
      </c>
      <c r="U2655" s="7" t="n">
        <v>28</v>
      </c>
      <c r="V2655" s="34" t="s">
        <v>3</v>
      </c>
      <c r="W2655" s="17" t="n">
        <v>74</v>
      </c>
      <c r="X2655" s="7" t="n">
        <v>65</v>
      </c>
      <c r="Y2655" s="34" t="s">
        <v>3</v>
      </c>
      <c r="Z2655" s="7" t="n">
        <v>0</v>
      </c>
      <c r="AA2655" s="7" t="n">
        <v>2</v>
      </c>
      <c r="AB2655" s="7" t="n">
        <v>3</v>
      </c>
      <c r="AC2655" s="7" t="n">
        <v>9</v>
      </c>
      <c r="AD2655" s="7" t="n">
        <v>1</v>
      </c>
      <c r="AE2655" s="12" t="n">
        <f t="normal" ca="1">A2659</f>
        <v>0</v>
      </c>
    </row>
    <row r="2656" spans="1:6">
      <c r="A2656" t="s">
        <v>4</v>
      </c>
      <c r="B2656" s="4" t="s">
        <v>5</v>
      </c>
      <c r="C2656" s="4" t="s">
        <v>10</v>
      </c>
      <c r="D2656" s="4" t="s">
        <v>14</v>
      </c>
      <c r="E2656" s="4" t="s">
        <v>14</v>
      </c>
      <c r="F2656" s="4" t="s">
        <v>6</v>
      </c>
    </row>
    <row r="2657" spans="1:31">
      <c r="A2657" t="n">
        <v>22399</v>
      </c>
      <c r="B2657" s="36" t="n">
        <v>47</v>
      </c>
      <c r="C2657" s="7" t="n">
        <v>61456</v>
      </c>
      <c r="D2657" s="7" t="n">
        <v>0</v>
      </c>
      <c r="E2657" s="7" t="n">
        <v>0</v>
      </c>
      <c r="F2657" s="7" t="s">
        <v>53</v>
      </c>
    </row>
    <row r="2658" spans="1:31">
      <c r="A2658" t="s">
        <v>4</v>
      </c>
      <c r="B2658" s="4" t="s">
        <v>5</v>
      </c>
      <c r="C2658" s="4" t="s">
        <v>14</v>
      </c>
      <c r="D2658" s="4" t="s">
        <v>10</v>
      </c>
      <c r="E2658" s="4" t="s">
        <v>30</v>
      </c>
    </row>
    <row r="2659" spans="1:31">
      <c r="A2659" t="n">
        <v>22412</v>
      </c>
      <c r="B2659" s="35" t="n">
        <v>58</v>
      </c>
      <c r="C2659" s="7" t="n">
        <v>0</v>
      </c>
      <c r="D2659" s="7" t="n">
        <v>300</v>
      </c>
      <c r="E2659" s="7" t="n">
        <v>1</v>
      </c>
    </row>
    <row r="2660" spans="1:31">
      <c r="A2660" t="s">
        <v>4</v>
      </c>
      <c r="B2660" s="4" t="s">
        <v>5</v>
      </c>
      <c r="C2660" s="4" t="s">
        <v>14</v>
      </c>
      <c r="D2660" s="4" t="s">
        <v>10</v>
      </c>
    </row>
    <row r="2661" spans="1:31">
      <c r="A2661" t="n">
        <v>22420</v>
      </c>
      <c r="B2661" s="35" t="n">
        <v>58</v>
      </c>
      <c r="C2661" s="7" t="n">
        <v>255</v>
      </c>
      <c r="D2661" s="7" t="n">
        <v>0</v>
      </c>
    </row>
    <row r="2662" spans="1:31">
      <c r="A2662" t="s">
        <v>4</v>
      </c>
      <c r="B2662" s="4" t="s">
        <v>5</v>
      </c>
      <c r="C2662" s="4" t="s">
        <v>14</v>
      </c>
      <c r="D2662" s="4" t="s">
        <v>14</v>
      </c>
      <c r="E2662" s="4" t="s">
        <v>14</v>
      </c>
      <c r="F2662" s="4" t="s">
        <v>14</v>
      </c>
    </row>
    <row r="2663" spans="1:31">
      <c r="A2663" t="n">
        <v>22424</v>
      </c>
      <c r="B2663" s="8" t="n">
        <v>14</v>
      </c>
      <c r="C2663" s="7" t="n">
        <v>0</v>
      </c>
      <c r="D2663" s="7" t="n">
        <v>0</v>
      </c>
      <c r="E2663" s="7" t="n">
        <v>0</v>
      </c>
      <c r="F2663" s="7" t="n">
        <v>64</v>
      </c>
    </row>
    <row r="2664" spans="1:31">
      <c r="A2664" t="s">
        <v>4</v>
      </c>
      <c r="B2664" s="4" t="s">
        <v>5</v>
      </c>
      <c r="C2664" s="4" t="s">
        <v>14</v>
      </c>
      <c r="D2664" s="4" t="s">
        <v>10</v>
      </c>
    </row>
    <row r="2665" spans="1:31">
      <c r="A2665" t="n">
        <v>22429</v>
      </c>
      <c r="B2665" s="26" t="n">
        <v>22</v>
      </c>
      <c r="C2665" s="7" t="n">
        <v>0</v>
      </c>
      <c r="D2665" s="7" t="n">
        <v>12451</v>
      </c>
    </row>
    <row r="2666" spans="1:31">
      <c r="A2666" t="s">
        <v>4</v>
      </c>
      <c r="B2666" s="4" t="s">
        <v>5</v>
      </c>
      <c r="C2666" s="4" t="s">
        <v>14</v>
      </c>
      <c r="D2666" s="4" t="s">
        <v>10</v>
      </c>
    </row>
    <row r="2667" spans="1:31">
      <c r="A2667" t="n">
        <v>22433</v>
      </c>
      <c r="B2667" s="35" t="n">
        <v>58</v>
      </c>
      <c r="C2667" s="7" t="n">
        <v>5</v>
      </c>
      <c r="D2667" s="7" t="n">
        <v>300</v>
      </c>
    </row>
    <row r="2668" spans="1:31">
      <c r="A2668" t="s">
        <v>4</v>
      </c>
      <c r="B2668" s="4" t="s">
        <v>5</v>
      </c>
      <c r="C2668" s="4" t="s">
        <v>30</v>
      </c>
      <c r="D2668" s="4" t="s">
        <v>10</v>
      </c>
    </row>
    <row r="2669" spans="1:31">
      <c r="A2669" t="n">
        <v>22437</v>
      </c>
      <c r="B2669" s="37" t="n">
        <v>103</v>
      </c>
      <c r="C2669" s="7" t="n">
        <v>0</v>
      </c>
      <c r="D2669" s="7" t="n">
        <v>300</v>
      </c>
    </row>
    <row r="2670" spans="1:31">
      <c r="A2670" t="s">
        <v>4</v>
      </c>
      <c r="B2670" s="4" t="s">
        <v>5</v>
      </c>
      <c r="C2670" s="4" t="s">
        <v>14</v>
      </c>
    </row>
    <row r="2671" spans="1:31">
      <c r="A2671" t="n">
        <v>22444</v>
      </c>
      <c r="B2671" s="38" t="n">
        <v>64</v>
      </c>
      <c r="C2671" s="7" t="n">
        <v>7</v>
      </c>
    </row>
    <row r="2672" spans="1:31">
      <c r="A2672" t="s">
        <v>4</v>
      </c>
      <c r="B2672" s="4" t="s">
        <v>5</v>
      </c>
      <c r="C2672" s="4" t="s">
        <v>14</v>
      </c>
      <c r="D2672" s="4" t="s">
        <v>10</v>
      </c>
    </row>
    <row r="2673" spans="1:6">
      <c r="A2673" t="n">
        <v>22446</v>
      </c>
      <c r="B2673" s="39" t="n">
        <v>72</v>
      </c>
      <c r="C2673" s="7" t="n">
        <v>5</v>
      </c>
      <c r="D2673" s="7" t="n">
        <v>0</v>
      </c>
    </row>
    <row r="2674" spans="1:6">
      <c r="A2674" t="s">
        <v>4</v>
      </c>
      <c r="B2674" s="4" t="s">
        <v>5</v>
      </c>
      <c r="C2674" s="4" t="s">
        <v>14</v>
      </c>
      <c r="D2674" s="34" t="s">
        <v>50</v>
      </c>
      <c r="E2674" s="4" t="s">
        <v>5</v>
      </c>
      <c r="F2674" s="4" t="s">
        <v>14</v>
      </c>
      <c r="G2674" s="4" t="s">
        <v>10</v>
      </c>
      <c r="H2674" s="34" t="s">
        <v>51</v>
      </c>
      <c r="I2674" s="4" t="s">
        <v>14</v>
      </c>
      <c r="J2674" s="4" t="s">
        <v>9</v>
      </c>
      <c r="K2674" s="4" t="s">
        <v>14</v>
      </c>
      <c r="L2674" s="4" t="s">
        <v>14</v>
      </c>
      <c r="M2674" s="4" t="s">
        <v>29</v>
      </c>
    </row>
    <row r="2675" spans="1:6">
      <c r="A2675" t="n">
        <v>22450</v>
      </c>
      <c r="B2675" s="11" t="n">
        <v>5</v>
      </c>
      <c r="C2675" s="7" t="n">
        <v>28</v>
      </c>
      <c r="D2675" s="34" t="s">
        <v>3</v>
      </c>
      <c r="E2675" s="10" t="n">
        <v>162</v>
      </c>
      <c r="F2675" s="7" t="n">
        <v>4</v>
      </c>
      <c r="G2675" s="7" t="n">
        <v>12451</v>
      </c>
      <c r="H2675" s="34" t="s">
        <v>3</v>
      </c>
      <c r="I2675" s="7" t="n">
        <v>0</v>
      </c>
      <c r="J2675" s="7" t="n">
        <v>1</v>
      </c>
      <c r="K2675" s="7" t="n">
        <v>2</v>
      </c>
      <c r="L2675" s="7" t="n">
        <v>1</v>
      </c>
      <c r="M2675" s="12" t="n">
        <f t="normal" ca="1">A2681</f>
        <v>0</v>
      </c>
    </row>
    <row r="2676" spans="1:6">
      <c r="A2676" t="s">
        <v>4</v>
      </c>
      <c r="B2676" s="4" t="s">
        <v>5</v>
      </c>
      <c r="C2676" s="4" t="s">
        <v>14</v>
      </c>
      <c r="D2676" s="4" t="s">
        <v>6</v>
      </c>
    </row>
    <row r="2677" spans="1:6">
      <c r="A2677" t="n">
        <v>22467</v>
      </c>
      <c r="B2677" s="9" t="n">
        <v>2</v>
      </c>
      <c r="C2677" s="7" t="n">
        <v>10</v>
      </c>
      <c r="D2677" s="7" t="s">
        <v>54</v>
      </c>
    </row>
    <row r="2678" spans="1:6">
      <c r="A2678" t="s">
        <v>4</v>
      </c>
      <c r="B2678" s="4" t="s">
        <v>5</v>
      </c>
      <c r="C2678" s="4" t="s">
        <v>10</v>
      </c>
    </row>
    <row r="2679" spans="1:6">
      <c r="A2679" t="n">
        <v>22484</v>
      </c>
      <c r="B2679" s="28" t="n">
        <v>16</v>
      </c>
      <c r="C2679" s="7" t="n">
        <v>0</v>
      </c>
    </row>
    <row r="2680" spans="1:6">
      <c r="A2680" t="s">
        <v>4</v>
      </c>
      <c r="B2680" s="4" t="s">
        <v>5</v>
      </c>
      <c r="C2680" s="4" t="s">
        <v>14</v>
      </c>
    </row>
    <row r="2681" spans="1:6">
      <c r="A2681" t="n">
        <v>22487</v>
      </c>
      <c r="B2681" s="54" t="n">
        <v>116</v>
      </c>
      <c r="C2681" s="7" t="n">
        <v>0</v>
      </c>
    </row>
    <row r="2682" spans="1:6">
      <c r="A2682" t="s">
        <v>4</v>
      </c>
      <c r="B2682" s="4" t="s">
        <v>5</v>
      </c>
      <c r="C2682" s="4" t="s">
        <v>14</v>
      </c>
      <c r="D2682" s="4" t="s">
        <v>10</v>
      </c>
    </row>
    <row r="2683" spans="1:6">
      <c r="A2683" t="n">
        <v>22489</v>
      </c>
      <c r="B2683" s="54" t="n">
        <v>116</v>
      </c>
      <c r="C2683" s="7" t="n">
        <v>2</v>
      </c>
      <c r="D2683" s="7" t="n">
        <v>1</v>
      </c>
    </row>
    <row r="2684" spans="1:6">
      <c r="A2684" t="s">
        <v>4</v>
      </c>
      <c r="B2684" s="4" t="s">
        <v>5</v>
      </c>
      <c r="C2684" s="4" t="s">
        <v>14</v>
      </c>
      <c r="D2684" s="4" t="s">
        <v>9</v>
      </c>
    </row>
    <row r="2685" spans="1:6">
      <c r="A2685" t="n">
        <v>22493</v>
      </c>
      <c r="B2685" s="54" t="n">
        <v>116</v>
      </c>
      <c r="C2685" s="7" t="n">
        <v>5</v>
      </c>
      <c r="D2685" s="7" t="n">
        <v>1125515264</v>
      </c>
    </row>
    <row r="2686" spans="1:6">
      <c r="A2686" t="s">
        <v>4</v>
      </c>
      <c r="B2686" s="4" t="s">
        <v>5</v>
      </c>
      <c r="C2686" s="4" t="s">
        <v>14</v>
      </c>
      <c r="D2686" s="4" t="s">
        <v>10</v>
      </c>
    </row>
    <row r="2687" spans="1:6">
      <c r="A2687" t="n">
        <v>22499</v>
      </c>
      <c r="B2687" s="54" t="n">
        <v>116</v>
      </c>
      <c r="C2687" s="7" t="n">
        <v>6</v>
      </c>
      <c r="D2687" s="7" t="n">
        <v>1</v>
      </c>
    </row>
    <row r="2688" spans="1:6">
      <c r="A2688" t="s">
        <v>4</v>
      </c>
      <c r="B2688" s="4" t="s">
        <v>5</v>
      </c>
      <c r="C2688" s="4" t="s">
        <v>14</v>
      </c>
      <c r="D2688" s="4" t="s">
        <v>10</v>
      </c>
      <c r="E2688" s="4" t="s">
        <v>14</v>
      </c>
      <c r="F2688" s="4" t="s">
        <v>6</v>
      </c>
    </row>
    <row r="2689" spans="1:13">
      <c r="A2689" t="n">
        <v>22503</v>
      </c>
      <c r="B2689" s="41" t="n">
        <v>39</v>
      </c>
      <c r="C2689" s="7" t="n">
        <v>10</v>
      </c>
      <c r="D2689" s="7" t="n">
        <v>65533</v>
      </c>
      <c r="E2689" s="7" t="n">
        <v>200</v>
      </c>
      <c r="F2689" s="7" t="s">
        <v>202</v>
      </c>
    </row>
    <row r="2690" spans="1:13">
      <c r="A2690" t="s">
        <v>4</v>
      </c>
      <c r="B2690" s="4" t="s">
        <v>5</v>
      </c>
      <c r="C2690" s="4" t="s">
        <v>14</v>
      </c>
      <c r="D2690" s="4" t="s">
        <v>10</v>
      </c>
      <c r="E2690" s="4" t="s">
        <v>14</v>
      </c>
      <c r="F2690" s="4" t="s">
        <v>6</v>
      </c>
    </row>
    <row r="2691" spans="1:13">
      <c r="A2691" t="n">
        <v>22527</v>
      </c>
      <c r="B2691" s="41" t="n">
        <v>39</v>
      </c>
      <c r="C2691" s="7" t="n">
        <v>10</v>
      </c>
      <c r="D2691" s="7" t="n">
        <v>65533</v>
      </c>
      <c r="E2691" s="7" t="n">
        <v>201</v>
      </c>
      <c r="F2691" s="7" t="s">
        <v>203</v>
      </c>
    </row>
    <row r="2692" spans="1:13">
      <c r="A2692" t="s">
        <v>4</v>
      </c>
      <c r="B2692" s="4" t="s">
        <v>5</v>
      </c>
      <c r="C2692" s="4" t="s">
        <v>14</v>
      </c>
      <c r="D2692" s="4" t="s">
        <v>10</v>
      </c>
      <c r="E2692" s="4" t="s">
        <v>14</v>
      </c>
      <c r="F2692" s="4" t="s">
        <v>6</v>
      </c>
    </row>
    <row r="2693" spans="1:13">
      <c r="A2693" t="n">
        <v>22551</v>
      </c>
      <c r="B2693" s="41" t="n">
        <v>39</v>
      </c>
      <c r="C2693" s="7" t="n">
        <v>10</v>
      </c>
      <c r="D2693" s="7" t="n">
        <v>65533</v>
      </c>
      <c r="E2693" s="7" t="n">
        <v>212</v>
      </c>
      <c r="F2693" s="7" t="s">
        <v>204</v>
      </c>
    </row>
    <row r="2694" spans="1:13">
      <c r="A2694" t="s">
        <v>4</v>
      </c>
      <c r="B2694" s="4" t="s">
        <v>5</v>
      </c>
      <c r="C2694" s="4" t="s">
        <v>10</v>
      </c>
      <c r="D2694" s="4" t="s">
        <v>6</v>
      </c>
      <c r="E2694" s="4" t="s">
        <v>6</v>
      </c>
      <c r="F2694" s="4" t="s">
        <v>6</v>
      </c>
      <c r="G2694" s="4" t="s">
        <v>14</v>
      </c>
      <c r="H2694" s="4" t="s">
        <v>9</v>
      </c>
      <c r="I2694" s="4" t="s">
        <v>30</v>
      </c>
      <c r="J2694" s="4" t="s">
        <v>30</v>
      </c>
      <c r="K2694" s="4" t="s">
        <v>30</v>
      </c>
      <c r="L2694" s="4" t="s">
        <v>30</v>
      </c>
      <c r="M2694" s="4" t="s">
        <v>30</v>
      </c>
      <c r="N2694" s="4" t="s">
        <v>30</v>
      </c>
      <c r="O2694" s="4" t="s">
        <v>30</v>
      </c>
      <c r="P2694" s="4" t="s">
        <v>6</v>
      </c>
      <c r="Q2694" s="4" t="s">
        <v>6</v>
      </c>
      <c r="R2694" s="4" t="s">
        <v>9</v>
      </c>
      <c r="S2694" s="4" t="s">
        <v>14</v>
      </c>
      <c r="T2694" s="4" t="s">
        <v>9</v>
      </c>
      <c r="U2694" s="4" t="s">
        <v>9</v>
      </c>
      <c r="V2694" s="4" t="s">
        <v>10</v>
      </c>
    </row>
    <row r="2695" spans="1:13">
      <c r="A2695" t="n">
        <v>22576</v>
      </c>
      <c r="B2695" s="19" t="n">
        <v>19</v>
      </c>
      <c r="C2695" s="7" t="n">
        <v>80</v>
      </c>
      <c r="D2695" s="7" t="s">
        <v>69</v>
      </c>
      <c r="E2695" s="7" t="s">
        <v>70</v>
      </c>
      <c r="F2695" s="7" t="s">
        <v>13</v>
      </c>
      <c r="G2695" s="7" t="n">
        <v>0</v>
      </c>
      <c r="H2695" s="7" t="n">
        <v>1</v>
      </c>
      <c r="I2695" s="7" t="n">
        <v>0</v>
      </c>
      <c r="J2695" s="7" t="n">
        <v>0</v>
      </c>
      <c r="K2695" s="7" t="n">
        <v>0</v>
      </c>
      <c r="L2695" s="7" t="n">
        <v>0</v>
      </c>
      <c r="M2695" s="7" t="n">
        <v>1</v>
      </c>
      <c r="N2695" s="7" t="n">
        <v>1.60000002384186</v>
      </c>
      <c r="O2695" s="7" t="n">
        <v>0.0900000035762787</v>
      </c>
      <c r="P2695" s="7" t="s">
        <v>13</v>
      </c>
      <c r="Q2695" s="7" t="s">
        <v>13</v>
      </c>
      <c r="R2695" s="7" t="n">
        <v>-1</v>
      </c>
      <c r="S2695" s="7" t="n">
        <v>0</v>
      </c>
      <c r="T2695" s="7" t="n">
        <v>0</v>
      </c>
      <c r="U2695" s="7" t="n">
        <v>0</v>
      </c>
      <c r="V2695" s="7" t="n">
        <v>0</v>
      </c>
    </row>
    <row r="2696" spans="1:13">
      <c r="A2696" t="s">
        <v>4</v>
      </c>
      <c r="B2696" s="4" t="s">
        <v>5</v>
      </c>
      <c r="C2696" s="4" t="s">
        <v>10</v>
      </c>
      <c r="D2696" s="4" t="s">
        <v>6</v>
      </c>
      <c r="E2696" s="4" t="s">
        <v>6</v>
      </c>
      <c r="F2696" s="4" t="s">
        <v>6</v>
      </c>
      <c r="G2696" s="4" t="s">
        <v>14</v>
      </c>
      <c r="H2696" s="4" t="s">
        <v>9</v>
      </c>
      <c r="I2696" s="4" t="s">
        <v>30</v>
      </c>
      <c r="J2696" s="4" t="s">
        <v>30</v>
      </c>
      <c r="K2696" s="4" t="s">
        <v>30</v>
      </c>
      <c r="L2696" s="4" t="s">
        <v>30</v>
      </c>
      <c r="M2696" s="4" t="s">
        <v>30</v>
      </c>
      <c r="N2696" s="4" t="s">
        <v>30</v>
      </c>
      <c r="O2696" s="4" t="s">
        <v>30</v>
      </c>
      <c r="P2696" s="4" t="s">
        <v>6</v>
      </c>
      <c r="Q2696" s="4" t="s">
        <v>6</v>
      </c>
      <c r="R2696" s="4" t="s">
        <v>9</v>
      </c>
      <c r="S2696" s="4" t="s">
        <v>14</v>
      </c>
      <c r="T2696" s="4" t="s">
        <v>9</v>
      </c>
      <c r="U2696" s="4" t="s">
        <v>9</v>
      </c>
      <c r="V2696" s="4" t="s">
        <v>10</v>
      </c>
    </row>
    <row r="2697" spans="1:13">
      <c r="A2697" t="n">
        <v>22646</v>
      </c>
      <c r="B2697" s="19" t="n">
        <v>19</v>
      </c>
      <c r="C2697" s="7" t="n">
        <v>6466</v>
      </c>
      <c r="D2697" s="7" t="s">
        <v>71</v>
      </c>
      <c r="E2697" s="7" t="s">
        <v>72</v>
      </c>
      <c r="F2697" s="7" t="s">
        <v>13</v>
      </c>
      <c r="G2697" s="7" t="n">
        <v>0</v>
      </c>
      <c r="H2697" s="7" t="n">
        <v>1</v>
      </c>
      <c r="I2697" s="7" t="n">
        <v>0</v>
      </c>
      <c r="J2697" s="7" t="n">
        <v>0</v>
      </c>
      <c r="K2697" s="7" t="n">
        <v>0</v>
      </c>
      <c r="L2697" s="7" t="n">
        <v>0</v>
      </c>
      <c r="M2697" s="7" t="n">
        <v>1</v>
      </c>
      <c r="N2697" s="7" t="n">
        <v>1.60000002384186</v>
      </c>
      <c r="O2697" s="7" t="n">
        <v>0.0900000035762787</v>
      </c>
      <c r="P2697" s="7" t="s">
        <v>13</v>
      </c>
      <c r="Q2697" s="7" t="s">
        <v>13</v>
      </c>
      <c r="R2697" s="7" t="n">
        <v>-1</v>
      </c>
      <c r="S2697" s="7" t="n">
        <v>0</v>
      </c>
      <c r="T2697" s="7" t="n">
        <v>0</v>
      </c>
      <c r="U2697" s="7" t="n">
        <v>0</v>
      </c>
      <c r="V2697" s="7" t="n">
        <v>0</v>
      </c>
    </row>
    <row r="2698" spans="1:13">
      <c r="A2698" t="s">
        <v>4</v>
      </c>
      <c r="B2698" s="4" t="s">
        <v>5</v>
      </c>
      <c r="C2698" s="4" t="s">
        <v>10</v>
      </c>
      <c r="D2698" s="4" t="s">
        <v>6</v>
      </c>
      <c r="E2698" s="4" t="s">
        <v>6</v>
      </c>
      <c r="F2698" s="4" t="s">
        <v>6</v>
      </c>
      <c r="G2698" s="4" t="s">
        <v>14</v>
      </c>
      <c r="H2698" s="4" t="s">
        <v>9</v>
      </c>
      <c r="I2698" s="4" t="s">
        <v>30</v>
      </c>
      <c r="J2698" s="4" t="s">
        <v>30</v>
      </c>
      <c r="K2698" s="4" t="s">
        <v>30</v>
      </c>
      <c r="L2698" s="4" t="s">
        <v>30</v>
      </c>
      <c r="M2698" s="4" t="s">
        <v>30</v>
      </c>
      <c r="N2698" s="4" t="s">
        <v>30</v>
      </c>
      <c r="O2698" s="4" t="s">
        <v>30</v>
      </c>
      <c r="P2698" s="4" t="s">
        <v>6</v>
      </c>
      <c r="Q2698" s="4" t="s">
        <v>6</v>
      </c>
      <c r="R2698" s="4" t="s">
        <v>9</v>
      </c>
      <c r="S2698" s="4" t="s">
        <v>14</v>
      </c>
      <c r="T2698" s="4" t="s">
        <v>9</v>
      </c>
      <c r="U2698" s="4" t="s">
        <v>9</v>
      </c>
      <c r="V2698" s="4" t="s">
        <v>10</v>
      </c>
    </row>
    <row r="2699" spans="1:13">
      <c r="A2699" t="n">
        <v>22727</v>
      </c>
      <c r="B2699" s="19" t="n">
        <v>19</v>
      </c>
      <c r="C2699" s="7" t="n">
        <v>1620</v>
      </c>
      <c r="D2699" s="7" t="s">
        <v>73</v>
      </c>
      <c r="E2699" s="7" t="s">
        <v>74</v>
      </c>
      <c r="F2699" s="7" t="s">
        <v>13</v>
      </c>
      <c r="G2699" s="7" t="n">
        <v>0</v>
      </c>
      <c r="H2699" s="7" t="n">
        <v>1</v>
      </c>
      <c r="I2699" s="7" t="n">
        <v>0</v>
      </c>
      <c r="J2699" s="7" t="n">
        <v>0</v>
      </c>
      <c r="K2699" s="7" t="n">
        <v>0</v>
      </c>
      <c r="L2699" s="7" t="n">
        <v>0</v>
      </c>
      <c r="M2699" s="7" t="n">
        <v>1</v>
      </c>
      <c r="N2699" s="7" t="n">
        <v>1.60000002384186</v>
      </c>
      <c r="O2699" s="7" t="n">
        <v>0.0900000035762787</v>
      </c>
      <c r="P2699" s="7" t="s">
        <v>13</v>
      </c>
      <c r="Q2699" s="7" t="s">
        <v>13</v>
      </c>
      <c r="R2699" s="7" t="n">
        <v>-1</v>
      </c>
      <c r="S2699" s="7" t="n">
        <v>0</v>
      </c>
      <c r="T2699" s="7" t="n">
        <v>0</v>
      </c>
      <c r="U2699" s="7" t="n">
        <v>0</v>
      </c>
      <c r="V2699" s="7" t="n">
        <v>0</v>
      </c>
    </row>
    <row r="2700" spans="1:13">
      <c r="A2700" t="s">
        <v>4</v>
      </c>
      <c r="B2700" s="4" t="s">
        <v>5</v>
      </c>
      <c r="C2700" s="4" t="s">
        <v>10</v>
      </c>
      <c r="D2700" s="4" t="s">
        <v>6</v>
      </c>
      <c r="E2700" s="4" t="s">
        <v>6</v>
      </c>
      <c r="F2700" s="4" t="s">
        <v>6</v>
      </c>
      <c r="G2700" s="4" t="s">
        <v>14</v>
      </c>
      <c r="H2700" s="4" t="s">
        <v>9</v>
      </c>
      <c r="I2700" s="4" t="s">
        <v>30</v>
      </c>
      <c r="J2700" s="4" t="s">
        <v>30</v>
      </c>
      <c r="K2700" s="4" t="s">
        <v>30</v>
      </c>
      <c r="L2700" s="4" t="s">
        <v>30</v>
      </c>
      <c r="M2700" s="4" t="s">
        <v>30</v>
      </c>
      <c r="N2700" s="4" t="s">
        <v>30</v>
      </c>
      <c r="O2700" s="4" t="s">
        <v>30</v>
      </c>
      <c r="P2700" s="4" t="s">
        <v>6</v>
      </c>
      <c r="Q2700" s="4" t="s">
        <v>6</v>
      </c>
      <c r="R2700" s="4" t="s">
        <v>9</v>
      </c>
      <c r="S2700" s="4" t="s">
        <v>14</v>
      </c>
      <c r="T2700" s="4" t="s">
        <v>9</v>
      </c>
      <c r="U2700" s="4" t="s">
        <v>9</v>
      </c>
      <c r="V2700" s="4" t="s">
        <v>10</v>
      </c>
    </row>
    <row r="2701" spans="1:13">
      <c r="A2701" t="n">
        <v>22817</v>
      </c>
      <c r="B2701" s="19" t="n">
        <v>19</v>
      </c>
      <c r="C2701" s="7" t="n">
        <v>1629</v>
      </c>
      <c r="D2701" s="7" t="s">
        <v>75</v>
      </c>
      <c r="E2701" s="7" t="s">
        <v>76</v>
      </c>
      <c r="F2701" s="7" t="s">
        <v>13</v>
      </c>
      <c r="G2701" s="7" t="n">
        <v>0</v>
      </c>
      <c r="H2701" s="7" t="n">
        <v>1</v>
      </c>
      <c r="I2701" s="7" t="n">
        <v>0</v>
      </c>
      <c r="J2701" s="7" t="n">
        <v>0</v>
      </c>
      <c r="K2701" s="7" t="n">
        <v>0</v>
      </c>
      <c r="L2701" s="7" t="n">
        <v>0</v>
      </c>
      <c r="M2701" s="7" t="n">
        <v>1</v>
      </c>
      <c r="N2701" s="7" t="n">
        <v>1.60000002384186</v>
      </c>
      <c r="O2701" s="7" t="n">
        <v>0.0900000035762787</v>
      </c>
      <c r="P2701" s="7" t="s">
        <v>13</v>
      </c>
      <c r="Q2701" s="7" t="s">
        <v>13</v>
      </c>
      <c r="R2701" s="7" t="n">
        <v>-1</v>
      </c>
      <c r="S2701" s="7" t="n">
        <v>0</v>
      </c>
      <c r="T2701" s="7" t="n">
        <v>0</v>
      </c>
      <c r="U2701" s="7" t="n">
        <v>0</v>
      </c>
      <c r="V2701" s="7" t="n">
        <v>0</v>
      </c>
    </row>
    <row r="2702" spans="1:13">
      <c r="A2702" t="s">
        <v>4</v>
      </c>
      <c r="B2702" s="4" t="s">
        <v>5</v>
      </c>
      <c r="C2702" s="4" t="s">
        <v>10</v>
      </c>
      <c r="D2702" s="4" t="s">
        <v>6</v>
      </c>
      <c r="E2702" s="4" t="s">
        <v>6</v>
      </c>
      <c r="F2702" s="4" t="s">
        <v>6</v>
      </c>
      <c r="G2702" s="4" t="s">
        <v>14</v>
      </c>
      <c r="H2702" s="4" t="s">
        <v>9</v>
      </c>
      <c r="I2702" s="4" t="s">
        <v>30</v>
      </c>
      <c r="J2702" s="4" t="s">
        <v>30</v>
      </c>
      <c r="K2702" s="4" t="s">
        <v>30</v>
      </c>
      <c r="L2702" s="4" t="s">
        <v>30</v>
      </c>
      <c r="M2702" s="4" t="s">
        <v>30</v>
      </c>
      <c r="N2702" s="4" t="s">
        <v>30</v>
      </c>
      <c r="O2702" s="4" t="s">
        <v>30</v>
      </c>
      <c r="P2702" s="4" t="s">
        <v>6</v>
      </c>
      <c r="Q2702" s="4" t="s">
        <v>6</v>
      </c>
      <c r="R2702" s="4" t="s">
        <v>9</v>
      </c>
      <c r="S2702" s="4" t="s">
        <v>14</v>
      </c>
      <c r="T2702" s="4" t="s">
        <v>9</v>
      </c>
      <c r="U2702" s="4" t="s">
        <v>9</v>
      </c>
      <c r="V2702" s="4" t="s">
        <v>10</v>
      </c>
    </row>
    <row r="2703" spans="1:13">
      <c r="A2703" t="n">
        <v>22907</v>
      </c>
      <c r="B2703" s="19" t="n">
        <v>19</v>
      </c>
      <c r="C2703" s="7" t="n">
        <v>7033</v>
      </c>
      <c r="D2703" s="7" t="s">
        <v>77</v>
      </c>
      <c r="E2703" s="7" t="s">
        <v>78</v>
      </c>
      <c r="F2703" s="7" t="s">
        <v>13</v>
      </c>
      <c r="G2703" s="7" t="n">
        <v>0</v>
      </c>
      <c r="H2703" s="7" t="n">
        <v>1</v>
      </c>
      <c r="I2703" s="7" t="n">
        <v>0</v>
      </c>
      <c r="J2703" s="7" t="n">
        <v>0</v>
      </c>
      <c r="K2703" s="7" t="n">
        <v>0</v>
      </c>
      <c r="L2703" s="7" t="n">
        <v>0</v>
      </c>
      <c r="M2703" s="7" t="n">
        <v>1</v>
      </c>
      <c r="N2703" s="7" t="n">
        <v>1.60000002384186</v>
      </c>
      <c r="O2703" s="7" t="n">
        <v>0.0900000035762787</v>
      </c>
      <c r="P2703" s="7" t="s">
        <v>13</v>
      </c>
      <c r="Q2703" s="7" t="s">
        <v>13</v>
      </c>
      <c r="R2703" s="7" t="n">
        <v>-1</v>
      </c>
      <c r="S2703" s="7" t="n">
        <v>0</v>
      </c>
      <c r="T2703" s="7" t="n">
        <v>0</v>
      </c>
      <c r="U2703" s="7" t="n">
        <v>0</v>
      </c>
      <c r="V2703" s="7" t="n">
        <v>0</v>
      </c>
    </row>
    <row r="2704" spans="1:13">
      <c r="A2704" t="s">
        <v>4</v>
      </c>
      <c r="B2704" s="4" t="s">
        <v>5</v>
      </c>
      <c r="C2704" s="4" t="s">
        <v>10</v>
      </c>
      <c r="D2704" s="4" t="s">
        <v>6</v>
      </c>
      <c r="E2704" s="4" t="s">
        <v>6</v>
      </c>
      <c r="F2704" s="4" t="s">
        <v>6</v>
      </c>
      <c r="G2704" s="4" t="s">
        <v>14</v>
      </c>
      <c r="H2704" s="4" t="s">
        <v>9</v>
      </c>
      <c r="I2704" s="4" t="s">
        <v>30</v>
      </c>
      <c r="J2704" s="4" t="s">
        <v>30</v>
      </c>
      <c r="K2704" s="4" t="s">
        <v>30</v>
      </c>
      <c r="L2704" s="4" t="s">
        <v>30</v>
      </c>
      <c r="M2704" s="4" t="s">
        <v>30</v>
      </c>
      <c r="N2704" s="4" t="s">
        <v>30</v>
      </c>
      <c r="O2704" s="4" t="s">
        <v>30</v>
      </c>
      <c r="P2704" s="4" t="s">
        <v>6</v>
      </c>
      <c r="Q2704" s="4" t="s">
        <v>6</v>
      </c>
      <c r="R2704" s="4" t="s">
        <v>9</v>
      </c>
      <c r="S2704" s="4" t="s">
        <v>14</v>
      </c>
      <c r="T2704" s="4" t="s">
        <v>9</v>
      </c>
      <c r="U2704" s="4" t="s">
        <v>9</v>
      </c>
      <c r="V2704" s="4" t="s">
        <v>10</v>
      </c>
    </row>
    <row r="2705" spans="1:22">
      <c r="A2705" t="n">
        <v>22978</v>
      </c>
      <c r="B2705" s="19" t="n">
        <v>19</v>
      </c>
      <c r="C2705" s="7" t="n">
        <v>1568</v>
      </c>
      <c r="D2705" s="7" t="s">
        <v>79</v>
      </c>
      <c r="E2705" s="7" t="s">
        <v>80</v>
      </c>
      <c r="F2705" s="7" t="s">
        <v>13</v>
      </c>
      <c r="G2705" s="7" t="n">
        <v>0</v>
      </c>
      <c r="H2705" s="7" t="n">
        <v>1</v>
      </c>
      <c r="I2705" s="7" t="n">
        <v>0</v>
      </c>
      <c r="J2705" s="7" t="n">
        <v>0</v>
      </c>
      <c r="K2705" s="7" t="n">
        <v>0</v>
      </c>
      <c r="L2705" s="7" t="n">
        <v>0</v>
      </c>
      <c r="M2705" s="7" t="n">
        <v>1</v>
      </c>
      <c r="N2705" s="7" t="n">
        <v>1.60000002384186</v>
      </c>
      <c r="O2705" s="7" t="n">
        <v>0.0900000035762787</v>
      </c>
      <c r="P2705" s="7" t="s">
        <v>81</v>
      </c>
      <c r="Q2705" s="7" t="s">
        <v>13</v>
      </c>
      <c r="R2705" s="7" t="n">
        <v>-1</v>
      </c>
      <c r="S2705" s="7" t="n">
        <v>0</v>
      </c>
      <c r="T2705" s="7" t="n">
        <v>0</v>
      </c>
      <c r="U2705" s="7" t="n">
        <v>0</v>
      </c>
      <c r="V2705" s="7" t="n">
        <v>0</v>
      </c>
    </row>
    <row r="2706" spans="1:22">
      <c r="A2706" t="s">
        <v>4</v>
      </c>
      <c r="B2706" s="4" t="s">
        <v>5</v>
      </c>
      <c r="C2706" s="4" t="s">
        <v>10</v>
      </c>
      <c r="D2706" s="4" t="s">
        <v>6</v>
      </c>
      <c r="E2706" s="4" t="s">
        <v>6</v>
      </c>
      <c r="F2706" s="4" t="s">
        <v>6</v>
      </c>
      <c r="G2706" s="4" t="s">
        <v>14</v>
      </c>
      <c r="H2706" s="4" t="s">
        <v>9</v>
      </c>
      <c r="I2706" s="4" t="s">
        <v>30</v>
      </c>
      <c r="J2706" s="4" t="s">
        <v>30</v>
      </c>
      <c r="K2706" s="4" t="s">
        <v>30</v>
      </c>
      <c r="L2706" s="4" t="s">
        <v>30</v>
      </c>
      <c r="M2706" s="4" t="s">
        <v>30</v>
      </c>
      <c r="N2706" s="4" t="s">
        <v>30</v>
      </c>
      <c r="O2706" s="4" t="s">
        <v>30</v>
      </c>
      <c r="P2706" s="4" t="s">
        <v>6</v>
      </c>
      <c r="Q2706" s="4" t="s">
        <v>6</v>
      </c>
      <c r="R2706" s="4" t="s">
        <v>9</v>
      </c>
      <c r="S2706" s="4" t="s">
        <v>14</v>
      </c>
      <c r="T2706" s="4" t="s">
        <v>9</v>
      </c>
      <c r="U2706" s="4" t="s">
        <v>9</v>
      </c>
      <c r="V2706" s="4" t="s">
        <v>10</v>
      </c>
    </row>
    <row r="2707" spans="1:22">
      <c r="A2707" t="n">
        <v>23059</v>
      </c>
      <c r="B2707" s="19" t="n">
        <v>19</v>
      </c>
      <c r="C2707" s="7" t="n">
        <v>1569</v>
      </c>
      <c r="D2707" s="7" t="s">
        <v>82</v>
      </c>
      <c r="E2707" s="7" t="s">
        <v>83</v>
      </c>
      <c r="F2707" s="7" t="s">
        <v>13</v>
      </c>
      <c r="G2707" s="7" t="n">
        <v>0</v>
      </c>
      <c r="H2707" s="7" t="n">
        <v>1</v>
      </c>
      <c r="I2707" s="7" t="n">
        <v>0</v>
      </c>
      <c r="J2707" s="7" t="n">
        <v>0</v>
      </c>
      <c r="K2707" s="7" t="n">
        <v>0</v>
      </c>
      <c r="L2707" s="7" t="n">
        <v>0</v>
      </c>
      <c r="M2707" s="7" t="n">
        <v>1</v>
      </c>
      <c r="N2707" s="7" t="n">
        <v>1.60000002384186</v>
      </c>
      <c r="O2707" s="7" t="n">
        <v>0.0900000035762787</v>
      </c>
      <c r="P2707" s="7" t="s">
        <v>84</v>
      </c>
      <c r="Q2707" s="7" t="s">
        <v>13</v>
      </c>
      <c r="R2707" s="7" t="n">
        <v>-1</v>
      </c>
      <c r="S2707" s="7" t="n">
        <v>0</v>
      </c>
      <c r="T2707" s="7" t="n">
        <v>0</v>
      </c>
      <c r="U2707" s="7" t="n">
        <v>0</v>
      </c>
      <c r="V2707" s="7" t="n">
        <v>0</v>
      </c>
    </row>
    <row r="2708" spans="1:22">
      <c r="A2708" t="s">
        <v>4</v>
      </c>
      <c r="B2708" s="4" t="s">
        <v>5</v>
      </c>
      <c r="C2708" s="4" t="s">
        <v>10</v>
      </c>
      <c r="D2708" s="4" t="s">
        <v>6</v>
      </c>
      <c r="E2708" s="4" t="s">
        <v>6</v>
      </c>
      <c r="F2708" s="4" t="s">
        <v>6</v>
      </c>
      <c r="G2708" s="4" t="s">
        <v>14</v>
      </c>
      <c r="H2708" s="4" t="s">
        <v>9</v>
      </c>
      <c r="I2708" s="4" t="s">
        <v>30</v>
      </c>
      <c r="J2708" s="4" t="s">
        <v>30</v>
      </c>
      <c r="K2708" s="4" t="s">
        <v>30</v>
      </c>
      <c r="L2708" s="4" t="s">
        <v>30</v>
      </c>
      <c r="M2708" s="4" t="s">
        <v>30</v>
      </c>
      <c r="N2708" s="4" t="s">
        <v>30</v>
      </c>
      <c r="O2708" s="4" t="s">
        <v>30</v>
      </c>
      <c r="P2708" s="4" t="s">
        <v>6</v>
      </c>
      <c r="Q2708" s="4" t="s">
        <v>6</v>
      </c>
      <c r="R2708" s="4" t="s">
        <v>9</v>
      </c>
      <c r="S2708" s="4" t="s">
        <v>14</v>
      </c>
      <c r="T2708" s="4" t="s">
        <v>9</v>
      </c>
      <c r="U2708" s="4" t="s">
        <v>9</v>
      </c>
      <c r="V2708" s="4" t="s">
        <v>10</v>
      </c>
    </row>
    <row r="2709" spans="1:22">
      <c r="A2709" t="n">
        <v>23140</v>
      </c>
      <c r="B2709" s="19" t="n">
        <v>19</v>
      </c>
      <c r="C2709" s="7" t="n">
        <v>7036</v>
      </c>
      <c r="D2709" s="7" t="s">
        <v>85</v>
      </c>
      <c r="E2709" s="7" t="s">
        <v>86</v>
      </c>
      <c r="F2709" s="7" t="s">
        <v>13</v>
      </c>
      <c r="G2709" s="7" t="n">
        <v>0</v>
      </c>
      <c r="H2709" s="7" t="n">
        <v>1</v>
      </c>
      <c r="I2709" s="7" t="n">
        <v>0</v>
      </c>
      <c r="J2709" s="7" t="n">
        <v>0</v>
      </c>
      <c r="K2709" s="7" t="n">
        <v>0</v>
      </c>
      <c r="L2709" s="7" t="n">
        <v>0</v>
      </c>
      <c r="M2709" s="7" t="n">
        <v>1</v>
      </c>
      <c r="N2709" s="7" t="n">
        <v>1.60000002384186</v>
      </c>
      <c r="O2709" s="7" t="n">
        <v>0.0900000035762787</v>
      </c>
      <c r="P2709" s="7" t="s">
        <v>13</v>
      </c>
      <c r="Q2709" s="7" t="s">
        <v>13</v>
      </c>
      <c r="R2709" s="7" t="n">
        <v>-1</v>
      </c>
      <c r="S2709" s="7" t="n">
        <v>0</v>
      </c>
      <c r="T2709" s="7" t="n">
        <v>0</v>
      </c>
      <c r="U2709" s="7" t="n">
        <v>0</v>
      </c>
      <c r="V2709" s="7" t="n">
        <v>0</v>
      </c>
    </row>
    <row r="2710" spans="1:22">
      <c r="A2710" t="s">
        <v>4</v>
      </c>
      <c r="B2710" s="4" t="s">
        <v>5</v>
      </c>
      <c r="C2710" s="4" t="s">
        <v>10</v>
      </c>
      <c r="D2710" s="4" t="s">
        <v>6</v>
      </c>
      <c r="E2710" s="4" t="s">
        <v>6</v>
      </c>
      <c r="F2710" s="4" t="s">
        <v>6</v>
      </c>
      <c r="G2710" s="4" t="s">
        <v>14</v>
      </c>
      <c r="H2710" s="4" t="s">
        <v>9</v>
      </c>
      <c r="I2710" s="4" t="s">
        <v>30</v>
      </c>
      <c r="J2710" s="4" t="s">
        <v>30</v>
      </c>
      <c r="K2710" s="4" t="s">
        <v>30</v>
      </c>
      <c r="L2710" s="4" t="s">
        <v>30</v>
      </c>
      <c r="M2710" s="4" t="s">
        <v>30</v>
      </c>
      <c r="N2710" s="4" t="s">
        <v>30</v>
      </c>
      <c r="O2710" s="4" t="s">
        <v>30</v>
      </c>
      <c r="P2710" s="4" t="s">
        <v>6</v>
      </c>
      <c r="Q2710" s="4" t="s">
        <v>6</v>
      </c>
      <c r="R2710" s="4" t="s">
        <v>9</v>
      </c>
      <c r="S2710" s="4" t="s">
        <v>14</v>
      </c>
      <c r="T2710" s="4" t="s">
        <v>9</v>
      </c>
      <c r="U2710" s="4" t="s">
        <v>9</v>
      </c>
      <c r="V2710" s="4" t="s">
        <v>10</v>
      </c>
    </row>
    <row r="2711" spans="1:22">
      <c r="A2711" t="n">
        <v>23213</v>
      </c>
      <c r="B2711" s="19" t="n">
        <v>19</v>
      </c>
      <c r="C2711" s="7" t="n">
        <v>7032</v>
      </c>
      <c r="D2711" s="7" t="s">
        <v>67</v>
      </c>
      <c r="E2711" s="7" t="s">
        <v>68</v>
      </c>
      <c r="F2711" s="7" t="s">
        <v>13</v>
      </c>
      <c r="G2711" s="7" t="n">
        <v>0</v>
      </c>
      <c r="H2711" s="7" t="n">
        <v>1</v>
      </c>
      <c r="I2711" s="7" t="n">
        <v>0</v>
      </c>
      <c r="J2711" s="7" t="n">
        <v>0</v>
      </c>
      <c r="K2711" s="7" t="n">
        <v>0</v>
      </c>
      <c r="L2711" s="7" t="n">
        <v>0</v>
      </c>
      <c r="M2711" s="7" t="n">
        <v>1</v>
      </c>
      <c r="N2711" s="7" t="n">
        <v>1.60000002384186</v>
      </c>
      <c r="O2711" s="7" t="n">
        <v>0.0900000035762787</v>
      </c>
      <c r="P2711" s="7" t="s">
        <v>13</v>
      </c>
      <c r="Q2711" s="7" t="s">
        <v>13</v>
      </c>
      <c r="R2711" s="7" t="n">
        <v>-1</v>
      </c>
      <c r="S2711" s="7" t="n">
        <v>0</v>
      </c>
      <c r="T2711" s="7" t="n">
        <v>0</v>
      </c>
      <c r="U2711" s="7" t="n">
        <v>0</v>
      </c>
      <c r="V2711" s="7" t="n">
        <v>0</v>
      </c>
    </row>
    <row r="2712" spans="1:22">
      <c r="A2712" t="s">
        <v>4</v>
      </c>
      <c r="B2712" s="4" t="s">
        <v>5</v>
      </c>
      <c r="C2712" s="4" t="s">
        <v>10</v>
      </c>
      <c r="D2712" s="4" t="s">
        <v>6</v>
      </c>
      <c r="E2712" s="4" t="s">
        <v>6</v>
      </c>
      <c r="F2712" s="4" t="s">
        <v>6</v>
      </c>
      <c r="G2712" s="4" t="s">
        <v>14</v>
      </c>
      <c r="H2712" s="4" t="s">
        <v>9</v>
      </c>
      <c r="I2712" s="4" t="s">
        <v>30</v>
      </c>
      <c r="J2712" s="4" t="s">
        <v>30</v>
      </c>
      <c r="K2712" s="4" t="s">
        <v>30</v>
      </c>
      <c r="L2712" s="4" t="s">
        <v>30</v>
      </c>
      <c r="M2712" s="4" t="s">
        <v>30</v>
      </c>
      <c r="N2712" s="4" t="s">
        <v>30</v>
      </c>
      <c r="O2712" s="4" t="s">
        <v>30</v>
      </c>
      <c r="P2712" s="4" t="s">
        <v>6</v>
      </c>
      <c r="Q2712" s="4" t="s">
        <v>6</v>
      </c>
      <c r="R2712" s="4" t="s">
        <v>9</v>
      </c>
      <c r="S2712" s="4" t="s">
        <v>14</v>
      </c>
      <c r="T2712" s="4" t="s">
        <v>9</v>
      </c>
      <c r="U2712" s="4" t="s">
        <v>9</v>
      </c>
      <c r="V2712" s="4" t="s">
        <v>10</v>
      </c>
    </row>
    <row r="2713" spans="1:22">
      <c r="A2713" t="n">
        <v>23283</v>
      </c>
      <c r="B2713" s="19" t="n">
        <v>19</v>
      </c>
      <c r="C2713" s="7" t="n">
        <v>1570</v>
      </c>
      <c r="D2713" s="7" t="s">
        <v>93</v>
      </c>
      <c r="E2713" s="7" t="s">
        <v>94</v>
      </c>
      <c r="F2713" s="7" t="s">
        <v>13</v>
      </c>
      <c r="G2713" s="7" t="n">
        <v>0</v>
      </c>
      <c r="H2713" s="7" t="n">
        <v>1</v>
      </c>
      <c r="I2713" s="7" t="n">
        <v>0</v>
      </c>
      <c r="J2713" s="7" t="n">
        <v>0</v>
      </c>
      <c r="K2713" s="7" t="n">
        <v>0</v>
      </c>
      <c r="L2713" s="7" t="n">
        <v>0</v>
      </c>
      <c r="M2713" s="7" t="n">
        <v>1</v>
      </c>
      <c r="N2713" s="7" t="n">
        <v>1.60000002384186</v>
      </c>
      <c r="O2713" s="7" t="n">
        <v>0.0900000035762787</v>
      </c>
      <c r="P2713" s="7" t="s">
        <v>13</v>
      </c>
      <c r="Q2713" s="7" t="s">
        <v>13</v>
      </c>
      <c r="R2713" s="7" t="n">
        <v>-1</v>
      </c>
      <c r="S2713" s="7" t="n">
        <v>0</v>
      </c>
      <c r="T2713" s="7" t="n">
        <v>0</v>
      </c>
      <c r="U2713" s="7" t="n">
        <v>0</v>
      </c>
      <c r="V2713" s="7" t="n">
        <v>0</v>
      </c>
    </row>
    <row r="2714" spans="1:22">
      <c r="A2714" t="s">
        <v>4</v>
      </c>
      <c r="B2714" s="4" t="s">
        <v>5</v>
      </c>
      <c r="C2714" s="4" t="s">
        <v>10</v>
      </c>
      <c r="D2714" s="4" t="s">
        <v>6</v>
      </c>
      <c r="E2714" s="4" t="s">
        <v>6</v>
      </c>
      <c r="F2714" s="4" t="s">
        <v>6</v>
      </c>
      <c r="G2714" s="4" t="s">
        <v>14</v>
      </c>
      <c r="H2714" s="4" t="s">
        <v>9</v>
      </c>
      <c r="I2714" s="4" t="s">
        <v>30</v>
      </c>
      <c r="J2714" s="4" t="s">
        <v>30</v>
      </c>
      <c r="K2714" s="4" t="s">
        <v>30</v>
      </c>
      <c r="L2714" s="4" t="s">
        <v>30</v>
      </c>
      <c r="M2714" s="4" t="s">
        <v>30</v>
      </c>
      <c r="N2714" s="4" t="s">
        <v>30</v>
      </c>
      <c r="O2714" s="4" t="s">
        <v>30</v>
      </c>
      <c r="P2714" s="4" t="s">
        <v>6</v>
      </c>
      <c r="Q2714" s="4" t="s">
        <v>6</v>
      </c>
      <c r="R2714" s="4" t="s">
        <v>9</v>
      </c>
      <c r="S2714" s="4" t="s">
        <v>14</v>
      </c>
      <c r="T2714" s="4" t="s">
        <v>9</v>
      </c>
      <c r="U2714" s="4" t="s">
        <v>9</v>
      </c>
      <c r="V2714" s="4" t="s">
        <v>10</v>
      </c>
    </row>
    <row r="2715" spans="1:22">
      <c r="A2715" t="n">
        <v>23357</v>
      </c>
      <c r="B2715" s="19" t="n">
        <v>19</v>
      </c>
      <c r="C2715" s="7" t="n">
        <v>1571</v>
      </c>
      <c r="D2715" s="7" t="s">
        <v>93</v>
      </c>
      <c r="E2715" s="7" t="s">
        <v>94</v>
      </c>
      <c r="F2715" s="7" t="s">
        <v>13</v>
      </c>
      <c r="G2715" s="7" t="n">
        <v>0</v>
      </c>
      <c r="H2715" s="7" t="n">
        <v>1</v>
      </c>
      <c r="I2715" s="7" t="n">
        <v>0</v>
      </c>
      <c r="J2715" s="7" t="n">
        <v>0</v>
      </c>
      <c r="K2715" s="7" t="n">
        <v>0</v>
      </c>
      <c r="L2715" s="7" t="n">
        <v>0</v>
      </c>
      <c r="M2715" s="7" t="n">
        <v>1</v>
      </c>
      <c r="N2715" s="7" t="n">
        <v>1.60000002384186</v>
      </c>
      <c r="O2715" s="7" t="n">
        <v>0.0900000035762787</v>
      </c>
      <c r="P2715" s="7" t="s">
        <v>13</v>
      </c>
      <c r="Q2715" s="7" t="s">
        <v>13</v>
      </c>
      <c r="R2715" s="7" t="n">
        <v>-1</v>
      </c>
      <c r="S2715" s="7" t="n">
        <v>0</v>
      </c>
      <c r="T2715" s="7" t="n">
        <v>0</v>
      </c>
      <c r="U2715" s="7" t="n">
        <v>0</v>
      </c>
      <c r="V2715" s="7" t="n">
        <v>0</v>
      </c>
    </row>
    <row r="2716" spans="1:22">
      <c r="A2716" t="s">
        <v>4</v>
      </c>
      <c r="B2716" s="4" t="s">
        <v>5</v>
      </c>
      <c r="C2716" s="4" t="s">
        <v>10</v>
      </c>
      <c r="D2716" s="4" t="s">
        <v>14</v>
      </c>
      <c r="E2716" s="4" t="s">
        <v>14</v>
      </c>
      <c r="F2716" s="4" t="s">
        <v>6</v>
      </c>
    </row>
    <row r="2717" spans="1:22">
      <c r="A2717" t="n">
        <v>23431</v>
      </c>
      <c r="B2717" s="25" t="n">
        <v>20</v>
      </c>
      <c r="C2717" s="7" t="n">
        <v>61440</v>
      </c>
      <c r="D2717" s="7" t="n">
        <v>3</v>
      </c>
      <c r="E2717" s="7" t="n">
        <v>10</v>
      </c>
      <c r="F2717" s="7" t="s">
        <v>95</v>
      </c>
    </row>
    <row r="2718" spans="1:22">
      <c r="A2718" t="s">
        <v>4</v>
      </c>
      <c r="B2718" s="4" t="s">
        <v>5</v>
      </c>
      <c r="C2718" s="4" t="s">
        <v>10</v>
      </c>
    </row>
    <row r="2719" spans="1:22">
      <c r="A2719" t="n">
        <v>23449</v>
      </c>
      <c r="B2719" s="28" t="n">
        <v>16</v>
      </c>
      <c r="C2719" s="7" t="n">
        <v>0</v>
      </c>
    </row>
    <row r="2720" spans="1:22">
      <c r="A2720" t="s">
        <v>4</v>
      </c>
      <c r="B2720" s="4" t="s">
        <v>5</v>
      </c>
      <c r="C2720" s="4" t="s">
        <v>10</v>
      </c>
      <c r="D2720" s="4" t="s">
        <v>14</v>
      </c>
      <c r="E2720" s="4" t="s">
        <v>14</v>
      </c>
      <c r="F2720" s="4" t="s">
        <v>6</v>
      </c>
    </row>
    <row r="2721" spans="1:22">
      <c r="A2721" t="n">
        <v>23452</v>
      </c>
      <c r="B2721" s="25" t="n">
        <v>20</v>
      </c>
      <c r="C2721" s="7" t="n">
        <v>61441</v>
      </c>
      <c r="D2721" s="7" t="n">
        <v>3</v>
      </c>
      <c r="E2721" s="7" t="n">
        <v>10</v>
      </c>
      <c r="F2721" s="7" t="s">
        <v>95</v>
      </c>
    </row>
    <row r="2722" spans="1:22">
      <c r="A2722" t="s">
        <v>4</v>
      </c>
      <c r="B2722" s="4" t="s">
        <v>5</v>
      </c>
      <c r="C2722" s="4" t="s">
        <v>10</v>
      </c>
    </row>
    <row r="2723" spans="1:22">
      <c r="A2723" t="n">
        <v>23470</v>
      </c>
      <c r="B2723" s="28" t="n">
        <v>16</v>
      </c>
      <c r="C2723" s="7" t="n">
        <v>0</v>
      </c>
    </row>
    <row r="2724" spans="1:22">
      <c r="A2724" t="s">
        <v>4</v>
      </c>
      <c r="B2724" s="4" t="s">
        <v>5</v>
      </c>
      <c r="C2724" s="4" t="s">
        <v>10</v>
      </c>
      <c r="D2724" s="4" t="s">
        <v>14</v>
      </c>
      <c r="E2724" s="4" t="s">
        <v>14</v>
      </c>
      <c r="F2724" s="4" t="s">
        <v>6</v>
      </c>
    </row>
    <row r="2725" spans="1:22">
      <c r="A2725" t="n">
        <v>23473</v>
      </c>
      <c r="B2725" s="25" t="n">
        <v>20</v>
      </c>
      <c r="C2725" s="7" t="n">
        <v>61442</v>
      </c>
      <c r="D2725" s="7" t="n">
        <v>3</v>
      </c>
      <c r="E2725" s="7" t="n">
        <v>10</v>
      </c>
      <c r="F2725" s="7" t="s">
        <v>95</v>
      </c>
    </row>
    <row r="2726" spans="1:22">
      <c r="A2726" t="s">
        <v>4</v>
      </c>
      <c r="B2726" s="4" t="s">
        <v>5</v>
      </c>
      <c r="C2726" s="4" t="s">
        <v>10</v>
      </c>
    </row>
    <row r="2727" spans="1:22">
      <c r="A2727" t="n">
        <v>23491</v>
      </c>
      <c r="B2727" s="28" t="n">
        <v>16</v>
      </c>
      <c r="C2727" s="7" t="n">
        <v>0</v>
      </c>
    </row>
    <row r="2728" spans="1:22">
      <c r="A2728" t="s">
        <v>4</v>
      </c>
      <c r="B2728" s="4" t="s">
        <v>5</v>
      </c>
      <c r="C2728" s="4" t="s">
        <v>10</v>
      </c>
      <c r="D2728" s="4" t="s">
        <v>14</v>
      </c>
      <c r="E2728" s="4" t="s">
        <v>14</v>
      </c>
      <c r="F2728" s="4" t="s">
        <v>6</v>
      </c>
    </row>
    <row r="2729" spans="1:22">
      <c r="A2729" t="n">
        <v>23494</v>
      </c>
      <c r="B2729" s="25" t="n">
        <v>20</v>
      </c>
      <c r="C2729" s="7" t="n">
        <v>61443</v>
      </c>
      <c r="D2729" s="7" t="n">
        <v>3</v>
      </c>
      <c r="E2729" s="7" t="n">
        <v>10</v>
      </c>
      <c r="F2729" s="7" t="s">
        <v>95</v>
      </c>
    </row>
    <row r="2730" spans="1:22">
      <c r="A2730" t="s">
        <v>4</v>
      </c>
      <c r="B2730" s="4" t="s">
        <v>5</v>
      </c>
      <c r="C2730" s="4" t="s">
        <v>10</v>
      </c>
    </row>
    <row r="2731" spans="1:22">
      <c r="A2731" t="n">
        <v>23512</v>
      </c>
      <c r="B2731" s="28" t="n">
        <v>16</v>
      </c>
      <c r="C2731" s="7" t="n">
        <v>0</v>
      </c>
    </row>
    <row r="2732" spans="1:22">
      <c r="A2732" t="s">
        <v>4</v>
      </c>
      <c r="B2732" s="4" t="s">
        <v>5</v>
      </c>
      <c r="C2732" s="4" t="s">
        <v>10</v>
      </c>
      <c r="D2732" s="4" t="s">
        <v>14</v>
      </c>
      <c r="E2732" s="4" t="s">
        <v>14</v>
      </c>
      <c r="F2732" s="4" t="s">
        <v>6</v>
      </c>
    </row>
    <row r="2733" spans="1:22">
      <c r="A2733" t="n">
        <v>23515</v>
      </c>
      <c r="B2733" s="25" t="n">
        <v>20</v>
      </c>
      <c r="C2733" s="7" t="n">
        <v>61444</v>
      </c>
      <c r="D2733" s="7" t="n">
        <v>3</v>
      </c>
      <c r="E2733" s="7" t="n">
        <v>10</v>
      </c>
      <c r="F2733" s="7" t="s">
        <v>95</v>
      </c>
    </row>
    <row r="2734" spans="1:22">
      <c r="A2734" t="s">
        <v>4</v>
      </c>
      <c r="B2734" s="4" t="s">
        <v>5</v>
      </c>
      <c r="C2734" s="4" t="s">
        <v>10</v>
      </c>
    </row>
    <row r="2735" spans="1:22">
      <c r="A2735" t="n">
        <v>23533</v>
      </c>
      <c r="B2735" s="28" t="n">
        <v>16</v>
      </c>
      <c r="C2735" s="7" t="n">
        <v>0</v>
      </c>
    </row>
    <row r="2736" spans="1:22">
      <c r="A2736" t="s">
        <v>4</v>
      </c>
      <c r="B2736" s="4" t="s">
        <v>5</v>
      </c>
      <c r="C2736" s="4" t="s">
        <v>10</v>
      </c>
      <c r="D2736" s="4" t="s">
        <v>14</v>
      </c>
      <c r="E2736" s="4" t="s">
        <v>14</v>
      </c>
      <c r="F2736" s="4" t="s">
        <v>6</v>
      </c>
    </row>
    <row r="2737" spans="1:6">
      <c r="A2737" t="n">
        <v>23536</v>
      </c>
      <c r="B2737" s="25" t="n">
        <v>20</v>
      </c>
      <c r="C2737" s="7" t="n">
        <v>61445</v>
      </c>
      <c r="D2737" s="7" t="n">
        <v>3</v>
      </c>
      <c r="E2737" s="7" t="n">
        <v>10</v>
      </c>
      <c r="F2737" s="7" t="s">
        <v>95</v>
      </c>
    </row>
    <row r="2738" spans="1:6">
      <c r="A2738" t="s">
        <v>4</v>
      </c>
      <c r="B2738" s="4" t="s">
        <v>5</v>
      </c>
      <c r="C2738" s="4" t="s">
        <v>10</v>
      </c>
    </row>
    <row r="2739" spans="1:6">
      <c r="A2739" t="n">
        <v>23554</v>
      </c>
      <c r="B2739" s="28" t="n">
        <v>16</v>
      </c>
      <c r="C2739" s="7" t="n">
        <v>0</v>
      </c>
    </row>
    <row r="2740" spans="1:6">
      <c r="A2740" t="s">
        <v>4</v>
      </c>
      <c r="B2740" s="4" t="s">
        <v>5</v>
      </c>
      <c r="C2740" s="4" t="s">
        <v>10</v>
      </c>
      <c r="D2740" s="4" t="s">
        <v>14</v>
      </c>
      <c r="E2740" s="4" t="s">
        <v>14</v>
      </c>
      <c r="F2740" s="4" t="s">
        <v>6</v>
      </c>
    </row>
    <row r="2741" spans="1:6">
      <c r="A2741" t="n">
        <v>23557</v>
      </c>
      <c r="B2741" s="25" t="n">
        <v>20</v>
      </c>
      <c r="C2741" s="7" t="n">
        <v>80</v>
      </c>
      <c r="D2741" s="7" t="n">
        <v>3</v>
      </c>
      <c r="E2741" s="7" t="n">
        <v>10</v>
      </c>
      <c r="F2741" s="7" t="s">
        <v>95</v>
      </c>
    </row>
    <row r="2742" spans="1:6">
      <c r="A2742" t="s">
        <v>4</v>
      </c>
      <c r="B2742" s="4" t="s">
        <v>5</v>
      </c>
      <c r="C2742" s="4" t="s">
        <v>10</v>
      </c>
    </row>
    <row r="2743" spans="1:6">
      <c r="A2743" t="n">
        <v>23575</v>
      </c>
      <c r="B2743" s="28" t="n">
        <v>16</v>
      </c>
      <c r="C2743" s="7" t="n">
        <v>0</v>
      </c>
    </row>
    <row r="2744" spans="1:6">
      <c r="A2744" t="s">
        <v>4</v>
      </c>
      <c r="B2744" s="4" t="s">
        <v>5</v>
      </c>
      <c r="C2744" s="4" t="s">
        <v>10</v>
      </c>
      <c r="D2744" s="4" t="s">
        <v>14</v>
      </c>
      <c r="E2744" s="4" t="s">
        <v>14</v>
      </c>
      <c r="F2744" s="4" t="s">
        <v>6</v>
      </c>
    </row>
    <row r="2745" spans="1:6">
      <c r="A2745" t="n">
        <v>23578</v>
      </c>
      <c r="B2745" s="25" t="n">
        <v>20</v>
      </c>
      <c r="C2745" s="7" t="n">
        <v>6466</v>
      </c>
      <c r="D2745" s="7" t="n">
        <v>3</v>
      </c>
      <c r="E2745" s="7" t="n">
        <v>10</v>
      </c>
      <c r="F2745" s="7" t="s">
        <v>95</v>
      </c>
    </row>
    <row r="2746" spans="1:6">
      <c r="A2746" t="s">
        <v>4</v>
      </c>
      <c r="B2746" s="4" t="s">
        <v>5</v>
      </c>
      <c r="C2746" s="4" t="s">
        <v>10</v>
      </c>
    </row>
    <row r="2747" spans="1:6">
      <c r="A2747" t="n">
        <v>23596</v>
      </c>
      <c r="B2747" s="28" t="n">
        <v>16</v>
      </c>
      <c r="C2747" s="7" t="n">
        <v>0</v>
      </c>
    </row>
    <row r="2748" spans="1:6">
      <c r="A2748" t="s">
        <v>4</v>
      </c>
      <c r="B2748" s="4" t="s">
        <v>5</v>
      </c>
      <c r="C2748" s="4" t="s">
        <v>10</v>
      </c>
      <c r="D2748" s="4" t="s">
        <v>14</v>
      </c>
      <c r="E2748" s="4" t="s">
        <v>14</v>
      </c>
      <c r="F2748" s="4" t="s">
        <v>6</v>
      </c>
    </row>
    <row r="2749" spans="1:6">
      <c r="A2749" t="n">
        <v>23599</v>
      </c>
      <c r="B2749" s="25" t="n">
        <v>20</v>
      </c>
      <c r="C2749" s="7" t="n">
        <v>1620</v>
      </c>
      <c r="D2749" s="7" t="n">
        <v>3</v>
      </c>
      <c r="E2749" s="7" t="n">
        <v>10</v>
      </c>
      <c r="F2749" s="7" t="s">
        <v>95</v>
      </c>
    </row>
    <row r="2750" spans="1:6">
      <c r="A2750" t="s">
        <v>4</v>
      </c>
      <c r="B2750" s="4" t="s">
        <v>5</v>
      </c>
      <c r="C2750" s="4" t="s">
        <v>10</v>
      </c>
    </row>
    <row r="2751" spans="1:6">
      <c r="A2751" t="n">
        <v>23617</v>
      </c>
      <c r="B2751" s="28" t="n">
        <v>16</v>
      </c>
      <c r="C2751" s="7" t="n">
        <v>0</v>
      </c>
    </row>
    <row r="2752" spans="1:6">
      <c r="A2752" t="s">
        <v>4</v>
      </c>
      <c r="B2752" s="4" t="s">
        <v>5</v>
      </c>
      <c r="C2752" s="4" t="s">
        <v>10</v>
      </c>
      <c r="D2752" s="4" t="s">
        <v>14</v>
      </c>
      <c r="E2752" s="4" t="s">
        <v>14</v>
      </c>
      <c r="F2752" s="4" t="s">
        <v>6</v>
      </c>
    </row>
    <row r="2753" spans="1:6">
      <c r="A2753" t="n">
        <v>23620</v>
      </c>
      <c r="B2753" s="25" t="n">
        <v>20</v>
      </c>
      <c r="C2753" s="7" t="n">
        <v>1629</v>
      </c>
      <c r="D2753" s="7" t="n">
        <v>3</v>
      </c>
      <c r="E2753" s="7" t="n">
        <v>10</v>
      </c>
      <c r="F2753" s="7" t="s">
        <v>95</v>
      </c>
    </row>
    <row r="2754" spans="1:6">
      <c r="A2754" t="s">
        <v>4</v>
      </c>
      <c r="B2754" s="4" t="s">
        <v>5</v>
      </c>
      <c r="C2754" s="4" t="s">
        <v>10</v>
      </c>
    </row>
    <row r="2755" spans="1:6">
      <c r="A2755" t="n">
        <v>23638</v>
      </c>
      <c r="B2755" s="28" t="n">
        <v>16</v>
      </c>
      <c r="C2755" s="7" t="n">
        <v>0</v>
      </c>
    </row>
    <row r="2756" spans="1:6">
      <c r="A2756" t="s">
        <v>4</v>
      </c>
      <c r="B2756" s="4" t="s">
        <v>5</v>
      </c>
      <c r="C2756" s="4" t="s">
        <v>10</v>
      </c>
      <c r="D2756" s="4" t="s">
        <v>14</v>
      </c>
      <c r="E2756" s="4" t="s">
        <v>14</v>
      </c>
      <c r="F2756" s="4" t="s">
        <v>6</v>
      </c>
    </row>
    <row r="2757" spans="1:6">
      <c r="A2757" t="n">
        <v>23641</v>
      </c>
      <c r="B2757" s="25" t="n">
        <v>20</v>
      </c>
      <c r="C2757" s="7" t="n">
        <v>7033</v>
      </c>
      <c r="D2757" s="7" t="n">
        <v>3</v>
      </c>
      <c r="E2757" s="7" t="n">
        <v>10</v>
      </c>
      <c r="F2757" s="7" t="s">
        <v>95</v>
      </c>
    </row>
    <row r="2758" spans="1:6">
      <c r="A2758" t="s">
        <v>4</v>
      </c>
      <c r="B2758" s="4" t="s">
        <v>5</v>
      </c>
      <c r="C2758" s="4" t="s">
        <v>10</v>
      </c>
    </row>
    <row r="2759" spans="1:6">
      <c r="A2759" t="n">
        <v>23659</v>
      </c>
      <c r="B2759" s="28" t="n">
        <v>16</v>
      </c>
      <c r="C2759" s="7" t="n">
        <v>0</v>
      </c>
    </row>
    <row r="2760" spans="1:6">
      <c r="A2760" t="s">
        <v>4</v>
      </c>
      <c r="B2760" s="4" t="s">
        <v>5</v>
      </c>
      <c r="C2760" s="4" t="s">
        <v>10</v>
      </c>
      <c r="D2760" s="4" t="s">
        <v>14</v>
      </c>
      <c r="E2760" s="4" t="s">
        <v>14</v>
      </c>
      <c r="F2760" s="4" t="s">
        <v>6</v>
      </c>
    </row>
    <row r="2761" spans="1:6">
      <c r="A2761" t="n">
        <v>23662</v>
      </c>
      <c r="B2761" s="25" t="n">
        <v>20</v>
      </c>
      <c r="C2761" s="7" t="n">
        <v>1568</v>
      </c>
      <c r="D2761" s="7" t="n">
        <v>3</v>
      </c>
      <c r="E2761" s="7" t="n">
        <v>10</v>
      </c>
      <c r="F2761" s="7" t="s">
        <v>95</v>
      </c>
    </row>
    <row r="2762" spans="1:6">
      <c r="A2762" t="s">
        <v>4</v>
      </c>
      <c r="B2762" s="4" t="s">
        <v>5</v>
      </c>
      <c r="C2762" s="4" t="s">
        <v>10</v>
      </c>
    </row>
    <row r="2763" spans="1:6">
      <c r="A2763" t="n">
        <v>23680</v>
      </c>
      <c r="B2763" s="28" t="n">
        <v>16</v>
      </c>
      <c r="C2763" s="7" t="n">
        <v>0</v>
      </c>
    </row>
    <row r="2764" spans="1:6">
      <c r="A2764" t="s">
        <v>4</v>
      </c>
      <c r="B2764" s="4" t="s">
        <v>5</v>
      </c>
      <c r="C2764" s="4" t="s">
        <v>10</v>
      </c>
      <c r="D2764" s="4" t="s">
        <v>14</v>
      </c>
      <c r="E2764" s="4" t="s">
        <v>14</v>
      </c>
      <c r="F2764" s="4" t="s">
        <v>6</v>
      </c>
    </row>
    <row r="2765" spans="1:6">
      <c r="A2765" t="n">
        <v>23683</v>
      </c>
      <c r="B2765" s="25" t="n">
        <v>20</v>
      </c>
      <c r="C2765" s="7" t="n">
        <v>1569</v>
      </c>
      <c r="D2765" s="7" t="n">
        <v>3</v>
      </c>
      <c r="E2765" s="7" t="n">
        <v>10</v>
      </c>
      <c r="F2765" s="7" t="s">
        <v>95</v>
      </c>
    </row>
    <row r="2766" spans="1:6">
      <c r="A2766" t="s">
        <v>4</v>
      </c>
      <c r="B2766" s="4" t="s">
        <v>5</v>
      </c>
      <c r="C2766" s="4" t="s">
        <v>10</v>
      </c>
    </row>
    <row r="2767" spans="1:6">
      <c r="A2767" t="n">
        <v>23701</v>
      </c>
      <c r="B2767" s="28" t="n">
        <v>16</v>
      </c>
      <c r="C2767" s="7" t="n">
        <v>0</v>
      </c>
    </row>
    <row r="2768" spans="1:6">
      <c r="A2768" t="s">
        <v>4</v>
      </c>
      <c r="B2768" s="4" t="s">
        <v>5</v>
      </c>
      <c r="C2768" s="4" t="s">
        <v>10</v>
      </c>
      <c r="D2768" s="4" t="s">
        <v>14</v>
      </c>
      <c r="E2768" s="4" t="s">
        <v>14</v>
      </c>
      <c r="F2768" s="4" t="s">
        <v>6</v>
      </c>
    </row>
    <row r="2769" spans="1:6">
      <c r="A2769" t="n">
        <v>23704</v>
      </c>
      <c r="B2769" s="25" t="n">
        <v>20</v>
      </c>
      <c r="C2769" s="7" t="n">
        <v>7036</v>
      </c>
      <c r="D2769" s="7" t="n">
        <v>3</v>
      </c>
      <c r="E2769" s="7" t="n">
        <v>10</v>
      </c>
      <c r="F2769" s="7" t="s">
        <v>95</v>
      </c>
    </row>
    <row r="2770" spans="1:6">
      <c r="A2770" t="s">
        <v>4</v>
      </c>
      <c r="B2770" s="4" t="s">
        <v>5</v>
      </c>
      <c r="C2770" s="4" t="s">
        <v>10</v>
      </c>
    </row>
    <row r="2771" spans="1:6">
      <c r="A2771" t="n">
        <v>23722</v>
      </c>
      <c r="B2771" s="28" t="n">
        <v>16</v>
      </c>
      <c r="C2771" s="7" t="n">
        <v>0</v>
      </c>
    </row>
    <row r="2772" spans="1:6">
      <c r="A2772" t="s">
        <v>4</v>
      </c>
      <c r="B2772" s="4" t="s">
        <v>5</v>
      </c>
      <c r="C2772" s="4" t="s">
        <v>10</v>
      </c>
      <c r="D2772" s="4" t="s">
        <v>14</v>
      </c>
      <c r="E2772" s="4" t="s">
        <v>14</v>
      </c>
      <c r="F2772" s="4" t="s">
        <v>6</v>
      </c>
    </row>
    <row r="2773" spans="1:6">
      <c r="A2773" t="n">
        <v>23725</v>
      </c>
      <c r="B2773" s="25" t="n">
        <v>20</v>
      </c>
      <c r="C2773" s="7" t="n">
        <v>1570</v>
      </c>
      <c r="D2773" s="7" t="n">
        <v>3</v>
      </c>
      <c r="E2773" s="7" t="n">
        <v>10</v>
      </c>
      <c r="F2773" s="7" t="s">
        <v>95</v>
      </c>
    </row>
    <row r="2774" spans="1:6">
      <c r="A2774" t="s">
        <v>4</v>
      </c>
      <c r="B2774" s="4" t="s">
        <v>5</v>
      </c>
      <c r="C2774" s="4" t="s">
        <v>10</v>
      </c>
    </row>
    <row r="2775" spans="1:6">
      <c r="A2775" t="n">
        <v>23743</v>
      </c>
      <c r="B2775" s="28" t="n">
        <v>16</v>
      </c>
      <c r="C2775" s="7" t="n">
        <v>0</v>
      </c>
    </row>
    <row r="2776" spans="1:6">
      <c r="A2776" t="s">
        <v>4</v>
      </c>
      <c r="B2776" s="4" t="s">
        <v>5</v>
      </c>
      <c r="C2776" s="4" t="s">
        <v>10</v>
      </c>
      <c r="D2776" s="4" t="s">
        <v>14</v>
      </c>
      <c r="E2776" s="4" t="s">
        <v>14</v>
      </c>
      <c r="F2776" s="4" t="s">
        <v>6</v>
      </c>
    </row>
    <row r="2777" spans="1:6">
      <c r="A2777" t="n">
        <v>23746</v>
      </c>
      <c r="B2777" s="25" t="n">
        <v>20</v>
      </c>
      <c r="C2777" s="7" t="n">
        <v>1571</v>
      </c>
      <c r="D2777" s="7" t="n">
        <v>3</v>
      </c>
      <c r="E2777" s="7" t="n">
        <v>10</v>
      </c>
      <c r="F2777" s="7" t="s">
        <v>95</v>
      </c>
    </row>
    <row r="2778" spans="1:6">
      <c r="A2778" t="s">
        <v>4</v>
      </c>
      <c r="B2778" s="4" t="s">
        <v>5</v>
      </c>
      <c r="C2778" s="4" t="s">
        <v>10</v>
      </c>
    </row>
    <row r="2779" spans="1:6">
      <c r="A2779" t="n">
        <v>23764</v>
      </c>
      <c r="B2779" s="28" t="n">
        <v>16</v>
      </c>
      <c r="C2779" s="7" t="n">
        <v>0</v>
      </c>
    </row>
    <row r="2780" spans="1:6">
      <c r="A2780" t="s">
        <v>4</v>
      </c>
      <c r="B2780" s="4" t="s">
        <v>5</v>
      </c>
      <c r="C2780" s="4" t="s">
        <v>10</v>
      </c>
      <c r="D2780" s="4" t="s">
        <v>9</v>
      </c>
    </row>
    <row r="2781" spans="1:6">
      <c r="A2781" t="n">
        <v>23767</v>
      </c>
      <c r="B2781" s="42" t="n">
        <v>43</v>
      </c>
      <c r="C2781" s="7" t="n">
        <v>0</v>
      </c>
      <c r="D2781" s="7" t="n">
        <v>1</v>
      </c>
    </row>
    <row r="2782" spans="1:6">
      <c r="A2782" t="s">
        <v>4</v>
      </c>
      <c r="B2782" s="4" t="s">
        <v>5</v>
      </c>
      <c r="C2782" s="4" t="s">
        <v>10</v>
      </c>
      <c r="D2782" s="4" t="s">
        <v>9</v>
      </c>
    </row>
    <row r="2783" spans="1:6">
      <c r="A2783" t="n">
        <v>23774</v>
      </c>
      <c r="B2783" s="42" t="n">
        <v>43</v>
      </c>
      <c r="C2783" s="7" t="n">
        <v>7032</v>
      </c>
      <c r="D2783" s="7" t="n">
        <v>1</v>
      </c>
    </row>
    <row r="2784" spans="1:6">
      <c r="A2784" t="s">
        <v>4</v>
      </c>
      <c r="B2784" s="4" t="s">
        <v>5</v>
      </c>
      <c r="C2784" s="4" t="s">
        <v>10</v>
      </c>
    </row>
    <row r="2785" spans="1:6">
      <c r="A2785" t="n">
        <v>23781</v>
      </c>
      <c r="B2785" s="13" t="n">
        <v>13</v>
      </c>
      <c r="C2785" s="7" t="n">
        <v>6465</v>
      </c>
    </row>
    <row r="2786" spans="1:6">
      <c r="A2786" t="s">
        <v>4</v>
      </c>
      <c r="B2786" s="4" t="s">
        <v>5</v>
      </c>
      <c r="C2786" s="4" t="s">
        <v>14</v>
      </c>
      <c r="D2786" s="4" t="s">
        <v>10</v>
      </c>
      <c r="E2786" s="4" t="s">
        <v>14</v>
      </c>
      <c r="F2786" s="4" t="s">
        <v>6</v>
      </c>
      <c r="G2786" s="4" t="s">
        <v>6</v>
      </c>
      <c r="H2786" s="4" t="s">
        <v>6</v>
      </c>
      <c r="I2786" s="4" t="s">
        <v>6</v>
      </c>
      <c r="J2786" s="4" t="s">
        <v>6</v>
      </c>
      <c r="K2786" s="4" t="s">
        <v>6</v>
      </c>
      <c r="L2786" s="4" t="s">
        <v>6</v>
      </c>
      <c r="M2786" s="4" t="s">
        <v>6</v>
      </c>
      <c r="N2786" s="4" t="s">
        <v>6</v>
      </c>
      <c r="O2786" s="4" t="s">
        <v>6</v>
      </c>
      <c r="P2786" s="4" t="s">
        <v>6</v>
      </c>
      <c r="Q2786" s="4" t="s">
        <v>6</v>
      </c>
      <c r="R2786" s="4" t="s">
        <v>6</v>
      </c>
      <c r="S2786" s="4" t="s">
        <v>6</v>
      </c>
      <c r="T2786" s="4" t="s">
        <v>6</v>
      </c>
      <c r="U2786" s="4" t="s">
        <v>6</v>
      </c>
    </row>
    <row r="2787" spans="1:6">
      <c r="A2787" t="n">
        <v>23784</v>
      </c>
      <c r="B2787" s="43" t="n">
        <v>36</v>
      </c>
      <c r="C2787" s="7" t="n">
        <v>8</v>
      </c>
      <c r="D2787" s="7" t="n">
        <v>13</v>
      </c>
      <c r="E2787" s="7" t="n">
        <v>0</v>
      </c>
      <c r="F2787" s="7" t="s">
        <v>205</v>
      </c>
      <c r="G2787" s="7" t="s">
        <v>13</v>
      </c>
      <c r="H2787" s="7" t="s">
        <v>13</v>
      </c>
      <c r="I2787" s="7" t="s">
        <v>13</v>
      </c>
      <c r="J2787" s="7" t="s">
        <v>13</v>
      </c>
      <c r="K2787" s="7" t="s">
        <v>13</v>
      </c>
      <c r="L2787" s="7" t="s">
        <v>13</v>
      </c>
      <c r="M2787" s="7" t="s">
        <v>13</v>
      </c>
      <c r="N2787" s="7" t="s">
        <v>13</v>
      </c>
      <c r="O2787" s="7" t="s">
        <v>13</v>
      </c>
      <c r="P2787" s="7" t="s">
        <v>13</v>
      </c>
      <c r="Q2787" s="7" t="s">
        <v>13</v>
      </c>
      <c r="R2787" s="7" t="s">
        <v>13</v>
      </c>
      <c r="S2787" s="7" t="s">
        <v>13</v>
      </c>
      <c r="T2787" s="7" t="s">
        <v>13</v>
      </c>
      <c r="U2787" s="7" t="s">
        <v>13</v>
      </c>
    </row>
    <row r="2788" spans="1:6">
      <c r="A2788" t="s">
        <v>4</v>
      </c>
      <c r="B2788" s="4" t="s">
        <v>5</v>
      </c>
      <c r="C2788" s="4" t="s">
        <v>14</v>
      </c>
      <c r="D2788" s="4" t="s">
        <v>10</v>
      </c>
      <c r="E2788" s="4" t="s">
        <v>14</v>
      </c>
      <c r="F2788" s="4" t="s">
        <v>6</v>
      </c>
      <c r="G2788" s="4" t="s">
        <v>6</v>
      </c>
      <c r="H2788" s="4" t="s">
        <v>6</v>
      </c>
      <c r="I2788" s="4" t="s">
        <v>6</v>
      </c>
      <c r="J2788" s="4" t="s">
        <v>6</v>
      </c>
      <c r="K2788" s="4" t="s">
        <v>6</v>
      </c>
      <c r="L2788" s="4" t="s">
        <v>6</v>
      </c>
      <c r="M2788" s="4" t="s">
        <v>6</v>
      </c>
      <c r="N2788" s="4" t="s">
        <v>6</v>
      </c>
      <c r="O2788" s="4" t="s">
        <v>6</v>
      </c>
      <c r="P2788" s="4" t="s">
        <v>6</v>
      </c>
      <c r="Q2788" s="4" t="s">
        <v>6</v>
      </c>
      <c r="R2788" s="4" t="s">
        <v>6</v>
      </c>
      <c r="S2788" s="4" t="s">
        <v>6</v>
      </c>
      <c r="T2788" s="4" t="s">
        <v>6</v>
      </c>
      <c r="U2788" s="4" t="s">
        <v>6</v>
      </c>
    </row>
    <row r="2789" spans="1:6">
      <c r="A2789" t="n">
        <v>23818</v>
      </c>
      <c r="B2789" s="43" t="n">
        <v>36</v>
      </c>
      <c r="C2789" s="7" t="n">
        <v>8</v>
      </c>
      <c r="D2789" s="7" t="n">
        <v>6466</v>
      </c>
      <c r="E2789" s="7" t="n">
        <v>0</v>
      </c>
      <c r="F2789" s="7" t="s">
        <v>98</v>
      </c>
      <c r="G2789" s="7" t="s">
        <v>13</v>
      </c>
      <c r="H2789" s="7" t="s">
        <v>13</v>
      </c>
      <c r="I2789" s="7" t="s">
        <v>13</v>
      </c>
      <c r="J2789" s="7" t="s">
        <v>13</v>
      </c>
      <c r="K2789" s="7" t="s">
        <v>13</v>
      </c>
      <c r="L2789" s="7" t="s">
        <v>13</v>
      </c>
      <c r="M2789" s="7" t="s">
        <v>13</v>
      </c>
      <c r="N2789" s="7" t="s">
        <v>13</v>
      </c>
      <c r="O2789" s="7" t="s">
        <v>13</v>
      </c>
      <c r="P2789" s="7" t="s">
        <v>13</v>
      </c>
      <c r="Q2789" s="7" t="s">
        <v>13</v>
      </c>
      <c r="R2789" s="7" t="s">
        <v>13</v>
      </c>
      <c r="S2789" s="7" t="s">
        <v>13</v>
      </c>
      <c r="T2789" s="7" t="s">
        <v>13</v>
      </c>
      <c r="U2789" s="7" t="s">
        <v>13</v>
      </c>
    </row>
    <row r="2790" spans="1:6">
      <c r="A2790" t="s">
        <v>4</v>
      </c>
      <c r="B2790" s="4" t="s">
        <v>5</v>
      </c>
      <c r="C2790" s="4" t="s">
        <v>14</v>
      </c>
      <c r="D2790" s="4" t="s">
        <v>10</v>
      </c>
      <c r="E2790" s="4" t="s">
        <v>14</v>
      </c>
      <c r="F2790" s="4" t="s">
        <v>6</v>
      </c>
      <c r="G2790" s="4" t="s">
        <v>6</v>
      </c>
      <c r="H2790" s="4" t="s">
        <v>6</v>
      </c>
      <c r="I2790" s="4" t="s">
        <v>6</v>
      </c>
      <c r="J2790" s="4" t="s">
        <v>6</v>
      </c>
      <c r="K2790" s="4" t="s">
        <v>6</v>
      </c>
      <c r="L2790" s="4" t="s">
        <v>6</v>
      </c>
      <c r="M2790" s="4" t="s">
        <v>6</v>
      </c>
      <c r="N2790" s="4" t="s">
        <v>6</v>
      </c>
      <c r="O2790" s="4" t="s">
        <v>6</v>
      </c>
      <c r="P2790" s="4" t="s">
        <v>6</v>
      </c>
      <c r="Q2790" s="4" t="s">
        <v>6</v>
      </c>
      <c r="R2790" s="4" t="s">
        <v>6</v>
      </c>
      <c r="S2790" s="4" t="s">
        <v>6</v>
      </c>
      <c r="T2790" s="4" t="s">
        <v>6</v>
      </c>
      <c r="U2790" s="4" t="s">
        <v>6</v>
      </c>
    </row>
    <row r="2791" spans="1:6">
      <c r="A2791" t="n">
        <v>23851</v>
      </c>
      <c r="B2791" s="43" t="n">
        <v>36</v>
      </c>
      <c r="C2791" s="7" t="n">
        <v>8</v>
      </c>
      <c r="D2791" s="7" t="n">
        <v>7033</v>
      </c>
      <c r="E2791" s="7" t="n">
        <v>0</v>
      </c>
      <c r="F2791" s="7" t="s">
        <v>206</v>
      </c>
      <c r="G2791" s="7" t="s">
        <v>13</v>
      </c>
      <c r="H2791" s="7" t="s">
        <v>13</v>
      </c>
      <c r="I2791" s="7" t="s">
        <v>13</v>
      </c>
      <c r="J2791" s="7" t="s">
        <v>13</v>
      </c>
      <c r="K2791" s="7" t="s">
        <v>13</v>
      </c>
      <c r="L2791" s="7" t="s">
        <v>13</v>
      </c>
      <c r="M2791" s="7" t="s">
        <v>13</v>
      </c>
      <c r="N2791" s="7" t="s">
        <v>13</v>
      </c>
      <c r="O2791" s="7" t="s">
        <v>13</v>
      </c>
      <c r="P2791" s="7" t="s">
        <v>13</v>
      </c>
      <c r="Q2791" s="7" t="s">
        <v>13</v>
      </c>
      <c r="R2791" s="7" t="s">
        <v>13</v>
      </c>
      <c r="S2791" s="7" t="s">
        <v>13</v>
      </c>
      <c r="T2791" s="7" t="s">
        <v>13</v>
      </c>
      <c r="U2791" s="7" t="s">
        <v>13</v>
      </c>
    </row>
    <row r="2792" spans="1:6">
      <c r="A2792" t="s">
        <v>4</v>
      </c>
      <c r="B2792" s="4" t="s">
        <v>5</v>
      </c>
      <c r="C2792" s="4" t="s">
        <v>14</v>
      </c>
      <c r="D2792" s="4" t="s">
        <v>10</v>
      </c>
      <c r="E2792" s="4" t="s">
        <v>14</v>
      </c>
      <c r="F2792" s="4" t="s">
        <v>6</v>
      </c>
      <c r="G2792" s="4" t="s">
        <v>6</v>
      </c>
      <c r="H2792" s="4" t="s">
        <v>6</v>
      </c>
      <c r="I2792" s="4" t="s">
        <v>6</v>
      </c>
      <c r="J2792" s="4" t="s">
        <v>6</v>
      </c>
      <c r="K2792" s="4" t="s">
        <v>6</v>
      </c>
      <c r="L2792" s="4" t="s">
        <v>6</v>
      </c>
      <c r="M2792" s="4" t="s">
        <v>6</v>
      </c>
      <c r="N2792" s="4" t="s">
        <v>6</v>
      </c>
      <c r="O2792" s="4" t="s">
        <v>6</v>
      </c>
      <c r="P2792" s="4" t="s">
        <v>6</v>
      </c>
      <c r="Q2792" s="4" t="s">
        <v>6</v>
      </c>
      <c r="R2792" s="4" t="s">
        <v>6</v>
      </c>
      <c r="S2792" s="4" t="s">
        <v>6</v>
      </c>
      <c r="T2792" s="4" t="s">
        <v>6</v>
      </c>
      <c r="U2792" s="4" t="s">
        <v>6</v>
      </c>
    </row>
    <row r="2793" spans="1:6">
      <c r="A2793" t="n">
        <v>23882</v>
      </c>
      <c r="B2793" s="43" t="n">
        <v>36</v>
      </c>
      <c r="C2793" s="7" t="n">
        <v>8</v>
      </c>
      <c r="D2793" s="7" t="n">
        <v>1568</v>
      </c>
      <c r="E2793" s="7" t="n">
        <v>0</v>
      </c>
      <c r="F2793" s="7" t="s">
        <v>207</v>
      </c>
      <c r="G2793" s="7" t="s">
        <v>208</v>
      </c>
      <c r="H2793" s="7" t="s">
        <v>13</v>
      </c>
      <c r="I2793" s="7" t="s">
        <v>13</v>
      </c>
      <c r="J2793" s="7" t="s">
        <v>13</v>
      </c>
      <c r="K2793" s="7" t="s">
        <v>13</v>
      </c>
      <c r="L2793" s="7" t="s">
        <v>13</v>
      </c>
      <c r="M2793" s="7" t="s">
        <v>13</v>
      </c>
      <c r="N2793" s="7" t="s">
        <v>13</v>
      </c>
      <c r="O2793" s="7" t="s">
        <v>13</v>
      </c>
      <c r="P2793" s="7" t="s">
        <v>13</v>
      </c>
      <c r="Q2793" s="7" t="s">
        <v>13</v>
      </c>
      <c r="R2793" s="7" t="s">
        <v>13</v>
      </c>
      <c r="S2793" s="7" t="s">
        <v>13</v>
      </c>
      <c r="T2793" s="7" t="s">
        <v>13</v>
      </c>
      <c r="U2793" s="7" t="s">
        <v>13</v>
      </c>
    </row>
    <row r="2794" spans="1:6">
      <c r="A2794" t="s">
        <v>4</v>
      </c>
      <c r="B2794" s="4" t="s">
        <v>5</v>
      </c>
      <c r="C2794" s="4" t="s">
        <v>14</v>
      </c>
      <c r="D2794" s="4" t="s">
        <v>10</v>
      </c>
      <c r="E2794" s="4" t="s">
        <v>14</v>
      </c>
      <c r="F2794" s="4" t="s">
        <v>6</v>
      </c>
      <c r="G2794" s="4" t="s">
        <v>6</v>
      </c>
      <c r="H2794" s="4" t="s">
        <v>6</v>
      </c>
      <c r="I2794" s="4" t="s">
        <v>6</v>
      </c>
      <c r="J2794" s="4" t="s">
        <v>6</v>
      </c>
      <c r="K2794" s="4" t="s">
        <v>6</v>
      </c>
      <c r="L2794" s="4" t="s">
        <v>6</v>
      </c>
      <c r="M2794" s="4" t="s">
        <v>6</v>
      </c>
      <c r="N2794" s="4" t="s">
        <v>6</v>
      </c>
      <c r="O2794" s="4" t="s">
        <v>6</v>
      </c>
      <c r="P2794" s="4" t="s">
        <v>6</v>
      </c>
      <c r="Q2794" s="4" t="s">
        <v>6</v>
      </c>
      <c r="R2794" s="4" t="s">
        <v>6</v>
      </c>
      <c r="S2794" s="4" t="s">
        <v>6</v>
      </c>
      <c r="T2794" s="4" t="s">
        <v>6</v>
      </c>
      <c r="U2794" s="4" t="s">
        <v>6</v>
      </c>
    </row>
    <row r="2795" spans="1:6">
      <c r="A2795" t="n">
        <v>23923</v>
      </c>
      <c r="B2795" s="43" t="n">
        <v>36</v>
      </c>
      <c r="C2795" s="7" t="n">
        <v>8</v>
      </c>
      <c r="D2795" s="7" t="n">
        <v>1569</v>
      </c>
      <c r="E2795" s="7" t="n">
        <v>0</v>
      </c>
      <c r="F2795" s="7" t="s">
        <v>207</v>
      </c>
      <c r="G2795" s="7" t="s">
        <v>208</v>
      </c>
      <c r="H2795" s="7" t="s">
        <v>13</v>
      </c>
      <c r="I2795" s="7" t="s">
        <v>13</v>
      </c>
      <c r="J2795" s="7" t="s">
        <v>13</v>
      </c>
      <c r="K2795" s="7" t="s">
        <v>13</v>
      </c>
      <c r="L2795" s="7" t="s">
        <v>13</v>
      </c>
      <c r="M2795" s="7" t="s">
        <v>13</v>
      </c>
      <c r="N2795" s="7" t="s">
        <v>13</v>
      </c>
      <c r="O2795" s="7" t="s">
        <v>13</v>
      </c>
      <c r="P2795" s="7" t="s">
        <v>13</v>
      </c>
      <c r="Q2795" s="7" t="s">
        <v>13</v>
      </c>
      <c r="R2795" s="7" t="s">
        <v>13</v>
      </c>
      <c r="S2795" s="7" t="s">
        <v>13</v>
      </c>
      <c r="T2795" s="7" t="s">
        <v>13</v>
      </c>
      <c r="U2795" s="7" t="s">
        <v>13</v>
      </c>
    </row>
    <row r="2796" spans="1:6">
      <c r="A2796" t="s">
        <v>4</v>
      </c>
      <c r="B2796" s="4" t="s">
        <v>5</v>
      </c>
      <c r="C2796" s="4" t="s">
        <v>14</v>
      </c>
      <c r="D2796" s="4" t="s">
        <v>10</v>
      </c>
      <c r="E2796" s="4" t="s">
        <v>14</v>
      </c>
      <c r="F2796" s="4" t="s">
        <v>6</v>
      </c>
      <c r="G2796" s="4" t="s">
        <v>6</v>
      </c>
      <c r="H2796" s="4" t="s">
        <v>6</v>
      </c>
      <c r="I2796" s="4" t="s">
        <v>6</v>
      </c>
      <c r="J2796" s="4" t="s">
        <v>6</v>
      </c>
      <c r="K2796" s="4" t="s">
        <v>6</v>
      </c>
      <c r="L2796" s="4" t="s">
        <v>6</v>
      </c>
      <c r="M2796" s="4" t="s">
        <v>6</v>
      </c>
      <c r="N2796" s="4" t="s">
        <v>6</v>
      </c>
      <c r="O2796" s="4" t="s">
        <v>6</v>
      </c>
      <c r="P2796" s="4" t="s">
        <v>6</v>
      </c>
      <c r="Q2796" s="4" t="s">
        <v>6</v>
      </c>
      <c r="R2796" s="4" t="s">
        <v>6</v>
      </c>
      <c r="S2796" s="4" t="s">
        <v>6</v>
      </c>
      <c r="T2796" s="4" t="s">
        <v>6</v>
      </c>
      <c r="U2796" s="4" t="s">
        <v>6</v>
      </c>
    </row>
    <row r="2797" spans="1:6">
      <c r="A2797" t="n">
        <v>23964</v>
      </c>
      <c r="B2797" s="43" t="n">
        <v>36</v>
      </c>
      <c r="C2797" s="7" t="n">
        <v>8</v>
      </c>
      <c r="D2797" s="7" t="n">
        <v>1620</v>
      </c>
      <c r="E2797" s="7" t="n">
        <v>0</v>
      </c>
      <c r="F2797" s="7" t="s">
        <v>209</v>
      </c>
      <c r="G2797" s="7" t="s">
        <v>210</v>
      </c>
      <c r="H2797" s="7" t="s">
        <v>13</v>
      </c>
      <c r="I2797" s="7" t="s">
        <v>13</v>
      </c>
      <c r="J2797" s="7" t="s">
        <v>13</v>
      </c>
      <c r="K2797" s="7" t="s">
        <v>13</v>
      </c>
      <c r="L2797" s="7" t="s">
        <v>13</v>
      </c>
      <c r="M2797" s="7" t="s">
        <v>13</v>
      </c>
      <c r="N2797" s="7" t="s">
        <v>13</v>
      </c>
      <c r="O2797" s="7" t="s">
        <v>13</v>
      </c>
      <c r="P2797" s="7" t="s">
        <v>13</v>
      </c>
      <c r="Q2797" s="7" t="s">
        <v>13</v>
      </c>
      <c r="R2797" s="7" t="s">
        <v>13</v>
      </c>
      <c r="S2797" s="7" t="s">
        <v>13</v>
      </c>
      <c r="T2797" s="7" t="s">
        <v>13</v>
      </c>
      <c r="U2797" s="7" t="s">
        <v>13</v>
      </c>
    </row>
    <row r="2798" spans="1:6">
      <c r="A2798" t="s">
        <v>4</v>
      </c>
      <c r="B2798" s="4" t="s">
        <v>5</v>
      </c>
      <c r="C2798" s="4" t="s">
        <v>14</v>
      </c>
      <c r="D2798" s="4" t="s">
        <v>10</v>
      </c>
      <c r="E2798" s="4" t="s">
        <v>14</v>
      </c>
      <c r="F2798" s="4" t="s">
        <v>6</v>
      </c>
      <c r="G2798" s="4" t="s">
        <v>6</v>
      </c>
      <c r="H2798" s="4" t="s">
        <v>6</v>
      </c>
      <c r="I2798" s="4" t="s">
        <v>6</v>
      </c>
      <c r="J2798" s="4" t="s">
        <v>6</v>
      </c>
      <c r="K2798" s="4" t="s">
        <v>6</v>
      </c>
      <c r="L2798" s="4" t="s">
        <v>6</v>
      </c>
      <c r="M2798" s="4" t="s">
        <v>6</v>
      </c>
      <c r="N2798" s="4" t="s">
        <v>6</v>
      </c>
      <c r="O2798" s="4" t="s">
        <v>6</v>
      </c>
      <c r="P2798" s="4" t="s">
        <v>6</v>
      </c>
      <c r="Q2798" s="4" t="s">
        <v>6</v>
      </c>
      <c r="R2798" s="4" t="s">
        <v>6</v>
      </c>
      <c r="S2798" s="4" t="s">
        <v>6</v>
      </c>
      <c r="T2798" s="4" t="s">
        <v>6</v>
      </c>
      <c r="U2798" s="4" t="s">
        <v>6</v>
      </c>
    </row>
    <row r="2799" spans="1:6">
      <c r="A2799" t="n">
        <v>24009</v>
      </c>
      <c r="B2799" s="43" t="n">
        <v>36</v>
      </c>
      <c r="C2799" s="7" t="n">
        <v>8</v>
      </c>
      <c r="D2799" s="7" t="n">
        <v>1629</v>
      </c>
      <c r="E2799" s="7" t="n">
        <v>0</v>
      </c>
      <c r="F2799" s="7" t="s">
        <v>97</v>
      </c>
      <c r="G2799" s="7" t="s">
        <v>211</v>
      </c>
      <c r="H2799" s="7" t="s">
        <v>13</v>
      </c>
      <c r="I2799" s="7" t="s">
        <v>13</v>
      </c>
      <c r="J2799" s="7" t="s">
        <v>13</v>
      </c>
      <c r="K2799" s="7" t="s">
        <v>13</v>
      </c>
      <c r="L2799" s="7" t="s">
        <v>13</v>
      </c>
      <c r="M2799" s="7" t="s">
        <v>13</v>
      </c>
      <c r="N2799" s="7" t="s">
        <v>13</v>
      </c>
      <c r="O2799" s="7" t="s">
        <v>13</v>
      </c>
      <c r="P2799" s="7" t="s">
        <v>13</v>
      </c>
      <c r="Q2799" s="7" t="s">
        <v>13</v>
      </c>
      <c r="R2799" s="7" t="s">
        <v>13</v>
      </c>
      <c r="S2799" s="7" t="s">
        <v>13</v>
      </c>
      <c r="T2799" s="7" t="s">
        <v>13</v>
      </c>
      <c r="U2799" s="7" t="s">
        <v>13</v>
      </c>
    </row>
    <row r="2800" spans="1:6">
      <c r="A2800" t="s">
        <v>4</v>
      </c>
      <c r="B2800" s="4" t="s">
        <v>5</v>
      </c>
      <c r="C2800" s="4" t="s">
        <v>10</v>
      </c>
      <c r="D2800" s="4" t="s">
        <v>30</v>
      </c>
      <c r="E2800" s="4" t="s">
        <v>30</v>
      </c>
      <c r="F2800" s="4" t="s">
        <v>30</v>
      </c>
      <c r="G2800" s="4" t="s">
        <v>30</v>
      </c>
    </row>
    <row r="2801" spans="1:21">
      <c r="A2801" t="n">
        <v>24060</v>
      </c>
      <c r="B2801" s="44" t="n">
        <v>46</v>
      </c>
      <c r="C2801" s="7" t="n">
        <v>0</v>
      </c>
      <c r="D2801" s="7" t="n">
        <v>0</v>
      </c>
      <c r="E2801" s="7" t="n">
        <v>0</v>
      </c>
      <c r="F2801" s="7" t="n">
        <v>0</v>
      </c>
      <c r="G2801" s="7" t="n">
        <v>0</v>
      </c>
    </row>
    <row r="2802" spans="1:21">
      <c r="A2802" t="s">
        <v>4</v>
      </c>
      <c r="B2802" s="4" t="s">
        <v>5</v>
      </c>
      <c r="C2802" s="4" t="s">
        <v>10</v>
      </c>
      <c r="D2802" s="4" t="s">
        <v>30</v>
      </c>
      <c r="E2802" s="4" t="s">
        <v>30</v>
      </c>
      <c r="F2802" s="4" t="s">
        <v>30</v>
      </c>
      <c r="G2802" s="4" t="s">
        <v>30</v>
      </c>
    </row>
    <row r="2803" spans="1:21">
      <c r="A2803" t="n">
        <v>24079</v>
      </c>
      <c r="B2803" s="44" t="n">
        <v>46</v>
      </c>
      <c r="C2803" s="7" t="n">
        <v>7032</v>
      </c>
      <c r="D2803" s="7" t="n">
        <v>0</v>
      </c>
      <c r="E2803" s="7" t="n">
        <v>0</v>
      </c>
      <c r="F2803" s="7" t="n">
        <v>0</v>
      </c>
      <c r="G2803" s="7" t="n">
        <v>0</v>
      </c>
    </row>
    <row r="2804" spans="1:21">
      <c r="A2804" t="s">
        <v>4</v>
      </c>
      <c r="B2804" s="4" t="s">
        <v>5</v>
      </c>
      <c r="C2804" s="4" t="s">
        <v>10</v>
      </c>
      <c r="D2804" s="4" t="s">
        <v>30</v>
      </c>
      <c r="E2804" s="4" t="s">
        <v>30</v>
      </c>
      <c r="F2804" s="4" t="s">
        <v>30</v>
      </c>
      <c r="G2804" s="4" t="s">
        <v>30</v>
      </c>
    </row>
    <row r="2805" spans="1:21">
      <c r="A2805" t="n">
        <v>24098</v>
      </c>
      <c r="B2805" s="44" t="n">
        <v>46</v>
      </c>
      <c r="C2805" s="7" t="n">
        <v>7036</v>
      </c>
      <c r="D2805" s="7" t="n">
        <v>238.130004882813</v>
      </c>
      <c r="E2805" s="7" t="n">
        <v>17.0599994659424</v>
      </c>
      <c r="F2805" s="7" t="n">
        <v>-50.7400016784668</v>
      </c>
      <c r="G2805" s="7" t="n">
        <v>284.799987792969</v>
      </c>
    </row>
    <row r="2806" spans="1:21">
      <c r="A2806" t="s">
        <v>4</v>
      </c>
      <c r="B2806" s="4" t="s">
        <v>5</v>
      </c>
      <c r="C2806" s="4" t="s">
        <v>14</v>
      </c>
      <c r="D2806" s="4" t="s">
        <v>10</v>
      </c>
      <c r="E2806" s="4" t="s">
        <v>10</v>
      </c>
      <c r="F2806" s="4" t="s">
        <v>9</v>
      </c>
      <c r="G2806" s="4" t="s">
        <v>9</v>
      </c>
      <c r="H2806" s="4" t="s">
        <v>9</v>
      </c>
      <c r="I2806" s="4" t="s">
        <v>9</v>
      </c>
    </row>
    <row r="2807" spans="1:21">
      <c r="A2807" t="n">
        <v>24117</v>
      </c>
      <c r="B2807" s="17" t="n">
        <v>74</v>
      </c>
      <c r="C2807" s="7" t="n">
        <v>58</v>
      </c>
      <c r="D2807" s="7" t="n">
        <v>13</v>
      </c>
      <c r="E2807" s="7" t="n">
        <v>7036</v>
      </c>
      <c r="F2807" s="7" t="n">
        <v>0</v>
      </c>
      <c r="G2807" s="7" t="n">
        <v>1091997532</v>
      </c>
      <c r="H2807" s="7" t="n">
        <v>1096810496</v>
      </c>
      <c r="I2807" s="7" t="n">
        <v>0</v>
      </c>
    </row>
    <row r="2808" spans="1:21">
      <c r="A2808" t="s">
        <v>4</v>
      </c>
      <c r="B2808" s="4" t="s">
        <v>5</v>
      </c>
      <c r="C2808" s="4" t="s">
        <v>14</v>
      </c>
      <c r="D2808" s="4" t="s">
        <v>10</v>
      </c>
      <c r="E2808" s="4" t="s">
        <v>10</v>
      </c>
      <c r="F2808" s="4" t="s">
        <v>9</v>
      </c>
      <c r="G2808" s="4" t="s">
        <v>9</v>
      </c>
      <c r="H2808" s="4" t="s">
        <v>9</v>
      </c>
      <c r="I2808" s="4" t="s">
        <v>9</v>
      </c>
    </row>
    <row r="2809" spans="1:21">
      <c r="A2809" t="n">
        <v>24139</v>
      </c>
      <c r="B2809" s="17" t="n">
        <v>74</v>
      </c>
      <c r="C2809" s="7" t="n">
        <v>58</v>
      </c>
      <c r="D2809" s="7" t="n">
        <v>61491</v>
      </c>
      <c r="E2809" s="7" t="n">
        <v>7036</v>
      </c>
      <c r="F2809" s="7" t="n">
        <v>1065604874</v>
      </c>
      <c r="G2809" s="7" t="n">
        <v>1091997532</v>
      </c>
      <c r="H2809" s="7" t="n">
        <v>1096066007</v>
      </c>
      <c r="I2809" s="7" t="n">
        <v>0</v>
      </c>
    </row>
    <row r="2810" spans="1:21">
      <c r="A2810" t="s">
        <v>4</v>
      </c>
      <c r="B2810" s="4" t="s">
        <v>5</v>
      </c>
      <c r="C2810" s="4" t="s">
        <v>14</v>
      </c>
      <c r="D2810" s="4" t="s">
        <v>10</v>
      </c>
      <c r="E2810" s="4" t="s">
        <v>10</v>
      </c>
      <c r="F2810" s="4" t="s">
        <v>9</v>
      </c>
      <c r="G2810" s="4" t="s">
        <v>9</v>
      </c>
      <c r="H2810" s="4" t="s">
        <v>9</v>
      </c>
      <c r="I2810" s="4" t="s">
        <v>9</v>
      </c>
    </row>
    <row r="2811" spans="1:21">
      <c r="A2811" t="n">
        <v>24161</v>
      </c>
      <c r="B2811" s="17" t="n">
        <v>74</v>
      </c>
      <c r="C2811" s="7" t="n">
        <v>58</v>
      </c>
      <c r="D2811" s="7" t="n">
        <v>61492</v>
      </c>
      <c r="E2811" s="7" t="n">
        <v>7036</v>
      </c>
      <c r="F2811" s="7" t="n">
        <v>-1078774989</v>
      </c>
      <c r="G2811" s="7" t="n">
        <v>1091997532</v>
      </c>
      <c r="H2811" s="7" t="n">
        <v>1096317665</v>
      </c>
      <c r="I2811" s="7" t="n">
        <v>0</v>
      </c>
    </row>
    <row r="2812" spans="1:21">
      <c r="A2812" t="s">
        <v>4</v>
      </c>
      <c r="B2812" s="4" t="s">
        <v>5</v>
      </c>
      <c r="C2812" s="4" t="s">
        <v>14</v>
      </c>
      <c r="D2812" s="4" t="s">
        <v>10</v>
      </c>
      <c r="E2812" s="4" t="s">
        <v>10</v>
      </c>
      <c r="F2812" s="4" t="s">
        <v>9</v>
      </c>
      <c r="G2812" s="4" t="s">
        <v>9</v>
      </c>
      <c r="H2812" s="4" t="s">
        <v>9</v>
      </c>
      <c r="I2812" s="4" t="s">
        <v>9</v>
      </c>
    </row>
    <row r="2813" spans="1:21">
      <c r="A2813" t="n">
        <v>24183</v>
      </c>
      <c r="B2813" s="17" t="n">
        <v>74</v>
      </c>
      <c r="C2813" s="7" t="n">
        <v>58</v>
      </c>
      <c r="D2813" s="7" t="n">
        <v>61493</v>
      </c>
      <c r="E2813" s="7" t="n">
        <v>7036</v>
      </c>
      <c r="F2813" s="7" t="n">
        <v>1061326684</v>
      </c>
      <c r="G2813" s="7" t="n">
        <v>1091997532</v>
      </c>
      <c r="H2813" s="7" t="n">
        <v>1093979341</v>
      </c>
      <c r="I2813" s="7" t="n">
        <v>0</v>
      </c>
    </row>
    <row r="2814" spans="1:21">
      <c r="A2814" t="s">
        <v>4</v>
      </c>
      <c r="B2814" s="4" t="s">
        <v>5</v>
      </c>
      <c r="C2814" s="4" t="s">
        <v>14</v>
      </c>
      <c r="D2814" s="4" t="s">
        <v>10</v>
      </c>
      <c r="E2814" s="4" t="s">
        <v>10</v>
      </c>
      <c r="F2814" s="4" t="s">
        <v>9</v>
      </c>
      <c r="G2814" s="4" t="s">
        <v>9</v>
      </c>
      <c r="H2814" s="4" t="s">
        <v>9</v>
      </c>
      <c r="I2814" s="4" t="s">
        <v>9</v>
      </c>
    </row>
    <row r="2815" spans="1:21">
      <c r="A2815" t="n">
        <v>24205</v>
      </c>
      <c r="B2815" s="17" t="n">
        <v>74</v>
      </c>
      <c r="C2815" s="7" t="n">
        <v>58</v>
      </c>
      <c r="D2815" s="7" t="n">
        <v>61494</v>
      </c>
      <c r="E2815" s="7" t="n">
        <v>7036</v>
      </c>
      <c r="F2815" s="7" t="n">
        <v>-1092196762</v>
      </c>
      <c r="G2815" s="7" t="n">
        <v>1091997532</v>
      </c>
      <c r="H2815" s="7" t="n">
        <v>1094660915</v>
      </c>
      <c r="I2815" s="7" t="n">
        <v>0</v>
      </c>
    </row>
    <row r="2816" spans="1:21">
      <c r="A2816" t="s">
        <v>4</v>
      </c>
      <c r="B2816" s="4" t="s">
        <v>5</v>
      </c>
      <c r="C2816" s="4" t="s">
        <v>14</v>
      </c>
      <c r="D2816" s="4" t="s">
        <v>10</v>
      </c>
      <c r="E2816" s="4" t="s">
        <v>10</v>
      </c>
      <c r="F2816" s="4" t="s">
        <v>9</v>
      </c>
      <c r="G2816" s="4" t="s">
        <v>9</v>
      </c>
      <c r="H2816" s="4" t="s">
        <v>9</v>
      </c>
      <c r="I2816" s="4" t="s">
        <v>9</v>
      </c>
    </row>
    <row r="2817" spans="1:9">
      <c r="A2817" t="n">
        <v>24227</v>
      </c>
      <c r="B2817" s="17" t="n">
        <v>74</v>
      </c>
      <c r="C2817" s="7" t="n">
        <v>58</v>
      </c>
      <c r="D2817" s="7" t="n">
        <v>80</v>
      </c>
      <c r="E2817" s="7" t="n">
        <v>7036</v>
      </c>
      <c r="F2817" s="7" t="n">
        <v>-1075419546</v>
      </c>
      <c r="G2817" s="7" t="n">
        <v>1091997532</v>
      </c>
      <c r="H2817" s="7" t="n">
        <v>1093979341</v>
      </c>
      <c r="I2817" s="7" t="n">
        <v>0</v>
      </c>
    </row>
    <row r="2818" spans="1:9">
      <c r="A2818" t="s">
        <v>4</v>
      </c>
      <c r="B2818" s="4" t="s">
        <v>5</v>
      </c>
      <c r="C2818" s="4" t="s">
        <v>14</v>
      </c>
      <c r="D2818" s="4" t="s">
        <v>10</v>
      </c>
      <c r="E2818" s="4" t="s">
        <v>10</v>
      </c>
      <c r="F2818" s="4" t="s">
        <v>9</v>
      </c>
      <c r="G2818" s="4" t="s">
        <v>9</v>
      </c>
      <c r="H2818" s="4" t="s">
        <v>9</v>
      </c>
      <c r="I2818" s="4" t="s">
        <v>9</v>
      </c>
    </row>
    <row r="2819" spans="1:9">
      <c r="A2819" t="n">
        <v>24249</v>
      </c>
      <c r="B2819" s="17" t="n">
        <v>74</v>
      </c>
      <c r="C2819" s="7" t="n">
        <v>58</v>
      </c>
      <c r="D2819" s="7" t="n">
        <v>6466</v>
      </c>
      <c r="E2819" s="7" t="n">
        <v>7036</v>
      </c>
      <c r="F2819" s="7" t="n">
        <v>-1070805811</v>
      </c>
      <c r="G2819" s="7" t="n">
        <v>1091997532</v>
      </c>
      <c r="H2819" s="7" t="n">
        <v>1094660915</v>
      </c>
      <c r="I2819" s="7" t="n">
        <v>0</v>
      </c>
    </row>
    <row r="2820" spans="1:9">
      <c r="A2820" t="s">
        <v>4</v>
      </c>
      <c r="B2820" s="4" t="s">
        <v>5</v>
      </c>
      <c r="C2820" s="4" t="s">
        <v>10</v>
      </c>
      <c r="D2820" s="4" t="s">
        <v>30</v>
      </c>
      <c r="E2820" s="4" t="s">
        <v>30</v>
      </c>
      <c r="F2820" s="4" t="s">
        <v>30</v>
      </c>
      <c r="G2820" s="4" t="s">
        <v>30</v>
      </c>
    </row>
    <row r="2821" spans="1:9">
      <c r="A2821" t="n">
        <v>24271</v>
      </c>
      <c r="B2821" s="44" t="n">
        <v>46</v>
      </c>
      <c r="C2821" s="7" t="n">
        <v>7033</v>
      </c>
      <c r="D2821" s="7" t="n">
        <v>205.169998168945</v>
      </c>
      <c r="E2821" s="7" t="n">
        <v>-4</v>
      </c>
      <c r="F2821" s="7" t="n">
        <v>-47.0200004577637</v>
      </c>
      <c r="G2821" s="7" t="n">
        <v>294.100006103516</v>
      </c>
    </row>
    <row r="2822" spans="1:9">
      <c r="A2822" t="s">
        <v>4</v>
      </c>
      <c r="B2822" s="4" t="s">
        <v>5</v>
      </c>
      <c r="C2822" s="4" t="s">
        <v>10</v>
      </c>
      <c r="D2822" s="4" t="s">
        <v>30</v>
      </c>
      <c r="E2822" s="4" t="s">
        <v>30</v>
      </c>
      <c r="F2822" s="4" t="s">
        <v>30</v>
      </c>
      <c r="G2822" s="4" t="s">
        <v>30</v>
      </c>
    </row>
    <row r="2823" spans="1:9">
      <c r="A2823" t="n">
        <v>24290</v>
      </c>
      <c r="B2823" s="44" t="n">
        <v>46</v>
      </c>
      <c r="C2823" s="7" t="n">
        <v>1568</v>
      </c>
      <c r="D2823" s="7" t="n">
        <v>215.889999389648</v>
      </c>
      <c r="E2823" s="7" t="n">
        <v>-4</v>
      </c>
      <c r="F2823" s="7" t="n">
        <v>-58.2200012207031</v>
      </c>
      <c r="G2823" s="7" t="n">
        <v>113.599998474121</v>
      </c>
    </row>
    <row r="2824" spans="1:9">
      <c r="A2824" t="s">
        <v>4</v>
      </c>
      <c r="B2824" s="4" t="s">
        <v>5</v>
      </c>
      <c r="C2824" s="4" t="s">
        <v>10</v>
      </c>
      <c r="D2824" s="4" t="s">
        <v>30</v>
      </c>
      <c r="E2824" s="4" t="s">
        <v>30</v>
      </c>
      <c r="F2824" s="4" t="s">
        <v>30</v>
      </c>
      <c r="G2824" s="4" t="s">
        <v>30</v>
      </c>
    </row>
    <row r="2825" spans="1:9">
      <c r="A2825" t="n">
        <v>24309</v>
      </c>
      <c r="B2825" s="44" t="n">
        <v>46</v>
      </c>
      <c r="C2825" s="7" t="n">
        <v>1569</v>
      </c>
      <c r="D2825" s="7" t="n">
        <v>222.600006103516</v>
      </c>
      <c r="E2825" s="7" t="n">
        <v>-4</v>
      </c>
      <c r="F2825" s="7" t="n">
        <v>-45.6599998474121</v>
      </c>
      <c r="G2825" s="7" t="n">
        <v>122.199996948242</v>
      </c>
    </row>
    <row r="2826" spans="1:9">
      <c r="A2826" t="s">
        <v>4</v>
      </c>
      <c r="B2826" s="4" t="s">
        <v>5</v>
      </c>
      <c r="C2826" s="4" t="s">
        <v>10</v>
      </c>
      <c r="D2826" s="4" t="s">
        <v>14</v>
      </c>
      <c r="E2826" s="4" t="s">
        <v>14</v>
      </c>
      <c r="F2826" s="4" t="s">
        <v>6</v>
      </c>
    </row>
    <row r="2827" spans="1:9">
      <c r="A2827" t="n">
        <v>24328</v>
      </c>
      <c r="B2827" s="36" t="n">
        <v>47</v>
      </c>
      <c r="C2827" s="7" t="n">
        <v>7033</v>
      </c>
      <c r="D2827" s="7" t="n">
        <v>0</v>
      </c>
      <c r="E2827" s="7" t="n">
        <v>0</v>
      </c>
      <c r="F2827" s="7" t="s">
        <v>198</v>
      </c>
    </row>
    <row r="2828" spans="1:9">
      <c r="A2828" t="s">
        <v>4</v>
      </c>
      <c r="B2828" s="4" t="s">
        <v>5</v>
      </c>
      <c r="C2828" s="4" t="s">
        <v>14</v>
      </c>
      <c r="D2828" s="4" t="s">
        <v>10</v>
      </c>
      <c r="E2828" s="4" t="s">
        <v>6</v>
      </c>
      <c r="F2828" s="4" t="s">
        <v>6</v>
      </c>
      <c r="G2828" s="4" t="s">
        <v>14</v>
      </c>
    </row>
    <row r="2829" spans="1:9">
      <c r="A2829" t="n">
        <v>24349</v>
      </c>
      <c r="B2829" s="49" t="n">
        <v>32</v>
      </c>
      <c r="C2829" s="7" t="n">
        <v>0</v>
      </c>
      <c r="D2829" s="7" t="n">
        <v>7033</v>
      </c>
      <c r="E2829" s="7" t="s">
        <v>13</v>
      </c>
      <c r="F2829" s="7" t="s">
        <v>199</v>
      </c>
      <c r="G2829" s="7" t="n">
        <v>1</v>
      </c>
    </row>
    <row r="2830" spans="1:9">
      <c r="A2830" t="s">
        <v>4</v>
      </c>
      <c r="B2830" s="4" t="s">
        <v>5</v>
      </c>
      <c r="C2830" s="4" t="s">
        <v>10</v>
      </c>
      <c r="D2830" s="4" t="s">
        <v>14</v>
      </c>
      <c r="E2830" s="4" t="s">
        <v>6</v>
      </c>
      <c r="F2830" s="4" t="s">
        <v>30</v>
      </c>
      <c r="G2830" s="4" t="s">
        <v>30</v>
      </c>
      <c r="H2830" s="4" t="s">
        <v>30</v>
      </c>
    </row>
    <row r="2831" spans="1:9">
      <c r="A2831" t="n">
        <v>24367</v>
      </c>
      <c r="B2831" s="47" t="n">
        <v>48</v>
      </c>
      <c r="C2831" s="7" t="n">
        <v>7033</v>
      </c>
      <c r="D2831" s="7" t="n">
        <v>0</v>
      </c>
      <c r="E2831" s="7" t="s">
        <v>206</v>
      </c>
      <c r="F2831" s="7" t="n">
        <v>0</v>
      </c>
      <c r="G2831" s="7" t="n">
        <v>1</v>
      </c>
      <c r="H2831" s="7" t="n">
        <v>0</v>
      </c>
    </row>
    <row r="2832" spans="1:9">
      <c r="A2832" t="s">
        <v>4</v>
      </c>
      <c r="B2832" s="4" t="s">
        <v>5</v>
      </c>
      <c r="C2832" s="4" t="s">
        <v>10</v>
      </c>
      <c r="D2832" s="4" t="s">
        <v>9</v>
      </c>
    </row>
    <row r="2833" spans="1:9">
      <c r="A2833" t="n">
        <v>24394</v>
      </c>
      <c r="B2833" s="73" t="n">
        <v>98</v>
      </c>
      <c r="C2833" s="7" t="n">
        <v>7033</v>
      </c>
      <c r="D2833" s="7" t="n">
        <v>0</v>
      </c>
    </row>
    <row r="2834" spans="1:9">
      <c r="A2834" t="s">
        <v>4</v>
      </c>
      <c r="B2834" s="4" t="s">
        <v>5</v>
      </c>
      <c r="C2834" s="4" t="s">
        <v>10</v>
      </c>
      <c r="D2834" s="4" t="s">
        <v>14</v>
      </c>
      <c r="E2834" s="4" t="s">
        <v>6</v>
      </c>
      <c r="F2834" s="4" t="s">
        <v>30</v>
      </c>
      <c r="G2834" s="4" t="s">
        <v>30</v>
      </c>
      <c r="H2834" s="4" t="s">
        <v>30</v>
      </c>
    </row>
    <row r="2835" spans="1:9">
      <c r="A2835" t="n">
        <v>24401</v>
      </c>
      <c r="B2835" s="47" t="n">
        <v>48</v>
      </c>
      <c r="C2835" s="7" t="n">
        <v>1568</v>
      </c>
      <c r="D2835" s="7" t="n">
        <v>0</v>
      </c>
      <c r="E2835" s="7" t="s">
        <v>208</v>
      </c>
      <c r="F2835" s="7" t="n">
        <v>0</v>
      </c>
      <c r="G2835" s="7" t="n">
        <v>1</v>
      </c>
      <c r="H2835" s="7" t="n">
        <v>0</v>
      </c>
    </row>
    <row r="2836" spans="1:9">
      <c r="A2836" t="s">
        <v>4</v>
      </c>
      <c r="B2836" s="4" t="s">
        <v>5</v>
      </c>
      <c r="C2836" s="4" t="s">
        <v>10</v>
      </c>
      <c r="D2836" s="4" t="s">
        <v>14</v>
      </c>
      <c r="E2836" s="4" t="s">
        <v>6</v>
      </c>
      <c r="F2836" s="4" t="s">
        <v>30</v>
      </c>
      <c r="G2836" s="4" t="s">
        <v>30</v>
      </c>
      <c r="H2836" s="4" t="s">
        <v>30</v>
      </c>
    </row>
    <row r="2837" spans="1:9">
      <c r="A2837" t="n">
        <v>24428</v>
      </c>
      <c r="B2837" s="47" t="n">
        <v>48</v>
      </c>
      <c r="C2837" s="7" t="n">
        <v>1569</v>
      </c>
      <c r="D2837" s="7" t="n">
        <v>0</v>
      </c>
      <c r="E2837" s="7" t="s">
        <v>208</v>
      </c>
      <c r="F2837" s="7" t="n">
        <v>0</v>
      </c>
      <c r="G2837" s="7" t="n">
        <v>1</v>
      </c>
      <c r="H2837" s="7" t="n">
        <v>0</v>
      </c>
    </row>
    <row r="2838" spans="1:9">
      <c r="A2838" t="s">
        <v>4</v>
      </c>
      <c r="B2838" s="4" t="s">
        <v>5</v>
      </c>
      <c r="C2838" s="4" t="s">
        <v>10</v>
      </c>
      <c r="D2838" s="4" t="s">
        <v>30</v>
      </c>
      <c r="E2838" s="4" t="s">
        <v>30</v>
      </c>
      <c r="F2838" s="4" t="s">
        <v>30</v>
      </c>
      <c r="G2838" s="4" t="s">
        <v>30</v>
      </c>
    </row>
    <row r="2839" spans="1:9">
      <c r="A2839" t="n">
        <v>24455</v>
      </c>
      <c r="B2839" s="44" t="n">
        <v>46</v>
      </c>
      <c r="C2839" s="7" t="n">
        <v>1620</v>
      </c>
      <c r="D2839" s="7" t="n">
        <v>121.029998779297</v>
      </c>
      <c r="E2839" s="7" t="n">
        <v>-3.05999994277954</v>
      </c>
      <c r="F2839" s="7" t="n">
        <v>1.91999995708466</v>
      </c>
      <c r="G2839" s="7" t="n">
        <v>118.699996948242</v>
      </c>
    </row>
    <row r="2840" spans="1:9">
      <c r="A2840" t="s">
        <v>4</v>
      </c>
      <c r="B2840" s="4" t="s">
        <v>5</v>
      </c>
      <c r="C2840" s="4" t="s">
        <v>10</v>
      </c>
      <c r="D2840" s="4" t="s">
        <v>30</v>
      </c>
      <c r="E2840" s="4" t="s">
        <v>30</v>
      </c>
      <c r="F2840" s="4" t="s">
        <v>30</v>
      </c>
      <c r="G2840" s="4" t="s">
        <v>30</v>
      </c>
    </row>
    <row r="2841" spans="1:9">
      <c r="A2841" t="n">
        <v>24474</v>
      </c>
      <c r="B2841" s="44" t="n">
        <v>46</v>
      </c>
      <c r="C2841" s="7" t="n">
        <v>1629</v>
      </c>
      <c r="D2841" s="7" t="n">
        <v>121.029998779297</v>
      </c>
      <c r="E2841" s="7" t="n">
        <v>-3.09999990463257</v>
      </c>
      <c r="F2841" s="7" t="n">
        <v>3.27999997138977</v>
      </c>
      <c r="G2841" s="7" t="n">
        <v>118.599998474121</v>
      </c>
    </row>
    <row r="2842" spans="1:9">
      <c r="A2842" t="s">
        <v>4</v>
      </c>
      <c r="B2842" s="4" t="s">
        <v>5</v>
      </c>
      <c r="C2842" s="4" t="s">
        <v>10</v>
      </c>
      <c r="D2842" s="4" t="s">
        <v>30</v>
      </c>
      <c r="E2842" s="4" t="s">
        <v>30</v>
      </c>
      <c r="F2842" s="4" t="s">
        <v>30</v>
      </c>
      <c r="G2842" s="4" t="s">
        <v>30</v>
      </c>
    </row>
    <row r="2843" spans="1:9">
      <c r="A2843" t="n">
        <v>24493</v>
      </c>
      <c r="B2843" s="44" t="n">
        <v>46</v>
      </c>
      <c r="C2843" s="7" t="n">
        <v>1570</v>
      </c>
      <c r="D2843" s="7" t="n">
        <v>122.23999786377</v>
      </c>
      <c r="E2843" s="7" t="n">
        <v>-3.19000005722046</v>
      </c>
      <c r="F2843" s="7" t="n">
        <v>5.57999992370605</v>
      </c>
      <c r="G2843" s="7" t="n">
        <v>118.599998474121</v>
      </c>
    </row>
    <row r="2844" spans="1:9">
      <c r="A2844" t="s">
        <v>4</v>
      </c>
      <c r="B2844" s="4" t="s">
        <v>5</v>
      </c>
      <c r="C2844" s="4" t="s">
        <v>10</v>
      </c>
      <c r="D2844" s="4" t="s">
        <v>30</v>
      </c>
      <c r="E2844" s="4" t="s">
        <v>30</v>
      </c>
      <c r="F2844" s="4" t="s">
        <v>30</v>
      </c>
      <c r="G2844" s="4" t="s">
        <v>30</v>
      </c>
    </row>
    <row r="2845" spans="1:9">
      <c r="A2845" t="n">
        <v>24512</v>
      </c>
      <c r="B2845" s="44" t="n">
        <v>46</v>
      </c>
      <c r="C2845" s="7" t="n">
        <v>1571</v>
      </c>
      <c r="D2845" s="7" t="n">
        <v>116.980003356934</v>
      </c>
      <c r="E2845" s="7" t="n">
        <v>-4</v>
      </c>
      <c r="F2845" s="7" t="n">
        <v>-0.449999988079071</v>
      </c>
      <c r="G2845" s="7" t="n">
        <v>112.900001525879</v>
      </c>
    </row>
    <row r="2846" spans="1:9">
      <c r="A2846" t="s">
        <v>4</v>
      </c>
      <c r="B2846" s="4" t="s">
        <v>5</v>
      </c>
      <c r="C2846" s="4" t="s">
        <v>10</v>
      </c>
      <c r="D2846" s="4" t="s">
        <v>14</v>
      </c>
      <c r="E2846" s="4" t="s">
        <v>6</v>
      </c>
      <c r="F2846" s="4" t="s">
        <v>30</v>
      </c>
      <c r="G2846" s="4" t="s">
        <v>30</v>
      </c>
      <c r="H2846" s="4" t="s">
        <v>30</v>
      </c>
    </row>
    <row r="2847" spans="1:9">
      <c r="A2847" t="n">
        <v>24531</v>
      </c>
      <c r="B2847" s="47" t="n">
        <v>48</v>
      </c>
      <c r="C2847" s="7" t="n">
        <v>1620</v>
      </c>
      <c r="D2847" s="7" t="n">
        <v>0</v>
      </c>
      <c r="E2847" s="7" t="s">
        <v>120</v>
      </c>
      <c r="F2847" s="7" t="n">
        <v>-1</v>
      </c>
      <c r="G2847" s="7" t="n">
        <v>1</v>
      </c>
      <c r="H2847" s="7" t="n">
        <v>0</v>
      </c>
    </row>
    <row r="2848" spans="1:9">
      <c r="A2848" t="s">
        <v>4</v>
      </c>
      <c r="B2848" s="4" t="s">
        <v>5</v>
      </c>
      <c r="C2848" s="4" t="s">
        <v>10</v>
      </c>
      <c r="D2848" s="4" t="s">
        <v>14</v>
      </c>
      <c r="E2848" s="4" t="s">
        <v>6</v>
      </c>
      <c r="F2848" s="4" t="s">
        <v>30</v>
      </c>
      <c r="G2848" s="4" t="s">
        <v>30</v>
      </c>
      <c r="H2848" s="4" t="s">
        <v>30</v>
      </c>
    </row>
    <row r="2849" spans="1:8">
      <c r="A2849" t="n">
        <v>24564</v>
      </c>
      <c r="B2849" s="47" t="n">
        <v>48</v>
      </c>
      <c r="C2849" s="7" t="n">
        <v>1620</v>
      </c>
      <c r="D2849" s="7" t="n">
        <v>0</v>
      </c>
      <c r="E2849" s="7" t="s">
        <v>209</v>
      </c>
      <c r="F2849" s="7" t="n">
        <v>0</v>
      </c>
      <c r="G2849" s="7" t="n">
        <v>1</v>
      </c>
      <c r="H2849" s="7" t="n">
        <v>0</v>
      </c>
    </row>
    <row r="2850" spans="1:8">
      <c r="A2850" t="s">
        <v>4</v>
      </c>
      <c r="B2850" s="4" t="s">
        <v>5</v>
      </c>
      <c r="C2850" s="4" t="s">
        <v>10</v>
      </c>
      <c r="D2850" s="4" t="s">
        <v>9</v>
      </c>
    </row>
    <row r="2851" spans="1:8">
      <c r="A2851" t="n">
        <v>24593</v>
      </c>
      <c r="B2851" s="42" t="n">
        <v>43</v>
      </c>
      <c r="C2851" s="7" t="n">
        <v>7036</v>
      </c>
      <c r="D2851" s="7" t="n">
        <v>768</v>
      </c>
    </row>
    <row r="2852" spans="1:8">
      <c r="A2852" t="s">
        <v>4</v>
      </c>
      <c r="B2852" s="4" t="s">
        <v>5</v>
      </c>
      <c r="C2852" s="4" t="s">
        <v>10</v>
      </c>
      <c r="D2852" s="4" t="s">
        <v>9</v>
      </c>
    </row>
    <row r="2853" spans="1:8">
      <c r="A2853" t="n">
        <v>24600</v>
      </c>
      <c r="B2853" s="42" t="n">
        <v>43</v>
      </c>
      <c r="C2853" s="7" t="n">
        <v>7033</v>
      </c>
      <c r="D2853" s="7" t="n">
        <v>800</v>
      </c>
    </row>
    <row r="2854" spans="1:8">
      <c r="A2854" t="s">
        <v>4</v>
      </c>
      <c r="B2854" s="4" t="s">
        <v>5</v>
      </c>
      <c r="C2854" s="4" t="s">
        <v>10</v>
      </c>
      <c r="D2854" s="4" t="s">
        <v>9</v>
      </c>
    </row>
    <row r="2855" spans="1:8">
      <c r="A2855" t="n">
        <v>24607</v>
      </c>
      <c r="B2855" s="42" t="n">
        <v>43</v>
      </c>
      <c r="C2855" s="7" t="n">
        <v>1568</v>
      </c>
      <c r="D2855" s="7" t="n">
        <v>800</v>
      </c>
    </row>
    <row r="2856" spans="1:8">
      <c r="A2856" t="s">
        <v>4</v>
      </c>
      <c r="B2856" s="4" t="s">
        <v>5</v>
      </c>
      <c r="C2856" s="4" t="s">
        <v>10</v>
      </c>
      <c r="D2856" s="4" t="s">
        <v>9</v>
      </c>
    </row>
    <row r="2857" spans="1:8">
      <c r="A2857" t="n">
        <v>24614</v>
      </c>
      <c r="B2857" s="42" t="n">
        <v>43</v>
      </c>
      <c r="C2857" s="7" t="n">
        <v>1569</v>
      </c>
      <c r="D2857" s="7" t="n">
        <v>800</v>
      </c>
    </row>
    <row r="2858" spans="1:8">
      <c r="A2858" t="s">
        <v>4</v>
      </c>
      <c r="B2858" s="4" t="s">
        <v>5</v>
      </c>
      <c r="C2858" s="4" t="s">
        <v>10</v>
      </c>
      <c r="D2858" s="4" t="s">
        <v>9</v>
      </c>
    </row>
    <row r="2859" spans="1:8">
      <c r="A2859" t="n">
        <v>24621</v>
      </c>
      <c r="B2859" s="42" t="n">
        <v>43</v>
      </c>
      <c r="C2859" s="7" t="n">
        <v>0</v>
      </c>
      <c r="D2859" s="7" t="n">
        <v>512</v>
      </c>
    </row>
    <row r="2860" spans="1:8">
      <c r="A2860" t="s">
        <v>4</v>
      </c>
      <c r="B2860" s="4" t="s">
        <v>5</v>
      </c>
      <c r="C2860" s="4" t="s">
        <v>10</v>
      </c>
      <c r="D2860" s="4" t="s">
        <v>9</v>
      </c>
    </row>
    <row r="2861" spans="1:8">
      <c r="A2861" t="n">
        <v>24628</v>
      </c>
      <c r="B2861" s="42" t="n">
        <v>43</v>
      </c>
      <c r="C2861" s="7" t="n">
        <v>61440</v>
      </c>
      <c r="D2861" s="7" t="n">
        <v>512</v>
      </c>
    </row>
    <row r="2862" spans="1:8">
      <c r="A2862" t="s">
        <v>4</v>
      </c>
      <c r="B2862" s="4" t="s">
        <v>5</v>
      </c>
      <c r="C2862" s="4" t="s">
        <v>10</v>
      </c>
      <c r="D2862" s="4" t="s">
        <v>9</v>
      </c>
    </row>
    <row r="2863" spans="1:8">
      <c r="A2863" t="n">
        <v>24635</v>
      </c>
      <c r="B2863" s="42" t="n">
        <v>43</v>
      </c>
      <c r="C2863" s="7" t="n">
        <v>61441</v>
      </c>
      <c r="D2863" s="7" t="n">
        <v>512</v>
      </c>
    </row>
    <row r="2864" spans="1:8">
      <c r="A2864" t="s">
        <v>4</v>
      </c>
      <c r="B2864" s="4" t="s">
        <v>5</v>
      </c>
      <c r="C2864" s="4" t="s">
        <v>10</v>
      </c>
      <c r="D2864" s="4" t="s">
        <v>9</v>
      </c>
    </row>
    <row r="2865" spans="1:8">
      <c r="A2865" t="n">
        <v>24642</v>
      </c>
      <c r="B2865" s="42" t="n">
        <v>43</v>
      </c>
      <c r="C2865" s="7" t="n">
        <v>61442</v>
      </c>
      <c r="D2865" s="7" t="n">
        <v>512</v>
      </c>
    </row>
    <row r="2866" spans="1:8">
      <c r="A2866" t="s">
        <v>4</v>
      </c>
      <c r="B2866" s="4" t="s">
        <v>5</v>
      </c>
      <c r="C2866" s="4" t="s">
        <v>10</v>
      </c>
      <c r="D2866" s="4" t="s">
        <v>9</v>
      </c>
    </row>
    <row r="2867" spans="1:8">
      <c r="A2867" t="n">
        <v>24649</v>
      </c>
      <c r="B2867" s="42" t="n">
        <v>43</v>
      </c>
      <c r="C2867" s="7" t="n">
        <v>61443</v>
      </c>
      <c r="D2867" s="7" t="n">
        <v>512</v>
      </c>
    </row>
    <row r="2868" spans="1:8">
      <c r="A2868" t="s">
        <v>4</v>
      </c>
      <c r="B2868" s="4" t="s">
        <v>5</v>
      </c>
      <c r="C2868" s="4" t="s">
        <v>10</v>
      </c>
      <c r="D2868" s="4" t="s">
        <v>9</v>
      </c>
    </row>
    <row r="2869" spans="1:8">
      <c r="A2869" t="n">
        <v>24656</v>
      </c>
      <c r="B2869" s="42" t="n">
        <v>43</v>
      </c>
      <c r="C2869" s="7" t="n">
        <v>61444</v>
      </c>
      <c r="D2869" s="7" t="n">
        <v>512</v>
      </c>
    </row>
    <row r="2870" spans="1:8">
      <c r="A2870" t="s">
        <v>4</v>
      </c>
      <c r="B2870" s="4" t="s">
        <v>5</v>
      </c>
      <c r="C2870" s="4" t="s">
        <v>10</v>
      </c>
      <c r="D2870" s="4" t="s">
        <v>9</v>
      </c>
    </row>
    <row r="2871" spans="1:8">
      <c r="A2871" t="n">
        <v>24663</v>
      </c>
      <c r="B2871" s="42" t="n">
        <v>43</v>
      </c>
      <c r="C2871" s="7" t="n">
        <v>61445</v>
      </c>
      <c r="D2871" s="7" t="n">
        <v>512</v>
      </c>
    </row>
    <row r="2872" spans="1:8">
      <c r="A2872" t="s">
        <v>4</v>
      </c>
      <c r="B2872" s="4" t="s">
        <v>5</v>
      </c>
      <c r="C2872" s="4" t="s">
        <v>10</v>
      </c>
      <c r="D2872" s="4" t="s">
        <v>9</v>
      </c>
    </row>
    <row r="2873" spans="1:8">
      <c r="A2873" t="n">
        <v>24670</v>
      </c>
      <c r="B2873" s="42" t="n">
        <v>43</v>
      </c>
      <c r="C2873" s="7" t="n">
        <v>80</v>
      </c>
      <c r="D2873" s="7" t="n">
        <v>512</v>
      </c>
    </row>
    <row r="2874" spans="1:8">
      <c r="A2874" t="s">
        <v>4</v>
      </c>
      <c r="B2874" s="4" t="s">
        <v>5</v>
      </c>
      <c r="C2874" s="4" t="s">
        <v>10</v>
      </c>
      <c r="D2874" s="4" t="s">
        <v>9</v>
      </c>
    </row>
    <row r="2875" spans="1:8">
      <c r="A2875" t="n">
        <v>24677</v>
      </c>
      <c r="B2875" s="42" t="n">
        <v>43</v>
      </c>
      <c r="C2875" s="7" t="n">
        <v>6466</v>
      </c>
      <c r="D2875" s="7" t="n">
        <v>512</v>
      </c>
    </row>
    <row r="2876" spans="1:8">
      <c r="A2876" t="s">
        <v>4</v>
      </c>
      <c r="B2876" s="4" t="s">
        <v>5</v>
      </c>
      <c r="C2876" s="4" t="s">
        <v>10</v>
      </c>
      <c r="D2876" s="4" t="s">
        <v>9</v>
      </c>
    </row>
    <row r="2877" spans="1:8">
      <c r="A2877" t="n">
        <v>24684</v>
      </c>
      <c r="B2877" s="42" t="n">
        <v>43</v>
      </c>
      <c r="C2877" s="7" t="n">
        <v>7033</v>
      </c>
      <c r="D2877" s="7" t="n">
        <v>512</v>
      </c>
    </row>
    <row r="2878" spans="1:8">
      <c r="A2878" t="s">
        <v>4</v>
      </c>
      <c r="B2878" s="4" t="s">
        <v>5</v>
      </c>
      <c r="C2878" s="4" t="s">
        <v>10</v>
      </c>
      <c r="D2878" s="4" t="s">
        <v>9</v>
      </c>
    </row>
    <row r="2879" spans="1:8">
      <c r="A2879" t="n">
        <v>24691</v>
      </c>
      <c r="B2879" s="42" t="n">
        <v>43</v>
      </c>
      <c r="C2879" s="7" t="n">
        <v>13</v>
      </c>
      <c r="D2879" s="7" t="n">
        <v>1</v>
      </c>
    </row>
    <row r="2880" spans="1:8">
      <c r="A2880" t="s">
        <v>4</v>
      </c>
      <c r="B2880" s="4" t="s">
        <v>5</v>
      </c>
      <c r="C2880" s="4" t="s">
        <v>10</v>
      </c>
      <c r="D2880" s="4" t="s">
        <v>9</v>
      </c>
    </row>
    <row r="2881" spans="1:4">
      <c r="A2881" t="n">
        <v>24698</v>
      </c>
      <c r="B2881" s="42" t="n">
        <v>43</v>
      </c>
      <c r="C2881" s="7" t="n">
        <v>61491</v>
      </c>
      <c r="D2881" s="7" t="n">
        <v>1</v>
      </c>
    </row>
    <row r="2882" spans="1:4">
      <c r="A2882" t="s">
        <v>4</v>
      </c>
      <c r="B2882" s="4" t="s">
        <v>5</v>
      </c>
      <c r="C2882" s="4" t="s">
        <v>10</v>
      </c>
      <c r="D2882" s="4" t="s">
        <v>9</v>
      </c>
    </row>
    <row r="2883" spans="1:4">
      <c r="A2883" t="n">
        <v>24705</v>
      </c>
      <c r="B2883" s="42" t="n">
        <v>43</v>
      </c>
      <c r="C2883" s="7" t="n">
        <v>61492</v>
      </c>
      <c r="D2883" s="7" t="n">
        <v>1</v>
      </c>
    </row>
    <row r="2884" spans="1:4">
      <c r="A2884" t="s">
        <v>4</v>
      </c>
      <c r="B2884" s="4" t="s">
        <v>5</v>
      </c>
      <c r="C2884" s="4" t="s">
        <v>10</v>
      </c>
      <c r="D2884" s="4" t="s">
        <v>9</v>
      </c>
    </row>
    <row r="2885" spans="1:4">
      <c r="A2885" t="n">
        <v>24712</v>
      </c>
      <c r="B2885" s="42" t="n">
        <v>43</v>
      </c>
      <c r="C2885" s="7" t="n">
        <v>61493</v>
      </c>
      <c r="D2885" s="7" t="n">
        <v>1</v>
      </c>
    </row>
    <row r="2886" spans="1:4">
      <c r="A2886" t="s">
        <v>4</v>
      </c>
      <c r="B2886" s="4" t="s">
        <v>5</v>
      </c>
      <c r="C2886" s="4" t="s">
        <v>10</v>
      </c>
      <c r="D2886" s="4" t="s">
        <v>9</v>
      </c>
    </row>
    <row r="2887" spans="1:4">
      <c r="A2887" t="n">
        <v>24719</v>
      </c>
      <c r="B2887" s="42" t="n">
        <v>43</v>
      </c>
      <c r="C2887" s="7" t="n">
        <v>61494</v>
      </c>
      <c r="D2887" s="7" t="n">
        <v>1</v>
      </c>
    </row>
    <row r="2888" spans="1:4">
      <c r="A2888" t="s">
        <v>4</v>
      </c>
      <c r="B2888" s="4" t="s">
        <v>5</v>
      </c>
      <c r="C2888" s="4" t="s">
        <v>10</v>
      </c>
      <c r="D2888" s="4" t="s">
        <v>9</v>
      </c>
    </row>
    <row r="2889" spans="1:4">
      <c r="A2889" t="n">
        <v>24726</v>
      </c>
      <c r="B2889" s="42" t="n">
        <v>43</v>
      </c>
      <c r="C2889" s="7" t="n">
        <v>80</v>
      </c>
      <c r="D2889" s="7" t="n">
        <v>1</v>
      </c>
    </row>
    <row r="2890" spans="1:4">
      <c r="A2890" t="s">
        <v>4</v>
      </c>
      <c r="B2890" s="4" t="s">
        <v>5</v>
      </c>
      <c r="C2890" s="4" t="s">
        <v>10</v>
      </c>
      <c r="D2890" s="4" t="s">
        <v>9</v>
      </c>
    </row>
    <row r="2891" spans="1:4">
      <c r="A2891" t="n">
        <v>24733</v>
      </c>
      <c r="B2891" s="42" t="n">
        <v>43</v>
      </c>
      <c r="C2891" s="7" t="n">
        <v>6466</v>
      </c>
      <c r="D2891" s="7" t="n">
        <v>1</v>
      </c>
    </row>
    <row r="2892" spans="1:4">
      <c r="A2892" t="s">
        <v>4</v>
      </c>
      <c r="B2892" s="4" t="s">
        <v>5</v>
      </c>
      <c r="C2892" s="4" t="s">
        <v>10</v>
      </c>
      <c r="D2892" s="4" t="s">
        <v>9</v>
      </c>
    </row>
    <row r="2893" spans="1:4">
      <c r="A2893" t="n">
        <v>24740</v>
      </c>
      <c r="B2893" s="42" t="n">
        <v>43</v>
      </c>
      <c r="C2893" s="7" t="n">
        <v>7036</v>
      </c>
      <c r="D2893" s="7" t="n">
        <v>1</v>
      </c>
    </row>
    <row r="2894" spans="1:4">
      <c r="A2894" t="s">
        <v>4</v>
      </c>
      <c r="B2894" s="4" t="s">
        <v>5</v>
      </c>
      <c r="C2894" s="4" t="s">
        <v>14</v>
      </c>
      <c r="D2894" s="4" t="s">
        <v>10</v>
      </c>
      <c r="E2894" s="4" t="s">
        <v>6</v>
      </c>
      <c r="F2894" s="4" t="s">
        <v>6</v>
      </c>
      <c r="G2894" s="4" t="s">
        <v>14</v>
      </c>
    </row>
    <row r="2895" spans="1:4">
      <c r="A2895" t="n">
        <v>24747</v>
      </c>
      <c r="B2895" s="49" t="n">
        <v>32</v>
      </c>
      <c r="C2895" s="7" t="n">
        <v>0</v>
      </c>
      <c r="D2895" s="7" t="n">
        <v>1570</v>
      </c>
      <c r="E2895" s="7" t="s">
        <v>13</v>
      </c>
      <c r="F2895" s="7" t="s">
        <v>124</v>
      </c>
      <c r="G2895" s="7" t="n">
        <v>0</v>
      </c>
    </row>
    <row r="2896" spans="1:4">
      <c r="A2896" t="s">
        <v>4</v>
      </c>
      <c r="B2896" s="4" t="s">
        <v>5</v>
      </c>
      <c r="C2896" s="4" t="s">
        <v>14</v>
      </c>
      <c r="D2896" s="4" t="s">
        <v>10</v>
      </c>
      <c r="E2896" s="4" t="s">
        <v>6</v>
      </c>
      <c r="F2896" s="4" t="s">
        <v>6</v>
      </c>
      <c r="G2896" s="4" t="s">
        <v>14</v>
      </c>
    </row>
    <row r="2897" spans="1:7">
      <c r="A2897" t="n">
        <v>24762</v>
      </c>
      <c r="B2897" s="49" t="n">
        <v>32</v>
      </c>
      <c r="C2897" s="7" t="n">
        <v>0</v>
      </c>
      <c r="D2897" s="7" t="n">
        <v>1570</v>
      </c>
      <c r="E2897" s="7" t="s">
        <v>13</v>
      </c>
      <c r="F2897" s="7" t="s">
        <v>125</v>
      </c>
      <c r="G2897" s="7" t="n">
        <v>1</v>
      </c>
    </row>
    <row r="2898" spans="1:7">
      <c r="A2898" t="s">
        <v>4</v>
      </c>
      <c r="B2898" s="4" t="s">
        <v>5</v>
      </c>
      <c r="C2898" s="4" t="s">
        <v>14</v>
      </c>
      <c r="D2898" s="4" t="s">
        <v>10</v>
      </c>
      <c r="E2898" s="4" t="s">
        <v>6</v>
      </c>
      <c r="F2898" s="4" t="s">
        <v>6</v>
      </c>
      <c r="G2898" s="4" t="s">
        <v>14</v>
      </c>
    </row>
    <row r="2899" spans="1:7">
      <c r="A2899" t="n">
        <v>24777</v>
      </c>
      <c r="B2899" s="49" t="n">
        <v>32</v>
      </c>
      <c r="C2899" s="7" t="n">
        <v>0</v>
      </c>
      <c r="D2899" s="7" t="n">
        <v>1570</v>
      </c>
      <c r="E2899" s="7" t="s">
        <v>13</v>
      </c>
      <c r="F2899" s="7" t="s">
        <v>126</v>
      </c>
      <c r="G2899" s="7" t="n">
        <v>0</v>
      </c>
    </row>
    <row r="2900" spans="1:7">
      <c r="A2900" t="s">
        <v>4</v>
      </c>
      <c r="B2900" s="4" t="s">
        <v>5</v>
      </c>
      <c r="C2900" s="4" t="s">
        <v>14</v>
      </c>
      <c r="D2900" s="4" t="s">
        <v>10</v>
      </c>
      <c r="E2900" s="4" t="s">
        <v>6</v>
      </c>
      <c r="F2900" s="4" t="s">
        <v>6</v>
      </c>
      <c r="G2900" s="4" t="s">
        <v>14</v>
      </c>
    </row>
    <row r="2901" spans="1:7">
      <c r="A2901" t="n">
        <v>24792</v>
      </c>
      <c r="B2901" s="49" t="n">
        <v>32</v>
      </c>
      <c r="C2901" s="7" t="n">
        <v>0</v>
      </c>
      <c r="D2901" s="7" t="n">
        <v>1570</v>
      </c>
      <c r="E2901" s="7" t="s">
        <v>13</v>
      </c>
      <c r="F2901" s="7" t="s">
        <v>127</v>
      </c>
      <c r="G2901" s="7" t="n">
        <v>0</v>
      </c>
    </row>
    <row r="2902" spans="1:7">
      <c r="A2902" t="s">
        <v>4</v>
      </c>
      <c r="B2902" s="4" t="s">
        <v>5</v>
      </c>
      <c r="C2902" s="4" t="s">
        <v>14</v>
      </c>
      <c r="D2902" s="4" t="s">
        <v>10</v>
      </c>
      <c r="E2902" s="4" t="s">
        <v>6</v>
      </c>
      <c r="F2902" s="4" t="s">
        <v>6</v>
      </c>
      <c r="G2902" s="4" t="s">
        <v>14</v>
      </c>
    </row>
    <row r="2903" spans="1:7">
      <c r="A2903" t="n">
        <v>24807</v>
      </c>
      <c r="B2903" s="49" t="n">
        <v>32</v>
      </c>
      <c r="C2903" s="7" t="n">
        <v>0</v>
      </c>
      <c r="D2903" s="7" t="n">
        <v>1570</v>
      </c>
      <c r="E2903" s="7" t="s">
        <v>13</v>
      </c>
      <c r="F2903" s="7" t="s">
        <v>128</v>
      </c>
      <c r="G2903" s="7" t="n">
        <v>0</v>
      </c>
    </row>
    <row r="2904" spans="1:7">
      <c r="A2904" t="s">
        <v>4</v>
      </c>
      <c r="B2904" s="4" t="s">
        <v>5</v>
      </c>
      <c r="C2904" s="4" t="s">
        <v>14</v>
      </c>
      <c r="D2904" s="4" t="s">
        <v>10</v>
      </c>
      <c r="E2904" s="4" t="s">
        <v>6</v>
      </c>
      <c r="F2904" s="4" t="s">
        <v>6</v>
      </c>
      <c r="G2904" s="4" t="s">
        <v>14</v>
      </c>
    </row>
    <row r="2905" spans="1:7">
      <c r="A2905" t="n">
        <v>24822</v>
      </c>
      <c r="B2905" s="49" t="n">
        <v>32</v>
      </c>
      <c r="C2905" s="7" t="n">
        <v>0</v>
      </c>
      <c r="D2905" s="7" t="n">
        <v>1570</v>
      </c>
      <c r="E2905" s="7" t="s">
        <v>13</v>
      </c>
      <c r="F2905" s="7" t="s">
        <v>129</v>
      </c>
      <c r="G2905" s="7" t="n">
        <v>1</v>
      </c>
    </row>
    <row r="2906" spans="1:7">
      <c r="A2906" t="s">
        <v>4</v>
      </c>
      <c r="B2906" s="4" t="s">
        <v>5</v>
      </c>
      <c r="C2906" s="4" t="s">
        <v>14</v>
      </c>
      <c r="D2906" s="4" t="s">
        <v>10</v>
      </c>
      <c r="E2906" s="4" t="s">
        <v>6</v>
      </c>
      <c r="F2906" s="4" t="s">
        <v>6</v>
      </c>
      <c r="G2906" s="4" t="s">
        <v>14</v>
      </c>
    </row>
    <row r="2907" spans="1:7">
      <c r="A2907" t="n">
        <v>24837</v>
      </c>
      <c r="B2907" s="49" t="n">
        <v>32</v>
      </c>
      <c r="C2907" s="7" t="n">
        <v>0</v>
      </c>
      <c r="D2907" s="7" t="n">
        <v>1571</v>
      </c>
      <c r="E2907" s="7" t="s">
        <v>13</v>
      </c>
      <c r="F2907" s="7" t="s">
        <v>124</v>
      </c>
      <c r="G2907" s="7" t="n">
        <v>0</v>
      </c>
    </row>
    <row r="2908" spans="1:7">
      <c r="A2908" t="s">
        <v>4</v>
      </c>
      <c r="B2908" s="4" t="s">
        <v>5</v>
      </c>
      <c r="C2908" s="4" t="s">
        <v>14</v>
      </c>
      <c r="D2908" s="4" t="s">
        <v>10</v>
      </c>
      <c r="E2908" s="4" t="s">
        <v>6</v>
      </c>
      <c r="F2908" s="4" t="s">
        <v>6</v>
      </c>
      <c r="G2908" s="4" t="s">
        <v>14</v>
      </c>
    </row>
    <row r="2909" spans="1:7">
      <c r="A2909" t="n">
        <v>24852</v>
      </c>
      <c r="B2909" s="49" t="n">
        <v>32</v>
      </c>
      <c r="C2909" s="7" t="n">
        <v>0</v>
      </c>
      <c r="D2909" s="7" t="n">
        <v>1571</v>
      </c>
      <c r="E2909" s="7" t="s">
        <v>13</v>
      </c>
      <c r="F2909" s="7" t="s">
        <v>125</v>
      </c>
      <c r="G2909" s="7" t="n">
        <v>1</v>
      </c>
    </row>
    <row r="2910" spans="1:7">
      <c r="A2910" t="s">
        <v>4</v>
      </c>
      <c r="B2910" s="4" t="s">
        <v>5</v>
      </c>
      <c r="C2910" s="4" t="s">
        <v>14</v>
      </c>
      <c r="D2910" s="4" t="s">
        <v>10</v>
      </c>
      <c r="E2910" s="4" t="s">
        <v>6</v>
      </c>
      <c r="F2910" s="4" t="s">
        <v>6</v>
      </c>
      <c r="G2910" s="4" t="s">
        <v>14</v>
      </c>
    </row>
    <row r="2911" spans="1:7">
      <c r="A2911" t="n">
        <v>24867</v>
      </c>
      <c r="B2911" s="49" t="n">
        <v>32</v>
      </c>
      <c r="C2911" s="7" t="n">
        <v>0</v>
      </c>
      <c r="D2911" s="7" t="n">
        <v>1571</v>
      </c>
      <c r="E2911" s="7" t="s">
        <v>13</v>
      </c>
      <c r="F2911" s="7" t="s">
        <v>126</v>
      </c>
      <c r="G2911" s="7" t="n">
        <v>0</v>
      </c>
    </row>
    <row r="2912" spans="1:7">
      <c r="A2912" t="s">
        <v>4</v>
      </c>
      <c r="B2912" s="4" t="s">
        <v>5</v>
      </c>
      <c r="C2912" s="4" t="s">
        <v>14</v>
      </c>
      <c r="D2912" s="4" t="s">
        <v>10</v>
      </c>
      <c r="E2912" s="4" t="s">
        <v>6</v>
      </c>
      <c r="F2912" s="4" t="s">
        <v>6</v>
      </c>
      <c r="G2912" s="4" t="s">
        <v>14</v>
      </c>
    </row>
    <row r="2913" spans="1:7">
      <c r="A2913" t="n">
        <v>24882</v>
      </c>
      <c r="B2913" s="49" t="n">
        <v>32</v>
      </c>
      <c r="C2913" s="7" t="n">
        <v>0</v>
      </c>
      <c r="D2913" s="7" t="n">
        <v>1571</v>
      </c>
      <c r="E2913" s="7" t="s">
        <v>13</v>
      </c>
      <c r="F2913" s="7" t="s">
        <v>127</v>
      </c>
      <c r="G2913" s="7" t="n">
        <v>0</v>
      </c>
    </row>
    <row r="2914" spans="1:7">
      <c r="A2914" t="s">
        <v>4</v>
      </c>
      <c r="B2914" s="4" t="s">
        <v>5</v>
      </c>
      <c r="C2914" s="4" t="s">
        <v>14</v>
      </c>
      <c r="D2914" s="4" t="s">
        <v>10</v>
      </c>
      <c r="E2914" s="4" t="s">
        <v>6</v>
      </c>
      <c r="F2914" s="4" t="s">
        <v>6</v>
      </c>
      <c r="G2914" s="4" t="s">
        <v>14</v>
      </c>
    </row>
    <row r="2915" spans="1:7">
      <c r="A2915" t="n">
        <v>24897</v>
      </c>
      <c r="B2915" s="49" t="n">
        <v>32</v>
      </c>
      <c r="C2915" s="7" t="n">
        <v>0</v>
      </c>
      <c r="D2915" s="7" t="n">
        <v>1571</v>
      </c>
      <c r="E2915" s="7" t="s">
        <v>13</v>
      </c>
      <c r="F2915" s="7" t="s">
        <v>128</v>
      </c>
      <c r="G2915" s="7" t="n">
        <v>0</v>
      </c>
    </row>
    <row r="2916" spans="1:7">
      <c r="A2916" t="s">
        <v>4</v>
      </c>
      <c r="B2916" s="4" t="s">
        <v>5</v>
      </c>
      <c r="C2916" s="4" t="s">
        <v>14</v>
      </c>
      <c r="D2916" s="4" t="s">
        <v>10</v>
      </c>
      <c r="E2916" s="4" t="s">
        <v>6</v>
      </c>
      <c r="F2916" s="4" t="s">
        <v>6</v>
      </c>
      <c r="G2916" s="4" t="s">
        <v>14</v>
      </c>
    </row>
    <row r="2917" spans="1:7">
      <c r="A2917" t="n">
        <v>24912</v>
      </c>
      <c r="B2917" s="49" t="n">
        <v>32</v>
      </c>
      <c r="C2917" s="7" t="n">
        <v>0</v>
      </c>
      <c r="D2917" s="7" t="n">
        <v>1571</v>
      </c>
      <c r="E2917" s="7" t="s">
        <v>13</v>
      </c>
      <c r="F2917" s="7" t="s">
        <v>129</v>
      </c>
      <c r="G2917" s="7" t="n">
        <v>1</v>
      </c>
    </row>
    <row r="2918" spans="1:7">
      <c r="A2918" t="s">
        <v>4</v>
      </c>
      <c r="B2918" s="4" t="s">
        <v>5</v>
      </c>
      <c r="C2918" s="4" t="s">
        <v>14</v>
      </c>
      <c r="D2918" s="4" t="s">
        <v>14</v>
      </c>
      <c r="E2918" s="4" t="s">
        <v>30</v>
      </c>
      <c r="F2918" s="4" t="s">
        <v>30</v>
      </c>
      <c r="G2918" s="4" t="s">
        <v>30</v>
      </c>
      <c r="H2918" s="4" t="s">
        <v>10</v>
      </c>
    </row>
    <row r="2919" spans="1:7">
      <c r="A2919" t="n">
        <v>24927</v>
      </c>
      <c r="B2919" s="52" t="n">
        <v>45</v>
      </c>
      <c r="C2919" s="7" t="n">
        <v>2</v>
      </c>
      <c r="D2919" s="7" t="n">
        <v>3</v>
      </c>
      <c r="E2919" s="7" t="n">
        <v>203.75</v>
      </c>
      <c r="F2919" s="7" t="n">
        <v>1.98000001907349</v>
      </c>
      <c r="G2919" s="7" t="n">
        <v>-41.7599983215332</v>
      </c>
      <c r="H2919" s="7" t="n">
        <v>0</v>
      </c>
    </row>
    <row r="2920" spans="1:7">
      <c r="A2920" t="s">
        <v>4</v>
      </c>
      <c r="B2920" s="4" t="s">
        <v>5</v>
      </c>
      <c r="C2920" s="4" t="s">
        <v>14</v>
      </c>
      <c r="D2920" s="4" t="s">
        <v>14</v>
      </c>
      <c r="E2920" s="4" t="s">
        <v>30</v>
      </c>
      <c r="F2920" s="4" t="s">
        <v>30</v>
      </c>
      <c r="G2920" s="4" t="s">
        <v>30</v>
      </c>
      <c r="H2920" s="4" t="s">
        <v>10</v>
      </c>
      <c r="I2920" s="4" t="s">
        <v>14</v>
      </c>
    </row>
    <row r="2921" spans="1:7">
      <c r="A2921" t="n">
        <v>24944</v>
      </c>
      <c r="B2921" s="52" t="n">
        <v>45</v>
      </c>
      <c r="C2921" s="7" t="n">
        <v>4</v>
      </c>
      <c r="D2921" s="7" t="n">
        <v>3</v>
      </c>
      <c r="E2921" s="7" t="n">
        <v>15.2600002288818</v>
      </c>
      <c r="F2921" s="7" t="n">
        <v>325.010009765625</v>
      </c>
      <c r="G2921" s="7" t="n">
        <v>22</v>
      </c>
      <c r="H2921" s="7" t="n">
        <v>0</v>
      </c>
      <c r="I2921" s="7" t="n">
        <v>0</v>
      </c>
    </row>
    <row r="2922" spans="1:7">
      <c r="A2922" t="s">
        <v>4</v>
      </c>
      <c r="B2922" s="4" t="s">
        <v>5</v>
      </c>
      <c r="C2922" s="4" t="s">
        <v>14</v>
      </c>
      <c r="D2922" s="4" t="s">
        <v>14</v>
      </c>
      <c r="E2922" s="4" t="s">
        <v>30</v>
      </c>
      <c r="F2922" s="4" t="s">
        <v>10</v>
      </c>
    </row>
    <row r="2923" spans="1:7">
      <c r="A2923" t="n">
        <v>24962</v>
      </c>
      <c r="B2923" s="52" t="n">
        <v>45</v>
      </c>
      <c r="C2923" s="7" t="n">
        <v>5</v>
      </c>
      <c r="D2923" s="7" t="n">
        <v>3</v>
      </c>
      <c r="E2923" s="7" t="n">
        <v>2.59999990463257</v>
      </c>
      <c r="F2923" s="7" t="n">
        <v>0</v>
      </c>
    </row>
    <row r="2924" spans="1:7">
      <c r="A2924" t="s">
        <v>4</v>
      </c>
      <c r="B2924" s="4" t="s">
        <v>5</v>
      </c>
      <c r="C2924" s="4" t="s">
        <v>14</v>
      </c>
      <c r="D2924" s="4" t="s">
        <v>14</v>
      </c>
      <c r="E2924" s="4" t="s">
        <v>30</v>
      </c>
      <c r="F2924" s="4" t="s">
        <v>10</v>
      </c>
    </row>
    <row r="2925" spans="1:7">
      <c r="A2925" t="n">
        <v>24971</v>
      </c>
      <c r="B2925" s="52" t="n">
        <v>45</v>
      </c>
      <c r="C2925" s="7" t="n">
        <v>11</v>
      </c>
      <c r="D2925" s="7" t="n">
        <v>3</v>
      </c>
      <c r="E2925" s="7" t="n">
        <v>40</v>
      </c>
      <c r="F2925" s="7" t="n">
        <v>0</v>
      </c>
    </row>
    <row r="2926" spans="1:7">
      <c r="A2926" t="s">
        <v>4</v>
      </c>
      <c r="B2926" s="4" t="s">
        <v>5</v>
      </c>
      <c r="C2926" s="4" t="s">
        <v>14</v>
      </c>
      <c r="D2926" s="4" t="s">
        <v>10</v>
      </c>
      <c r="E2926" s="4" t="s">
        <v>10</v>
      </c>
      <c r="F2926" s="4" t="s">
        <v>14</v>
      </c>
    </row>
    <row r="2927" spans="1:7">
      <c r="A2927" t="n">
        <v>24980</v>
      </c>
      <c r="B2927" s="29" t="n">
        <v>25</v>
      </c>
      <c r="C2927" s="7" t="n">
        <v>1</v>
      </c>
      <c r="D2927" s="7" t="n">
        <v>65535</v>
      </c>
      <c r="E2927" s="7" t="n">
        <v>65535</v>
      </c>
      <c r="F2927" s="7" t="n">
        <v>5</v>
      </c>
    </row>
    <row r="2928" spans="1:7">
      <c r="A2928" t="s">
        <v>4</v>
      </c>
      <c r="B2928" s="4" t="s">
        <v>5</v>
      </c>
      <c r="C2928" s="4" t="s">
        <v>6</v>
      </c>
      <c r="D2928" s="4" t="s">
        <v>10</v>
      </c>
    </row>
    <row r="2929" spans="1:9">
      <c r="A2929" t="n">
        <v>24987</v>
      </c>
      <c r="B2929" s="64" t="n">
        <v>29</v>
      </c>
      <c r="C2929" s="7" t="s">
        <v>138</v>
      </c>
      <c r="D2929" s="7" t="n">
        <v>65533</v>
      </c>
    </row>
    <row r="2930" spans="1:9">
      <c r="A2930" t="s">
        <v>4</v>
      </c>
      <c r="B2930" s="4" t="s">
        <v>5</v>
      </c>
      <c r="C2930" s="4" t="s">
        <v>14</v>
      </c>
      <c r="D2930" s="4" t="s">
        <v>30</v>
      </c>
      <c r="E2930" s="4" t="s">
        <v>30</v>
      </c>
      <c r="F2930" s="4" t="s">
        <v>30</v>
      </c>
    </row>
    <row r="2931" spans="1:9">
      <c r="A2931" t="n">
        <v>25003</v>
      </c>
      <c r="B2931" s="52" t="n">
        <v>45</v>
      </c>
      <c r="C2931" s="7" t="n">
        <v>9</v>
      </c>
      <c r="D2931" s="7" t="n">
        <v>0.0199999995529652</v>
      </c>
      <c r="E2931" s="7" t="n">
        <v>0.0199999995529652</v>
      </c>
      <c r="F2931" s="7" t="n">
        <v>0.5</v>
      </c>
    </row>
    <row r="2932" spans="1:9">
      <c r="A2932" t="s">
        <v>4</v>
      </c>
      <c r="B2932" s="4" t="s">
        <v>5</v>
      </c>
      <c r="C2932" s="4" t="s">
        <v>14</v>
      </c>
      <c r="D2932" s="4" t="s">
        <v>10</v>
      </c>
      <c r="E2932" s="4" t="s">
        <v>6</v>
      </c>
    </row>
    <row r="2933" spans="1:9">
      <c r="A2933" t="n">
        <v>25017</v>
      </c>
      <c r="B2933" s="45" t="n">
        <v>51</v>
      </c>
      <c r="C2933" s="7" t="n">
        <v>4</v>
      </c>
      <c r="D2933" s="7" t="n">
        <v>7033</v>
      </c>
      <c r="E2933" s="7" t="s">
        <v>139</v>
      </c>
    </row>
    <row r="2934" spans="1:9">
      <c r="A2934" t="s">
        <v>4</v>
      </c>
      <c r="B2934" s="4" t="s">
        <v>5</v>
      </c>
      <c r="C2934" s="4" t="s">
        <v>10</v>
      </c>
    </row>
    <row r="2935" spans="1:9">
      <c r="A2935" t="n">
        <v>25030</v>
      </c>
      <c r="B2935" s="28" t="n">
        <v>16</v>
      </c>
      <c r="C2935" s="7" t="n">
        <v>0</v>
      </c>
    </row>
    <row r="2936" spans="1:9">
      <c r="A2936" t="s">
        <v>4</v>
      </c>
      <c r="B2936" s="4" t="s">
        <v>5</v>
      </c>
      <c r="C2936" s="4" t="s">
        <v>10</v>
      </c>
      <c r="D2936" s="4" t="s">
        <v>44</v>
      </c>
      <c r="E2936" s="4" t="s">
        <v>14</v>
      </c>
      <c r="F2936" s="4" t="s">
        <v>14</v>
      </c>
      <c r="G2936" s="4" t="s">
        <v>14</v>
      </c>
    </row>
    <row r="2937" spans="1:9">
      <c r="A2937" t="n">
        <v>25033</v>
      </c>
      <c r="B2937" s="58" t="n">
        <v>26</v>
      </c>
      <c r="C2937" s="7" t="n">
        <v>7033</v>
      </c>
      <c r="D2937" s="7" t="s">
        <v>212</v>
      </c>
      <c r="E2937" s="7" t="n">
        <v>8</v>
      </c>
      <c r="F2937" s="7" t="n">
        <v>2</v>
      </c>
      <c r="G2937" s="7" t="n">
        <v>0</v>
      </c>
    </row>
    <row r="2938" spans="1:9">
      <c r="A2938" t="s">
        <v>4</v>
      </c>
      <c r="B2938" s="4" t="s">
        <v>5</v>
      </c>
      <c r="C2938" s="4" t="s">
        <v>10</v>
      </c>
    </row>
    <row r="2939" spans="1:9">
      <c r="A2939" t="n">
        <v>25064</v>
      </c>
      <c r="B2939" s="28" t="n">
        <v>16</v>
      </c>
      <c r="C2939" s="7" t="n">
        <v>1500</v>
      </c>
    </row>
    <row r="2940" spans="1:9">
      <c r="A2940" t="s">
        <v>4</v>
      </c>
      <c r="B2940" s="4" t="s">
        <v>5</v>
      </c>
      <c r="C2940" s="4" t="s">
        <v>10</v>
      </c>
      <c r="D2940" s="4" t="s">
        <v>14</v>
      </c>
    </row>
    <row r="2941" spans="1:9">
      <c r="A2941" t="n">
        <v>25067</v>
      </c>
      <c r="B2941" s="59" t="n">
        <v>89</v>
      </c>
      <c r="C2941" s="7" t="n">
        <v>65533</v>
      </c>
      <c r="D2941" s="7" t="n">
        <v>0</v>
      </c>
    </row>
    <row r="2942" spans="1:9">
      <c r="A2942" t="s">
        <v>4</v>
      </c>
      <c r="B2942" s="4" t="s">
        <v>5</v>
      </c>
      <c r="C2942" s="4" t="s">
        <v>10</v>
      </c>
      <c r="D2942" s="4" t="s">
        <v>14</v>
      </c>
    </row>
    <row r="2943" spans="1:9">
      <c r="A2943" t="n">
        <v>25071</v>
      </c>
      <c r="B2943" s="59" t="n">
        <v>89</v>
      </c>
      <c r="C2943" s="7" t="n">
        <v>65533</v>
      </c>
      <c r="D2943" s="7" t="n">
        <v>1</v>
      </c>
    </row>
    <row r="2944" spans="1:9">
      <c r="A2944" t="s">
        <v>4</v>
      </c>
      <c r="B2944" s="4" t="s">
        <v>5</v>
      </c>
      <c r="C2944" s="4" t="s">
        <v>6</v>
      </c>
      <c r="D2944" s="4" t="s">
        <v>10</v>
      </c>
    </row>
    <row r="2945" spans="1:7">
      <c r="A2945" t="n">
        <v>25075</v>
      </c>
      <c r="B2945" s="64" t="n">
        <v>29</v>
      </c>
      <c r="C2945" s="7" t="s">
        <v>13</v>
      </c>
      <c r="D2945" s="7" t="n">
        <v>65533</v>
      </c>
    </row>
    <row r="2946" spans="1:7">
      <c r="A2946" t="s">
        <v>4</v>
      </c>
      <c r="B2946" s="4" t="s">
        <v>5</v>
      </c>
      <c r="C2946" s="4" t="s">
        <v>14</v>
      </c>
      <c r="D2946" s="4" t="s">
        <v>10</v>
      </c>
      <c r="E2946" s="4" t="s">
        <v>10</v>
      </c>
      <c r="F2946" s="4" t="s">
        <v>14</v>
      </c>
    </row>
    <row r="2947" spans="1:7">
      <c r="A2947" t="n">
        <v>25079</v>
      </c>
      <c r="B2947" s="29" t="n">
        <v>25</v>
      </c>
      <c r="C2947" s="7" t="n">
        <v>1</v>
      </c>
      <c r="D2947" s="7" t="n">
        <v>65535</v>
      </c>
      <c r="E2947" s="7" t="n">
        <v>65535</v>
      </c>
      <c r="F2947" s="7" t="n">
        <v>0</v>
      </c>
    </row>
    <row r="2948" spans="1:7">
      <c r="A2948" t="s">
        <v>4</v>
      </c>
      <c r="B2948" s="4" t="s">
        <v>5</v>
      </c>
      <c r="C2948" s="4" t="s">
        <v>10</v>
      </c>
    </row>
    <row r="2949" spans="1:7">
      <c r="A2949" t="n">
        <v>25086</v>
      </c>
      <c r="B2949" s="28" t="n">
        <v>16</v>
      </c>
      <c r="C2949" s="7" t="n">
        <v>500</v>
      </c>
    </row>
    <row r="2950" spans="1:7">
      <c r="A2950" t="s">
        <v>4</v>
      </c>
      <c r="B2950" s="4" t="s">
        <v>5</v>
      </c>
      <c r="C2950" s="4" t="s">
        <v>14</v>
      </c>
      <c r="D2950" s="4" t="s">
        <v>10</v>
      </c>
      <c r="E2950" s="4" t="s">
        <v>10</v>
      </c>
      <c r="F2950" s="4" t="s">
        <v>10</v>
      </c>
      <c r="G2950" s="4" t="s">
        <v>10</v>
      </c>
      <c r="H2950" s="4" t="s">
        <v>10</v>
      </c>
      <c r="I2950" s="4" t="s">
        <v>6</v>
      </c>
      <c r="J2950" s="4" t="s">
        <v>30</v>
      </c>
      <c r="K2950" s="4" t="s">
        <v>30</v>
      </c>
      <c r="L2950" s="4" t="s">
        <v>30</v>
      </c>
      <c r="M2950" s="4" t="s">
        <v>9</v>
      </c>
      <c r="N2950" s="4" t="s">
        <v>9</v>
      </c>
      <c r="O2950" s="4" t="s">
        <v>30</v>
      </c>
      <c r="P2950" s="4" t="s">
        <v>30</v>
      </c>
      <c r="Q2950" s="4" t="s">
        <v>30</v>
      </c>
      <c r="R2950" s="4" t="s">
        <v>30</v>
      </c>
      <c r="S2950" s="4" t="s">
        <v>14</v>
      </c>
    </row>
    <row r="2951" spans="1:7">
      <c r="A2951" t="n">
        <v>25089</v>
      </c>
      <c r="B2951" s="41" t="n">
        <v>39</v>
      </c>
      <c r="C2951" s="7" t="n">
        <v>12</v>
      </c>
      <c r="D2951" s="7" t="n">
        <v>65533</v>
      </c>
      <c r="E2951" s="7" t="n">
        <v>200</v>
      </c>
      <c r="F2951" s="7" t="n">
        <v>0</v>
      </c>
      <c r="G2951" s="7" t="n">
        <v>65533</v>
      </c>
      <c r="H2951" s="7" t="n">
        <v>0</v>
      </c>
      <c r="I2951" s="7" t="s">
        <v>13</v>
      </c>
      <c r="J2951" s="7" t="n">
        <v>0</v>
      </c>
      <c r="K2951" s="7" t="n">
        <v>0</v>
      </c>
      <c r="L2951" s="7" t="n">
        <v>0</v>
      </c>
      <c r="M2951" s="7" t="n">
        <v>0</v>
      </c>
      <c r="N2951" s="7" t="n">
        <v>0</v>
      </c>
      <c r="O2951" s="7" t="n">
        <v>45</v>
      </c>
      <c r="P2951" s="7" t="n">
        <v>1</v>
      </c>
      <c r="Q2951" s="7" t="n">
        <v>1</v>
      </c>
      <c r="R2951" s="7" t="n">
        <v>1</v>
      </c>
      <c r="S2951" s="7" t="n">
        <v>255</v>
      </c>
    </row>
    <row r="2952" spans="1:7">
      <c r="A2952" t="s">
        <v>4</v>
      </c>
      <c r="B2952" s="4" t="s">
        <v>5</v>
      </c>
      <c r="C2952" s="4" t="s">
        <v>14</v>
      </c>
      <c r="D2952" s="4" t="s">
        <v>10</v>
      </c>
      <c r="E2952" s="4" t="s">
        <v>30</v>
      </c>
      <c r="F2952" s="4" t="s">
        <v>10</v>
      </c>
      <c r="G2952" s="4" t="s">
        <v>9</v>
      </c>
      <c r="H2952" s="4" t="s">
        <v>9</v>
      </c>
      <c r="I2952" s="4" t="s">
        <v>10</v>
      </c>
      <c r="J2952" s="4" t="s">
        <v>10</v>
      </c>
      <c r="K2952" s="4" t="s">
        <v>9</v>
      </c>
      <c r="L2952" s="4" t="s">
        <v>9</v>
      </c>
      <c r="M2952" s="4" t="s">
        <v>9</v>
      </c>
      <c r="N2952" s="4" t="s">
        <v>9</v>
      </c>
      <c r="O2952" s="4" t="s">
        <v>6</v>
      </c>
    </row>
    <row r="2953" spans="1:7">
      <c r="A2953" t="n">
        <v>25139</v>
      </c>
      <c r="B2953" s="14" t="n">
        <v>50</v>
      </c>
      <c r="C2953" s="7" t="n">
        <v>0</v>
      </c>
      <c r="D2953" s="7" t="n">
        <v>4429</v>
      </c>
      <c r="E2953" s="7" t="n">
        <v>1</v>
      </c>
      <c r="F2953" s="7" t="n">
        <v>0</v>
      </c>
      <c r="G2953" s="7" t="n">
        <v>0</v>
      </c>
      <c r="H2953" s="7" t="n">
        <v>1069547520</v>
      </c>
      <c r="I2953" s="7" t="n">
        <v>0</v>
      </c>
      <c r="J2953" s="7" t="n">
        <v>65533</v>
      </c>
      <c r="K2953" s="7" t="n">
        <v>0</v>
      </c>
      <c r="L2953" s="7" t="n">
        <v>0</v>
      </c>
      <c r="M2953" s="7" t="n">
        <v>0</v>
      </c>
      <c r="N2953" s="7" t="n">
        <v>0</v>
      </c>
      <c r="O2953" s="7" t="s">
        <v>13</v>
      </c>
    </row>
    <row r="2954" spans="1:7">
      <c r="A2954" t="s">
        <v>4</v>
      </c>
      <c r="B2954" s="4" t="s">
        <v>5</v>
      </c>
      <c r="C2954" s="4" t="s">
        <v>14</v>
      </c>
      <c r="D2954" s="4" t="s">
        <v>10</v>
      </c>
      <c r="E2954" s="4" t="s">
        <v>30</v>
      </c>
      <c r="F2954" s="4" t="s">
        <v>10</v>
      </c>
      <c r="G2954" s="4" t="s">
        <v>9</v>
      </c>
      <c r="H2954" s="4" t="s">
        <v>9</v>
      </c>
      <c r="I2954" s="4" t="s">
        <v>10</v>
      </c>
      <c r="J2954" s="4" t="s">
        <v>10</v>
      </c>
      <c r="K2954" s="4" t="s">
        <v>9</v>
      </c>
      <c r="L2954" s="4" t="s">
        <v>9</v>
      </c>
      <c r="M2954" s="4" t="s">
        <v>9</v>
      </c>
      <c r="N2954" s="4" t="s">
        <v>9</v>
      </c>
      <c r="O2954" s="4" t="s">
        <v>6</v>
      </c>
    </row>
    <row r="2955" spans="1:7">
      <c r="A2955" t="n">
        <v>25178</v>
      </c>
      <c r="B2955" s="14" t="n">
        <v>50</v>
      </c>
      <c r="C2955" s="7" t="n">
        <v>0</v>
      </c>
      <c r="D2955" s="7" t="n">
        <v>4424</v>
      </c>
      <c r="E2955" s="7" t="n">
        <v>1</v>
      </c>
      <c r="F2955" s="7" t="n">
        <v>0</v>
      </c>
      <c r="G2955" s="7" t="n">
        <v>0</v>
      </c>
      <c r="H2955" s="7" t="n">
        <v>-1065353216</v>
      </c>
      <c r="I2955" s="7" t="n">
        <v>0</v>
      </c>
      <c r="J2955" s="7" t="n">
        <v>65533</v>
      </c>
      <c r="K2955" s="7" t="n">
        <v>0</v>
      </c>
      <c r="L2955" s="7" t="n">
        <v>0</v>
      </c>
      <c r="M2955" s="7" t="n">
        <v>0</v>
      </c>
      <c r="N2955" s="7" t="n">
        <v>0</v>
      </c>
      <c r="O2955" s="7" t="s">
        <v>13</v>
      </c>
    </row>
    <row r="2956" spans="1:7">
      <c r="A2956" t="s">
        <v>4</v>
      </c>
      <c r="B2956" s="4" t="s">
        <v>5</v>
      </c>
      <c r="C2956" s="4" t="s">
        <v>10</v>
      </c>
    </row>
    <row r="2957" spans="1:7">
      <c r="A2957" t="n">
        <v>25217</v>
      </c>
      <c r="B2957" s="28" t="n">
        <v>16</v>
      </c>
      <c r="C2957" s="7" t="n">
        <v>2000</v>
      </c>
    </row>
    <row r="2958" spans="1:7">
      <c r="A2958" t="s">
        <v>4</v>
      </c>
      <c r="B2958" s="4" t="s">
        <v>5</v>
      </c>
      <c r="C2958" s="4" t="s">
        <v>14</v>
      </c>
      <c r="D2958" s="4" t="s">
        <v>14</v>
      </c>
      <c r="E2958" s="4" t="s">
        <v>30</v>
      </c>
      <c r="F2958" s="4" t="s">
        <v>30</v>
      </c>
      <c r="G2958" s="4" t="s">
        <v>30</v>
      </c>
      <c r="H2958" s="4" t="s">
        <v>10</v>
      </c>
    </row>
    <row r="2959" spans="1:7">
      <c r="A2959" t="n">
        <v>25220</v>
      </c>
      <c r="B2959" s="52" t="n">
        <v>45</v>
      </c>
      <c r="C2959" s="7" t="n">
        <v>2</v>
      </c>
      <c r="D2959" s="7" t="n">
        <v>3</v>
      </c>
      <c r="E2959" s="7" t="n">
        <v>203.110000610352</v>
      </c>
      <c r="F2959" s="7" t="n">
        <v>1.60000002384186</v>
      </c>
      <c r="G2959" s="7" t="n">
        <v>-42.5499992370605</v>
      </c>
      <c r="H2959" s="7" t="n">
        <v>3000</v>
      </c>
    </row>
    <row r="2960" spans="1:7">
      <c r="A2960" t="s">
        <v>4</v>
      </c>
      <c r="B2960" s="4" t="s">
        <v>5</v>
      </c>
      <c r="C2960" s="4" t="s">
        <v>14</v>
      </c>
      <c r="D2960" s="4" t="s">
        <v>14</v>
      </c>
      <c r="E2960" s="4" t="s">
        <v>30</v>
      </c>
      <c r="F2960" s="4" t="s">
        <v>30</v>
      </c>
      <c r="G2960" s="4" t="s">
        <v>30</v>
      </c>
      <c r="H2960" s="4" t="s">
        <v>10</v>
      </c>
      <c r="I2960" s="4" t="s">
        <v>14</v>
      </c>
    </row>
    <row r="2961" spans="1:19">
      <c r="A2961" t="n">
        <v>25237</v>
      </c>
      <c r="B2961" s="52" t="n">
        <v>45</v>
      </c>
      <c r="C2961" s="7" t="n">
        <v>4</v>
      </c>
      <c r="D2961" s="7" t="n">
        <v>3</v>
      </c>
      <c r="E2961" s="7" t="n">
        <v>5.84999990463257</v>
      </c>
      <c r="F2961" s="7" t="n">
        <v>305.160003662109</v>
      </c>
      <c r="G2961" s="7" t="n">
        <v>22</v>
      </c>
      <c r="H2961" s="7" t="n">
        <v>3000</v>
      </c>
      <c r="I2961" s="7" t="n">
        <v>1</v>
      </c>
    </row>
    <row r="2962" spans="1:19">
      <c r="A2962" t="s">
        <v>4</v>
      </c>
      <c r="B2962" s="4" t="s">
        <v>5</v>
      </c>
      <c r="C2962" s="4" t="s">
        <v>14</v>
      </c>
      <c r="D2962" s="4" t="s">
        <v>14</v>
      </c>
      <c r="E2962" s="4" t="s">
        <v>30</v>
      </c>
      <c r="F2962" s="4" t="s">
        <v>10</v>
      </c>
    </row>
    <row r="2963" spans="1:19">
      <c r="A2963" t="n">
        <v>25255</v>
      </c>
      <c r="B2963" s="52" t="n">
        <v>45</v>
      </c>
      <c r="C2963" s="7" t="n">
        <v>5</v>
      </c>
      <c r="D2963" s="7" t="n">
        <v>3</v>
      </c>
      <c r="E2963" s="7" t="n">
        <v>3.79999995231628</v>
      </c>
      <c r="F2963" s="7" t="n">
        <v>3000</v>
      </c>
    </row>
    <row r="2964" spans="1:19">
      <c r="A2964" t="s">
        <v>4</v>
      </c>
      <c r="B2964" s="4" t="s">
        <v>5</v>
      </c>
      <c r="C2964" s="4" t="s">
        <v>14</v>
      </c>
      <c r="D2964" s="4" t="s">
        <v>14</v>
      </c>
      <c r="E2964" s="4" t="s">
        <v>30</v>
      </c>
      <c r="F2964" s="4" t="s">
        <v>10</v>
      </c>
    </row>
    <row r="2965" spans="1:19">
      <c r="A2965" t="n">
        <v>25264</v>
      </c>
      <c r="B2965" s="52" t="n">
        <v>45</v>
      </c>
      <c r="C2965" s="7" t="n">
        <v>11</v>
      </c>
      <c r="D2965" s="7" t="n">
        <v>3</v>
      </c>
      <c r="E2965" s="7" t="n">
        <v>40</v>
      </c>
      <c r="F2965" s="7" t="n">
        <v>3000</v>
      </c>
    </row>
    <row r="2966" spans="1:19">
      <c r="A2966" t="s">
        <v>4</v>
      </c>
      <c r="B2966" s="4" t="s">
        <v>5</v>
      </c>
      <c r="C2966" s="4" t="s">
        <v>14</v>
      </c>
      <c r="D2966" s="4" t="s">
        <v>10</v>
      </c>
      <c r="E2966" s="4" t="s">
        <v>30</v>
      </c>
    </row>
    <row r="2967" spans="1:19">
      <c r="A2967" t="n">
        <v>25273</v>
      </c>
      <c r="B2967" s="35" t="n">
        <v>58</v>
      </c>
      <c r="C2967" s="7" t="n">
        <v>100</v>
      </c>
      <c r="D2967" s="7" t="n">
        <v>2000</v>
      </c>
      <c r="E2967" s="7" t="n">
        <v>1</v>
      </c>
    </row>
    <row r="2968" spans="1:19">
      <c r="A2968" t="s">
        <v>4</v>
      </c>
      <c r="B2968" s="4" t="s">
        <v>5</v>
      </c>
      <c r="C2968" s="4" t="s">
        <v>14</v>
      </c>
      <c r="D2968" s="4" t="s">
        <v>10</v>
      </c>
      <c r="E2968" s="4" t="s">
        <v>9</v>
      </c>
      <c r="F2968" s="4" t="s">
        <v>10</v>
      </c>
    </row>
    <row r="2969" spans="1:19">
      <c r="A2969" t="n">
        <v>25281</v>
      </c>
      <c r="B2969" s="14" t="n">
        <v>50</v>
      </c>
      <c r="C2969" s="7" t="n">
        <v>3</v>
      </c>
      <c r="D2969" s="7" t="n">
        <v>8060</v>
      </c>
      <c r="E2969" s="7" t="n">
        <v>1053609165</v>
      </c>
      <c r="F2969" s="7" t="n">
        <v>2000</v>
      </c>
    </row>
    <row r="2970" spans="1:19">
      <c r="A2970" t="s">
        <v>4</v>
      </c>
      <c r="B2970" s="4" t="s">
        <v>5</v>
      </c>
      <c r="C2970" s="4" t="s">
        <v>14</v>
      </c>
      <c r="D2970" s="4" t="s">
        <v>10</v>
      </c>
    </row>
    <row r="2971" spans="1:19">
      <c r="A2971" t="n">
        <v>25291</v>
      </c>
      <c r="B2971" s="35" t="n">
        <v>58</v>
      </c>
      <c r="C2971" s="7" t="n">
        <v>255</v>
      </c>
      <c r="D2971" s="7" t="n">
        <v>0</v>
      </c>
    </row>
    <row r="2972" spans="1:19">
      <c r="A2972" t="s">
        <v>4</v>
      </c>
      <c r="B2972" s="4" t="s">
        <v>5</v>
      </c>
      <c r="C2972" s="4" t="s">
        <v>14</v>
      </c>
      <c r="D2972" s="4" t="s">
        <v>10</v>
      </c>
    </row>
    <row r="2973" spans="1:19">
      <c r="A2973" t="n">
        <v>25295</v>
      </c>
      <c r="B2973" s="52" t="n">
        <v>45</v>
      </c>
      <c r="C2973" s="7" t="n">
        <v>7</v>
      </c>
      <c r="D2973" s="7" t="n">
        <v>255</v>
      </c>
    </row>
    <row r="2974" spans="1:19">
      <c r="A2974" t="s">
        <v>4</v>
      </c>
      <c r="B2974" s="4" t="s">
        <v>5</v>
      </c>
      <c r="C2974" s="4" t="s">
        <v>10</v>
      </c>
    </row>
    <row r="2975" spans="1:19">
      <c r="A2975" t="n">
        <v>25299</v>
      </c>
      <c r="B2975" s="28" t="n">
        <v>16</v>
      </c>
      <c r="C2975" s="7" t="n">
        <v>500</v>
      </c>
    </row>
    <row r="2976" spans="1:19">
      <c r="A2976" t="s">
        <v>4</v>
      </c>
      <c r="B2976" s="4" t="s">
        <v>5</v>
      </c>
      <c r="C2976" s="4" t="s">
        <v>14</v>
      </c>
      <c r="D2976" s="4" t="s">
        <v>14</v>
      </c>
      <c r="E2976" s="4" t="s">
        <v>30</v>
      </c>
      <c r="F2976" s="4" t="s">
        <v>10</v>
      </c>
    </row>
    <row r="2977" spans="1:9">
      <c r="A2977" t="n">
        <v>25302</v>
      </c>
      <c r="B2977" s="52" t="n">
        <v>45</v>
      </c>
      <c r="C2977" s="7" t="n">
        <v>5</v>
      </c>
      <c r="D2977" s="7" t="n">
        <v>3</v>
      </c>
      <c r="E2977" s="7" t="n">
        <v>6.40000009536743</v>
      </c>
      <c r="F2977" s="7" t="n">
        <v>1000</v>
      </c>
    </row>
    <row r="2978" spans="1:9">
      <c r="A2978" t="s">
        <v>4</v>
      </c>
      <c r="B2978" s="4" t="s">
        <v>5</v>
      </c>
      <c r="C2978" s="4" t="s">
        <v>14</v>
      </c>
      <c r="D2978" s="4" t="s">
        <v>10</v>
      </c>
      <c r="E2978" s="4" t="s">
        <v>10</v>
      </c>
      <c r="F2978" s="4" t="s">
        <v>10</v>
      </c>
      <c r="G2978" s="4" t="s">
        <v>10</v>
      </c>
      <c r="H2978" s="4" t="s">
        <v>10</v>
      </c>
      <c r="I2978" s="4" t="s">
        <v>6</v>
      </c>
      <c r="J2978" s="4" t="s">
        <v>30</v>
      </c>
      <c r="K2978" s="4" t="s">
        <v>30</v>
      </c>
      <c r="L2978" s="4" t="s">
        <v>30</v>
      </c>
      <c r="M2978" s="4" t="s">
        <v>9</v>
      </c>
      <c r="N2978" s="4" t="s">
        <v>9</v>
      </c>
      <c r="O2978" s="4" t="s">
        <v>30</v>
      </c>
      <c r="P2978" s="4" t="s">
        <v>30</v>
      </c>
      <c r="Q2978" s="4" t="s">
        <v>30</v>
      </c>
      <c r="R2978" s="4" t="s">
        <v>30</v>
      </c>
      <c r="S2978" s="4" t="s">
        <v>14</v>
      </c>
    </row>
    <row r="2979" spans="1:9">
      <c r="A2979" t="n">
        <v>25311</v>
      </c>
      <c r="B2979" s="41" t="n">
        <v>39</v>
      </c>
      <c r="C2979" s="7" t="n">
        <v>12</v>
      </c>
      <c r="D2979" s="7" t="n">
        <v>65533</v>
      </c>
      <c r="E2979" s="7" t="n">
        <v>212</v>
      </c>
      <c r="F2979" s="7" t="n">
        <v>0</v>
      </c>
      <c r="G2979" s="7" t="n">
        <v>1568</v>
      </c>
      <c r="H2979" s="7" t="n">
        <v>259</v>
      </c>
      <c r="I2979" s="7" t="s">
        <v>213</v>
      </c>
      <c r="J2979" s="7" t="n">
        <v>0</v>
      </c>
      <c r="K2979" s="7" t="n">
        <v>0</v>
      </c>
      <c r="L2979" s="7" t="n">
        <v>0</v>
      </c>
      <c r="M2979" s="7" t="n">
        <v>0</v>
      </c>
      <c r="N2979" s="7" t="n">
        <v>0</v>
      </c>
      <c r="O2979" s="7" t="n">
        <v>0</v>
      </c>
      <c r="P2979" s="7" t="n">
        <v>1</v>
      </c>
      <c r="Q2979" s="7" t="n">
        <v>1</v>
      </c>
      <c r="R2979" s="7" t="n">
        <v>1</v>
      </c>
      <c r="S2979" s="7" t="n">
        <v>103</v>
      </c>
    </row>
    <row r="2980" spans="1:9">
      <c r="A2980" t="s">
        <v>4</v>
      </c>
      <c r="B2980" s="4" t="s">
        <v>5</v>
      </c>
      <c r="C2980" s="4" t="s">
        <v>14</v>
      </c>
      <c r="D2980" s="4" t="s">
        <v>10</v>
      </c>
      <c r="E2980" s="4" t="s">
        <v>10</v>
      </c>
      <c r="F2980" s="4" t="s">
        <v>10</v>
      </c>
      <c r="G2980" s="4" t="s">
        <v>10</v>
      </c>
      <c r="H2980" s="4" t="s">
        <v>10</v>
      </c>
      <c r="I2980" s="4" t="s">
        <v>6</v>
      </c>
      <c r="J2980" s="4" t="s">
        <v>30</v>
      </c>
      <c r="K2980" s="4" t="s">
        <v>30</v>
      </c>
      <c r="L2980" s="4" t="s">
        <v>30</v>
      </c>
      <c r="M2980" s="4" t="s">
        <v>9</v>
      </c>
      <c r="N2980" s="4" t="s">
        <v>9</v>
      </c>
      <c r="O2980" s="4" t="s">
        <v>30</v>
      </c>
      <c r="P2980" s="4" t="s">
        <v>30</v>
      </c>
      <c r="Q2980" s="4" t="s">
        <v>30</v>
      </c>
      <c r="R2980" s="4" t="s">
        <v>30</v>
      </c>
      <c r="S2980" s="4" t="s">
        <v>14</v>
      </c>
    </row>
    <row r="2981" spans="1:9">
      <c r="A2981" t="n">
        <v>25372</v>
      </c>
      <c r="B2981" s="41" t="n">
        <v>39</v>
      </c>
      <c r="C2981" s="7" t="n">
        <v>12</v>
      </c>
      <c r="D2981" s="7" t="n">
        <v>65533</v>
      </c>
      <c r="E2981" s="7" t="n">
        <v>212</v>
      </c>
      <c r="F2981" s="7" t="n">
        <v>0</v>
      </c>
      <c r="G2981" s="7" t="n">
        <v>1569</v>
      </c>
      <c r="H2981" s="7" t="n">
        <v>259</v>
      </c>
      <c r="I2981" s="7" t="s">
        <v>213</v>
      </c>
      <c r="J2981" s="7" t="n">
        <v>0</v>
      </c>
      <c r="K2981" s="7" t="n">
        <v>0</v>
      </c>
      <c r="L2981" s="7" t="n">
        <v>0</v>
      </c>
      <c r="M2981" s="7" t="n">
        <v>0</v>
      </c>
      <c r="N2981" s="7" t="n">
        <v>0</v>
      </c>
      <c r="O2981" s="7" t="n">
        <v>0</v>
      </c>
      <c r="P2981" s="7" t="n">
        <v>1</v>
      </c>
      <c r="Q2981" s="7" t="n">
        <v>1</v>
      </c>
      <c r="R2981" s="7" t="n">
        <v>1</v>
      </c>
      <c r="S2981" s="7" t="n">
        <v>104</v>
      </c>
    </row>
    <row r="2982" spans="1:9">
      <c r="A2982" t="s">
        <v>4</v>
      </c>
      <c r="B2982" s="4" t="s">
        <v>5</v>
      </c>
      <c r="C2982" s="4" t="s">
        <v>14</v>
      </c>
      <c r="D2982" s="4" t="s">
        <v>10</v>
      </c>
      <c r="E2982" s="4" t="s">
        <v>10</v>
      </c>
      <c r="F2982" s="4" t="s">
        <v>9</v>
      </c>
    </row>
    <row r="2983" spans="1:9">
      <c r="A2983" t="n">
        <v>25433</v>
      </c>
      <c r="B2983" s="53" t="n">
        <v>84</v>
      </c>
      <c r="C2983" s="7" t="n">
        <v>0</v>
      </c>
      <c r="D2983" s="7" t="n">
        <v>2</v>
      </c>
      <c r="E2983" s="7" t="n">
        <v>0</v>
      </c>
      <c r="F2983" s="7" t="n">
        <v>1045220557</v>
      </c>
    </row>
    <row r="2984" spans="1:9">
      <c r="A2984" t="s">
        <v>4</v>
      </c>
      <c r="B2984" s="4" t="s">
        <v>5</v>
      </c>
      <c r="C2984" s="4" t="s">
        <v>14</v>
      </c>
      <c r="D2984" s="4" t="s">
        <v>10</v>
      </c>
      <c r="E2984" s="4" t="s">
        <v>10</v>
      </c>
      <c r="F2984" s="4" t="s">
        <v>10</v>
      </c>
      <c r="G2984" s="4" t="s">
        <v>10</v>
      </c>
      <c r="H2984" s="4" t="s">
        <v>10</v>
      </c>
      <c r="I2984" s="4" t="s">
        <v>6</v>
      </c>
      <c r="J2984" s="4" t="s">
        <v>30</v>
      </c>
      <c r="K2984" s="4" t="s">
        <v>30</v>
      </c>
      <c r="L2984" s="4" t="s">
        <v>30</v>
      </c>
      <c r="M2984" s="4" t="s">
        <v>9</v>
      </c>
      <c r="N2984" s="4" t="s">
        <v>9</v>
      </c>
      <c r="O2984" s="4" t="s">
        <v>30</v>
      </c>
      <c r="P2984" s="4" t="s">
        <v>30</v>
      </c>
      <c r="Q2984" s="4" t="s">
        <v>30</v>
      </c>
      <c r="R2984" s="4" t="s">
        <v>30</v>
      </c>
      <c r="S2984" s="4" t="s">
        <v>14</v>
      </c>
    </row>
    <row r="2985" spans="1:9">
      <c r="A2985" t="n">
        <v>25443</v>
      </c>
      <c r="B2985" s="41" t="n">
        <v>39</v>
      </c>
      <c r="C2985" s="7" t="n">
        <v>12</v>
      </c>
      <c r="D2985" s="7" t="n">
        <v>65533</v>
      </c>
      <c r="E2985" s="7" t="n">
        <v>201</v>
      </c>
      <c r="F2985" s="7" t="n">
        <v>0</v>
      </c>
      <c r="G2985" s="7" t="n">
        <v>1568</v>
      </c>
      <c r="H2985" s="7" t="n">
        <v>3</v>
      </c>
      <c r="I2985" s="7" t="s">
        <v>213</v>
      </c>
      <c r="J2985" s="7" t="n">
        <v>0</v>
      </c>
      <c r="K2985" s="7" t="n">
        <v>0</v>
      </c>
      <c r="L2985" s="7" t="n">
        <v>0</v>
      </c>
      <c r="M2985" s="7" t="n">
        <v>0</v>
      </c>
      <c r="N2985" s="7" t="n">
        <v>0</v>
      </c>
      <c r="O2985" s="7" t="n">
        <v>0</v>
      </c>
      <c r="P2985" s="7" t="n">
        <v>2</v>
      </c>
      <c r="Q2985" s="7" t="n">
        <v>2</v>
      </c>
      <c r="R2985" s="7" t="n">
        <v>2</v>
      </c>
      <c r="S2985" s="7" t="n">
        <v>100</v>
      </c>
    </row>
    <row r="2986" spans="1:9">
      <c r="A2986" t="s">
        <v>4</v>
      </c>
      <c r="B2986" s="4" t="s">
        <v>5</v>
      </c>
      <c r="C2986" s="4" t="s">
        <v>14</v>
      </c>
      <c r="D2986" s="4" t="s">
        <v>30</v>
      </c>
      <c r="E2986" s="4" t="s">
        <v>30</v>
      </c>
      <c r="F2986" s="4" t="s">
        <v>30</v>
      </c>
    </row>
    <row r="2987" spans="1:9">
      <c r="A2987" t="n">
        <v>25504</v>
      </c>
      <c r="B2987" s="52" t="n">
        <v>45</v>
      </c>
      <c r="C2987" s="7" t="n">
        <v>9</v>
      </c>
      <c r="D2987" s="7" t="n">
        <v>0.0399999991059303</v>
      </c>
      <c r="E2987" s="7" t="n">
        <v>0.0500000007450581</v>
      </c>
      <c r="F2987" s="7" t="n">
        <v>0.5</v>
      </c>
    </row>
    <row r="2988" spans="1:9">
      <c r="A2988" t="s">
        <v>4</v>
      </c>
      <c r="B2988" s="4" t="s">
        <v>5</v>
      </c>
      <c r="C2988" s="4" t="s">
        <v>10</v>
      </c>
      <c r="D2988" s="4" t="s">
        <v>14</v>
      </c>
      <c r="E2988" s="4" t="s">
        <v>6</v>
      </c>
      <c r="F2988" s="4" t="s">
        <v>30</v>
      </c>
      <c r="G2988" s="4" t="s">
        <v>30</v>
      </c>
      <c r="H2988" s="4" t="s">
        <v>30</v>
      </c>
    </row>
    <row r="2989" spans="1:9">
      <c r="A2989" t="n">
        <v>25518</v>
      </c>
      <c r="B2989" s="47" t="n">
        <v>48</v>
      </c>
      <c r="C2989" s="7" t="n">
        <v>1568</v>
      </c>
      <c r="D2989" s="7" t="n">
        <v>0</v>
      </c>
      <c r="E2989" s="7" t="s">
        <v>207</v>
      </c>
      <c r="F2989" s="7" t="n">
        <v>0.5</v>
      </c>
      <c r="G2989" s="7" t="n">
        <v>0.800000011920929</v>
      </c>
      <c r="H2989" s="7" t="n">
        <v>0</v>
      </c>
    </row>
    <row r="2990" spans="1:9">
      <c r="A2990" t="s">
        <v>4</v>
      </c>
      <c r="B2990" s="4" t="s">
        <v>5</v>
      </c>
      <c r="C2990" s="4" t="s">
        <v>14</v>
      </c>
      <c r="D2990" s="4" t="s">
        <v>10</v>
      </c>
      <c r="E2990" s="4" t="s">
        <v>30</v>
      </c>
      <c r="F2990" s="4" t="s">
        <v>10</v>
      </c>
      <c r="G2990" s="4" t="s">
        <v>9</v>
      </c>
      <c r="H2990" s="4" t="s">
        <v>9</v>
      </c>
      <c r="I2990" s="4" t="s">
        <v>10</v>
      </c>
      <c r="J2990" s="4" t="s">
        <v>10</v>
      </c>
      <c r="K2990" s="4" t="s">
        <v>9</v>
      </c>
      <c r="L2990" s="4" t="s">
        <v>9</v>
      </c>
      <c r="M2990" s="4" t="s">
        <v>9</v>
      </c>
      <c r="N2990" s="4" t="s">
        <v>9</v>
      </c>
      <c r="O2990" s="4" t="s">
        <v>6</v>
      </c>
    </row>
    <row r="2991" spans="1:9">
      <c r="A2991" t="n">
        <v>25545</v>
      </c>
      <c r="B2991" s="14" t="n">
        <v>50</v>
      </c>
      <c r="C2991" s="7" t="n">
        <v>0</v>
      </c>
      <c r="D2991" s="7" t="n">
        <v>4420</v>
      </c>
      <c r="E2991" s="7" t="n">
        <v>0.899999976158142</v>
      </c>
      <c r="F2991" s="7" t="n">
        <v>0</v>
      </c>
      <c r="G2991" s="7" t="n">
        <v>0</v>
      </c>
      <c r="H2991" s="7" t="n">
        <v>0</v>
      </c>
      <c r="I2991" s="7" t="n">
        <v>0</v>
      </c>
      <c r="J2991" s="7" t="n">
        <v>65533</v>
      </c>
      <c r="K2991" s="7" t="n">
        <v>0</v>
      </c>
      <c r="L2991" s="7" t="n">
        <v>0</v>
      </c>
      <c r="M2991" s="7" t="n">
        <v>0</v>
      </c>
      <c r="N2991" s="7" t="n">
        <v>0</v>
      </c>
      <c r="O2991" s="7" t="s">
        <v>13</v>
      </c>
    </row>
    <row r="2992" spans="1:9">
      <c r="A2992" t="s">
        <v>4</v>
      </c>
      <c r="B2992" s="4" t="s">
        <v>5</v>
      </c>
      <c r="C2992" s="4" t="s">
        <v>14</v>
      </c>
      <c r="D2992" s="4" t="s">
        <v>10</v>
      </c>
      <c r="E2992" s="4" t="s">
        <v>30</v>
      </c>
      <c r="F2992" s="4" t="s">
        <v>10</v>
      </c>
      <c r="G2992" s="4" t="s">
        <v>9</v>
      </c>
      <c r="H2992" s="4" t="s">
        <v>9</v>
      </c>
      <c r="I2992" s="4" t="s">
        <v>10</v>
      </c>
      <c r="J2992" s="4" t="s">
        <v>10</v>
      </c>
      <c r="K2992" s="4" t="s">
        <v>9</v>
      </c>
      <c r="L2992" s="4" t="s">
        <v>9</v>
      </c>
      <c r="M2992" s="4" t="s">
        <v>9</v>
      </c>
      <c r="N2992" s="4" t="s">
        <v>9</v>
      </c>
      <c r="O2992" s="4" t="s">
        <v>6</v>
      </c>
    </row>
    <row r="2993" spans="1:19">
      <c r="A2993" t="n">
        <v>25584</v>
      </c>
      <c r="B2993" s="14" t="n">
        <v>50</v>
      </c>
      <c r="C2993" s="7" t="n">
        <v>0</v>
      </c>
      <c r="D2993" s="7" t="n">
        <v>5104</v>
      </c>
      <c r="E2993" s="7" t="n">
        <v>0.800000011920929</v>
      </c>
      <c r="F2993" s="7" t="n">
        <v>30</v>
      </c>
      <c r="G2993" s="7" t="n">
        <v>0</v>
      </c>
      <c r="H2993" s="7" t="n">
        <v>1073741824</v>
      </c>
      <c r="I2993" s="7" t="n">
        <v>0</v>
      </c>
      <c r="J2993" s="7" t="n">
        <v>65533</v>
      </c>
      <c r="K2993" s="7" t="n">
        <v>0</v>
      </c>
      <c r="L2993" s="7" t="n">
        <v>0</v>
      </c>
      <c r="M2993" s="7" t="n">
        <v>0</v>
      </c>
      <c r="N2993" s="7" t="n">
        <v>0</v>
      </c>
      <c r="O2993" s="7" t="s">
        <v>13</v>
      </c>
    </row>
    <row r="2994" spans="1:19">
      <c r="A2994" t="s">
        <v>4</v>
      </c>
      <c r="B2994" s="4" t="s">
        <v>5</v>
      </c>
      <c r="C2994" s="4" t="s">
        <v>14</v>
      </c>
      <c r="D2994" s="4" t="s">
        <v>9</v>
      </c>
      <c r="E2994" s="4" t="s">
        <v>9</v>
      </c>
      <c r="F2994" s="4" t="s">
        <v>9</v>
      </c>
    </row>
    <row r="2995" spans="1:19">
      <c r="A2995" t="n">
        <v>25623</v>
      </c>
      <c r="B2995" s="14" t="n">
        <v>50</v>
      </c>
      <c r="C2995" s="7" t="n">
        <v>255</v>
      </c>
      <c r="D2995" s="7" t="n">
        <v>1050253722</v>
      </c>
      <c r="E2995" s="7" t="n">
        <v>1065353216</v>
      </c>
      <c r="F2995" s="7" t="n">
        <v>1045220557</v>
      </c>
    </row>
    <row r="2996" spans="1:19">
      <c r="A2996" t="s">
        <v>4</v>
      </c>
      <c r="B2996" s="4" t="s">
        <v>5</v>
      </c>
      <c r="C2996" s="4" t="s">
        <v>10</v>
      </c>
    </row>
    <row r="2997" spans="1:19">
      <c r="A2997" t="n">
        <v>25637</v>
      </c>
      <c r="B2997" s="28" t="n">
        <v>16</v>
      </c>
      <c r="C2997" s="7" t="n">
        <v>650</v>
      </c>
    </row>
    <row r="2998" spans="1:19">
      <c r="A2998" t="s">
        <v>4</v>
      </c>
      <c r="B2998" s="4" t="s">
        <v>5</v>
      </c>
      <c r="C2998" s="4" t="s">
        <v>14</v>
      </c>
      <c r="D2998" s="4" t="s">
        <v>10</v>
      </c>
      <c r="E2998" s="4" t="s">
        <v>30</v>
      </c>
      <c r="F2998" s="4" t="s">
        <v>10</v>
      </c>
      <c r="G2998" s="4" t="s">
        <v>9</v>
      </c>
      <c r="H2998" s="4" t="s">
        <v>9</v>
      </c>
      <c r="I2998" s="4" t="s">
        <v>10</v>
      </c>
      <c r="J2998" s="4" t="s">
        <v>10</v>
      </c>
      <c r="K2998" s="4" t="s">
        <v>9</v>
      </c>
      <c r="L2998" s="4" t="s">
        <v>9</v>
      </c>
      <c r="M2998" s="4" t="s">
        <v>9</v>
      </c>
      <c r="N2998" s="4" t="s">
        <v>9</v>
      </c>
      <c r="O2998" s="4" t="s">
        <v>6</v>
      </c>
    </row>
    <row r="2999" spans="1:19">
      <c r="A2999" t="n">
        <v>25640</v>
      </c>
      <c r="B2999" s="14" t="n">
        <v>50</v>
      </c>
      <c r="C2999" s="7" t="n">
        <v>0</v>
      </c>
      <c r="D2999" s="7" t="n">
        <v>4403</v>
      </c>
      <c r="E2999" s="7" t="n">
        <v>1</v>
      </c>
      <c r="F2999" s="7" t="n">
        <v>0</v>
      </c>
      <c r="G2999" s="7" t="n">
        <v>0</v>
      </c>
      <c r="H2999" s="7" t="n">
        <v>-1082130432</v>
      </c>
      <c r="I2999" s="7" t="n">
        <v>0</v>
      </c>
      <c r="J2999" s="7" t="n">
        <v>65533</v>
      </c>
      <c r="K2999" s="7" t="n">
        <v>0</v>
      </c>
      <c r="L2999" s="7" t="n">
        <v>0</v>
      </c>
      <c r="M2999" s="7" t="n">
        <v>0</v>
      </c>
      <c r="N2999" s="7" t="n">
        <v>0</v>
      </c>
      <c r="O2999" s="7" t="s">
        <v>13</v>
      </c>
    </row>
    <row r="3000" spans="1:19">
      <c r="A3000" t="s">
        <v>4</v>
      </c>
      <c r="B3000" s="4" t="s">
        <v>5</v>
      </c>
      <c r="C3000" s="4" t="s">
        <v>14</v>
      </c>
      <c r="D3000" s="4" t="s">
        <v>10</v>
      </c>
      <c r="E3000" s="4" t="s">
        <v>30</v>
      </c>
      <c r="F3000" s="4" t="s">
        <v>10</v>
      </c>
      <c r="G3000" s="4" t="s">
        <v>9</v>
      </c>
      <c r="H3000" s="4" t="s">
        <v>9</v>
      </c>
      <c r="I3000" s="4" t="s">
        <v>10</v>
      </c>
      <c r="J3000" s="4" t="s">
        <v>10</v>
      </c>
      <c r="K3000" s="4" t="s">
        <v>9</v>
      </c>
      <c r="L3000" s="4" t="s">
        <v>9</v>
      </c>
      <c r="M3000" s="4" t="s">
        <v>9</v>
      </c>
      <c r="N3000" s="4" t="s">
        <v>9</v>
      </c>
      <c r="O3000" s="4" t="s">
        <v>6</v>
      </c>
    </row>
    <row r="3001" spans="1:19">
      <c r="A3001" t="n">
        <v>25679</v>
      </c>
      <c r="B3001" s="14" t="n">
        <v>50</v>
      </c>
      <c r="C3001" s="7" t="n">
        <v>0</v>
      </c>
      <c r="D3001" s="7" t="n">
        <v>4546</v>
      </c>
      <c r="E3001" s="7" t="n">
        <v>0.400000005960464</v>
      </c>
      <c r="F3001" s="7" t="n">
        <v>500</v>
      </c>
      <c r="G3001" s="7" t="n">
        <v>0</v>
      </c>
      <c r="H3001" s="7" t="n">
        <v>0</v>
      </c>
      <c r="I3001" s="7" t="n">
        <v>1</v>
      </c>
      <c r="J3001" s="7" t="n">
        <v>1568</v>
      </c>
      <c r="K3001" s="7" t="n">
        <v>0</v>
      </c>
      <c r="L3001" s="7" t="n">
        <v>0</v>
      </c>
      <c r="M3001" s="7" t="n">
        <v>0</v>
      </c>
      <c r="N3001" s="7" t="n">
        <v>1101004800</v>
      </c>
      <c r="O3001" s="7" t="s">
        <v>13</v>
      </c>
    </row>
    <row r="3002" spans="1:19">
      <c r="A3002" t="s">
        <v>4</v>
      </c>
      <c r="B3002" s="4" t="s">
        <v>5</v>
      </c>
      <c r="C3002" s="4" t="s">
        <v>14</v>
      </c>
      <c r="D3002" s="4" t="s">
        <v>10</v>
      </c>
      <c r="E3002" s="4" t="s">
        <v>30</v>
      </c>
      <c r="F3002" s="4" t="s">
        <v>10</v>
      </c>
      <c r="G3002" s="4" t="s">
        <v>9</v>
      </c>
      <c r="H3002" s="4" t="s">
        <v>9</v>
      </c>
      <c r="I3002" s="4" t="s">
        <v>10</v>
      </c>
      <c r="J3002" s="4" t="s">
        <v>10</v>
      </c>
      <c r="K3002" s="4" t="s">
        <v>9</v>
      </c>
      <c r="L3002" s="4" t="s">
        <v>9</v>
      </c>
      <c r="M3002" s="4" t="s">
        <v>9</v>
      </c>
      <c r="N3002" s="4" t="s">
        <v>9</v>
      </c>
      <c r="O3002" s="4" t="s">
        <v>6</v>
      </c>
    </row>
    <row r="3003" spans="1:19">
      <c r="A3003" t="n">
        <v>25718</v>
      </c>
      <c r="B3003" s="14" t="n">
        <v>50</v>
      </c>
      <c r="C3003" s="7" t="n">
        <v>0</v>
      </c>
      <c r="D3003" s="7" t="n">
        <v>4546</v>
      </c>
      <c r="E3003" s="7" t="n">
        <v>0.400000005960464</v>
      </c>
      <c r="F3003" s="7" t="n">
        <v>500</v>
      </c>
      <c r="G3003" s="7" t="n">
        <v>0</v>
      </c>
      <c r="H3003" s="7" t="n">
        <v>-1065353216</v>
      </c>
      <c r="I3003" s="7" t="n">
        <v>1</v>
      </c>
      <c r="J3003" s="7" t="n">
        <v>1568</v>
      </c>
      <c r="K3003" s="7" t="n">
        <v>0</v>
      </c>
      <c r="L3003" s="7" t="n">
        <v>0</v>
      </c>
      <c r="M3003" s="7" t="n">
        <v>0</v>
      </c>
      <c r="N3003" s="7" t="n">
        <v>1101004800</v>
      </c>
      <c r="O3003" s="7" t="s">
        <v>13</v>
      </c>
    </row>
    <row r="3004" spans="1:19">
      <c r="A3004" t="s">
        <v>4</v>
      </c>
      <c r="B3004" s="4" t="s">
        <v>5</v>
      </c>
      <c r="C3004" s="4" t="s">
        <v>14</v>
      </c>
      <c r="D3004" s="4" t="s">
        <v>9</v>
      </c>
      <c r="E3004" s="4" t="s">
        <v>9</v>
      </c>
      <c r="F3004" s="4" t="s">
        <v>9</v>
      </c>
    </row>
    <row r="3005" spans="1:19">
      <c r="A3005" t="n">
        <v>25757</v>
      </c>
      <c r="B3005" s="14" t="n">
        <v>50</v>
      </c>
      <c r="C3005" s="7" t="n">
        <v>255</v>
      </c>
      <c r="D3005" s="7" t="n">
        <v>1050253722</v>
      </c>
      <c r="E3005" s="7" t="n">
        <v>1065353216</v>
      </c>
      <c r="F3005" s="7" t="n">
        <v>1045220557</v>
      </c>
    </row>
    <row r="3006" spans="1:19">
      <c r="A3006" t="s">
        <v>4</v>
      </c>
      <c r="B3006" s="4" t="s">
        <v>5</v>
      </c>
      <c r="C3006" s="4" t="s">
        <v>14</v>
      </c>
      <c r="D3006" s="4" t="s">
        <v>10</v>
      </c>
      <c r="E3006" s="4" t="s">
        <v>10</v>
      </c>
      <c r="F3006" s="4" t="s">
        <v>10</v>
      </c>
      <c r="G3006" s="4" t="s">
        <v>10</v>
      </c>
      <c r="H3006" s="4" t="s">
        <v>10</v>
      </c>
      <c r="I3006" s="4" t="s">
        <v>6</v>
      </c>
      <c r="J3006" s="4" t="s">
        <v>30</v>
      </c>
      <c r="K3006" s="4" t="s">
        <v>30</v>
      </c>
      <c r="L3006" s="4" t="s">
        <v>30</v>
      </c>
      <c r="M3006" s="4" t="s">
        <v>9</v>
      </c>
      <c r="N3006" s="4" t="s">
        <v>9</v>
      </c>
      <c r="O3006" s="4" t="s">
        <v>30</v>
      </c>
      <c r="P3006" s="4" t="s">
        <v>30</v>
      </c>
      <c r="Q3006" s="4" t="s">
        <v>30</v>
      </c>
      <c r="R3006" s="4" t="s">
        <v>30</v>
      </c>
      <c r="S3006" s="4" t="s">
        <v>14</v>
      </c>
    </row>
    <row r="3007" spans="1:19">
      <c r="A3007" t="n">
        <v>25771</v>
      </c>
      <c r="B3007" s="41" t="n">
        <v>39</v>
      </c>
      <c r="C3007" s="7" t="n">
        <v>12</v>
      </c>
      <c r="D3007" s="7" t="n">
        <v>65533</v>
      </c>
      <c r="E3007" s="7" t="n">
        <v>201</v>
      </c>
      <c r="F3007" s="7" t="n">
        <v>0</v>
      </c>
      <c r="G3007" s="7" t="n">
        <v>1569</v>
      </c>
      <c r="H3007" s="7" t="n">
        <v>3</v>
      </c>
      <c r="I3007" s="7" t="s">
        <v>213</v>
      </c>
      <c r="J3007" s="7" t="n">
        <v>0</v>
      </c>
      <c r="K3007" s="7" t="n">
        <v>0</v>
      </c>
      <c r="L3007" s="7" t="n">
        <v>0</v>
      </c>
      <c r="M3007" s="7" t="n">
        <v>0</v>
      </c>
      <c r="N3007" s="7" t="n">
        <v>0</v>
      </c>
      <c r="O3007" s="7" t="n">
        <v>0</v>
      </c>
      <c r="P3007" s="7" t="n">
        <v>2.5</v>
      </c>
      <c r="Q3007" s="7" t="n">
        <v>2.5</v>
      </c>
      <c r="R3007" s="7" t="n">
        <v>2.5</v>
      </c>
      <c r="S3007" s="7" t="n">
        <v>101</v>
      </c>
    </row>
    <row r="3008" spans="1:19">
      <c r="A3008" t="s">
        <v>4</v>
      </c>
      <c r="B3008" s="4" t="s">
        <v>5</v>
      </c>
      <c r="C3008" s="4" t="s">
        <v>14</v>
      </c>
      <c r="D3008" s="4" t="s">
        <v>30</v>
      </c>
      <c r="E3008" s="4" t="s">
        <v>30</v>
      </c>
      <c r="F3008" s="4" t="s">
        <v>30</v>
      </c>
    </row>
    <row r="3009" spans="1:19">
      <c r="A3009" t="n">
        <v>25832</v>
      </c>
      <c r="B3009" s="52" t="n">
        <v>45</v>
      </c>
      <c r="C3009" s="7" t="n">
        <v>9</v>
      </c>
      <c r="D3009" s="7" t="n">
        <v>0.0299999993294477</v>
      </c>
      <c r="E3009" s="7" t="n">
        <v>0.0299999993294477</v>
      </c>
      <c r="F3009" s="7" t="n">
        <v>0.5</v>
      </c>
    </row>
    <row r="3010" spans="1:19">
      <c r="A3010" t="s">
        <v>4</v>
      </c>
      <c r="B3010" s="4" t="s">
        <v>5</v>
      </c>
      <c r="C3010" s="4" t="s">
        <v>10</v>
      </c>
      <c r="D3010" s="4" t="s">
        <v>14</v>
      </c>
      <c r="E3010" s="4" t="s">
        <v>6</v>
      </c>
      <c r="F3010" s="4" t="s">
        <v>30</v>
      </c>
      <c r="G3010" s="4" t="s">
        <v>30</v>
      </c>
      <c r="H3010" s="4" t="s">
        <v>30</v>
      </c>
    </row>
    <row r="3011" spans="1:19">
      <c r="A3011" t="n">
        <v>25846</v>
      </c>
      <c r="B3011" s="47" t="n">
        <v>48</v>
      </c>
      <c r="C3011" s="7" t="n">
        <v>1569</v>
      </c>
      <c r="D3011" s="7" t="n">
        <v>0</v>
      </c>
      <c r="E3011" s="7" t="s">
        <v>207</v>
      </c>
      <c r="F3011" s="7" t="n">
        <v>0.5</v>
      </c>
      <c r="G3011" s="7" t="n">
        <v>1</v>
      </c>
      <c r="H3011" s="7" t="n">
        <v>0</v>
      </c>
    </row>
    <row r="3012" spans="1:19">
      <c r="A3012" t="s">
        <v>4</v>
      </c>
      <c r="B3012" s="4" t="s">
        <v>5</v>
      </c>
      <c r="C3012" s="4" t="s">
        <v>10</v>
      </c>
    </row>
    <row r="3013" spans="1:19">
      <c r="A3013" t="n">
        <v>25873</v>
      </c>
      <c r="B3013" s="28" t="n">
        <v>16</v>
      </c>
      <c r="C3013" s="7" t="n">
        <v>800</v>
      </c>
    </row>
    <row r="3014" spans="1:19">
      <c r="A3014" t="s">
        <v>4</v>
      </c>
      <c r="B3014" s="4" t="s">
        <v>5</v>
      </c>
      <c r="C3014" s="4" t="s">
        <v>14</v>
      </c>
      <c r="D3014" s="4" t="s">
        <v>10</v>
      </c>
      <c r="E3014" s="4" t="s">
        <v>30</v>
      </c>
      <c r="F3014" s="4" t="s">
        <v>10</v>
      </c>
      <c r="G3014" s="4" t="s">
        <v>9</v>
      </c>
      <c r="H3014" s="4" t="s">
        <v>9</v>
      </c>
      <c r="I3014" s="4" t="s">
        <v>10</v>
      </c>
      <c r="J3014" s="4" t="s">
        <v>10</v>
      </c>
      <c r="K3014" s="4" t="s">
        <v>9</v>
      </c>
      <c r="L3014" s="4" t="s">
        <v>9</v>
      </c>
      <c r="M3014" s="4" t="s">
        <v>9</v>
      </c>
      <c r="N3014" s="4" t="s">
        <v>9</v>
      </c>
      <c r="O3014" s="4" t="s">
        <v>6</v>
      </c>
    </row>
    <row r="3015" spans="1:19">
      <c r="A3015" t="n">
        <v>25876</v>
      </c>
      <c r="B3015" s="14" t="n">
        <v>50</v>
      </c>
      <c r="C3015" s="7" t="n">
        <v>0</v>
      </c>
      <c r="D3015" s="7" t="n">
        <v>4422</v>
      </c>
      <c r="E3015" s="7" t="n">
        <v>0.899999976158142</v>
      </c>
      <c r="F3015" s="7" t="n">
        <v>0</v>
      </c>
      <c r="G3015" s="7" t="n">
        <v>0</v>
      </c>
      <c r="H3015" s="7" t="n">
        <v>-1073741824</v>
      </c>
      <c r="I3015" s="7" t="n">
        <v>0</v>
      </c>
      <c r="J3015" s="7" t="n">
        <v>65533</v>
      </c>
      <c r="K3015" s="7" t="n">
        <v>0</v>
      </c>
      <c r="L3015" s="7" t="n">
        <v>0</v>
      </c>
      <c r="M3015" s="7" t="n">
        <v>0</v>
      </c>
      <c r="N3015" s="7" t="n">
        <v>0</v>
      </c>
      <c r="O3015" s="7" t="s">
        <v>13</v>
      </c>
    </row>
    <row r="3016" spans="1:19">
      <c r="A3016" t="s">
        <v>4</v>
      </c>
      <c r="B3016" s="4" t="s">
        <v>5</v>
      </c>
      <c r="C3016" s="4" t="s">
        <v>14</v>
      </c>
      <c r="D3016" s="4" t="s">
        <v>10</v>
      </c>
      <c r="E3016" s="4" t="s">
        <v>30</v>
      </c>
      <c r="F3016" s="4" t="s">
        <v>10</v>
      </c>
      <c r="G3016" s="4" t="s">
        <v>9</v>
      </c>
      <c r="H3016" s="4" t="s">
        <v>9</v>
      </c>
      <c r="I3016" s="4" t="s">
        <v>10</v>
      </c>
      <c r="J3016" s="4" t="s">
        <v>10</v>
      </c>
      <c r="K3016" s="4" t="s">
        <v>9</v>
      </c>
      <c r="L3016" s="4" t="s">
        <v>9</v>
      </c>
      <c r="M3016" s="4" t="s">
        <v>9</v>
      </c>
      <c r="N3016" s="4" t="s">
        <v>9</v>
      </c>
      <c r="O3016" s="4" t="s">
        <v>6</v>
      </c>
    </row>
    <row r="3017" spans="1:19">
      <c r="A3017" t="n">
        <v>25915</v>
      </c>
      <c r="B3017" s="14" t="n">
        <v>50</v>
      </c>
      <c r="C3017" s="7" t="n">
        <v>0</v>
      </c>
      <c r="D3017" s="7" t="n">
        <v>4401</v>
      </c>
      <c r="E3017" s="7" t="n">
        <v>0.899999976158142</v>
      </c>
      <c r="F3017" s="7" t="n">
        <v>0</v>
      </c>
      <c r="G3017" s="7" t="n">
        <v>0</v>
      </c>
      <c r="H3017" s="7" t="n">
        <v>-1073741824</v>
      </c>
      <c r="I3017" s="7" t="n">
        <v>0</v>
      </c>
      <c r="J3017" s="7" t="n">
        <v>65533</v>
      </c>
      <c r="K3017" s="7" t="n">
        <v>0</v>
      </c>
      <c r="L3017" s="7" t="n">
        <v>0</v>
      </c>
      <c r="M3017" s="7" t="n">
        <v>0</v>
      </c>
      <c r="N3017" s="7" t="n">
        <v>0</v>
      </c>
      <c r="O3017" s="7" t="s">
        <v>13</v>
      </c>
    </row>
    <row r="3018" spans="1:19">
      <c r="A3018" t="s">
        <v>4</v>
      </c>
      <c r="B3018" s="4" t="s">
        <v>5</v>
      </c>
      <c r="C3018" s="4" t="s">
        <v>14</v>
      </c>
      <c r="D3018" s="4" t="s">
        <v>9</v>
      </c>
      <c r="E3018" s="4" t="s">
        <v>9</v>
      </c>
      <c r="F3018" s="4" t="s">
        <v>9</v>
      </c>
    </row>
    <row r="3019" spans="1:19">
      <c r="A3019" t="n">
        <v>25954</v>
      </c>
      <c r="B3019" s="14" t="n">
        <v>50</v>
      </c>
      <c r="C3019" s="7" t="n">
        <v>255</v>
      </c>
      <c r="D3019" s="7" t="n">
        <v>1050253722</v>
      </c>
      <c r="E3019" s="7" t="n">
        <v>1065353216</v>
      </c>
      <c r="F3019" s="7" t="n">
        <v>1045220557</v>
      </c>
    </row>
    <row r="3020" spans="1:19">
      <c r="A3020" t="s">
        <v>4</v>
      </c>
      <c r="B3020" s="4" t="s">
        <v>5</v>
      </c>
      <c r="C3020" s="4" t="s">
        <v>10</v>
      </c>
    </row>
    <row r="3021" spans="1:19">
      <c r="A3021" t="n">
        <v>25968</v>
      </c>
      <c r="B3021" s="28" t="n">
        <v>16</v>
      </c>
      <c r="C3021" s="7" t="n">
        <v>200</v>
      </c>
    </row>
    <row r="3022" spans="1:19">
      <c r="A3022" t="s">
        <v>4</v>
      </c>
      <c r="B3022" s="4" t="s">
        <v>5</v>
      </c>
      <c r="C3022" s="4" t="s">
        <v>10</v>
      </c>
      <c r="D3022" s="4" t="s">
        <v>9</v>
      </c>
    </row>
    <row r="3023" spans="1:19">
      <c r="A3023" t="n">
        <v>25971</v>
      </c>
      <c r="B3023" s="73" t="n">
        <v>98</v>
      </c>
      <c r="C3023" s="7" t="n">
        <v>7033</v>
      </c>
      <c r="D3023" s="7" t="n">
        <v>1065353216</v>
      </c>
    </row>
    <row r="3024" spans="1:19">
      <c r="A3024" t="s">
        <v>4</v>
      </c>
      <c r="B3024" s="4" t="s">
        <v>5</v>
      </c>
      <c r="C3024" s="4" t="s">
        <v>10</v>
      </c>
    </row>
    <row r="3025" spans="1:15">
      <c r="A3025" t="n">
        <v>25978</v>
      </c>
      <c r="B3025" s="28" t="n">
        <v>16</v>
      </c>
      <c r="C3025" s="7" t="n">
        <v>1000</v>
      </c>
    </row>
    <row r="3026" spans="1:15">
      <c r="A3026" t="s">
        <v>4</v>
      </c>
      <c r="B3026" s="4" t="s">
        <v>5</v>
      </c>
      <c r="C3026" s="4" t="s">
        <v>14</v>
      </c>
      <c r="D3026" s="4" t="s">
        <v>10</v>
      </c>
      <c r="E3026" s="4" t="s">
        <v>30</v>
      </c>
    </row>
    <row r="3027" spans="1:15">
      <c r="A3027" t="n">
        <v>25981</v>
      </c>
      <c r="B3027" s="35" t="n">
        <v>58</v>
      </c>
      <c r="C3027" s="7" t="n">
        <v>101</v>
      </c>
      <c r="D3027" s="7" t="n">
        <v>300</v>
      </c>
      <c r="E3027" s="7" t="n">
        <v>1</v>
      </c>
    </row>
    <row r="3028" spans="1:15">
      <c r="A3028" t="s">
        <v>4</v>
      </c>
      <c r="B3028" s="4" t="s">
        <v>5</v>
      </c>
      <c r="C3028" s="4" t="s">
        <v>14</v>
      </c>
      <c r="D3028" s="4" t="s">
        <v>10</v>
      </c>
    </row>
    <row r="3029" spans="1:15">
      <c r="A3029" t="n">
        <v>25989</v>
      </c>
      <c r="B3029" s="35" t="n">
        <v>58</v>
      </c>
      <c r="C3029" s="7" t="n">
        <v>254</v>
      </c>
      <c r="D3029" s="7" t="n">
        <v>0</v>
      </c>
    </row>
    <row r="3030" spans="1:15">
      <c r="A3030" t="s">
        <v>4</v>
      </c>
      <c r="B3030" s="4" t="s">
        <v>5</v>
      </c>
      <c r="C3030" s="4" t="s">
        <v>14</v>
      </c>
      <c r="D3030" s="4" t="s">
        <v>14</v>
      </c>
      <c r="E3030" s="4" t="s">
        <v>30</v>
      </c>
      <c r="F3030" s="4" t="s">
        <v>30</v>
      </c>
      <c r="G3030" s="4" t="s">
        <v>30</v>
      </c>
      <c r="H3030" s="4" t="s">
        <v>10</v>
      </c>
    </row>
    <row r="3031" spans="1:15">
      <c r="A3031" t="n">
        <v>25993</v>
      </c>
      <c r="B3031" s="52" t="n">
        <v>45</v>
      </c>
      <c r="C3031" s="7" t="n">
        <v>2</v>
      </c>
      <c r="D3031" s="7" t="n">
        <v>3</v>
      </c>
      <c r="E3031" s="7" t="n">
        <v>218.910003662109</v>
      </c>
      <c r="F3031" s="7" t="n">
        <v>0.899999976158142</v>
      </c>
      <c r="G3031" s="7" t="n">
        <v>-51.439998626709</v>
      </c>
      <c r="H3031" s="7" t="n">
        <v>0</v>
      </c>
    </row>
    <row r="3032" spans="1:15">
      <c r="A3032" t="s">
        <v>4</v>
      </c>
      <c r="B3032" s="4" t="s">
        <v>5</v>
      </c>
      <c r="C3032" s="4" t="s">
        <v>14</v>
      </c>
      <c r="D3032" s="4" t="s">
        <v>14</v>
      </c>
      <c r="E3032" s="4" t="s">
        <v>30</v>
      </c>
      <c r="F3032" s="4" t="s">
        <v>30</v>
      </c>
      <c r="G3032" s="4" t="s">
        <v>30</v>
      </c>
      <c r="H3032" s="4" t="s">
        <v>10</v>
      </c>
      <c r="I3032" s="4" t="s">
        <v>14</v>
      </c>
    </row>
    <row r="3033" spans="1:15">
      <c r="A3033" t="n">
        <v>26010</v>
      </c>
      <c r="B3033" s="52" t="n">
        <v>45</v>
      </c>
      <c r="C3033" s="7" t="n">
        <v>4</v>
      </c>
      <c r="D3033" s="7" t="n">
        <v>3</v>
      </c>
      <c r="E3033" s="7" t="n">
        <v>12.7399997711182</v>
      </c>
      <c r="F3033" s="7" t="n">
        <v>124.400001525879</v>
      </c>
      <c r="G3033" s="7" t="n">
        <v>-15</v>
      </c>
      <c r="H3033" s="7" t="n">
        <v>0</v>
      </c>
      <c r="I3033" s="7" t="n">
        <v>0</v>
      </c>
    </row>
    <row r="3034" spans="1:15">
      <c r="A3034" t="s">
        <v>4</v>
      </c>
      <c r="B3034" s="4" t="s">
        <v>5</v>
      </c>
      <c r="C3034" s="4" t="s">
        <v>14</v>
      </c>
      <c r="D3034" s="4" t="s">
        <v>14</v>
      </c>
      <c r="E3034" s="4" t="s">
        <v>30</v>
      </c>
      <c r="F3034" s="4" t="s">
        <v>10</v>
      </c>
    </row>
    <row r="3035" spans="1:15">
      <c r="A3035" t="n">
        <v>26028</v>
      </c>
      <c r="B3035" s="52" t="n">
        <v>45</v>
      </c>
      <c r="C3035" s="7" t="n">
        <v>5</v>
      </c>
      <c r="D3035" s="7" t="n">
        <v>3</v>
      </c>
      <c r="E3035" s="7" t="n">
        <v>34.2000007629395</v>
      </c>
      <c r="F3035" s="7" t="n">
        <v>0</v>
      </c>
    </row>
    <row r="3036" spans="1:15">
      <c r="A3036" t="s">
        <v>4</v>
      </c>
      <c r="B3036" s="4" t="s">
        <v>5</v>
      </c>
      <c r="C3036" s="4" t="s">
        <v>14</v>
      </c>
      <c r="D3036" s="4" t="s">
        <v>14</v>
      </c>
      <c r="E3036" s="4" t="s">
        <v>30</v>
      </c>
      <c r="F3036" s="4" t="s">
        <v>10</v>
      </c>
    </row>
    <row r="3037" spans="1:15">
      <c r="A3037" t="n">
        <v>26037</v>
      </c>
      <c r="B3037" s="52" t="n">
        <v>45</v>
      </c>
      <c r="C3037" s="7" t="n">
        <v>11</v>
      </c>
      <c r="D3037" s="7" t="n">
        <v>3</v>
      </c>
      <c r="E3037" s="7" t="n">
        <v>28.5</v>
      </c>
      <c r="F3037" s="7" t="n">
        <v>0</v>
      </c>
    </row>
    <row r="3038" spans="1:15">
      <c r="A3038" t="s">
        <v>4</v>
      </c>
      <c r="B3038" s="4" t="s">
        <v>5</v>
      </c>
      <c r="C3038" s="4" t="s">
        <v>14</v>
      </c>
      <c r="D3038" s="4" t="s">
        <v>14</v>
      </c>
      <c r="E3038" s="4" t="s">
        <v>30</v>
      </c>
      <c r="F3038" s="4" t="s">
        <v>10</v>
      </c>
    </row>
    <row r="3039" spans="1:15">
      <c r="A3039" t="n">
        <v>26046</v>
      </c>
      <c r="B3039" s="52" t="n">
        <v>45</v>
      </c>
      <c r="C3039" s="7" t="n">
        <v>5</v>
      </c>
      <c r="D3039" s="7" t="n">
        <v>3</v>
      </c>
      <c r="E3039" s="7" t="n">
        <v>24.3999996185303</v>
      </c>
      <c r="F3039" s="7" t="n">
        <v>5000</v>
      </c>
    </row>
    <row r="3040" spans="1:15">
      <c r="A3040" t="s">
        <v>4</v>
      </c>
      <c r="B3040" s="4" t="s">
        <v>5</v>
      </c>
      <c r="C3040" s="4" t="s">
        <v>14</v>
      </c>
      <c r="D3040" s="4" t="s">
        <v>10</v>
      </c>
    </row>
    <row r="3041" spans="1:9">
      <c r="A3041" t="n">
        <v>26055</v>
      </c>
      <c r="B3041" s="35" t="n">
        <v>58</v>
      </c>
      <c r="C3041" s="7" t="n">
        <v>255</v>
      </c>
      <c r="D3041" s="7" t="n">
        <v>0</v>
      </c>
    </row>
    <row r="3042" spans="1:9">
      <c r="A3042" t="s">
        <v>4</v>
      </c>
      <c r="B3042" s="4" t="s">
        <v>5</v>
      </c>
      <c r="C3042" s="4" t="s">
        <v>10</v>
      </c>
    </row>
    <row r="3043" spans="1:9">
      <c r="A3043" t="n">
        <v>26059</v>
      </c>
      <c r="B3043" s="28" t="n">
        <v>16</v>
      </c>
      <c r="C3043" s="7" t="n">
        <v>1000</v>
      </c>
    </row>
    <row r="3044" spans="1:9">
      <c r="A3044" t="s">
        <v>4</v>
      </c>
      <c r="B3044" s="4" t="s">
        <v>5</v>
      </c>
      <c r="C3044" s="4" t="s">
        <v>14</v>
      </c>
      <c r="D3044" s="4" t="s">
        <v>30</v>
      </c>
      <c r="E3044" s="4" t="s">
        <v>30</v>
      </c>
      <c r="F3044" s="4" t="s">
        <v>30</v>
      </c>
    </row>
    <row r="3045" spans="1:9">
      <c r="A3045" t="n">
        <v>26062</v>
      </c>
      <c r="B3045" s="52" t="n">
        <v>45</v>
      </c>
      <c r="C3045" s="7" t="n">
        <v>9</v>
      </c>
      <c r="D3045" s="7" t="n">
        <v>0.0399999991059303</v>
      </c>
      <c r="E3045" s="7" t="n">
        <v>0.0299999993294477</v>
      </c>
      <c r="F3045" s="7" t="n">
        <v>0.5</v>
      </c>
    </row>
    <row r="3046" spans="1:9">
      <c r="A3046" t="s">
        <v>4</v>
      </c>
      <c r="B3046" s="4" t="s">
        <v>5</v>
      </c>
      <c r="C3046" s="4" t="s">
        <v>10</v>
      </c>
    </row>
    <row r="3047" spans="1:9">
      <c r="A3047" t="n">
        <v>26076</v>
      </c>
      <c r="B3047" s="28" t="n">
        <v>16</v>
      </c>
      <c r="C3047" s="7" t="n">
        <v>2000</v>
      </c>
    </row>
    <row r="3048" spans="1:9">
      <c r="A3048" t="s">
        <v>4</v>
      </c>
      <c r="B3048" s="4" t="s">
        <v>5</v>
      </c>
      <c r="C3048" s="4" t="s">
        <v>14</v>
      </c>
      <c r="D3048" s="4" t="s">
        <v>30</v>
      </c>
      <c r="E3048" s="4" t="s">
        <v>30</v>
      </c>
      <c r="F3048" s="4" t="s">
        <v>30</v>
      </c>
    </row>
    <row r="3049" spans="1:9">
      <c r="A3049" t="n">
        <v>26079</v>
      </c>
      <c r="B3049" s="52" t="n">
        <v>45</v>
      </c>
      <c r="C3049" s="7" t="n">
        <v>9</v>
      </c>
      <c r="D3049" s="7" t="n">
        <v>0.0500000007450581</v>
      </c>
      <c r="E3049" s="7" t="n">
        <v>0.0399999991059303</v>
      </c>
      <c r="F3049" s="7" t="n">
        <v>0.5</v>
      </c>
    </row>
    <row r="3050" spans="1:9">
      <c r="A3050" t="s">
        <v>4</v>
      </c>
      <c r="B3050" s="4" t="s">
        <v>5</v>
      </c>
      <c r="C3050" s="4" t="s">
        <v>14</v>
      </c>
      <c r="D3050" s="4" t="s">
        <v>10</v>
      </c>
      <c r="E3050" s="4" t="s">
        <v>10</v>
      </c>
      <c r="F3050" s="4" t="s">
        <v>9</v>
      </c>
    </row>
    <row r="3051" spans="1:9">
      <c r="A3051" t="n">
        <v>26093</v>
      </c>
      <c r="B3051" s="53" t="n">
        <v>84</v>
      </c>
      <c r="C3051" s="7" t="n">
        <v>1</v>
      </c>
      <c r="D3051" s="7" t="n">
        <v>0</v>
      </c>
      <c r="E3051" s="7" t="n">
        <v>2000</v>
      </c>
      <c r="F3051" s="7" t="n">
        <v>0</v>
      </c>
    </row>
    <row r="3052" spans="1:9">
      <c r="A3052" t="s">
        <v>4</v>
      </c>
      <c r="B3052" s="4" t="s">
        <v>5</v>
      </c>
      <c r="C3052" s="4" t="s">
        <v>10</v>
      </c>
    </row>
    <row r="3053" spans="1:9">
      <c r="A3053" t="n">
        <v>26103</v>
      </c>
      <c r="B3053" s="28" t="n">
        <v>16</v>
      </c>
      <c r="C3053" s="7" t="n">
        <v>1000</v>
      </c>
    </row>
    <row r="3054" spans="1:9">
      <c r="A3054" t="s">
        <v>4</v>
      </c>
      <c r="B3054" s="4" t="s">
        <v>5</v>
      </c>
      <c r="C3054" s="4" t="s">
        <v>14</v>
      </c>
      <c r="D3054" s="4" t="s">
        <v>30</v>
      </c>
      <c r="E3054" s="4" t="s">
        <v>30</v>
      </c>
      <c r="F3054" s="4" t="s">
        <v>30</v>
      </c>
    </row>
    <row r="3055" spans="1:9">
      <c r="A3055" t="n">
        <v>26106</v>
      </c>
      <c r="B3055" s="52" t="n">
        <v>45</v>
      </c>
      <c r="C3055" s="7" t="n">
        <v>9</v>
      </c>
      <c r="D3055" s="7" t="n">
        <v>0.0299999993294477</v>
      </c>
      <c r="E3055" s="7" t="n">
        <v>0.0299999993294477</v>
      </c>
      <c r="F3055" s="7" t="n">
        <v>0.5</v>
      </c>
    </row>
    <row r="3056" spans="1:9">
      <c r="A3056" t="s">
        <v>4</v>
      </c>
      <c r="B3056" s="4" t="s">
        <v>5</v>
      </c>
      <c r="C3056" s="4" t="s">
        <v>6</v>
      </c>
      <c r="D3056" s="4" t="s">
        <v>10</v>
      </c>
    </row>
    <row r="3057" spans="1:6">
      <c r="A3057" t="n">
        <v>26120</v>
      </c>
      <c r="B3057" s="64" t="n">
        <v>29</v>
      </c>
      <c r="C3057" s="7" t="s">
        <v>167</v>
      </c>
      <c r="D3057" s="7" t="n">
        <v>65533</v>
      </c>
    </row>
    <row r="3058" spans="1:6">
      <c r="A3058" t="s">
        <v>4</v>
      </c>
      <c r="B3058" s="4" t="s">
        <v>5</v>
      </c>
      <c r="C3058" s="4" t="s">
        <v>14</v>
      </c>
      <c r="D3058" s="4" t="s">
        <v>10</v>
      </c>
      <c r="E3058" s="4" t="s">
        <v>6</v>
      </c>
    </row>
    <row r="3059" spans="1:6">
      <c r="A3059" t="n">
        <v>26154</v>
      </c>
      <c r="B3059" s="45" t="n">
        <v>51</v>
      </c>
      <c r="C3059" s="7" t="n">
        <v>4</v>
      </c>
      <c r="D3059" s="7" t="n">
        <v>1568</v>
      </c>
      <c r="E3059" s="7" t="s">
        <v>139</v>
      </c>
    </row>
    <row r="3060" spans="1:6">
      <c r="A3060" t="s">
        <v>4</v>
      </c>
      <c r="B3060" s="4" t="s">
        <v>5</v>
      </c>
      <c r="C3060" s="4" t="s">
        <v>10</v>
      </c>
    </row>
    <row r="3061" spans="1:6">
      <c r="A3061" t="n">
        <v>26167</v>
      </c>
      <c r="B3061" s="28" t="n">
        <v>16</v>
      </c>
      <c r="C3061" s="7" t="n">
        <v>0</v>
      </c>
    </row>
    <row r="3062" spans="1:6">
      <c r="A3062" t="s">
        <v>4</v>
      </c>
      <c r="B3062" s="4" t="s">
        <v>5</v>
      </c>
      <c r="C3062" s="4" t="s">
        <v>10</v>
      </c>
      <c r="D3062" s="4" t="s">
        <v>44</v>
      </c>
      <c r="E3062" s="4" t="s">
        <v>14</v>
      </c>
      <c r="F3062" s="4" t="s">
        <v>14</v>
      </c>
    </row>
    <row r="3063" spans="1:6">
      <c r="A3063" t="n">
        <v>26170</v>
      </c>
      <c r="B3063" s="58" t="n">
        <v>26</v>
      </c>
      <c r="C3063" s="7" t="n">
        <v>1568</v>
      </c>
      <c r="D3063" s="7" t="s">
        <v>214</v>
      </c>
      <c r="E3063" s="7" t="n">
        <v>2</v>
      </c>
      <c r="F3063" s="7" t="n">
        <v>0</v>
      </c>
    </row>
    <row r="3064" spans="1:6">
      <c r="A3064" t="s">
        <v>4</v>
      </c>
      <c r="B3064" s="4" t="s">
        <v>5</v>
      </c>
    </row>
    <row r="3065" spans="1:6">
      <c r="A3065" t="n">
        <v>26203</v>
      </c>
      <c r="B3065" s="31" t="n">
        <v>28</v>
      </c>
    </row>
    <row r="3066" spans="1:6">
      <c r="A3066" t="s">
        <v>4</v>
      </c>
      <c r="B3066" s="4" t="s">
        <v>5</v>
      </c>
      <c r="C3066" s="4" t="s">
        <v>6</v>
      </c>
      <c r="D3066" s="4" t="s">
        <v>10</v>
      </c>
    </row>
    <row r="3067" spans="1:6">
      <c r="A3067" t="n">
        <v>26204</v>
      </c>
      <c r="B3067" s="64" t="n">
        <v>29</v>
      </c>
      <c r="C3067" s="7" t="s">
        <v>13</v>
      </c>
      <c r="D3067" s="7" t="n">
        <v>65533</v>
      </c>
    </row>
    <row r="3068" spans="1:6">
      <c r="A3068" t="s">
        <v>4</v>
      </c>
      <c r="B3068" s="4" t="s">
        <v>5</v>
      </c>
      <c r="C3068" s="4" t="s">
        <v>6</v>
      </c>
      <c r="D3068" s="4" t="s">
        <v>10</v>
      </c>
    </row>
    <row r="3069" spans="1:6">
      <c r="A3069" t="n">
        <v>26208</v>
      </c>
      <c r="B3069" s="64" t="n">
        <v>29</v>
      </c>
      <c r="C3069" s="7" t="s">
        <v>167</v>
      </c>
      <c r="D3069" s="7" t="n">
        <v>65533</v>
      </c>
    </row>
    <row r="3070" spans="1:6">
      <c r="A3070" t="s">
        <v>4</v>
      </c>
      <c r="B3070" s="4" t="s">
        <v>5</v>
      </c>
      <c r="C3070" s="4" t="s">
        <v>14</v>
      </c>
      <c r="D3070" s="4" t="s">
        <v>10</v>
      </c>
      <c r="E3070" s="4" t="s">
        <v>6</v>
      </c>
    </row>
    <row r="3071" spans="1:6">
      <c r="A3071" t="n">
        <v>26242</v>
      </c>
      <c r="B3071" s="45" t="n">
        <v>51</v>
      </c>
      <c r="C3071" s="7" t="n">
        <v>4</v>
      </c>
      <c r="D3071" s="7" t="n">
        <v>1569</v>
      </c>
      <c r="E3071" s="7" t="s">
        <v>139</v>
      </c>
    </row>
    <row r="3072" spans="1:6">
      <c r="A3072" t="s">
        <v>4</v>
      </c>
      <c r="B3072" s="4" t="s">
        <v>5</v>
      </c>
      <c r="C3072" s="4" t="s">
        <v>10</v>
      </c>
    </row>
    <row r="3073" spans="1:6">
      <c r="A3073" t="n">
        <v>26255</v>
      </c>
      <c r="B3073" s="28" t="n">
        <v>16</v>
      </c>
      <c r="C3073" s="7" t="n">
        <v>0</v>
      </c>
    </row>
    <row r="3074" spans="1:6">
      <c r="A3074" t="s">
        <v>4</v>
      </c>
      <c r="B3074" s="4" t="s">
        <v>5</v>
      </c>
      <c r="C3074" s="4" t="s">
        <v>10</v>
      </c>
      <c r="D3074" s="4" t="s">
        <v>44</v>
      </c>
      <c r="E3074" s="4" t="s">
        <v>14</v>
      </c>
      <c r="F3074" s="4" t="s">
        <v>14</v>
      </c>
    </row>
    <row r="3075" spans="1:6">
      <c r="A3075" t="n">
        <v>26258</v>
      </c>
      <c r="B3075" s="58" t="n">
        <v>26</v>
      </c>
      <c r="C3075" s="7" t="n">
        <v>1569</v>
      </c>
      <c r="D3075" s="7" t="s">
        <v>215</v>
      </c>
      <c r="E3075" s="7" t="n">
        <v>2</v>
      </c>
      <c r="F3075" s="7" t="n">
        <v>0</v>
      </c>
    </row>
    <row r="3076" spans="1:6">
      <c r="A3076" t="s">
        <v>4</v>
      </c>
      <c r="B3076" s="4" t="s">
        <v>5</v>
      </c>
    </row>
    <row r="3077" spans="1:6">
      <c r="A3077" t="n">
        <v>26295</v>
      </c>
      <c r="B3077" s="31" t="n">
        <v>28</v>
      </c>
    </row>
    <row r="3078" spans="1:6">
      <c r="A3078" t="s">
        <v>4</v>
      </c>
      <c r="B3078" s="4" t="s">
        <v>5</v>
      </c>
      <c r="C3078" s="4" t="s">
        <v>6</v>
      </c>
      <c r="D3078" s="4" t="s">
        <v>10</v>
      </c>
    </row>
    <row r="3079" spans="1:6">
      <c r="A3079" t="n">
        <v>26296</v>
      </c>
      <c r="B3079" s="64" t="n">
        <v>29</v>
      </c>
      <c r="C3079" s="7" t="s">
        <v>13</v>
      </c>
      <c r="D3079" s="7" t="n">
        <v>65533</v>
      </c>
    </row>
    <row r="3080" spans="1:6">
      <c r="A3080" t="s">
        <v>4</v>
      </c>
      <c r="B3080" s="4" t="s">
        <v>5</v>
      </c>
      <c r="C3080" s="4" t="s">
        <v>10</v>
      </c>
      <c r="D3080" s="4" t="s">
        <v>14</v>
      </c>
    </row>
    <row r="3081" spans="1:6">
      <c r="A3081" t="n">
        <v>26300</v>
      </c>
      <c r="B3081" s="59" t="n">
        <v>89</v>
      </c>
      <c r="C3081" s="7" t="n">
        <v>65533</v>
      </c>
      <c r="D3081" s="7" t="n">
        <v>1</v>
      </c>
    </row>
    <row r="3082" spans="1:6">
      <c r="A3082" t="s">
        <v>4</v>
      </c>
      <c r="B3082" s="4" t="s">
        <v>5</v>
      </c>
      <c r="C3082" s="4" t="s">
        <v>14</v>
      </c>
      <c r="D3082" s="4" t="s">
        <v>10</v>
      </c>
      <c r="E3082" s="4" t="s">
        <v>30</v>
      </c>
    </row>
    <row r="3083" spans="1:6">
      <c r="A3083" t="n">
        <v>26304</v>
      </c>
      <c r="B3083" s="35" t="n">
        <v>58</v>
      </c>
      <c r="C3083" s="7" t="n">
        <v>101</v>
      </c>
      <c r="D3083" s="7" t="n">
        <v>500</v>
      </c>
      <c r="E3083" s="7" t="n">
        <v>1</v>
      </c>
    </row>
    <row r="3084" spans="1:6">
      <c r="A3084" t="s">
        <v>4</v>
      </c>
      <c r="B3084" s="4" t="s">
        <v>5</v>
      </c>
      <c r="C3084" s="4" t="s">
        <v>14</v>
      </c>
      <c r="D3084" s="4" t="s">
        <v>10</v>
      </c>
      <c r="E3084" s="4" t="s">
        <v>30</v>
      </c>
      <c r="F3084" s="4" t="s">
        <v>10</v>
      </c>
      <c r="G3084" s="4" t="s">
        <v>9</v>
      </c>
      <c r="H3084" s="4" t="s">
        <v>9</v>
      </c>
      <c r="I3084" s="4" t="s">
        <v>10</v>
      </c>
      <c r="J3084" s="4" t="s">
        <v>10</v>
      </c>
      <c r="K3084" s="4" t="s">
        <v>9</v>
      </c>
      <c r="L3084" s="4" t="s">
        <v>9</v>
      </c>
      <c r="M3084" s="4" t="s">
        <v>9</v>
      </c>
      <c r="N3084" s="4" t="s">
        <v>9</v>
      </c>
      <c r="O3084" s="4" t="s">
        <v>6</v>
      </c>
    </row>
    <row r="3085" spans="1:6">
      <c r="A3085" t="n">
        <v>26312</v>
      </c>
      <c r="B3085" s="14" t="n">
        <v>50</v>
      </c>
      <c r="C3085" s="7" t="n">
        <v>0</v>
      </c>
      <c r="D3085" s="7" t="n">
        <v>4524</v>
      </c>
      <c r="E3085" s="7" t="n">
        <v>0.300000011920929</v>
      </c>
      <c r="F3085" s="7" t="n">
        <v>500</v>
      </c>
      <c r="G3085" s="7" t="n">
        <v>0</v>
      </c>
      <c r="H3085" s="7" t="n">
        <v>0</v>
      </c>
      <c r="I3085" s="7" t="n">
        <v>0</v>
      </c>
      <c r="J3085" s="7" t="n">
        <v>65533</v>
      </c>
      <c r="K3085" s="7" t="n">
        <v>0</v>
      </c>
      <c r="L3085" s="7" t="n">
        <v>0</v>
      </c>
      <c r="M3085" s="7" t="n">
        <v>0</v>
      </c>
      <c r="N3085" s="7" t="n">
        <v>0</v>
      </c>
      <c r="O3085" s="7" t="s">
        <v>13</v>
      </c>
    </row>
    <row r="3086" spans="1:6">
      <c r="A3086" t="s">
        <v>4</v>
      </c>
      <c r="B3086" s="4" t="s">
        <v>5</v>
      </c>
      <c r="C3086" s="4" t="s">
        <v>14</v>
      </c>
      <c r="D3086" s="4" t="s">
        <v>10</v>
      </c>
    </row>
    <row r="3087" spans="1:6">
      <c r="A3087" t="n">
        <v>26351</v>
      </c>
      <c r="B3087" s="35" t="n">
        <v>58</v>
      </c>
      <c r="C3087" s="7" t="n">
        <v>254</v>
      </c>
      <c r="D3087" s="7" t="n">
        <v>0</v>
      </c>
    </row>
    <row r="3088" spans="1:6">
      <c r="A3088" t="s">
        <v>4</v>
      </c>
      <c r="B3088" s="4" t="s">
        <v>5</v>
      </c>
      <c r="C3088" s="4" t="s">
        <v>14</v>
      </c>
      <c r="D3088" s="4" t="s">
        <v>10</v>
      </c>
      <c r="E3088" s="4" t="s">
        <v>14</v>
      </c>
    </row>
    <row r="3089" spans="1:15">
      <c r="A3089" t="n">
        <v>26355</v>
      </c>
      <c r="B3089" s="41" t="n">
        <v>39</v>
      </c>
      <c r="C3089" s="7" t="n">
        <v>13</v>
      </c>
      <c r="D3089" s="7" t="n">
        <v>65533</v>
      </c>
      <c r="E3089" s="7" t="n">
        <v>100</v>
      </c>
    </row>
    <row r="3090" spans="1:15">
      <c r="A3090" t="s">
        <v>4</v>
      </c>
      <c r="B3090" s="4" t="s">
        <v>5</v>
      </c>
      <c r="C3090" s="4" t="s">
        <v>14</v>
      </c>
      <c r="D3090" s="4" t="s">
        <v>10</v>
      </c>
      <c r="E3090" s="4" t="s">
        <v>14</v>
      </c>
    </row>
    <row r="3091" spans="1:15">
      <c r="A3091" t="n">
        <v>26360</v>
      </c>
      <c r="B3091" s="41" t="n">
        <v>39</v>
      </c>
      <c r="C3091" s="7" t="n">
        <v>13</v>
      </c>
      <c r="D3091" s="7" t="n">
        <v>65533</v>
      </c>
      <c r="E3091" s="7" t="n">
        <v>101</v>
      </c>
    </row>
    <row r="3092" spans="1:15">
      <c r="A3092" t="s">
        <v>4</v>
      </c>
      <c r="B3092" s="4" t="s">
        <v>5</v>
      </c>
      <c r="C3092" s="4" t="s">
        <v>10</v>
      </c>
      <c r="D3092" s="4" t="s">
        <v>9</v>
      </c>
    </row>
    <row r="3093" spans="1:15">
      <c r="A3093" t="n">
        <v>26365</v>
      </c>
      <c r="B3093" s="61" t="n">
        <v>44</v>
      </c>
      <c r="C3093" s="7" t="n">
        <v>13</v>
      </c>
      <c r="D3093" s="7" t="n">
        <v>1</v>
      </c>
    </row>
    <row r="3094" spans="1:15">
      <c r="A3094" t="s">
        <v>4</v>
      </c>
      <c r="B3094" s="4" t="s">
        <v>5</v>
      </c>
      <c r="C3094" s="4" t="s">
        <v>10</v>
      </c>
      <c r="D3094" s="4" t="s">
        <v>9</v>
      </c>
    </row>
    <row r="3095" spans="1:15">
      <c r="A3095" t="n">
        <v>26372</v>
      </c>
      <c r="B3095" s="61" t="n">
        <v>44</v>
      </c>
      <c r="C3095" s="7" t="n">
        <v>61491</v>
      </c>
      <c r="D3095" s="7" t="n">
        <v>1</v>
      </c>
    </row>
    <row r="3096" spans="1:15">
      <c r="A3096" t="s">
        <v>4</v>
      </c>
      <c r="B3096" s="4" t="s">
        <v>5</v>
      </c>
      <c r="C3096" s="4" t="s">
        <v>10</v>
      </c>
      <c r="D3096" s="4" t="s">
        <v>9</v>
      </c>
    </row>
    <row r="3097" spans="1:15">
      <c r="A3097" t="n">
        <v>26379</v>
      </c>
      <c r="B3097" s="61" t="n">
        <v>44</v>
      </c>
      <c r="C3097" s="7" t="n">
        <v>61492</v>
      </c>
      <c r="D3097" s="7" t="n">
        <v>1</v>
      </c>
    </row>
    <row r="3098" spans="1:15">
      <c r="A3098" t="s">
        <v>4</v>
      </c>
      <c r="B3098" s="4" t="s">
        <v>5</v>
      </c>
      <c r="C3098" s="4" t="s">
        <v>10</v>
      </c>
      <c r="D3098" s="4" t="s">
        <v>9</v>
      </c>
    </row>
    <row r="3099" spans="1:15">
      <c r="A3099" t="n">
        <v>26386</v>
      </c>
      <c r="B3099" s="61" t="n">
        <v>44</v>
      </c>
      <c r="C3099" s="7" t="n">
        <v>61493</v>
      </c>
      <c r="D3099" s="7" t="n">
        <v>1</v>
      </c>
    </row>
    <row r="3100" spans="1:15">
      <c r="A3100" t="s">
        <v>4</v>
      </c>
      <c r="B3100" s="4" t="s">
        <v>5</v>
      </c>
      <c r="C3100" s="4" t="s">
        <v>10</v>
      </c>
      <c r="D3100" s="4" t="s">
        <v>9</v>
      </c>
    </row>
    <row r="3101" spans="1:15">
      <c r="A3101" t="n">
        <v>26393</v>
      </c>
      <c r="B3101" s="61" t="n">
        <v>44</v>
      </c>
      <c r="C3101" s="7" t="n">
        <v>61494</v>
      </c>
      <c r="D3101" s="7" t="n">
        <v>1</v>
      </c>
    </row>
    <row r="3102" spans="1:15">
      <c r="A3102" t="s">
        <v>4</v>
      </c>
      <c r="B3102" s="4" t="s">
        <v>5</v>
      </c>
      <c r="C3102" s="4" t="s">
        <v>10</v>
      </c>
      <c r="D3102" s="4" t="s">
        <v>9</v>
      </c>
    </row>
    <row r="3103" spans="1:15">
      <c r="A3103" t="n">
        <v>26400</v>
      </c>
      <c r="B3103" s="61" t="n">
        <v>44</v>
      </c>
      <c r="C3103" s="7" t="n">
        <v>80</v>
      </c>
      <c r="D3103" s="7" t="n">
        <v>1</v>
      </c>
    </row>
    <row r="3104" spans="1:15">
      <c r="A3104" t="s">
        <v>4</v>
      </c>
      <c r="B3104" s="4" t="s">
        <v>5</v>
      </c>
      <c r="C3104" s="4" t="s">
        <v>10</v>
      </c>
      <c r="D3104" s="4" t="s">
        <v>9</v>
      </c>
    </row>
    <row r="3105" spans="1:5">
      <c r="A3105" t="n">
        <v>26407</v>
      </c>
      <c r="B3105" s="61" t="n">
        <v>44</v>
      </c>
      <c r="C3105" s="7" t="n">
        <v>6466</v>
      </c>
      <c r="D3105" s="7" t="n">
        <v>1</v>
      </c>
    </row>
    <row r="3106" spans="1:5">
      <c r="A3106" t="s">
        <v>4</v>
      </c>
      <c r="B3106" s="4" t="s">
        <v>5</v>
      </c>
      <c r="C3106" s="4" t="s">
        <v>10</v>
      </c>
      <c r="D3106" s="4" t="s">
        <v>9</v>
      </c>
    </row>
    <row r="3107" spans="1:5">
      <c r="A3107" t="n">
        <v>26414</v>
      </c>
      <c r="B3107" s="61" t="n">
        <v>44</v>
      </c>
      <c r="C3107" s="7" t="n">
        <v>7036</v>
      </c>
      <c r="D3107" s="7" t="n">
        <v>1</v>
      </c>
    </row>
    <row r="3108" spans="1:5">
      <c r="A3108" t="s">
        <v>4</v>
      </c>
      <c r="B3108" s="4" t="s">
        <v>5</v>
      </c>
      <c r="C3108" s="4" t="s">
        <v>14</v>
      </c>
      <c r="D3108" s="4" t="s">
        <v>10</v>
      </c>
      <c r="E3108" s="4" t="s">
        <v>6</v>
      </c>
      <c r="F3108" s="4" t="s">
        <v>6</v>
      </c>
      <c r="G3108" s="4" t="s">
        <v>6</v>
      </c>
      <c r="H3108" s="4" t="s">
        <v>6</v>
      </c>
    </row>
    <row r="3109" spans="1:5">
      <c r="A3109" t="n">
        <v>26421</v>
      </c>
      <c r="B3109" s="45" t="n">
        <v>51</v>
      </c>
      <c r="C3109" s="7" t="n">
        <v>3</v>
      </c>
      <c r="D3109" s="7" t="n">
        <v>61491</v>
      </c>
      <c r="E3109" s="7" t="s">
        <v>216</v>
      </c>
      <c r="F3109" s="7" t="s">
        <v>118</v>
      </c>
      <c r="G3109" s="7" t="s">
        <v>117</v>
      </c>
      <c r="H3109" s="7" t="s">
        <v>118</v>
      </c>
    </row>
    <row r="3110" spans="1:5">
      <c r="A3110" t="s">
        <v>4</v>
      </c>
      <c r="B3110" s="4" t="s">
        <v>5</v>
      </c>
      <c r="C3110" s="4" t="s">
        <v>14</v>
      </c>
      <c r="D3110" s="4" t="s">
        <v>10</v>
      </c>
      <c r="E3110" s="4" t="s">
        <v>6</v>
      </c>
      <c r="F3110" s="4" t="s">
        <v>6</v>
      </c>
      <c r="G3110" s="4" t="s">
        <v>6</v>
      </c>
      <c r="H3110" s="4" t="s">
        <v>6</v>
      </c>
    </row>
    <row r="3111" spans="1:5">
      <c r="A3111" t="n">
        <v>26434</v>
      </c>
      <c r="B3111" s="45" t="n">
        <v>51</v>
      </c>
      <c r="C3111" s="7" t="n">
        <v>3</v>
      </c>
      <c r="D3111" s="7" t="n">
        <v>61492</v>
      </c>
      <c r="E3111" s="7" t="s">
        <v>216</v>
      </c>
      <c r="F3111" s="7" t="s">
        <v>118</v>
      </c>
      <c r="G3111" s="7" t="s">
        <v>117</v>
      </c>
      <c r="H3111" s="7" t="s">
        <v>118</v>
      </c>
    </row>
    <row r="3112" spans="1:5">
      <c r="A3112" t="s">
        <v>4</v>
      </c>
      <c r="B3112" s="4" t="s">
        <v>5</v>
      </c>
      <c r="C3112" s="4" t="s">
        <v>14</v>
      </c>
      <c r="D3112" s="4" t="s">
        <v>10</v>
      </c>
      <c r="E3112" s="4" t="s">
        <v>6</v>
      </c>
      <c r="F3112" s="4" t="s">
        <v>6</v>
      </c>
      <c r="G3112" s="4" t="s">
        <v>6</v>
      </c>
      <c r="H3112" s="4" t="s">
        <v>6</v>
      </c>
    </row>
    <row r="3113" spans="1:5">
      <c r="A3113" t="n">
        <v>26447</v>
      </c>
      <c r="B3113" s="45" t="n">
        <v>51</v>
      </c>
      <c r="C3113" s="7" t="n">
        <v>3</v>
      </c>
      <c r="D3113" s="7" t="n">
        <v>61493</v>
      </c>
      <c r="E3113" s="7" t="s">
        <v>216</v>
      </c>
      <c r="F3113" s="7" t="s">
        <v>118</v>
      </c>
      <c r="G3113" s="7" t="s">
        <v>117</v>
      </c>
      <c r="H3113" s="7" t="s">
        <v>118</v>
      </c>
    </row>
    <row r="3114" spans="1:5">
      <c r="A3114" t="s">
        <v>4</v>
      </c>
      <c r="B3114" s="4" t="s">
        <v>5</v>
      </c>
      <c r="C3114" s="4" t="s">
        <v>14</v>
      </c>
      <c r="D3114" s="4" t="s">
        <v>10</v>
      </c>
      <c r="E3114" s="4" t="s">
        <v>6</v>
      </c>
      <c r="F3114" s="4" t="s">
        <v>6</v>
      </c>
      <c r="G3114" s="4" t="s">
        <v>6</v>
      </c>
      <c r="H3114" s="4" t="s">
        <v>6</v>
      </c>
    </row>
    <row r="3115" spans="1:5">
      <c r="A3115" t="n">
        <v>26460</v>
      </c>
      <c r="B3115" s="45" t="n">
        <v>51</v>
      </c>
      <c r="C3115" s="7" t="n">
        <v>3</v>
      </c>
      <c r="D3115" s="7" t="n">
        <v>61494</v>
      </c>
      <c r="E3115" s="7" t="s">
        <v>216</v>
      </c>
      <c r="F3115" s="7" t="s">
        <v>118</v>
      </c>
      <c r="G3115" s="7" t="s">
        <v>117</v>
      </c>
      <c r="H3115" s="7" t="s">
        <v>118</v>
      </c>
    </row>
    <row r="3116" spans="1:5">
      <c r="A3116" t="s">
        <v>4</v>
      </c>
      <c r="B3116" s="4" t="s">
        <v>5</v>
      </c>
      <c r="C3116" s="4" t="s">
        <v>14</v>
      </c>
      <c r="D3116" s="4" t="s">
        <v>10</v>
      </c>
      <c r="E3116" s="4" t="s">
        <v>6</v>
      </c>
      <c r="F3116" s="4" t="s">
        <v>6</v>
      </c>
      <c r="G3116" s="4" t="s">
        <v>6</v>
      </c>
      <c r="H3116" s="4" t="s">
        <v>6</v>
      </c>
    </row>
    <row r="3117" spans="1:5">
      <c r="A3117" t="n">
        <v>26473</v>
      </c>
      <c r="B3117" s="45" t="n">
        <v>51</v>
      </c>
      <c r="C3117" s="7" t="n">
        <v>3</v>
      </c>
      <c r="D3117" s="7" t="n">
        <v>7033</v>
      </c>
      <c r="E3117" s="7" t="s">
        <v>216</v>
      </c>
      <c r="F3117" s="7" t="s">
        <v>118</v>
      </c>
      <c r="G3117" s="7" t="s">
        <v>117</v>
      </c>
      <c r="H3117" s="7" t="s">
        <v>118</v>
      </c>
    </row>
    <row r="3118" spans="1:5">
      <c r="A3118" t="s">
        <v>4</v>
      </c>
      <c r="B3118" s="4" t="s">
        <v>5</v>
      </c>
      <c r="C3118" s="4" t="s">
        <v>14</v>
      </c>
      <c r="D3118" s="4" t="s">
        <v>10</v>
      </c>
      <c r="E3118" s="4" t="s">
        <v>6</v>
      </c>
      <c r="F3118" s="4" t="s">
        <v>6</v>
      </c>
      <c r="G3118" s="4" t="s">
        <v>6</v>
      </c>
      <c r="H3118" s="4" t="s">
        <v>6</v>
      </c>
    </row>
    <row r="3119" spans="1:5">
      <c r="A3119" t="n">
        <v>26486</v>
      </c>
      <c r="B3119" s="45" t="n">
        <v>51</v>
      </c>
      <c r="C3119" s="7" t="n">
        <v>3</v>
      </c>
      <c r="D3119" s="7" t="n">
        <v>6466</v>
      </c>
      <c r="E3119" s="7" t="s">
        <v>118</v>
      </c>
      <c r="F3119" s="7" t="s">
        <v>118</v>
      </c>
      <c r="G3119" s="7" t="s">
        <v>117</v>
      </c>
      <c r="H3119" s="7" t="s">
        <v>118</v>
      </c>
    </row>
    <row r="3120" spans="1:5">
      <c r="A3120" t="s">
        <v>4</v>
      </c>
      <c r="B3120" s="4" t="s">
        <v>5</v>
      </c>
      <c r="C3120" s="4" t="s">
        <v>14</v>
      </c>
      <c r="D3120" s="4" t="s">
        <v>10</v>
      </c>
      <c r="E3120" s="4" t="s">
        <v>6</v>
      </c>
      <c r="F3120" s="4" t="s">
        <v>6</v>
      </c>
      <c r="G3120" s="4" t="s">
        <v>6</v>
      </c>
      <c r="H3120" s="4" t="s">
        <v>6</v>
      </c>
    </row>
    <row r="3121" spans="1:8">
      <c r="A3121" t="n">
        <v>26499</v>
      </c>
      <c r="B3121" s="45" t="n">
        <v>51</v>
      </c>
      <c r="C3121" s="7" t="n">
        <v>3</v>
      </c>
      <c r="D3121" s="7" t="n">
        <v>80</v>
      </c>
      <c r="E3121" s="7" t="s">
        <v>216</v>
      </c>
      <c r="F3121" s="7" t="s">
        <v>118</v>
      </c>
      <c r="G3121" s="7" t="s">
        <v>117</v>
      </c>
      <c r="H3121" s="7" t="s">
        <v>118</v>
      </c>
    </row>
    <row r="3122" spans="1:8">
      <c r="A3122" t="s">
        <v>4</v>
      </c>
      <c r="B3122" s="4" t="s">
        <v>5</v>
      </c>
      <c r="C3122" s="4" t="s">
        <v>10</v>
      </c>
      <c r="D3122" s="4" t="s">
        <v>30</v>
      </c>
      <c r="E3122" s="4" t="s">
        <v>30</v>
      </c>
      <c r="F3122" s="4" t="s">
        <v>30</v>
      </c>
      <c r="G3122" s="4" t="s">
        <v>10</v>
      </c>
      <c r="H3122" s="4" t="s">
        <v>10</v>
      </c>
    </row>
    <row r="3123" spans="1:8">
      <c r="A3123" t="n">
        <v>26512</v>
      </c>
      <c r="B3123" s="56" t="n">
        <v>60</v>
      </c>
      <c r="C3123" s="7" t="n">
        <v>13</v>
      </c>
      <c r="D3123" s="7" t="n">
        <v>0</v>
      </c>
      <c r="E3123" s="7" t="n">
        <v>-10</v>
      </c>
      <c r="F3123" s="7" t="n">
        <v>0</v>
      </c>
      <c r="G3123" s="7" t="n">
        <v>0</v>
      </c>
      <c r="H3123" s="7" t="n">
        <v>0</v>
      </c>
    </row>
    <row r="3124" spans="1:8">
      <c r="A3124" t="s">
        <v>4</v>
      </c>
      <c r="B3124" s="4" t="s">
        <v>5</v>
      </c>
      <c r="C3124" s="4" t="s">
        <v>10</v>
      </c>
      <c r="D3124" s="4" t="s">
        <v>30</v>
      </c>
      <c r="E3124" s="4" t="s">
        <v>30</v>
      </c>
      <c r="F3124" s="4" t="s">
        <v>30</v>
      </c>
      <c r="G3124" s="4" t="s">
        <v>10</v>
      </c>
      <c r="H3124" s="4" t="s">
        <v>10</v>
      </c>
    </row>
    <row r="3125" spans="1:8">
      <c r="A3125" t="n">
        <v>26531</v>
      </c>
      <c r="B3125" s="56" t="n">
        <v>60</v>
      </c>
      <c r="C3125" s="7" t="n">
        <v>61491</v>
      </c>
      <c r="D3125" s="7" t="n">
        <v>0</v>
      </c>
      <c r="E3125" s="7" t="n">
        <v>-10</v>
      </c>
      <c r="F3125" s="7" t="n">
        <v>0</v>
      </c>
      <c r="G3125" s="7" t="n">
        <v>0</v>
      </c>
      <c r="H3125" s="7" t="n">
        <v>0</v>
      </c>
    </row>
    <row r="3126" spans="1:8">
      <c r="A3126" t="s">
        <v>4</v>
      </c>
      <c r="B3126" s="4" t="s">
        <v>5</v>
      </c>
      <c r="C3126" s="4" t="s">
        <v>10</v>
      </c>
      <c r="D3126" s="4" t="s">
        <v>30</v>
      </c>
      <c r="E3126" s="4" t="s">
        <v>30</v>
      </c>
      <c r="F3126" s="4" t="s">
        <v>30</v>
      </c>
      <c r="G3126" s="4" t="s">
        <v>10</v>
      </c>
      <c r="H3126" s="4" t="s">
        <v>10</v>
      </c>
    </row>
    <row r="3127" spans="1:8">
      <c r="A3127" t="n">
        <v>26550</v>
      </c>
      <c r="B3127" s="56" t="n">
        <v>60</v>
      </c>
      <c r="C3127" s="7" t="n">
        <v>61492</v>
      </c>
      <c r="D3127" s="7" t="n">
        <v>0</v>
      </c>
      <c r="E3127" s="7" t="n">
        <v>-10</v>
      </c>
      <c r="F3127" s="7" t="n">
        <v>0</v>
      </c>
      <c r="G3127" s="7" t="n">
        <v>0</v>
      </c>
      <c r="H3127" s="7" t="n">
        <v>0</v>
      </c>
    </row>
    <row r="3128" spans="1:8">
      <c r="A3128" t="s">
        <v>4</v>
      </c>
      <c r="B3128" s="4" t="s">
        <v>5</v>
      </c>
      <c r="C3128" s="4" t="s">
        <v>10</v>
      </c>
      <c r="D3128" s="4" t="s">
        <v>30</v>
      </c>
      <c r="E3128" s="4" t="s">
        <v>30</v>
      </c>
      <c r="F3128" s="4" t="s">
        <v>30</v>
      </c>
      <c r="G3128" s="4" t="s">
        <v>10</v>
      </c>
      <c r="H3128" s="4" t="s">
        <v>10</v>
      </c>
    </row>
    <row r="3129" spans="1:8">
      <c r="A3129" t="n">
        <v>26569</v>
      </c>
      <c r="B3129" s="56" t="n">
        <v>60</v>
      </c>
      <c r="C3129" s="7" t="n">
        <v>61493</v>
      </c>
      <c r="D3129" s="7" t="n">
        <v>0</v>
      </c>
      <c r="E3129" s="7" t="n">
        <v>-10</v>
      </c>
      <c r="F3129" s="7" t="n">
        <v>0</v>
      </c>
      <c r="G3129" s="7" t="n">
        <v>0</v>
      </c>
      <c r="H3129" s="7" t="n">
        <v>0</v>
      </c>
    </row>
    <row r="3130" spans="1:8">
      <c r="A3130" t="s">
        <v>4</v>
      </c>
      <c r="B3130" s="4" t="s">
        <v>5</v>
      </c>
      <c r="C3130" s="4" t="s">
        <v>10</v>
      </c>
      <c r="D3130" s="4" t="s">
        <v>30</v>
      </c>
      <c r="E3130" s="4" t="s">
        <v>30</v>
      </c>
      <c r="F3130" s="4" t="s">
        <v>30</v>
      </c>
      <c r="G3130" s="4" t="s">
        <v>10</v>
      </c>
      <c r="H3130" s="4" t="s">
        <v>10</v>
      </c>
    </row>
    <row r="3131" spans="1:8">
      <c r="A3131" t="n">
        <v>26588</v>
      </c>
      <c r="B3131" s="56" t="n">
        <v>60</v>
      </c>
      <c r="C3131" s="7" t="n">
        <v>61494</v>
      </c>
      <c r="D3131" s="7" t="n">
        <v>0</v>
      </c>
      <c r="E3131" s="7" t="n">
        <v>-10</v>
      </c>
      <c r="F3131" s="7" t="n">
        <v>0</v>
      </c>
      <c r="G3131" s="7" t="n">
        <v>0</v>
      </c>
      <c r="H3131" s="7" t="n">
        <v>0</v>
      </c>
    </row>
    <row r="3132" spans="1:8">
      <c r="A3132" t="s">
        <v>4</v>
      </c>
      <c r="B3132" s="4" t="s">
        <v>5</v>
      </c>
      <c r="C3132" s="4" t="s">
        <v>10</v>
      </c>
      <c r="D3132" s="4" t="s">
        <v>30</v>
      </c>
      <c r="E3132" s="4" t="s">
        <v>30</v>
      </c>
      <c r="F3132" s="4" t="s">
        <v>30</v>
      </c>
      <c r="G3132" s="4" t="s">
        <v>10</v>
      </c>
      <c r="H3132" s="4" t="s">
        <v>10</v>
      </c>
    </row>
    <row r="3133" spans="1:8">
      <c r="A3133" t="n">
        <v>26607</v>
      </c>
      <c r="B3133" s="56" t="n">
        <v>60</v>
      </c>
      <c r="C3133" s="7" t="n">
        <v>7033</v>
      </c>
      <c r="D3133" s="7" t="n">
        <v>0</v>
      </c>
      <c r="E3133" s="7" t="n">
        <v>-10</v>
      </c>
      <c r="F3133" s="7" t="n">
        <v>0</v>
      </c>
      <c r="G3133" s="7" t="n">
        <v>0</v>
      </c>
      <c r="H3133" s="7" t="n">
        <v>0</v>
      </c>
    </row>
    <row r="3134" spans="1:8">
      <c r="A3134" t="s">
        <v>4</v>
      </c>
      <c r="B3134" s="4" t="s">
        <v>5</v>
      </c>
      <c r="C3134" s="4" t="s">
        <v>10</v>
      </c>
      <c r="D3134" s="4" t="s">
        <v>30</v>
      </c>
      <c r="E3134" s="4" t="s">
        <v>30</v>
      </c>
      <c r="F3134" s="4" t="s">
        <v>30</v>
      </c>
      <c r="G3134" s="4" t="s">
        <v>10</v>
      </c>
      <c r="H3134" s="4" t="s">
        <v>10</v>
      </c>
    </row>
    <row r="3135" spans="1:8">
      <c r="A3135" t="n">
        <v>26626</v>
      </c>
      <c r="B3135" s="56" t="n">
        <v>60</v>
      </c>
      <c r="C3135" s="7" t="n">
        <v>6466</v>
      </c>
      <c r="D3135" s="7" t="n">
        <v>0</v>
      </c>
      <c r="E3135" s="7" t="n">
        <v>-10</v>
      </c>
      <c r="F3135" s="7" t="n">
        <v>0</v>
      </c>
      <c r="G3135" s="7" t="n">
        <v>0</v>
      </c>
      <c r="H3135" s="7" t="n">
        <v>0</v>
      </c>
    </row>
    <row r="3136" spans="1:8">
      <c r="A3136" t="s">
        <v>4</v>
      </c>
      <c r="B3136" s="4" t="s">
        <v>5</v>
      </c>
      <c r="C3136" s="4" t="s">
        <v>10</v>
      </c>
      <c r="D3136" s="4" t="s">
        <v>30</v>
      </c>
      <c r="E3136" s="4" t="s">
        <v>30</v>
      </c>
      <c r="F3136" s="4" t="s">
        <v>30</v>
      </c>
      <c r="G3136" s="4" t="s">
        <v>10</v>
      </c>
      <c r="H3136" s="4" t="s">
        <v>10</v>
      </c>
    </row>
    <row r="3137" spans="1:8">
      <c r="A3137" t="n">
        <v>26645</v>
      </c>
      <c r="B3137" s="56" t="n">
        <v>60</v>
      </c>
      <c r="C3137" s="7" t="n">
        <v>80</v>
      </c>
      <c r="D3137" s="7" t="n">
        <v>0</v>
      </c>
      <c r="E3137" s="7" t="n">
        <v>-10</v>
      </c>
      <c r="F3137" s="7" t="n">
        <v>0</v>
      </c>
      <c r="G3137" s="7" t="n">
        <v>0</v>
      </c>
      <c r="H3137" s="7" t="n">
        <v>0</v>
      </c>
    </row>
    <row r="3138" spans="1:8">
      <c r="A3138" t="s">
        <v>4</v>
      </c>
      <c r="B3138" s="4" t="s">
        <v>5</v>
      </c>
      <c r="C3138" s="4" t="s">
        <v>10</v>
      </c>
      <c r="D3138" s="4" t="s">
        <v>30</v>
      </c>
      <c r="E3138" s="4" t="s">
        <v>30</v>
      </c>
      <c r="F3138" s="4" t="s">
        <v>30</v>
      </c>
      <c r="G3138" s="4" t="s">
        <v>30</v>
      </c>
    </row>
    <row r="3139" spans="1:8">
      <c r="A3139" t="n">
        <v>26664</v>
      </c>
      <c r="B3139" s="44" t="n">
        <v>46</v>
      </c>
      <c r="C3139" s="7" t="n">
        <v>7036</v>
      </c>
      <c r="D3139" s="7" t="n">
        <v>238.130004882813</v>
      </c>
      <c r="E3139" s="7" t="n">
        <v>17.0599994659424</v>
      </c>
      <c r="F3139" s="7" t="n">
        <v>-50.7400016784668</v>
      </c>
      <c r="G3139" s="7" t="n">
        <v>284.799987792969</v>
      </c>
    </row>
    <row r="3140" spans="1:8">
      <c r="A3140" t="s">
        <v>4</v>
      </c>
      <c r="B3140" s="4" t="s">
        <v>5</v>
      </c>
      <c r="C3140" s="4" t="s">
        <v>10</v>
      </c>
      <c r="D3140" s="4" t="s">
        <v>6</v>
      </c>
      <c r="E3140" s="4" t="s">
        <v>14</v>
      </c>
      <c r="F3140" s="4" t="s">
        <v>14</v>
      </c>
      <c r="G3140" s="4" t="s">
        <v>14</v>
      </c>
      <c r="H3140" s="4" t="s">
        <v>14</v>
      </c>
      <c r="I3140" s="4" t="s">
        <v>14</v>
      </c>
      <c r="J3140" s="4" t="s">
        <v>30</v>
      </c>
      <c r="K3140" s="4" t="s">
        <v>30</v>
      </c>
      <c r="L3140" s="4" t="s">
        <v>30</v>
      </c>
      <c r="M3140" s="4" t="s">
        <v>30</v>
      </c>
      <c r="N3140" s="4" t="s">
        <v>14</v>
      </c>
    </row>
    <row r="3141" spans="1:8">
      <c r="A3141" t="n">
        <v>26683</v>
      </c>
      <c r="B3141" s="48" t="n">
        <v>34</v>
      </c>
      <c r="C3141" s="7" t="n">
        <v>7036</v>
      </c>
      <c r="D3141" s="7" t="s">
        <v>121</v>
      </c>
      <c r="E3141" s="7" t="n">
        <v>1</v>
      </c>
      <c r="F3141" s="7" t="n">
        <v>0</v>
      </c>
      <c r="G3141" s="7" t="n">
        <v>0</v>
      </c>
      <c r="H3141" s="7" t="n">
        <v>0</v>
      </c>
      <c r="I3141" s="7" t="n">
        <v>0</v>
      </c>
      <c r="J3141" s="7" t="n">
        <v>0</v>
      </c>
      <c r="K3141" s="7" t="n">
        <v>-1</v>
      </c>
      <c r="L3141" s="7" t="n">
        <v>-1</v>
      </c>
      <c r="M3141" s="7" t="n">
        <v>-1</v>
      </c>
      <c r="N3141" s="7" t="n">
        <v>0</v>
      </c>
    </row>
    <row r="3142" spans="1:8">
      <c r="A3142" t="s">
        <v>4</v>
      </c>
      <c r="B3142" s="4" t="s">
        <v>5</v>
      </c>
      <c r="C3142" s="4" t="s">
        <v>14</v>
      </c>
      <c r="D3142" s="4" t="s">
        <v>10</v>
      </c>
      <c r="E3142" s="4" t="s">
        <v>10</v>
      </c>
      <c r="F3142" s="4" t="s">
        <v>9</v>
      </c>
      <c r="G3142" s="4" t="s">
        <v>9</v>
      </c>
      <c r="H3142" s="4" t="s">
        <v>9</v>
      </c>
      <c r="I3142" s="4" t="s">
        <v>9</v>
      </c>
    </row>
    <row r="3143" spans="1:8">
      <c r="A3143" t="n">
        <v>26715</v>
      </c>
      <c r="B3143" s="17" t="n">
        <v>74</v>
      </c>
      <c r="C3143" s="7" t="n">
        <v>58</v>
      </c>
      <c r="D3143" s="7" t="n">
        <v>13</v>
      </c>
      <c r="E3143" s="7" t="n">
        <v>7036</v>
      </c>
      <c r="F3143" s="7" t="n">
        <v>1082759578</v>
      </c>
      <c r="G3143" s="7" t="n">
        <v>1091997532</v>
      </c>
      <c r="H3143" s="7" t="n">
        <v>1097670328</v>
      </c>
      <c r="I3143" s="7" t="n">
        <v>1118555341</v>
      </c>
    </row>
    <row r="3144" spans="1:8">
      <c r="A3144" t="s">
        <v>4</v>
      </c>
      <c r="B3144" s="4" t="s">
        <v>5</v>
      </c>
      <c r="C3144" s="4" t="s">
        <v>14</v>
      </c>
      <c r="D3144" s="4" t="s">
        <v>10</v>
      </c>
      <c r="E3144" s="4" t="s">
        <v>10</v>
      </c>
      <c r="F3144" s="4" t="s">
        <v>9</v>
      </c>
      <c r="G3144" s="4" t="s">
        <v>9</v>
      </c>
      <c r="H3144" s="4" t="s">
        <v>9</v>
      </c>
      <c r="I3144" s="4" t="s">
        <v>9</v>
      </c>
    </row>
    <row r="3145" spans="1:8">
      <c r="A3145" t="n">
        <v>26737</v>
      </c>
      <c r="B3145" s="17" t="n">
        <v>74</v>
      </c>
      <c r="C3145" s="7" t="n">
        <v>58</v>
      </c>
      <c r="D3145" s="7" t="n">
        <v>61491</v>
      </c>
      <c r="E3145" s="7" t="n">
        <v>7036</v>
      </c>
      <c r="F3145" s="7" t="n">
        <v>1081459343</v>
      </c>
      <c r="G3145" s="7" t="n">
        <v>1091997532</v>
      </c>
      <c r="H3145" s="7" t="n">
        <v>1096936325</v>
      </c>
      <c r="I3145" s="7" t="n">
        <v>1118935450</v>
      </c>
    </row>
    <row r="3146" spans="1:8">
      <c r="A3146" t="s">
        <v>4</v>
      </c>
      <c r="B3146" s="4" t="s">
        <v>5</v>
      </c>
      <c r="C3146" s="4" t="s">
        <v>14</v>
      </c>
      <c r="D3146" s="4" t="s">
        <v>10</v>
      </c>
      <c r="E3146" s="4" t="s">
        <v>10</v>
      </c>
      <c r="F3146" s="4" t="s">
        <v>9</v>
      </c>
      <c r="G3146" s="4" t="s">
        <v>9</v>
      </c>
      <c r="H3146" s="4" t="s">
        <v>9</v>
      </c>
      <c r="I3146" s="4" t="s">
        <v>9</v>
      </c>
    </row>
    <row r="3147" spans="1:8">
      <c r="A3147" t="n">
        <v>26759</v>
      </c>
      <c r="B3147" s="17" t="n">
        <v>74</v>
      </c>
      <c r="C3147" s="7" t="n">
        <v>58</v>
      </c>
      <c r="D3147" s="7" t="n">
        <v>61492</v>
      </c>
      <c r="E3147" s="7" t="n">
        <v>7036</v>
      </c>
      <c r="F3147" s="7" t="n">
        <v>1079865508</v>
      </c>
      <c r="G3147" s="7" t="n">
        <v>1091997532</v>
      </c>
      <c r="H3147" s="7" t="n">
        <v>1098236559</v>
      </c>
      <c r="I3147" s="7" t="n">
        <v>1119315558</v>
      </c>
    </row>
    <row r="3148" spans="1:8">
      <c r="A3148" t="s">
        <v>4</v>
      </c>
      <c r="B3148" s="4" t="s">
        <v>5</v>
      </c>
      <c r="C3148" s="4" t="s">
        <v>14</v>
      </c>
      <c r="D3148" s="4" t="s">
        <v>10</v>
      </c>
      <c r="E3148" s="4" t="s">
        <v>10</v>
      </c>
      <c r="F3148" s="4" t="s">
        <v>9</v>
      </c>
      <c r="G3148" s="4" t="s">
        <v>9</v>
      </c>
      <c r="H3148" s="4" t="s">
        <v>9</v>
      </c>
      <c r="I3148" s="4" t="s">
        <v>9</v>
      </c>
    </row>
    <row r="3149" spans="1:8">
      <c r="A3149" t="n">
        <v>26781</v>
      </c>
      <c r="B3149" s="17" t="n">
        <v>74</v>
      </c>
      <c r="C3149" s="7" t="n">
        <v>58</v>
      </c>
      <c r="D3149" s="7" t="n">
        <v>61493</v>
      </c>
      <c r="E3149" s="7" t="n">
        <v>7036</v>
      </c>
      <c r="F3149" s="7" t="n">
        <v>1082151404</v>
      </c>
      <c r="G3149" s="7" t="n">
        <v>1091997532</v>
      </c>
      <c r="H3149" s="7" t="n">
        <v>1096191836</v>
      </c>
      <c r="I3149" s="7" t="n">
        <v>1118568448</v>
      </c>
    </row>
    <row r="3150" spans="1:8">
      <c r="A3150" t="s">
        <v>4</v>
      </c>
      <c r="B3150" s="4" t="s">
        <v>5</v>
      </c>
      <c r="C3150" s="4" t="s">
        <v>14</v>
      </c>
      <c r="D3150" s="4" t="s">
        <v>10</v>
      </c>
      <c r="E3150" s="4" t="s">
        <v>10</v>
      </c>
      <c r="F3150" s="4" t="s">
        <v>9</v>
      </c>
      <c r="G3150" s="4" t="s">
        <v>9</v>
      </c>
      <c r="H3150" s="4" t="s">
        <v>9</v>
      </c>
      <c r="I3150" s="4" t="s">
        <v>9</v>
      </c>
    </row>
    <row r="3151" spans="1:8">
      <c r="A3151" t="n">
        <v>26803</v>
      </c>
      <c r="B3151" s="17" t="n">
        <v>74</v>
      </c>
      <c r="C3151" s="7" t="n">
        <v>58</v>
      </c>
      <c r="D3151" s="7" t="n">
        <v>61494</v>
      </c>
      <c r="E3151" s="7" t="n">
        <v>7036</v>
      </c>
      <c r="F3151" s="7" t="n">
        <v>1082298204</v>
      </c>
      <c r="G3151" s="7" t="n">
        <v>1091997532</v>
      </c>
      <c r="H3151" s="7" t="n">
        <v>1098708419</v>
      </c>
      <c r="I3151" s="7" t="n">
        <v>1120822886</v>
      </c>
    </row>
    <row r="3152" spans="1:8">
      <c r="A3152" t="s">
        <v>4</v>
      </c>
      <c r="B3152" s="4" t="s">
        <v>5</v>
      </c>
      <c r="C3152" s="4" t="s">
        <v>14</v>
      </c>
      <c r="D3152" s="4" t="s">
        <v>10</v>
      </c>
      <c r="E3152" s="4" t="s">
        <v>10</v>
      </c>
      <c r="F3152" s="4" t="s">
        <v>9</v>
      </c>
      <c r="G3152" s="4" t="s">
        <v>9</v>
      </c>
      <c r="H3152" s="4" t="s">
        <v>9</v>
      </c>
      <c r="I3152" s="4" t="s">
        <v>9</v>
      </c>
    </row>
    <row r="3153" spans="1:14">
      <c r="A3153" t="n">
        <v>26825</v>
      </c>
      <c r="B3153" s="17" t="n">
        <v>74</v>
      </c>
      <c r="C3153" s="7" t="n">
        <v>58</v>
      </c>
      <c r="D3153" s="7" t="n">
        <v>80</v>
      </c>
      <c r="E3153" s="7" t="n">
        <v>7036</v>
      </c>
      <c r="F3153" s="7" t="n">
        <v>1076635894</v>
      </c>
      <c r="G3153" s="7" t="n">
        <v>1091997532</v>
      </c>
      <c r="H3153" s="7" t="n">
        <v>1095636091</v>
      </c>
      <c r="I3153" s="7" t="n">
        <v>1118188339</v>
      </c>
    </row>
    <row r="3154" spans="1:14">
      <c r="A3154" t="s">
        <v>4</v>
      </c>
      <c r="B3154" s="4" t="s">
        <v>5</v>
      </c>
      <c r="C3154" s="4" t="s">
        <v>14</v>
      </c>
      <c r="D3154" s="4" t="s">
        <v>10</v>
      </c>
      <c r="E3154" s="4" t="s">
        <v>10</v>
      </c>
      <c r="F3154" s="4" t="s">
        <v>9</v>
      </c>
      <c r="G3154" s="4" t="s">
        <v>9</v>
      </c>
      <c r="H3154" s="4" t="s">
        <v>9</v>
      </c>
      <c r="I3154" s="4" t="s">
        <v>9</v>
      </c>
    </row>
    <row r="3155" spans="1:14">
      <c r="A3155" t="n">
        <v>26847</v>
      </c>
      <c r="B3155" s="17" t="n">
        <v>74</v>
      </c>
      <c r="C3155" s="7" t="n">
        <v>58</v>
      </c>
      <c r="D3155" s="7" t="n">
        <v>6466</v>
      </c>
      <c r="E3155" s="7" t="n">
        <v>7036</v>
      </c>
      <c r="F3155" s="7" t="n">
        <v>1077306982</v>
      </c>
      <c r="G3155" s="7" t="n">
        <v>1091997532</v>
      </c>
      <c r="H3155" s="7" t="n">
        <v>1094660915</v>
      </c>
      <c r="I3155" s="7" t="n">
        <v>1115933901</v>
      </c>
    </row>
    <row r="3156" spans="1:14">
      <c r="A3156" t="s">
        <v>4</v>
      </c>
      <c r="B3156" s="4" t="s">
        <v>5</v>
      </c>
      <c r="C3156" s="4" t="s">
        <v>10</v>
      </c>
      <c r="D3156" s="4" t="s">
        <v>14</v>
      </c>
      <c r="E3156" s="4" t="s">
        <v>6</v>
      </c>
      <c r="F3156" s="4" t="s">
        <v>30</v>
      </c>
      <c r="G3156" s="4" t="s">
        <v>30</v>
      </c>
      <c r="H3156" s="4" t="s">
        <v>30</v>
      </c>
    </row>
    <row r="3157" spans="1:14">
      <c r="A3157" t="n">
        <v>26869</v>
      </c>
      <c r="B3157" s="47" t="n">
        <v>48</v>
      </c>
      <c r="C3157" s="7" t="n">
        <v>6466</v>
      </c>
      <c r="D3157" s="7" t="n">
        <v>0</v>
      </c>
      <c r="E3157" s="7" t="s">
        <v>98</v>
      </c>
      <c r="F3157" s="7" t="n">
        <v>-1</v>
      </c>
      <c r="G3157" s="7" t="n">
        <v>1</v>
      </c>
      <c r="H3157" s="7" t="n">
        <v>1.40129846432482e-45</v>
      </c>
    </row>
    <row r="3158" spans="1:14">
      <c r="A3158" t="s">
        <v>4</v>
      </c>
      <c r="B3158" s="4" t="s">
        <v>5</v>
      </c>
      <c r="C3158" s="4" t="s">
        <v>14</v>
      </c>
    </row>
    <row r="3159" spans="1:14">
      <c r="A3159" t="n">
        <v>26898</v>
      </c>
      <c r="B3159" s="52" t="n">
        <v>45</v>
      </c>
      <c r="C3159" s="7" t="n">
        <v>0</v>
      </c>
    </row>
    <row r="3160" spans="1:14">
      <c r="A3160" t="s">
        <v>4</v>
      </c>
      <c r="B3160" s="4" t="s">
        <v>5</v>
      </c>
      <c r="C3160" s="4" t="s">
        <v>14</v>
      </c>
      <c r="D3160" s="4" t="s">
        <v>14</v>
      </c>
      <c r="E3160" s="4" t="s">
        <v>30</v>
      </c>
      <c r="F3160" s="4" t="s">
        <v>30</v>
      </c>
      <c r="G3160" s="4" t="s">
        <v>30</v>
      </c>
      <c r="H3160" s="4" t="s">
        <v>10</v>
      </c>
    </row>
    <row r="3161" spans="1:14">
      <c r="A3161" t="n">
        <v>26900</v>
      </c>
      <c r="B3161" s="52" t="n">
        <v>45</v>
      </c>
      <c r="C3161" s="7" t="n">
        <v>2</v>
      </c>
      <c r="D3161" s="7" t="n">
        <v>3</v>
      </c>
      <c r="E3161" s="7" t="n">
        <v>225.020004272461</v>
      </c>
      <c r="F3161" s="7" t="n">
        <v>27.6200008392334</v>
      </c>
      <c r="G3161" s="7" t="n">
        <v>-43.0400009155273</v>
      </c>
      <c r="H3161" s="7" t="n">
        <v>0</v>
      </c>
    </row>
    <row r="3162" spans="1:14">
      <c r="A3162" t="s">
        <v>4</v>
      </c>
      <c r="B3162" s="4" t="s">
        <v>5</v>
      </c>
      <c r="C3162" s="4" t="s">
        <v>14</v>
      </c>
      <c r="D3162" s="4" t="s">
        <v>14</v>
      </c>
      <c r="E3162" s="4" t="s">
        <v>30</v>
      </c>
      <c r="F3162" s="4" t="s">
        <v>30</v>
      </c>
      <c r="G3162" s="4" t="s">
        <v>30</v>
      </c>
      <c r="H3162" s="4" t="s">
        <v>10</v>
      </c>
      <c r="I3162" s="4" t="s">
        <v>14</v>
      </c>
    </row>
    <row r="3163" spans="1:14">
      <c r="A3163" t="n">
        <v>26917</v>
      </c>
      <c r="B3163" s="52" t="n">
        <v>45</v>
      </c>
      <c r="C3163" s="7" t="n">
        <v>4</v>
      </c>
      <c r="D3163" s="7" t="n">
        <v>3</v>
      </c>
      <c r="E3163" s="7" t="n">
        <v>10.6700000762939</v>
      </c>
      <c r="F3163" s="7" t="n">
        <v>344.850006103516</v>
      </c>
      <c r="G3163" s="7" t="n">
        <v>0</v>
      </c>
      <c r="H3163" s="7" t="n">
        <v>0</v>
      </c>
      <c r="I3163" s="7" t="n">
        <v>0</v>
      </c>
    </row>
    <row r="3164" spans="1:14">
      <c r="A3164" t="s">
        <v>4</v>
      </c>
      <c r="B3164" s="4" t="s">
        <v>5</v>
      </c>
      <c r="C3164" s="4" t="s">
        <v>14</v>
      </c>
      <c r="D3164" s="4" t="s">
        <v>14</v>
      </c>
      <c r="E3164" s="4" t="s">
        <v>30</v>
      </c>
      <c r="F3164" s="4" t="s">
        <v>10</v>
      </c>
    </row>
    <row r="3165" spans="1:14">
      <c r="A3165" t="n">
        <v>26935</v>
      </c>
      <c r="B3165" s="52" t="n">
        <v>45</v>
      </c>
      <c r="C3165" s="7" t="n">
        <v>5</v>
      </c>
      <c r="D3165" s="7" t="n">
        <v>3</v>
      </c>
      <c r="E3165" s="7" t="n">
        <v>2.90000009536743</v>
      </c>
      <c r="F3165" s="7" t="n">
        <v>0</v>
      </c>
    </row>
    <row r="3166" spans="1:14">
      <c r="A3166" t="s">
        <v>4</v>
      </c>
      <c r="B3166" s="4" t="s">
        <v>5</v>
      </c>
      <c r="C3166" s="4" t="s">
        <v>14</v>
      </c>
      <c r="D3166" s="4" t="s">
        <v>14</v>
      </c>
      <c r="E3166" s="4" t="s">
        <v>30</v>
      </c>
      <c r="F3166" s="4" t="s">
        <v>10</v>
      </c>
    </row>
    <row r="3167" spans="1:14">
      <c r="A3167" t="n">
        <v>26944</v>
      </c>
      <c r="B3167" s="52" t="n">
        <v>45</v>
      </c>
      <c r="C3167" s="7" t="n">
        <v>11</v>
      </c>
      <c r="D3167" s="7" t="n">
        <v>3</v>
      </c>
      <c r="E3167" s="7" t="n">
        <v>40</v>
      </c>
      <c r="F3167" s="7" t="n">
        <v>0</v>
      </c>
    </row>
    <row r="3168" spans="1:14">
      <c r="A3168" t="s">
        <v>4</v>
      </c>
      <c r="B3168" s="4" t="s">
        <v>5</v>
      </c>
      <c r="C3168" s="4" t="s">
        <v>14</v>
      </c>
      <c r="D3168" s="4" t="s">
        <v>14</v>
      </c>
      <c r="E3168" s="4" t="s">
        <v>30</v>
      </c>
      <c r="F3168" s="4" t="s">
        <v>10</v>
      </c>
    </row>
    <row r="3169" spans="1:9">
      <c r="A3169" t="n">
        <v>26953</v>
      </c>
      <c r="B3169" s="52" t="n">
        <v>45</v>
      </c>
      <c r="C3169" s="7" t="n">
        <v>5</v>
      </c>
      <c r="D3169" s="7" t="n">
        <v>3</v>
      </c>
      <c r="E3169" s="7" t="n">
        <v>2.59999990463257</v>
      </c>
      <c r="F3169" s="7" t="n">
        <v>1000</v>
      </c>
    </row>
    <row r="3170" spans="1:9">
      <c r="A3170" t="s">
        <v>4</v>
      </c>
      <c r="B3170" s="4" t="s">
        <v>5</v>
      </c>
      <c r="C3170" s="4" t="s">
        <v>14</v>
      </c>
      <c r="D3170" s="4" t="s">
        <v>10</v>
      </c>
    </row>
    <row r="3171" spans="1:9">
      <c r="A3171" t="n">
        <v>26962</v>
      </c>
      <c r="B3171" s="35" t="n">
        <v>58</v>
      </c>
      <c r="C3171" s="7" t="n">
        <v>255</v>
      </c>
      <c r="D3171" s="7" t="n">
        <v>0</v>
      </c>
    </row>
    <row r="3172" spans="1:9">
      <c r="A3172" t="s">
        <v>4</v>
      </c>
      <c r="B3172" s="4" t="s">
        <v>5</v>
      </c>
      <c r="C3172" s="4" t="s">
        <v>10</v>
      </c>
      <c r="D3172" s="4" t="s">
        <v>14</v>
      </c>
      <c r="E3172" s="4" t="s">
        <v>6</v>
      </c>
      <c r="F3172" s="4" t="s">
        <v>30</v>
      </c>
      <c r="G3172" s="4" t="s">
        <v>30</v>
      </c>
      <c r="H3172" s="4" t="s">
        <v>30</v>
      </c>
    </row>
    <row r="3173" spans="1:9">
      <c r="A3173" t="n">
        <v>26966</v>
      </c>
      <c r="B3173" s="47" t="n">
        <v>48</v>
      </c>
      <c r="C3173" s="7" t="n">
        <v>13</v>
      </c>
      <c r="D3173" s="7" t="n">
        <v>0</v>
      </c>
      <c r="E3173" s="7" t="s">
        <v>205</v>
      </c>
      <c r="F3173" s="7" t="n">
        <v>-1</v>
      </c>
      <c r="G3173" s="7" t="n">
        <v>1</v>
      </c>
      <c r="H3173" s="7" t="n">
        <v>0</v>
      </c>
    </row>
    <row r="3174" spans="1:9">
      <c r="A3174" t="s">
        <v>4</v>
      </c>
      <c r="B3174" s="4" t="s">
        <v>5</v>
      </c>
      <c r="C3174" s="4" t="s">
        <v>10</v>
      </c>
    </row>
    <row r="3175" spans="1:9">
      <c r="A3175" t="n">
        <v>26996</v>
      </c>
      <c r="B3175" s="28" t="n">
        <v>16</v>
      </c>
      <c r="C3175" s="7" t="n">
        <v>500</v>
      </c>
    </row>
    <row r="3176" spans="1:9">
      <c r="A3176" t="s">
        <v>4</v>
      </c>
      <c r="B3176" s="4" t="s">
        <v>5</v>
      </c>
      <c r="C3176" s="4" t="s">
        <v>14</v>
      </c>
      <c r="D3176" s="4" t="s">
        <v>10</v>
      </c>
      <c r="E3176" s="4" t="s">
        <v>6</v>
      </c>
    </row>
    <row r="3177" spans="1:9">
      <c r="A3177" t="n">
        <v>26999</v>
      </c>
      <c r="B3177" s="45" t="n">
        <v>51</v>
      </c>
      <c r="C3177" s="7" t="n">
        <v>4</v>
      </c>
      <c r="D3177" s="7" t="n">
        <v>13</v>
      </c>
      <c r="E3177" s="7" t="s">
        <v>217</v>
      </c>
    </row>
    <row r="3178" spans="1:9">
      <c r="A3178" t="s">
        <v>4</v>
      </c>
      <c r="B3178" s="4" t="s">
        <v>5</v>
      </c>
      <c r="C3178" s="4" t="s">
        <v>10</v>
      </c>
    </row>
    <row r="3179" spans="1:9">
      <c r="A3179" t="n">
        <v>27013</v>
      </c>
      <c r="B3179" s="28" t="n">
        <v>16</v>
      </c>
      <c r="C3179" s="7" t="n">
        <v>0</v>
      </c>
    </row>
    <row r="3180" spans="1:9">
      <c r="A3180" t="s">
        <v>4</v>
      </c>
      <c r="B3180" s="4" t="s">
        <v>5</v>
      </c>
      <c r="C3180" s="4" t="s">
        <v>10</v>
      </c>
      <c r="D3180" s="4" t="s">
        <v>44</v>
      </c>
      <c r="E3180" s="4" t="s">
        <v>14</v>
      </c>
      <c r="F3180" s="4" t="s">
        <v>14</v>
      </c>
    </row>
    <row r="3181" spans="1:9">
      <c r="A3181" t="n">
        <v>27016</v>
      </c>
      <c r="B3181" s="58" t="n">
        <v>26</v>
      </c>
      <c r="C3181" s="7" t="n">
        <v>13</v>
      </c>
      <c r="D3181" s="7" t="s">
        <v>218</v>
      </c>
      <c r="E3181" s="7" t="n">
        <v>2</v>
      </c>
      <c r="F3181" s="7" t="n">
        <v>0</v>
      </c>
    </row>
    <row r="3182" spans="1:9">
      <c r="A3182" t="s">
        <v>4</v>
      </c>
      <c r="B3182" s="4" t="s">
        <v>5</v>
      </c>
    </row>
    <row r="3183" spans="1:9">
      <c r="A3183" t="n">
        <v>27043</v>
      </c>
      <c r="B3183" s="31" t="n">
        <v>28</v>
      </c>
    </row>
    <row r="3184" spans="1:9">
      <c r="A3184" t="s">
        <v>4</v>
      </c>
      <c r="B3184" s="4" t="s">
        <v>5</v>
      </c>
      <c r="C3184" s="4" t="s">
        <v>10</v>
      </c>
      <c r="D3184" s="4" t="s">
        <v>14</v>
      </c>
    </row>
    <row r="3185" spans="1:8">
      <c r="A3185" t="n">
        <v>27044</v>
      </c>
      <c r="B3185" s="59" t="n">
        <v>89</v>
      </c>
      <c r="C3185" s="7" t="n">
        <v>65533</v>
      </c>
      <c r="D3185" s="7" t="n">
        <v>1</v>
      </c>
    </row>
    <row r="3186" spans="1:8">
      <c r="A3186" t="s">
        <v>4</v>
      </c>
      <c r="B3186" s="4" t="s">
        <v>5</v>
      </c>
      <c r="C3186" s="4" t="s">
        <v>14</v>
      </c>
      <c r="D3186" s="4" t="s">
        <v>10</v>
      </c>
      <c r="E3186" s="4" t="s">
        <v>30</v>
      </c>
    </row>
    <row r="3187" spans="1:8">
      <c r="A3187" t="n">
        <v>27048</v>
      </c>
      <c r="B3187" s="35" t="n">
        <v>58</v>
      </c>
      <c r="C3187" s="7" t="n">
        <v>101</v>
      </c>
      <c r="D3187" s="7" t="n">
        <v>500</v>
      </c>
      <c r="E3187" s="7" t="n">
        <v>1</v>
      </c>
    </row>
    <row r="3188" spans="1:8">
      <c r="A3188" t="s">
        <v>4</v>
      </c>
      <c r="B3188" s="4" t="s">
        <v>5</v>
      </c>
      <c r="C3188" s="4" t="s">
        <v>14</v>
      </c>
      <c r="D3188" s="4" t="s">
        <v>10</v>
      </c>
    </row>
    <row r="3189" spans="1:8">
      <c r="A3189" t="n">
        <v>27056</v>
      </c>
      <c r="B3189" s="35" t="n">
        <v>58</v>
      </c>
      <c r="C3189" s="7" t="n">
        <v>254</v>
      </c>
      <c r="D3189" s="7" t="n">
        <v>0</v>
      </c>
    </row>
    <row r="3190" spans="1:8">
      <c r="A3190" t="s">
        <v>4</v>
      </c>
      <c r="B3190" s="4" t="s">
        <v>5</v>
      </c>
      <c r="C3190" s="4" t="s">
        <v>14</v>
      </c>
    </row>
    <row r="3191" spans="1:8">
      <c r="A3191" t="n">
        <v>27060</v>
      </c>
      <c r="B3191" s="52" t="n">
        <v>45</v>
      </c>
      <c r="C3191" s="7" t="n">
        <v>0</v>
      </c>
    </row>
    <row r="3192" spans="1:8">
      <c r="A3192" t="s">
        <v>4</v>
      </c>
      <c r="B3192" s="4" t="s">
        <v>5</v>
      </c>
      <c r="C3192" s="4" t="s">
        <v>14</v>
      </c>
      <c r="D3192" s="4" t="s">
        <v>14</v>
      </c>
      <c r="E3192" s="4" t="s">
        <v>30</v>
      </c>
      <c r="F3192" s="4" t="s">
        <v>30</v>
      </c>
      <c r="G3192" s="4" t="s">
        <v>30</v>
      </c>
      <c r="H3192" s="4" t="s">
        <v>10</v>
      </c>
    </row>
    <row r="3193" spans="1:8">
      <c r="A3193" t="n">
        <v>27062</v>
      </c>
      <c r="B3193" s="52" t="n">
        <v>45</v>
      </c>
      <c r="C3193" s="7" t="n">
        <v>2</v>
      </c>
      <c r="D3193" s="7" t="n">
        <v>3</v>
      </c>
      <c r="E3193" s="7" t="n">
        <v>226.940002441406</v>
      </c>
      <c r="F3193" s="7" t="n">
        <v>27.7700004577637</v>
      </c>
      <c r="G3193" s="7" t="n">
        <v>-44.1500015258789</v>
      </c>
      <c r="H3193" s="7" t="n">
        <v>0</v>
      </c>
    </row>
    <row r="3194" spans="1:8">
      <c r="A3194" t="s">
        <v>4</v>
      </c>
      <c r="B3194" s="4" t="s">
        <v>5</v>
      </c>
      <c r="C3194" s="4" t="s">
        <v>14</v>
      </c>
      <c r="D3194" s="4" t="s">
        <v>14</v>
      </c>
      <c r="E3194" s="4" t="s">
        <v>30</v>
      </c>
      <c r="F3194" s="4" t="s">
        <v>30</v>
      </c>
      <c r="G3194" s="4" t="s">
        <v>30</v>
      </c>
      <c r="H3194" s="4" t="s">
        <v>10</v>
      </c>
      <c r="I3194" s="4" t="s">
        <v>14</v>
      </c>
    </row>
    <row r="3195" spans="1:8">
      <c r="A3195" t="n">
        <v>27079</v>
      </c>
      <c r="B3195" s="52" t="n">
        <v>45</v>
      </c>
      <c r="C3195" s="7" t="n">
        <v>4</v>
      </c>
      <c r="D3195" s="7" t="n">
        <v>3</v>
      </c>
      <c r="E3195" s="7" t="n">
        <v>4.92999982833862</v>
      </c>
      <c r="F3195" s="7" t="n">
        <v>20.4200000762939</v>
      </c>
      <c r="G3195" s="7" t="n">
        <v>0</v>
      </c>
      <c r="H3195" s="7" t="n">
        <v>0</v>
      </c>
      <c r="I3195" s="7" t="n">
        <v>0</v>
      </c>
    </row>
    <row r="3196" spans="1:8">
      <c r="A3196" t="s">
        <v>4</v>
      </c>
      <c r="B3196" s="4" t="s">
        <v>5</v>
      </c>
      <c r="C3196" s="4" t="s">
        <v>14</v>
      </c>
      <c r="D3196" s="4" t="s">
        <v>14</v>
      </c>
      <c r="E3196" s="4" t="s">
        <v>30</v>
      </c>
      <c r="F3196" s="4" t="s">
        <v>10</v>
      </c>
    </row>
    <row r="3197" spans="1:8">
      <c r="A3197" t="n">
        <v>27097</v>
      </c>
      <c r="B3197" s="52" t="n">
        <v>45</v>
      </c>
      <c r="C3197" s="7" t="n">
        <v>5</v>
      </c>
      <c r="D3197" s="7" t="n">
        <v>3</v>
      </c>
      <c r="E3197" s="7" t="n">
        <v>2.09999990463257</v>
      </c>
      <c r="F3197" s="7" t="n">
        <v>0</v>
      </c>
    </row>
    <row r="3198" spans="1:8">
      <c r="A3198" t="s">
        <v>4</v>
      </c>
      <c r="B3198" s="4" t="s">
        <v>5</v>
      </c>
      <c r="C3198" s="4" t="s">
        <v>14</v>
      </c>
      <c r="D3198" s="4" t="s">
        <v>14</v>
      </c>
      <c r="E3198" s="4" t="s">
        <v>30</v>
      </c>
      <c r="F3198" s="4" t="s">
        <v>10</v>
      </c>
    </row>
    <row r="3199" spans="1:8">
      <c r="A3199" t="n">
        <v>27106</v>
      </c>
      <c r="B3199" s="52" t="n">
        <v>45</v>
      </c>
      <c r="C3199" s="7" t="n">
        <v>11</v>
      </c>
      <c r="D3199" s="7" t="n">
        <v>3</v>
      </c>
      <c r="E3199" s="7" t="n">
        <v>40</v>
      </c>
      <c r="F3199" s="7" t="n">
        <v>0</v>
      </c>
    </row>
    <row r="3200" spans="1:8">
      <c r="A3200" t="s">
        <v>4</v>
      </c>
      <c r="B3200" s="4" t="s">
        <v>5</v>
      </c>
      <c r="C3200" s="4" t="s">
        <v>14</v>
      </c>
      <c r="D3200" s="4" t="s">
        <v>10</v>
      </c>
    </row>
    <row r="3201" spans="1:9">
      <c r="A3201" t="n">
        <v>27115</v>
      </c>
      <c r="B3201" s="35" t="n">
        <v>58</v>
      </c>
      <c r="C3201" s="7" t="n">
        <v>255</v>
      </c>
      <c r="D3201" s="7" t="n">
        <v>0</v>
      </c>
    </row>
    <row r="3202" spans="1:9">
      <c r="A3202" t="s">
        <v>4</v>
      </c>
      <c r="B3202" s="4" t="s">
        <v>5</v>
      </c>
      <c r="C3202" s="4" t="s">
        <v>14</v>
      </c>
      <c r="D3202" s="4" t="s">
        <v>10</v>
      </c>
      <c r="E3202" s="4" t="s">
        <v>6</v>
      </c>
    </row>
    <row r="3203" spans="1:9">
      <c r="A3203" t="n">
        <v>27119</v>
      </c>
      <c r="B3203" s="45" t="n">
        <v>51</v>
      </c>
      <c r="C3203" s="7" t="n">
        <v>4</v>
      </c>
      <c r="D3203" s="7" t="n">
        <v>6466</v>
      </c>
      <c r="E3203" s="7" t="s">
        <v>219</v>
      </c>
    </row>
    <row r="3204" spans="1:9">
      <c r="A3204" t="s">
        <v>4</v>
      </c>
      <c r="B3204" s="4" t="s">
        <v>5</v>
      </c>
      <c r="C3204" s="4" t="s">
        <v>10</v>
      </c>
    </row>
    <row r="3205" spans="1:9">
      <c r="A3205" t="n">
        <v>27132</v>
      </c>
      <c r="B3205" s="28" t="n">
        <v>16</v>
      </c>
      <c r="C3205" s="7" t="n">
        <v>0</v>
      </c>
    </row>
    <row r="3206" spans="1:9">
      <c r="A3206" t="s">
        <v>4</v>
      </c>
      <c r="B3206" s="4" t="s">
        <v>5</v>
      </c>
      <c r="C3206" s="4" t="s">
        <v>10</v>
      </c>
      <c r="D3206" s="4" t="s">
        <v>44</v>
      </c>
      <c r="E3206" s="4" t="s">
        <v>14</v>
      </c>
      <c r="F3206" s="4" t="s">
        <v>14</v>
      </c>
      <c r="G3206" s="4" t="s">
        <v>44</v>
      </c>
      <c r="H3206" s="4" t="s">
        <v>14</v>
      </c>
      <c r="I3206" s="4" t="s">
        <v>14</v>
      </c>
      <c r="J3206" s="4" t="s">
        <v>44</v>
      </c>
      <c r="K3206" s="4" t="s">
        <v>14</v>
      </c>
      <c r="L3206" s="4" t="s">
        <v>14</v>
      </c>
    </row>
    <row r="3207" spans="1:9">
      <c r="A3207" t="n">
        <v>27135</v>
      </c>
      <c r="B3207" s="58" t="n">
        <v>26</v>
      </c>
      <c r="C3207" s="7" t="n">
        <v>6466</v>
      </c>
      <c r="D3207" s="7" t="s">
        <v>220</v>
      </c>
      <c r="E3207" s="7" t="n">
        <v>2</v>
      </c>
      <c r="F3207" s="7" t="n">
        <v>3</v>
      </c>
      <c r="G3207" s="7" t="s">
        <v>221</v>
      </c>
      <c r="H3207" s="7" t="n">
        <v>2</v>
      </c>
      <c r="I3207" s="7" t="n">
        <v>3</v>
      </c>
      <c r="J3207" s="7" t="s">
        <v>222</v>
      </c>
      <c r="K3207" s="7" t="n">
        <v>2</v>
      </c>
      <c r="L3207" s="7" t="n">
        <v>0</v>
      </c>
    </row>
    <row r="3208" spans="1:9">
      <c r="A3208" t="s">
        <v>4</v>
      </c>
      <c r="B3208" s="4" t="s">
        <v>5</v>
      </c>
    </row>
    <row r="3209" spans="1:9">
      <c r="A3209" t="n">
        <v>27303</v>
      </c>
      <c r="B3209" s="31" t="n">
        <v>28</v>
      </c>
    </row>
    <row r="3210" spans="1:9">
      <c r="A3210" t="s">
        <v>4</v>
      </c>
      <c r="B3210" s="4" t="s">
        <v>5</v>
      </c>
      <c r="C3210" s="4" t="s">
        <v>14</v>
      </c>
      <c r="D3210" s="4" t="s">
        <v>14</v>
      </c>
      <c r="E3210" s="4" t="s">
        <v>30</v>
      </c>
      <c r="F3210" s="4" t="s">
        <v>30</v>
      </c>
      <c r="G3210" s="4" t="s">
        <v>30</v>
      </c>
      <c r="H3210" s="4" t="s">
        <v>10</v>
      </c>
    </row>
    <row r="3211" spans="1:9">
      <c r="A3211" t="n">
        <v>27304</v>
      </c>
      <c r="B3211" s="52" t="n">
        <v>45</v>
      </c>
      <c r="C3211" s="7" t="n">
        <v>2</v>
      </c>
      <c r="D3211" s="7" t="n">
        <v>3</v>
      </c>
      <c r="E3211" s="7" t="n">
        <v>227.160003662109</v>
      </c>
      <c r="F3211" s="7" t="n">
        <v>27.8500003814697</v>
      </c>
      <c r="G3211" s="7" t="n">
        <v>-44.2799987792969</v>
      </c>
      <c r="H3211" s="7" t="n">
        <v>2000</v>
      </c>
    </row>
    <row r="3212" spans="1:9">
      <c r="A3212" t="s">
        <v>4</v>
      </c>
      <c r="B3212" s="4" t="s">
        <v>5</v>
      </c>
      <c r="C3212" s="4" t="s">
        <v>14</v>
      </c>
      <c r="D3212" s="4" t="s">
        <v>14</v>
      </c>
      <c r="E3212" s="4" t="s">
        <v>30</v>
      </c>
      <c r="F3212" s="4" t="s">
        <v>30</v>
      </c>
      <c r="G3212" s="4" t="s">
        <v>30</v>
      </c>
      <c r="H3212" s="4" t="s">
        <v>10</v>
      </c>
      <c r="I3212" s="4" t="s">
        <v>14</v>
      </c>
    </row>
    <row r="3213" spans="1:9">
      <c r="A3213" t="n">
        <v>27321</v>
      </c>
      <c r="B3213" s="52" t="n">
        <v>45</v>
      </c>
      <c r="C3213" s="7" t="n">
        <v>4</v>
      </c>
      <c r="D3213" s="7" t="n">
        <v>3</v>
      </c>
      <c r="E3213" s="7" t="n">
        <v>4.92999982833862</v>
      </c>
      <c r="F3213" s="7" t="n">
        <v>354.660003662109</v>
      </c>
      <c r="G3213" s="7" t="n">
        <v>0</v>
      </c>
      <c r="H3213" s="7" t="n">
        <v>2000</v>
      </c>
      <c r="I3213" s="7" t="n">
        <v>1</v>
      </c>
    </row>
    <row r="3214" spans="1:9">
      <c r="A3214" t="s">
        <v>4</v>
      </c>
      <c r="B3214" s="4" t="s">
        <v>5</v>
      </c>
      <c r="C3214" s="4" t="s">
        <v>14</v>
      </c>
      <c r="D3214" s="4" t="s">
        <v>14</v>
      </c>
      <c r="E3214" s="4" t="s">
        <v>30</v>
      </c>
      <c r="F3214" s="4" t="s">
        <v>10</v>
      </c>
    </row>
    <row r="3215" spans="1:9">
      <c r="A3215" t="n">
        <v>27339</v>
      </c>
      <c r="B3215" s="52" t="n">
        <v>45</v>
      </c>
      <c r="C3215" s="7" t="n">
        <v>5</v>
      </c>
      <c r="D3215" s="7" t="n">
        <v>3</v>
      </c>
      <c r="E3215" s="7" t="n">
        <v>1.89999997615814</v>
      </c>
      <c r="F3215" s="7" t="n">
        <v>2000</v>
      </c>
    </row>
    <row r="3216" spans="1:9">
      <c r="A3216" t="s">
        <v>4</v>
      </c>
      <c r="B3216" s="4" t="s">
        <v>5</v>
      </c>
      <c r="C3216" s="4" t="s">
        <v>14</v>
      </c>
      <c r="D3216" s="4" t="s">
        <v>14</v>
      </c>
      <c r="E3216" s="4" t="s">
        <v>30</v>
      </c>
      <c r="F3216" s="4" t="s">
        <v>10</v>
      </c>
    </row>
    <row r="3217" spans="1:12">
      <c r="A3217" t="n">
        <v>27348</v>
      </c>
      <c r="B3217" s="52" t="n">
        <v>45</v>
      </c>
      <c r="C3217" s="7" t="n">
        <v>11</v>
      </c>
      <c r="D3217" s="7" t="n">
        <v>3</v>
      </c>
      <c r="E3217" s="7" t="n">
        <v>40</v>
      </c>
      <c r="F3217" s="7" t="n">
        <v>2000</v>
      </c>
    </row>
    <row r="3218" spans="1:12">
      <c r="A3218" t="s">
        <v>4</v>
      </c>
      <c r="B3218" s="4" t="s">
        <v>5</v>
      </c>
      <c r="C3218" s="4" t="s">
        <v>10</v>
      </c>
      <c r="D3218" s="4" t="s">
        <v>30</v>
      </c>
      <c r="E3218" s="4" t="s">
        <v>30</v>
      </c>
      <c r="F3218" s="4" t="s">
        <v>30</v>
      </c>
      <c r="G3218" s="4" t="s">
        <v>10</v>
      </c>
      <c r="H3218" s="4" t="s">
        <v>10</v>
      </c>
    </row>
    <row r="3219" spans="1:12">
      <c r="A3219" t="n">
        <v>27357</v>
      </c>
      <c r="B3219" s="56" t="n">
        <v>60</v>
      </c>
      <c r="C3219" s="7" t="n">
        <v>6466</v>
      </c>
      <c r="D3219" s="7" t="n">
        <v>0</v>
      </c>
      <c r="E3219" s="7" t="n">
        <v>0</v>
      </c>
      <c r="F3219" s="7" t="n">
        <v>0</v>
      </c>
      <c r="G3219" s="7" t="n">
        <v>300</v>
      </c>
      <c r="H3219" s="7" t="n">
        <v>0</v>
      </c>
    </row>
    <row r="3220" spans="1:12">
      <c r="A3220" t="s">
        <v>4</v>
      </c>
      <c r="B3220" s="4" t="s">
        <v>5</v>
      </c>
      <c r="C3220" s="4" t="s">
        <v>10</v>
      </c>
      <c r="D3220" s="4" t="s">
        <v>30</v>
      </c>
      <c r="E3220" s="4" t="s">
        <v>30</v>
      </c>
      <c r="F3220" s="4" t="s">
        <v>14</v>
      </c>
    </row>
    <row r="3221" spans="1:12">
      <c r="A3221" t="n">
        <v>27376</v>
      </c>
      <c r="B3221" s="55" t="n">
        <v>52</v>
      </c>
      <c r="C3221" s="7" t="n">
        <v>6466</v>
      </c>
      <c r="D3221" s="7" t="n">
        <v>116.800003051758</v>
      </c>
      <c r="E3221" s="7" t="n">
        <v>10</v>
      </c>
      <c r="F3221" s="7" t="n">
        <v>0</v>
      </c>
    </row>
    <row r="3222" spans="1:12">
      <c r="A3222" t="s">
        <v>4</v>
      </c>
      <c r="B3222" s="4" t="s">
        <v>5</v>
      </c>
      <c r="C3222" s="4" t="s">
        <v>10</v>
      </c>
    </row>
    <row r="3223" spans="1:12">
      <c r="A3223" t="n">
        <v>27388</v>
      </c>
      <c r="B3223" s="57" t="n">
        <v>54</v>
      </c>
      <c r="C3223" s="7" t="n">
        <v>6466</v>
      </c>
    </row>
    <row r="3224" spans="1:12">
      <c r="A3224" t="s">
        <v>4</v>
      </c>
      <c r="B3224" s="4" t="s">
        <v>5</v>
      </c>
      <c r="C3224" s="4" t="s">
        <v>10</v>
      </c>
      <c r="D3224" s="4" t="s">
        <v>10</v>
      </c>
      <c r="E3224" s="4" t="s">
        <v>30</v>
      </c>
      <c r="F3224" s="4" t="s">
        <v>30</v>
      </c>
      <c r="G3224" s="4" t="s">
        <v>30</v>
      </c>
      <c r="H3224" s="4" t="s">
        <v>30</v>
      </c>
      <c r="I3224" s="4" t="s">
        <v>14</v>
      </c>
      <c r="J3224" s="4" t="s">
        <v>10</v>
      </c>
    </row>
    <row r="3225" spans="1:12">
      <c r="A3225" t="n">
        <v>27391</v>
      </c>
      <c r="B3225" s="60" t="n">
        <v>55</v>
      </c>
      <c r="C3225" s="7" t="n">
        <v>6466</v>
      </c>
      <c r="D3225" s="7" t="n">
        <v>65533</v>
      </c>
      <c r="E3225" s="7" t="n">
        <v>236.130004882813</v>
      </c>
      <c r="F3225" s="7" t="n">
        <v>26.4699993133545</v>
      </c>
      <c r="G3225" s="7" t="n">
        <v>-49.9500007629395</v>
      </c>
      <c r="H3225" s="7" t="n">
        <v>1.5</v>
      </c>
      <c r="I3225" s="7" t="n">
        <v>1</v>
      </c>
      <c r="J3225" s="7" t="n">
        <v>0</v>
      </c>
    </row>
    <row r="3226" spans="1:12">
      <c r="A3226" t="s">
        <v>4</v>
      </c>
      <c r="B3226" s="4" t="s">
        <v>5</v>
      </c>
      <c r="C3226" s="4" t="s">
        <v>10</v>
      </c>
    </row>
    <row r="3227" spans="1:12">
      <c r="A3227" t="n">
        <v>27415</v>
      </c>
      <c r="B3227" s="28" t="n">
        <v>16</v>
      </c>
      <c r="C3227" s="7" t="n">
        <v>1000</v>
      </c>
    </row>
    <row r="3228" spans="1:12">
      <c r="A3228" t="s">
        <v>4</v>
      </c>
      <c r="B3228" s="4" t="s">
        <v>5</v>
      </c>
      <c r="C3228" s="4" t="s">
        <v>10</v>
      </c>
      <c r="D3228" s="4" t="s">
        <v>30</v>
      </c>
      <c r="E3228" s="4" t="s">
        <v>30</v>
      </c>
      <c r="F3228" s="4" t="s">
        <v>30</v>
      </c>
      <c r="G3228" s="4" t="s">
        <v>10</v>
      </c>
      <c r="H3228" s="4" t="s">
        <v>10</v>
      </c>
    </row>
    <row r="3229" spans="1:12">
      <c r="A3229" t="n">
        <v>27418</v>
      </c>
      <c r="B3229" s="56" t="n">
        <v>60</v>
      </c>
      <c r="C3229" s="7" t="n">
        <v>80</v>
      </c>
      <c r="D3229" s="7" t="n">
        <v>0</v>
      </c>
      <c r="E3229" s="7" t="n">
        <v>0</v>
      </c>
      <c r="F3229" s="7" t="n">
        <v>0</v>
      </c>
      <c r="G3229" s="7" t="n">
        <v>1000</v>
      </c>
      <c r="H3229" s="7" t="n">
        <v>0</v>
      </c>
    </row>
    <row r="3230" spans="1:12">
      <c r="A3230" t="s">
        <v>4</v>
      </c>
      <c r="B3230" s="4" t="s">
        <v>5</v>
      </c>
      <c r="C3230" s="4" t="s">
        <v>10</v>
      </c>
      <c r="D3230" s="4" t="s">
        <v>10</v>
      </c>
      <c r="E3230" s="4" t="s">
        <v>10</v>
      </c>
    </row>
    <row r="3231" spans="1:12">
      <c r="A3231" t="n">
        <v>27437</v>
      </c>
      <c r="B3231" s="67" t="n">
        <v>61</v>
      </c>
      <c r="C3231" s="7" t="n">
        <v>80</v>
      </c>
      <c r="D3231" s="7" t="n">
        <v>6466</v>
      </c>
      <c r="E3231" s="7" t="n">
        <v>1000</v>
      </c>
    </row>
    <row r="3232" spans="1:12">
      <c r="A3232" t="s">
        <v>4</v>
      </c>
      <c r="B3232" s="4" t="s">
        <v>5</v>
      </c>
      <c r="C3232" s="4" t="s">
        <v>14</v>
      </c>
      <c r="D3232" s="4" t="s">
        <v>14</v>
      </c>
      <c r="E3232" s="4" t="s">
        <v>14</v>
      </c>
      <c r="F3232" s="4" t="s">
        <v>14</v>
      </c>
    </row>
    <row r="3233" spans="1:10">
      <c r="A3233" t="n">
        <v>27444</v>
      </c>
      <c r="B3233" s="8" t="n">
        <v>14</v>
      </c>
      <c r="C3233" s="7" t="n">
        <v>0</v>
      </c>
      <c r="D3233" s="7" t="n">
        <v>1</v>
      </c>
      <c r="E3233" s="7" t="n">
        <v>0</v>
      </c>
      <c r="F3233" s="7" t="n">
        <v>0</v>
      </c>
    </row>
    <row r="3234" spans="1:10">
      <c r="A3234" t="s">
        <v>4</v>
      </c>
      <c r="B3234" s="4" t="s">
        <v>5</v>
      </c>
      <c r="C3234" s="4" t="s">
        <v>9</v>
      </c>
    </row>
    <row r="3235" spans="1:10">
      <c r="A3235" t="n">
        <v>27449</v>
      </c>
      <c r="B3235" s="63" t="n">
        <v>15</v>
      </c>
      <c r="C3235" s="7" t="n">
        <v>256</v>
      </c>
    </row>
    <row r="3236" spans="1:10">
      <c r="A3236" t="s">
        <v>4</v>
      </c>
      <c r="B3236" s="4" t="s">
        <v>5</v>
      </c>
      <c r="C3236" s="4" t="s">
        <v>14</v>
      </c>
      <c r="D3236" s="4" t="s">
        <v>10</v>
      </c>
      <c r="E3236" s="4" t="s">
        <v>6</v>
      </c>
    </row>
    <row r="3237" spans="1:10">
      <c r="A3237" t="n">
        <v>27454</v>
      </c>
      <c r="B3237" s="45" t="n">
        <v>51</v>
      </c>
      <c r="C3237" s="7" t="n">
        <v>4</v>
      </c>
      <c r="D3237" s="7" t="n">
        <v>80</v>
      </c>
      <c r="E3237" s="7" t="s">
        <v>148</v>
      </c>
    </row>
    <row r="3238" spans="1:10">
      <c r="A3238" t="s">
        <v>4</v>
      </c>
      <c r="B3238" s="4" t="s">
        <v>5</v>
      </c>
      <c r="C3238" s="4" t="s">
        <v>10</v>
      </c>
    </row>
    <row r="3239" spans="1:10">
      <c r="A3239" t="n">
        <v>27467</v>
      </c>
      <c r="B3239" s="28" t="n">
        <v>16</v>
      </c>
      <c r="C3239" s="7" t="n">
        <v>0</v>
      </c>
    </row>
    <row r="3240" spans="1:10">
      <c r="A3240" t="s">
        <v>4</v>
      </c>
      <c r="B3240" s="4" t="s">
        <v>5</v>
      </c>
      <c r="C3240" s="4" t="s">
        <v>10</v>
      </c>
      <c r="D3240" s="4" t="s">
        <v>44</v>
      </c>
      <c r="E3240" s="4" t="s">
        <v>14</v>
      </c>
      <c r="F3240" s="4" t="s">
        <v>14</v>
      </c>
    </row>
    <row r="3241" spans="1:10">
      <c r="A3241" t="n">
        <v>27470</v>
      </c>
      <c r="B3241" s="58" t="n">
        <v>26</v>
      </c>
      <c r="C3241" s="7" t="n">
        <v>80</v>
      </c>
      <c r="D3241" s="7" t="s">
        <v>223</v>
      </c>
      <c r="E3241" s="7" t="n">
        <v>2</v>
      </c>
      <c r="F3241" s="7" t="n">
        <v>0</v>
      </c>
    </row>
    <row r="3242" spans="1:10">
      <c r="A3242" t="s">
        <v>4</v>
      </c>
      <c r="B3242" s="4" t="s">
        <v>5</v>
      </c>
    </row>
    <row r="3243" spans="1:10">
      <c r="A3243" t="n">
        <v>27522</v>
      </c>
      <c r="B3243" s="31" t="n">
        <v>28</v>
      </c>
    </row>
    <row r="3244" spans="1:10">
      <c r="A3244" t="s">
        <v>4</v>
      </c>
      <c r="B3244" s="4" t="s">
        <v>5</v>
      </c>
      <c r="C3244" s="4" t="s">
        <v>10</v>
      </c>
      <c r="D3244" s="4" t="s">
        <v>14</v>
      </c>
    </row>
    <row r="3245" spans="1:10">
      <c r="A3245" t="n">
        <v>27523</v>
      </c>
      <c r="B3245" s="59" t="n">
        <v>89</v>
      </c>
      <c r="C3245" s="7" t="n">
        <v>65533</v>
      </c>
      <c r="D3245" s="7" t="n">
        <v>1</v>
      </c>
    </row>
    <row r="3246" spans="1:10">
      <c r="A3246" t="s">
        <v>4</v>
      </c>
      <c r="B3246" s="4" t="s">
        <v>5</v>
      </c>
      <c r="C3246" s="4" t="s">
        <v>9</v>
      </c>
    </row>
    <row r="3247" spans="1:10">
      <c r="A3247" t="n">
        <v>27527</v>
      </c>
      <c r="B3247" s="63" t="n">
        <v>15</v>
      </c>
      <c r="C3247" s="7" t="n">
        <v>256</v>
      </c>
    </row>
    <row r="3248" spans="1:10">
      <c r="A3248" t="s">
        <v>4</v>
      </c>
      <c r="B3248" s="4" t="s">
        <v>5</v>
      </c>
      <c r="C3248" s="4" t="s">
        <v>14</v>
      </c>
      <c r="D3248" s="4" t="s">
        <v>10</v>
      </c>
      <c r="E3248" s="4" t="s">
        <v>30</v>
      </c>
    </row>
    <row r="3249" spans="1:6">
      <c r="A3249" t="n">
        <v>27532</v>
      </c>
      <c r="B3249" s="35" t="n">
        <v>58</v>
      </c>
      <c r="C3249" s="7" t="n">
        <v>101</v>
      </c>
      <c r="D3249" s="7" t="n">
        <v>500</v>
      </c>
      <c r="E3249" s="7" t="n">
        <v>1</v>
      </c>
    </row>
    <row r="3250" spans="1:6">
      <c r="A3250" t="s">
        <v>4</v>
      </c>
      <c r="B3250" s="4" t="s">
        <v>5</v>
      </c>
      <c r="C3250" s="4" t="s">
        <v>14</v>
      </c>
      <c r="D3250" s="4" t="s">
        <v>10</v>
      </c>
      <c r="E3250" s="4" t="s">
        <v>10</v>
      </c>
    </row>
    <row r="3251" spans="1:6">
      <c r="A3251" t="n">
        <v>27540</v>
      </c>
      <c r="B3251" s="14" t="n">
        <v>50</v>
      </c>
      <c r="C3251" s="7" t="n">
        <v>1</v>
      </c>
      <c r="D3251" s="7" t="n">
        <v>4524</v>
      </c>
      <c r="E3251" s="7" t="n">
        <v>500</v>
      </c>
    </row>
    <row r="3252" spans="1:6">
      <c r="A3252" t="s">
        <v>4</v>
      </c>
      <c r="B3252" s="4" t="s">
        <v>5</v>
      </c>
      <c r="C3252" s="4" t="s">
        <v>14</v>
      </c>
      <c r="D3252" s="4" t="s">
        <v>10</v>
      </c>
    </row>
    <row r="3253" spans="1:6">
      <c r="A3253" t="n">
        <v>27546</v>
      </c>
      <c r="B3253" s="35" t="n">
        <v>58</v>
      </c>
      <c r="C3253" s="7" t="n">
        <v>254</v>
      </c>
      <c r="D3253" s="7" t="n">
        <v>0</v>
      </c>
    </row>
    <row r="3254" spans="1:6">
      <c r="A3254" t="s">
        <v>4</v>
      </c>
      <c r="B3254" s="4" t="s">
        <v>5</v>
      </c>
      <c r="C3254" s="4" t="s">
        <v>10</v>
      </c>
      <c r="D3254" s="4" t="s">
        <v>14</v>
      </c>
      <c r="E3254" s="4" t="s">
        <v>6</v>
      </c>
      <c r="F3254" s="4" t="s">
        <v>30</v>
      </c>
      <c r="G3254" s="4" t="s">
        <v>30</v>
      </c>
      <c r="H3254" s="4" t="s">
        <v>30</v>
      </c>
    </row>
    <row r="3255" spans="1:6">
      <c r="A3255" t="n">
        <v>27550</v>
      </c>
      <c r="B3255" s="47" t="n">
        <v>48</v>
      </c>
      <c r="C3255" s="7" t="n">
        <v>1629</v>
      </c>
      <c r="D3255" s="7" t="n">
        <v>0</v>
      </c>
      <c r="E3255" s="7" t="s">
        <v>97</v>
      </c>
      <c r="F3255" s="7" t="n">
        <v>-1</v>
      </c>
      <c r="G3255" s="7" t="n">
        <v>1</v>
      </c>
      <c r="H3255" s="7" t="n">
        <v>1.40129846432482e-45</v>
      </c>
    </row>
    <row r="3256" spans="1:6">
      <c r="A3256" t="s">
        <v>4</v>
      </c>
      <c r="B3256" s="4" t="s">
        <v>5</v>
      </c>
      <c r="C3256" s="4" t="s">
        <v>10</v>
      </c>
      <c r="D3256" s="4" t="s">
        <v>9</v>
      </c>
    </row>
    <row r="3257" spans="1:6">
      <c r="A3257" t="n">
        <v>27579</v>
      </c>
      <c r="B3257" s="42" t="n">
        <v>43</v>
      </c>
      <c r="C3257" s="7" t="n">
        <v>13</v>
      </c>
      <c r="D3257" s="7" t="n">
        <v>1</v>
      </c>
    </row>
    <row r="3258" spans="1:6">
      <c r="A3258" t="s">
        <v>4</v>
      </c>
      <c r="B3258" s="4" t="s">
        <v>5</v>
      </c>
      <c r="C3258" s="4" t="s">
        <v>10</v>
      </c>
      <c r="D3258" s="4" t="s">
        <v>9</v>
      </c>
    </row>
    <row r="3259" spans="1:6">
      <c r="A3259" t="n">
        <v>27586</v>
      </c>
      <c r="B3259" s="42" t="n">
        <v>43</v>
      </c>
      <c r="C3259" s="7" t="n">
        <v>61491</v>
      </c>
      <c r="D3259" s="7" t="n">
        <v>1</v>
      </c>
    </row>
    <row r="3260" spans="1:6">
      <c r="A3260" t="s">
        <v>4</v>
      </c>
      <c r="B3260" s="4" t="s">
        <v>5</v>
      </c>
      <c r="C3260" s="4" t="s">
        <v>10</v>
      </c>
      <c r="D3260" s="4" t="s">
        <v>9</v>
      </c>
    </row>
    <row r="3261" spans="1:6">
      <c r="A3261" t="n">
        <v>27593</v>
      </c>
      <c r="B3261" s="42" t="n">
        <v>43</v>
      </c>
      <c r="C3261" s="7" t="n">
        <v>61492</v>
      </c>
      <c r="D3261" s="7" t="n">
        <v>1</v>
      </c>
    </row>
    <row r="3262" spans="1:6">
      <c r="A3262" t="s">
        <v>4</v>
      </c>
      <c r="B3262" s="4" t="s">
        <v>5</v>
      </c>
      <c r="C3262" s="4" t="s">
        <v>10</v>
      </c>
      <c r="D3262" s="4" t="s">
        <v>9</v>
      </c>
    </row>
    <row r="3263" spans="1:6">
      <c r="A3263" t="n">
        <v>27600</v>
      </c>
      <c r="B3263" s="42" t="n">
        <v>43</v>
      </c>
      <c r="C3263" s="7" t="n">
        <v>61493</v>
      </c>
      <c r="D3263" s="7" t="n">
        <v>1</v>
      </c>
    </row>
    <row r="3264" spans="1:6">
      <c r="A3264" t="s">
        <v>4</v>
      </c>
      <c r="B3264" s="4" t="s">
        <v>5</v>
      </c>
      <c r="C3264" s="4" t="s">
        <v>10</v>
      </c>
      <c r="D3264" s="4" t="s">
        <v>9</v>
      </c>
    </row>
    <row r="3265" spans="1:8">
      <c r="A3265" t="n">
        <v>27607</v>
      </c>
      <c r="B3265" s="42" t="n">
        <v>43</v>
      </c>
      <c r="C3265" s="7" t="n">
        <v>61494</v>
      </c>
      <c r="D3265" s="7" t="n">
        <v>1</v>
      </c>
    </row>
    <row r="3266" spans="1:8">
      <c r="A3266" t="s">
        <v>4</v>
      </c>
      <c r="B3266" s="4" t="s">
        <v>5</v>
      </c>
      <c r="C3266" s="4" t="s">
        <v>10</v>
      </c>
      <c r="D3266" s="4" t="s">
        <v>9</v>
      </c>
    </row>
    <row r="3267" spans="1:8">
      <c r="A3267" t="n">
        <v>27614</v>
      </c>
      <c r="B3267" s="42" t="n">
        <v>43</v>
      </c>
      <c r="C3267" s="7" t="n">
        <v>80</v>
      </c>
      <c r="D3267" s="7" t="n">
        <v>1</v>
      </c>
    </row>
    <row r="3268" spans="1:8">
      <c r="A3268" t="s">
        <v>4</v>
      </c>
      <c r="B3268" s="4" t="s">
        <v>5</v>
      </c>
      <c r="C3268" s="4" t="s">
        <v>10</v>
      </c>
      <c r="D3268" s="4" t="s">
        <v>9</v>
      </c>
    </row>
    <row r="3269" spans="1:8">
      <c r="A3269" t="n">
        <v>27621</v>
      </c>
      <c r="B3269" s="42" t="n">
        <v>43</v>
      </c>
      <c r="C3269" s="7" t="n">
        <v>6466</v>
      </c>
      <c r="D3269" s="7" t="n">
        <v>1</v>
      </c>
    </row>
    <row r="3270" spans="1:8">
      <c r="A3270" t="s">
        <v>4</v>
      </c>
      <c r="B3270" s="4" t="s">
        <v>5</v>
      </c>
      <c r="C3270" s="4" t="s">
        <v>10</v>
      </c>
      <c r="D3270" s="4" t="s">
        <v>9</v>
      </c>
    </row>
    <row r="3271" spans="1:8">
      <c r="A3271" t="n">
        <v>27628</v>
      </c>
      <c r="B3271" s="42" t="n">
        <v>43</v>
      </c>
      <c r="C3271" s="7" t="n">
        <v>7036</v>
      </c>
      <c r="D3271" s="7" t="n">
        <v>1</v>
      </c>
    </row>
    <row r="3272" spans="1:8">
      <c r="A3272" t="s">
        <v>4</v>
      </c>
      <c r="B3272" s="4" t="s">
        <v>5</v>
      </c>
      <c r="C3272" s="4" t="s">
        <v>10</v>
      </c>
      <c r="D3272" s="4" t="s">
        <v>30</v>
      </c>
      <c r="E3272" s="4" t="s">
        <v>30</v>
      </c>
      <c r="F3272" s="4" t="s">
        <v>30</v>
      </c>
      <c r="G3272" s="4" t="s">
        <v>30</v>
      </c>
    </row>
    <row r="3273" spans="1:8">
      <c r="A3273" t="n">
        <v>27635</v>
      </c>
      <c r="B3273" s="44" t="n">
        <v>46</v>
      </c>
      <c r="C3273" s="7" t="n">
        <v>7033</v>
      </c>
      <c r="D3273" s="7" t="n">
        <v>198</v>
      </c>
      <c r="E3273" s="7" t="n">
        <v>-4</v>
      </c>
      <c r="F3273" s="7" t="n">
        <v>-37.2400016784668</v>
      </c>
      <c r="G3273" s="7" t="n">
        <v>294.100006103516</v>
      </c>
    </row>
    <row r="3274" spans="1:8">
      <c r="A3274" t="s">
        <v>4</v>
      </c>
      <c r="B3274" s="4" t="s">
        <v>5</v>
      </c>
      <c r="C3274" s="4" t="s">
        <v>14</v>
      </c>
    </row>
    <row r="3275" spans="1:8">
      <c r="A3275" t="n">
        <v>27654</v>
      </c>
      <c r="B3275" s="52" t="n">
        <v>45</v>
      </c>
      <c r="C3275" s="7" t="n">
        <v>0</v>
      </c>
    </row>
    <row r="3276" spans="1:8">
      <c r="A3276" t="s">
        <v>4</v>
      </c>
      <c r="B3276" s="4" t="s">
        <v>5</v>
      </c>
      <c r="C3276" s="4" t="s">
        <v>14</v>
      </c>
      <c r="D3276" s="4" t="s">
        <v>14</v>
      </c>
      <c r="E3276" s="4" t="s">
        <v>30</v>
      </c>
      <c r="F3276" s="4" t="s">
        <v>30</v>
      </c>
      <c r="G3276" s="4" t="s">
        <v>30</v>
      </c>
      <c r="H3276" s="4" t="s">
        <v>10</v>
      </c>
    </row>
    <row r="3277" spans="1:8">
      <c r="A3277" t="n">
        <v>27656</v>
      </c>
      <c r="B3277" s="52" t="n">
        <v>45</v>
      </c>
      <c r="C3277" s="7" t="n">
        <v>2</v>
      </c>
      <c r="D3277" s="7" t="n">
        <v>3</v>
      </c>
      <c r="E3277" s="7" t="n">
        <v>127.970001220703</v>
      </c>
      <c r="F3277" s="7" t="n">
        <v>-1.44000005722046</v>
      </c>
      <c r="G3277" s="7" t="n">
        <v>-1.8400000333786</v>
      </c>
      <c r="H3277" s="7" t="n">
        <v>0</v>
      </c>
    </row>
    <row r="3278" spans="1:8">
      <c r="A3278" t="s">
        <v>4</v>
      </c>
      <c r="B3278" s="4" t="s">
        <v>5</v>
      </c>
      <c r="C3278" s="4" t="s">
        <v>14</v>
      </c>
      <c r="D3278" s="4" t="s">
        <v>14</v>
      </c>
      <c r="E3278" s="4" t="s">
        <v>30</v>
      </c>
      <c r="F3278" s="4" t="s">
        <v>30</v>
      </c>
      <c r="G3278" s="4" t="s">
        <v>30</v>
      </c>
      <c r="H3278" s="4" t="s">
        <v>10</v>
      </c>
      <c r="I3278" s="4" t="s">
        <v>14</v>
      </c>
    </row>
    <row r="3279" spans="1:8">
      <c r="A3279" t="n">
        <v>27673</v>
      </c>
      <c r="B3279" s="52" t="n">
        <v>45</v>
      </c>
      <c r="C3279" s="7" t="n">
        <v>4</v>
      </c>
      <c r="D3279" s="7" t="n">
        <v>3</v>
      </c>
      <c r="E3279" s="7" t="n">
        <v>359.059997558594</v>
      </c>
      <c r="F3279" s="7" t="n">
        <v>295.440002441406</v>
      </c>
      <c r="G3279" s="7" t="n">
        <v>0</v>
      </c>
      <c r="H3279" s="7" t="n">
        <v>0</v>
      </c>
      <c r="I3279" s="7" t="n">
        <v>0</v>
      </c>
    </row>
    <row r="3280" spans="1:8">
      <c r="A3280" t="s">
        <v>4</v>
      </c>
      <c r="B3280" s="4" t="s">
        <v>5</v>
      </c>
      <c r="C3280" s="4" t="s">
        <v>14</v>
      </c>
      <c r="D3280" s="4" t="s">
        <v>14</v>
      </c>
      <c r="E3280" s="4" t="s">
        <v>30</v>
      </c>
      <c r="F3280" s="4" t="s">
        <v>10</v>
      </c>
    </row>
    <row r="3281" spans="1:9">
      <c r="A3281" t="n">
        <v>27691</v>
      </c>
      <c r="B3281" s="52" t="n">
        <v>45</v>
      </c>
      <c r="C3281" s="7" t="n">
        <v>5</v>
      </c>
      <c r="D3281" s="7" t="n">
        <v>3</v>
      </c>
      <c r="E3281" s="7" t="n">
        <v>12.1999998092651</v>
      </c>
      <c r="F3281" s="7" t="n">
        <v>0</v>
      </c>
    </row>
    <row r="3282" spans="1:9">
      <c r="A3282" t="s">
        <v>4</v>
      </c>
      <c r="B3282" s="4" t="s">
        <v>5</v>
      </c>
      <c r="C3282" s="4" t="s">
        <v>14</v>
      </c>
      <c r="D3282" s="4" t="s">
        <v>14</v>
      </c>
      <c r="E3282" s="4" t="s">
        <v>30</v>
      </c>
      <c r="F3282" s="4" t="s">
        <v>10</v>
      </c>
    </row>
    <row r="3283" spans="1:9">
      <c r="A3283" t="n">
        <v>27700</v>
      </c>
      <c r="B3283" s="52" t="n">
        <v>45</v>
      </c>
      <c r="C3283" s="7" t="n">
        <v>11</v>
      </c>
      <c r="D3283" s="7" t="n">
        <v>3</v>
      </c>
      <c r="E3283" s="7" t="n">
        <v>40</v>
      </c>
      <c r="F3283" s="7" t="n">
        <v>0</v>
      </c>
    </row>
    <row r="3284" spans="1:9">
      <c r="A3284" t="s">
        <v>4</v>
      </c>
      <c r="B3284" s="4" t="s">
        <v>5</v>
      </c>
      <c r="C3284" s="4" t="s">
        <v>14</v>
      </c>
      <c r="D3284" s="4" t="s">
        <v>14</v>
      </c>
      <c r="E3284" s="4" t="s">
        <v>30</v>
      </c>
      <c r="F3284" s="4" t="s">
        <v>30</v>
      </c>
      <c r="G3284" s="4" t="s">
        <v>30</v>
      </c>
      <c r="H3284" s="4" t="s">
        <v>10</v>
      </c>
    </row>
    <row r="3285" spans="1:9">
      <c r="A3285" t="n">
        <v>27709</v>
      </c>
      <c r="B3285" s="52" t="n">
        <v>45</v>
      </c>
      <c r="C3285" s="7" t="n">
        <v>2</v>
      </c>
      <c r="D3285" s="7" t="n">
        <v>3</v>
      </c>
      <c r="E3285" s="7" t="n">
        <v>123.75</v>
      </c>
      <c r="F3285" s="7" t="n">
        <v>-1.44000005722046</v>
      </c>
      <c r="G3285" s="7" t="n">
        <v>0.170000001788139</v>
      </c>
      <c r="H3285" s="7" t="n">
        <v>2500</v>
      </c>
    </row>
    <row r="3286" spans="1:9">
      <c r="A3286" t="s">
        <v>4</v>
      </c>
      <c r="B3286" s="4" t="s">
        <v>5</v>
      </c>
      <c r="C3286" s="4" t="s">
        <v>14</v>
      </c>
      <c r="D3286" s="4" t="s">
        <v>14</v>
      </c>
      <c r="E3286" s="4" t="s">
        <v>30</v>
      </c>
      <c r="F3286" s="4" t="s">
        <v>30</v>
      </c>
      <c r="G3286" s="4" t="s">
        <v>30</v>
      </c>
      <c r="H3286" s="4" t="s">
        <v>10</v>
      </c>
      <c r="I3286" s="4" t="s">
        <v>14</v>
      </c>
    </row>
    <row r="3287" spans="1:9">
      <c r="A3287" t="n">
        <v>27726</v>
      </c>
      <c r="B3287" s="52" t="n">
        <v>45</v>
      </c>
      <c r="C3287" s="7" t="n">
        <v>4</v>
      </c>
      <c r="D3287" s="7" t="n">
        <v>3</v>
      </c>
      <c r="E3287" s="7" t="n">
        <v>359.059997558594</v>
      </c>
      <c r="F3287" s="7" t="n">
        <v>295.440002441406</v>
      </c>
      <c r="G3287" s="7" t="n">
        <v>0</v>
      </c>
      <c r="H3287" s="7" t="n">
        <v>2500</v>
      </c>
      <c r="I3287" s="7" t="n">
        <v>0</v>
      </c>
    </row>
    <row r="3288" spans="1:9">
      <c r="A3288" t="s">
        <v>4</v>
      </c>
      <c r="B3288" s="4" t="s">
        <v>5</v>
      </c>
      <c r="C3288" s="4" t="s">
        <v>14</v>
      </c>
      <c r="D3288" s="4" t="s">
        <v>14</v>
      </c>
      <c r="E3288" s="4" t="s">
        <v>30</v>
      </c>
      <c r="F3288" s="4" t="s">
        <v>10</v>
      </c>
    </row>
    <row r="3289" spans="1:9">
      <c r="A3289" t="n">
        <v>27744</v>
      </c>
      <c r="B3289" s="52" t="n">
        <v>45</v>
      </c>
      <c r="C3289" s="7" t="n">
        <v>5</v>
      </c>
      <c r="D3289" s="7" t="n">
        <v>3</v>
      </c>
      <c r="E3289" s="7" t="n">
        <v>12.1999998092651</v>
      </c>
      <c r="F3289" s="7" t="n">
        <v>2500</v>
      </c>
    </row>
    <row r="3290" spans="1:9">
      <c r="A3290" t="s">
        <v>4</v>
      </c>
      <c r="B3290" s="4" t="s">
        <v>5</v>
      </c>
      <c r="C3290" s="4" t="s">
        <v>14</v>
      </c>
      <c r="D3290" s="4" t="s">
        <v>14</v>
      </c>
      <c r="E3290" s="4" t="s">
        <v>30</v>
      </c>
      <c r="F3290" s="4" t="s">
        <v>10</v>
      </c>
    </row>
    <row r="3291" spans="1:9">
      <c r="A3291" t="n">
        <v>27753</v>
      </c>
      <c r="B3291" s="52" t="n">
        <v>45</v>
      </c>
      <c r="C3291" s="7" t="n">
        <v>11</v>
      </c>
      <c r="D3291" s="7" t="n">
        <v>3</v>
      </c>
      <c r="E3291" s="7" t="n">
        <v>40</v>
      </c>
      <c r="F3291" s="7" t="n">
        <v>2500</v>
      </c>
    </row>
    <row r="3292" spans="1:9">
      <c r="A3292" t="s">
        <v>4</v>
      </c>
      <c r="B3292" s="4" t="s">
        <v>5</v>
      </c>
      <c r="C3292" s="4" t="s">
        <v>14</v>
      </c>
      <c r="D3292" s="4" t="s">
        <v>14</v>
      </c>
      <c r="E3292" s="4" t="s">
        <v>30</v>
      </c>
      <c r="F3292" s="4" t="s">
        <v>30</v>
      </c>
      <c r="G3292" s="4" t="s">
        <v>30</v>
      </c>
      <c r="H3292" s="4" t="s">
        <v>10</v>
      </c>
    </row>
    <row r="3293" spans="1:9">
      <c r="A3293" t="n">
        <v>27762</v>
      </c>
      <c r="B3293" s="52" t="n">
        <v>45</v>
      </c>
      <c r="C3293" s="7" t="n">
        <v>2</v>
      </c>
      <c r="D3293" s="7" t="n">
        <v>3</v>
      </c>
      <c r="E3293" s="7" t="n">
        <v>128.520004272461</v>
      </c>
      <c r="F3293" s="7" t="n">
        <v>-1.44000005722046</v>
      </c>
      <c r="G3293" s="7" t="n">
        <v>-1.13999998569489</v>
      </c>
      <c r="H3293" s="7" t="n">
        <v>0</v>
      </c>
    </row>
    <row r="3294" spans="1:9">
      <c r="A3294" t="s">
        <v>4</v>
      </c>
      <c r="B3294" s="4" t="s">
        <v>5</v>
      </c>
      <c r="C3294" s="4" t="s">
        <v>14</v>
      </c>
      <c r="D3294" s="4" t="s">
        <v>14</v>
      </c>
      <c r="E3294" s="4" t="s">
        <v>30</v>
      </c>
      <c r="F3294" s="4" t="s">
        <v>30</v>
      </c>
      <c r="G3294" s="4" t="s">
        <v>30</v>
      </c>
      <c r="H3294" s="4" t="s">
        <v>10</v>
      </c>
      <c r="I3294" s="4" t="s">
        <v>14</v>
      </c>
    </row>
    <row r="3295" spans="1:9">
      <c r="A3295" t="n">
        <v>27779</v>
      </c>
      <c r="B3295" s="52" t="n">
        <v>45</v>
      </c>
      <c r="C3295" s="7" t="n">
        <v>4</v>
      </c>
      <c r="D3295" s="7" t="n">
        <v>3</v>
      </c>
      <c r="E3295" s="7" t="n">
        <v>359.059997558594</v>
      </c>
      <c r="F3295" s="7" t="n">
        <v>296.579986572266</v>
      </c>
      <c r="G3295" s="7" t="n">
        <v>0</v>
      </c>
      <c r="H3295" s="7" t="n">
        <v>0</v>
      </c>
      <c r="I3295" s="7" t="n">
        <v>1</v>
      </c>
    </row>
    <row r="3296" spans="1:9">
      <c r="A3296" t="s">
        <v>4</v>
      </c>
      <c r="B3296" s="4" t="s">
        <v>5</v>
      </c>
      <c r="C3296" s="4" t="s">
        <v>14</v>
      </c>
      <c r="D3296" s="4" t="s">
        <v>14</v>
      </c>
      <c r="E3296" s="4" t="s">
        <v>30</v>
      </c>
      <c r="F3296" s="4" t="s">
        <v>10</v>
      </c>
    </row>
    <row r="3297" spans="1:9">
      <c r="A3297" t="n">
        <v>27797</v>
      </c>
      <c r="B3297" s="52" t="n">
        <v>45</v>
      </c>
      <c r="C3297" s="7" t="n">
        <v>5</v>
      </c>
      <c r="D3297" s="7" t="n">
        <v>3</v>
      </c>
      <c r="E3297" s="7" t="n">
        <v>9.5</v>
      </c>
      <c r="F3297" s="7" t="n">
        <v>0</v>
      </c>
    </row>
    <row r="3298" spans="1:9">
      <c r="A3298" t="s">
        <v>4</v>
      </c>
      <c r="B3298" s="4" t="s">
        <v>5</v>
      </c>
      <c r="C3298" s="4" t="s">
        <v>14</v>
      </c>
      <c r="D3298" s="4" t="s">
        <v>14</v>
      </c>
      <c r="E3298" s="4" t="s">
        <v>30</v>
      </c>
      <c r="F3298" s="4" t="s">
        <v>10</v>
      </c>
    </row>
    <row r="3299" spans="1:9">
      <c r="A3299" t="n">
        <v>27806</v>
      </c>
      <c r="B3299" s="52" t="n">
        <v>45</v>
      </c>
      <c r="C3299" s="7" t="n">
        <v>11</v>
      </c>
      <c r="D3299" s="7" t="n">
        <v>3</v>
      </c>
      <c r="E3299" s="7" t="n">
        <v>40</v>
      </c>
      <c r="F3299" s="7" t="n">
        <v>0</v>
      </c>
    </row>
    <row r="3300" spans="1:9">
      <c r="A3300" t="s">
        <v>4</v>
      </c>
      <c r="B3300" s="4" t="s">
        <v>5</v>
      </c>
      <c r="C3300" s="4" t="s">
        <v>14</v>
      </c>
      <c r="D3300" s="4" t="s">
        <v>14</v>
      </c>
      <c r="E3300" s="4" t="s">
        <v>30</v>
      </c>
      <c r="F3300" s="4" t="s">
        <v>10</v>
      </c>
    </row>
    <row r="3301" spans="1:9">
      <c r="A3301" t="n">
        <v>27815</v>
      </c>
      <c r="B3301" s="52" t="n">
        <v>45</v>
      </c>
      <c r="C3301" s="7" t="n">
        <v>5</v>
      </c>
      <c r="D3301" s="7" t="n">
        <v>3</v>
      </c>
      <c r="E3301" s="7" t="n">
        <v>11</v>
      </c>
      <c r="F3301" s="7" t="n">
        <v>3000</v>
      </c>
    </row>
    <row r="3302" spans="1:9">
      <c r="A3302" t="s">
        <v>4</v>
      </c>
      <c r="B3302" s="4" t="s">
        <v>5</v>
      </c>
      <c r="C3302" s="4" t="s">
        <v>14</v>
      </c>
      <c r="D3302" s="4" t="s">
        <v>10</v>
      </c>
      <c r="E3302" s="4" t="s">
        <v>10</v>
      </c>
      <c r="F3302" s="4" t="s">
        <v>9</v>
      </c>
    </row>
    <row r="3303" spans="1:9">
      <c r="A3303" t="n">
        <v>27824</v>
      </c>
      <c r="B3303" s="53" t="n">
        <v>84</v>
      </c>
      <c r="C3303" s="7" t="n">
        <v>0</v>
      </c>
      <c r="D3303" s="7" t="n">
        <v>0</v>
      </c>
      <c r="E3303" s="7" t="n">
        <v>0</v>
      </c>
      <c r="F3303" s="7" t="n">
        <v>1036831949</v>
      </c>
    </row>
    <row r="3304" spans="1:9">
      <c r="A3304" t="s">
        <v>4</v>
      </c>
      <c r="B3304" s="4" t="s">
        <v>5</v>
      </c>
      <c r="C3304" s="4" t="s">
        <v>14</v>
      </c>
    </row>
    <row r="3305" spans="1:9">
      <c r="A3305" t="n">
        <v>27834</v>
      </c>
      <c r="B3305" s="54" t="n">
        <v>116</v>
      </c>
      <c r="C3305" s="7" t="n">
        <v>1</v>
      </c>
    </row>
    <row r="3306" spans="1:9">
      <c r="A3306" t="s">
        <v>4</v>
      </c>
      <c r="B3306" s="4" t="s">
        <v>5</v>
      </c>
      <c r="C3306" s="4" t="s">
        <v>10</v>
      </c>
      <c r="D3306" s="4" t="s">
        <v>9</v>
      </c>
    </row>
    <row r="3307" spans="1:9">
      <c r="A3307" t="n">
        <v>27836</v>
      </c>
      <c r="B3307" s="42" t="n">
        <v>43</v>
      </c>
      <c r="C3307" s="7" t="n">
        <v>1629</v>
      </c>
      <c r="D3307" s="7" t="n">
        <v>8388608</v>
      </c>
    </row>
    <row r="3308" spans="1:9">
      <c r="A3308" t="s">
        <v>4</v>
      </c>
      <c r="B3308" s="4" t="s">
        <v>5</v>
      </c>
      <c r="C3308" s="4" t="s">
        <v>10</v>
      </c>
      <c r="D3308" s="4" t="s">
        <v>9</v>
      </c>
    </row>
    <row r="3309" spans="1:9">
      <c r="A3309" t="n">
        <v>27843</v>
      </c>
      <c r="B3309" s="42" t="n">
        <v>43</v>
      </c>
      <c r="C3309" s="7" t="n">
        <v>1620</v>
      </c>
      <c r="D3309" s="7" t="n">
        <v>8388608</v>
      </c>
    </row>
    <row r="3310" spans="1:9">
      <c r="A3310" t="s">
        <v>4</v>
      </c>
      <c r="B3310" s="4" t="s">
        <v>5</v>
      </c>
      <c r="C3310" s="4" t="s">
        <v>14</v>
      </c>
      <c r="D3310" s="4" t="s">
        <v>10</v>
      </c>
    </row>
    <row r="3311" spans="1:9">
      <c r="A3311" t="n">
        <v>27850</v>
      </c>
      <c r="B3311" s="35" t="n">
        <v>58</v>
      </c>
      <c r="C3311" s="7" t="n">
        <v>255</v>
      </c>
      <c r="D3311" s="7" t="n">
        <v>0</v>
      </c>
    </row>
    <row r="3312" spans="1:9">
      <c r="A3312" t="s">
        <v>4</v>
      </c>
      <c r="B3312" s="4" t="s">
        <v>5</v>
      </c>
      <c r="C3312" s="4" t="s">
        <v>14</v>
      </c>
      <c r="D3312" s="4" t="s">
        <v>10</v>
      </c>
    </row>
    <row r="3313" spans="1:6">
      <c r="A3313" t="n">
        <v>27854</v>
      </c>
      <c r="B3313" s="52" t="n">
        <v>45</v>
      </c>
      <c r="C3313" s="7" t="n">
        <v>7</v>
      </c>
      <c r="D3313" s="7" t="n">
        <v>255</v>
      </c>
    </row>
    <row r="3314" spans="1:6">
      <c r="A3314" t="s">
        <v>4</v>
      </c>
      <c r="B3314" s="4" t="s">
        <v>5</v>
      </c>
      <c r="C3314" s="4" t="s">
        <v>14</v>
      </c>
      <c r="D3314" s="4" t="s">
        <v>10</v>
      </c>
      <c r="E3314" s="4" t="s">
        <v>6</v>
      </c>
    </row>
    <row r="3315" spans="1:6">
      <c r="A3315" t="n">
        <v>27858</v>
      </c>
      <c r="B3315" s="45" t="n">
        <v>51</v>
      </c>
      <c r="C3315" s="7" t="n">
        <v>4</v>
      </c>
      <c r="D3315" s="7" t="n">
        <v>1629</v>
      </c>
      <c r="E3315" s="7" t="s">
        <v>224</v>
      </c>
    </row>
    <row r="3316" spans="1:6">
      <c r="A3316" t="s">
        <v>4</v>
      </c>
      <c r="B3316" s="4" t="s">
        <v>5</v>
      </c>
      <c r="C3316" s="4" t="s">
        <v>10</v>
      </c>
    </row>
    <row r="3317" spans="1:6">
      <c r="A3317" t="n">
        <v>27872</v>
      </c>
      <c r="B3317" s="28" t="n">
        <v>16</v>
      </c>
      <c r="C3317" s="7" t="n">
        <v>0</v>
      </c>
    </row>
    <row r="3318" spans="1:6">
      <c r="A3318" t="s">
        <v>4</v>
      </c>
      <c r="B3318" s="4" t="s">
        <v>5</v>
      </c>
      <c r="C3318" s="4" t="s">
        <v>10</v>
      </c>
      <c r="D3318" s="4" t="s">
        <v>44</v>
      </c>
      <c r="E3318" s="4" t="s">
        <v>14</v>
      </c>
      <c r="F3318" s="4" t="s">
        <v>14</v>
      </c>
    </row>
    <row r="3319" spans="1:6">
      <c r="A3319" t="n">
        <v>27875</v>
      </c>
      <c r="B3319" s="58" t="n">
        <v>26</v>
      </c>
      <c r="C3319" s="7" t="n">
        <v>1629</v>
      </c>
      <c r="D3319" s="7" t="s">
        <v>225</v>
      </c>
      <c r="E3319" s="7" t="n">
        <v>2</v>
      </c>
      <c r="F3319" s="7" t="n">
        <v>0</v>
      </c>
    </row>
    <row r="3320" spans="1:6">
      <c r="A3320" t="s">
        <v>4</v>
      </c>
      <c r="B3320" s="4" t="s">
        <v>5</v>
      </c>
    </row>
    <row r="3321" spans="1:6">
      <c r="A3321" t="n">
        <v>27897</v>
      </c>
      <c r="B3321" s="31" t="n">
        <v>28</v>
      </c>
    </row>
    <row r="3322" spans="1:6">
      <c r="A3322" t="s">
        <v>4</v>
      </c>
      <c r="B3322" s="4" t="s">
        <v>5</v>
      </c>
      <c r="C3322" s="4" t="s">
        <v>10</v>
      </c>
      <c r="D3322" s="4" t="s">
        <v>14</v>
      </c>
      <c r="E3322" s="4" t="s">
        <v>6</v>
      </c>
      <c r="F3322" s="4" t="s">
        <v>30</v>
      </c>
      <c r="G3322" s="4" t="s">
        <v>30</v>
      </c>
      <c r="H3322" s="4" t="s">
        <v>30</v>
      </c>
    </row>
    <row r="3323" spans="1:6">
      <c r="A3323" t="n">
        <v>27898</v>
      </c>
      <c r="B3323" s="47" t="n">
        <v>48</v>
      </c>
      <c r="C3323" s="7" t="n">
        <v>1629</v>
      </c>
      <c r="D3323" s="7" t="n">
        <v>0</v>
      </c>
      <c r="E3323" s="7" t="s">
        <v>211</v>
      </c>
      <c r="F3323" s="7" t="n">
        <v>-1</v>
      </c>
      <c r="G3323" s="7" t="n">
        <v>1</v>
      </c>
      <c r="H3323" s="7" t="n">
        <v>0</v>
      </c>
    </row>
    <row r="3324" spans="1:6">
      <c r="A3324" t="s">
        <v>4</v>
      </c>
      <c r="B3324" s="4" t="s">
        <v>5</v>
      </c>
      <c r="C3324" s="4" t="s">
        <v>10</v>
      </c>
    </row>
    <row r="3325" spans="1:6">
      <c r="A3325" t="n">
        <v>27933</v>
      </c>
      <c r="B3325" s="28" t="n">
        <v>16</v>
      </c>
      <c r="C3325" s="7" t="n">
        <v>500</v>
      </c>
    </row>
    <row r="3326" spans="1:6">
      <c r="A3326" t="s">
        <v>4</v>
      </c>
      <c r="B3326" s="4" t="s">
        <v>5</v>
      </c>
      <c r="C3326" s="4" t="s">
        <v>14</v>
      </c>
      <c r="D3326" s="4" t="s">
        <v>30</v>
      </c>
      <c r="E3326" s="4" t="s">
        <v>30</v>
      </c>
      <c r="F3326" s="4" t="s">
        <v>30</v>
      </c>
    </row>
    <row r="3327" spans="1:6">
      <c r="A3327" t="n">
        <v>27936</v>
      </c>
      <c r="B3327" s="52" t="n">
        <v>45</v>
      </c>
      <c r="C3327" s="7" t="n">
        <v>9</v>
      </c>
      <c r="D3327" s="7" t="n">
        <v>0.0199999995529652</v>
      </c>
      <c r="E3327" s="7" t="n">
        <v>0.0199999995529652</v>
      </c>
      <c r="F3327" s="7" t="n">
        <v>0.5</v>
      </c>
    </row>
    <row r="3328" spans="1:6">
      <c r="A3328" t="s">
        <v>4</v>
      </c>
      <c r="B3328" s="4" t="s">
        <v>5</v>
      </c>
      <c r="C3328" s="4" t="s">
        <v>14</v>
      </c>
      <c r="D3328" s="4" t="s">
        <v>10</v>
      </c>
      <c r="E3328" s="4" t="s">
        <v>6</v>
      </c>
    </row>
    <row r="3329" spans="1:8">
      <c r="A3329" t="n">
        <v>27950</v>
      </c>
      <c r="B3329" s="45" t="n">
        <v>51</v>
      </c>
      <c r="C3329" s="7" t="n">
        <v>4</v>
      </c>
      <c r="D3329" s="7" t="n">
        <v>1629</v>
      </c>
      <c r="E3329" s="7" t="s">
        <v>146</v>
      </c>
    </row>
    <row r="3330" spans="1:8">
      <c r="A3330" t="s">
        <v>4</v>
      </c>
      <c r="B3330" s="4" t="s">
        <v>5</v>
      </c>
      <c r="C3330" s="4" t="s">
        <v>10</v>
      </c>
    </row>
    <row r="3331" spans="1:8">
      <c r="A3331" t="n">
        <v>27963</v>
      </c>
      <c r="B3331" s="28" t="n">
        <v>16</v>
      </c>
      <c r="C3331" s="7" t="n">
        <v>0</v>
      </c>
    </row>
    <row r="3332" spans="1:8">
      <c r="A3332" t="s">
        <v>4</v>
      </c>
      <c r="B3332" s="4" t="s">
        <v>5</v>
      </c>
      <c r="C3332" s="4" t="s">
        <v>10</v>
      </c>
      <c r="D3332" s="4" t="s">
        <v>44</v>
      </c>
      <c r="E3332" s="4" t="s">
        <v>14</v>
      </c>
      <c r="F3332" s="4" t="s">
        <v>14</v>
      </c>
    </row>
    <row r="3333" spans="1:8">
      <c r="A3333" t="n">
        <v>27966</v>
      </c>
      <c r="B3333" s="58" t="n">
        <v>26</v>
      </c>
      <c r="C3333" s="7" t="n">
        <v>1629</v>
      </c>
      <c r="D3333" s="7" t="s">
        <v>226</v>
      </c>
      <c r="E3333" s="7" t="n">
        <v>2</v>
      </c>
      <c r="F3333" s="7" t="n">
        <v>0</v>
      </c>
    </row>
    <row r="3334" spans="1:8">
      <c r="A3334" t="s">
        <v>4</v>
      </c>
      <c r="B3334" s="4" t="s">
        <v>5</v>
      </c>
    </row>
    <row r="3335" spans="1:8">
      <c r="A3335" t="n">
        <v>28052</v>
      </c>
      <c r="B3335" s="31" t="n">
        <v>28</v>
      </c>
    </row>
    <row r="3336" spans="1:8">
      <c r="A3336" t="s">
        <v>4</v>
      </c>
      <c r="B3336" s="4" t="s">
        <v>5</v>
      </c>
      <c r="C3336" s="4" t="s">
        <v>10</v>
      </c>
      <c r="D3336" s="4" t="s">
        <v>10</v>
      </c>
      <c r="E3336" s="4" t="s">
        <v>10</v>
      </c>
    </row>
    <row r="3337" spans="1:8">
      <c r="A3337" t="n">
        <v>28053</v>
      </c>
      <c r="B3337" s="67" t="n">
        <v>61</v>
      </c>
      <c r="C3337" s="7" t="n">
        <v>1620</v>
      </c>
      <c r="D3337" s="7" t="n">
        <v>1629</v>
      </c>
      <c r="E3337" s="7" t="n">
        <v>1000</v>
      </c>
    </row>
    <row r="3338" spans="1:8">
      <c r="A3338" t="s">
        <v>4</v>
      </c>
      <c r="B3338" s="4" t="s">
        <v>5</v>
      </c>
      <c r="C3338" s="4" t="s">
        <v>10</v>
      </c>
      <c r="D3338" s="4" t="s">
        <v>30</v>
      </c>
      <c r="E3338" s="4" t="s">
        <v>30</v>
      </c>
      <c r="F3338" s="4" t="s">
        <v>14</v>
      </c>
    </row>
    <row r="3339" spans="1:8">
      <c r="A3339" t="n">
        <v>28060</v>
      </c>
      <c r="B3339" s="55" t="n">
        <v>52</v>
      </c>
      <c r="C3339" s="7" t="n">
        <v>1620</v>
      </c>
      <c r="D3339" s="7" t="n">
        <v>41.2999992370605</v>
      </c>
      <c r="E3339" s="7" t="n">
        <v>10</v>
      </c>
      <c r="F3339" s="7" t="n">
        <v>1</v>
      </c>
    </row>
    <row r="3340" spans="1:8">
      <c r="A3340" t="s">
        <v>4</v>
      </c>
      <c r="B3340" s="4" t="s">
        <v>5</v>
      </c>
      <c r="C3340" s="4" t="s">
        <v>14</v>
      </c>
      <c r="D3340" s="4" t="s">
        <v>10</v>
      </c>
      <c r="E3340" s="4" t="s">
        <v>6</v>
      </c>
    </row>
    <row r="3341" spans="1:8">
      <c r="A3341" t="n">
        <v>28072</v>
      </c>
      <c r="B3341" s="45" t="n">
        <v>51</v>
      </c>
      <c r="C3341" s="7" t="n">
        <v>4</v>
      </c>
      <c r="D3341" s="7" t="n">
        <v>1620</v>
      </c>
      <c r="E3341" s="7" t="s">
        <v>148</v>
      </c>
    </row>
    <row r="3342" spans="1:8">
      <c r="A3342" t="s">
        <v>4</v>
      </c>
      <c r="B3342" s="4" t="s">
        <v>5</v>
      </c>
      <c r="C3342" s="4" t="s">
        <v>10</v>
      </c>
    </row>
    <row r="3343" spans="1:8">
      <c r="A3343" t="n">
        <v>28085</v>
      </c>
      <c r="B3343" s="28" t="n">
        <v>16</v>
      </c>
      <c r="C3343" s="7" t="n">
        <v>0</v>
      </c>
    </row>
    <row r="3344" spans="1:8">
      <c r="A3344" t="s">
        <v>4</v>
      </c>
      <c r="B3344" s="4" t="s">
        <v>5</v>
      </c>
      <c r="C3344" s="4" t="s">
        <v>10</v>
      </c>
      <c r="D3344" s="4" t="s">
        <v>44</v>
      </c>
      <c r="E3344" s="4" t="s">
        <v>14</v>
      </c>
      <c r="F3344" s="4" t="s">
        <v>14</v>
      </c>
    </row>
    <row r="3345" spans="1:6">
      <c r="A3345" t="n">
        <v>28088</v>
      </c>
      <c r="B3345" s="58" t="n">
        <v>26</v>
      </c>
      <c r="C3345" s="7" t="n">
        <v>1620</v>
      </c>
      <c r="D3345" s="7" t="s">
        <v>227</v>
      </c>
      <c r="E3345" s="7" t="n">
        <v>2</v>
      </c>
      <c r="F3345" s="7" t="n">
        <v>0</v>
      </c>
    </row>
    <row r="3346" spans="1:6">
      <c r="A3346" t="s">
        <v>4</v>
      </c>
      <c r="B3346" s="4" t="s">
        <v>5</v>
      </c>
    </row>
    <row r="3347" spans="1:6">
      <c r="A3347" t="n">
        <v>28110</v>
      </c>
      <c r="B3347" s="31" t="n">
        <v>28</v>
      </c>
    </row>
    <row r="3348" spans="1:6">
      <c r="A3348" t="s">
        <v>4</v>
      </c>
      <c r="B3348" s="4" t="s">
        <v>5</v>
      </c>
      <c r="C3348" s="4" t="s">
        <v>10</v>
      </c>
      <c r="D3348" s="4" t="s">
        <v>14</v>
      </c>
    </row>
    <row r="3349" spans="1:6">
      <c r="A3349" t="n">
        <v>28111</v>
      </c>
      <c r="B3349" s="59" t="n">
        <v>89</v>
      </c>
      <c r="C3349" s="7" t="n">
        <v>65533</v>
      </c>
      <c r="D3349" s="7" t="n">
        <v>1</v>
      </c>
    </row>
    <row r="3350" spans="1:6">
      <c r="A3350" t="s">
        <v>4</v>
      </c>
      <c r="B3350" s="4" t="s">
        <v>5</v>
      </c>
      <c r="C3350" s="4" t="s">
        <v>10</v>
      </c>
    </row>
    <row r="3351" spans="1:6">
      <c r="A3351" t="n">
        <v>28115</v>
      </c>
      <c r="B3351" s="57" t="n">
        <v>54</v>
      </c>
      <c r="C3351" s="7" t="n">
        <v>1620</v>
      </c>
    </row>
    <row r="3352" spans="1:6">
      <c r="A3352" t="s">
        <v>4</v>
      </c>
      <c r="B3352" s="4" t="s">
        <v>5</v>
      </c>
      <c r="C3352" s="4" t="s">
        <v>14</v>
      </c>
      <c r="D3352" s="4" t="s">
        <v>10</v>
      </c>
      <c r="E3352" s="4" t="s">
        <v>30</v>
      </c>
    </row>
    <row r="3353" spans="1:6">
      <c r="A3353" t="n">
        <v>28118</v>
      </c>
      <c r="B3353" s="35" t="n">
        <v>58</v>
      </c>
      <c r="C3353" s="7" t="n">
        <v>0</v>
      </c>
      <c r="D3353" s="7" t="n">
        <v>1000</v>
      </c>
      <c r="E3353" s="7" t="n">
        <v>1</v>
      </c>
    </row>
    <row r="3354" spans="1:6">
      <c r="A3354" t="s">
        <v>4</v>
      </c>
      <c r="B3354" s="4" t="s">
        <v>5</v>
      </c>
      <c r="C3354" s="4" t="s">
        <v>14</v>
      </c>
      <c r="D3354" s="4" t="s">
        <v>10</v>
      </c>
    </row>
    <row r="3355" spans="1:6">
      <c r="A3355" t="n">
        <v>28126</v>
      </c>
      <c r="B3355" s="35" t="n">
        <v>58</v>
      </c>
      <c r="C3355" s="7" t="n">
        <v>255</v>
      </c>
      <c r="D3355" s="7" t="n">
        <v>0</v>
      </c>
    </row>
    <row r="3356" spans="1:6">
      <c r="A3356" t="s">
        <v>4</v>
      </c>
      <c r="B3356" s="4" t="s">
        <v>5</v>
      </c>
      <c r="C3356" s="4" t="s">
        <v>14</v>
      </c>
      <c r="D3356" s="4" t="s">
        <v>10</v>
      </c>
      <c r="E3356" s="4" t="s">
        <v>10</v>
      </c>
      <c r="F3356" s="4" t="s">
        <v>9</v>
      </c>
    </row>
    <row r="3357" spans="1:6">
      <c r="A3357" t="n">
        <v>28130</v>
      </c>
      <c r="B3357" s="53" t="n">
        <v>84</v>
      </c>
      <c r="C3357" s="7" t="n">
        <v>1</v>
      </c>
      <c r="D3357" s="7" t="n">
        <v>0</v>
      </c>
      <c r="E3357" s="7" t="n">
        <v>0</v>
      </c>
      <c r="F3357" s="7" t="n">
        <v>0</v>
      </c>
    </row>
    <row r="3358" spans="1:6">
      <c r="A3358" t="s">
        <v>4</v>
      </c>
      <c r="B3358" s="4" t="s">
        <v>5</v>
      </c>
      <c r="C3358" s="4" t="s">
        <v>14</v>
      </c>
    </row>
    <row r="3359" spans="1:6">
      <c r="A3359" t="n">
        <v>28140</v>
      </c>
      <c r="B3359" s="54" t="n">
        <v>116</v>
      </c>
      <c r="C3359" s="7" t="n">
        <v>0</v>
      </c>
    </row>
    <row r="3360" spans="1:6">
      <c r="A3360" t="s">
        <v>4</v>
      </c>
      <c r="B3360" s="4" t="s">
        <v>5</v>
      </c>
      <c r="C3360" s="4" t="s">
        <v>14</v>
      </c>
      <c r="D3360" s="4" t="s">
        <v>10</v>
      </c>
    </row>
    <row r="3361" spans="1:6">
      <c r="A3361" t="n">
        <v>28142</v>
      </c>
      <c r="B3361" s="54" t="n">
        <v>116</v>
      </c>
      <c r="C3361" s="7" t="n">
        <v>2</v>
      </c>
      <c r="D3361" s="7" t="n">
        <v>1</v>
      </c>
    </row>
    <row r="3362" spans="1:6">
      <c r="A3362" t="s">
        <v>4</v>
      </c>
      <c r="B3362" s="4" t="s">
        <v>5</v>
      </c>
      <c r="C3362" s="4" t="s">
        <v>14</v>
      </c>
      <c r="D3362" s="4" t="s">
        <v>9</v>
      </c>
    </row>
    <row r="3363" spans="1:6">
      <c r="A3363" t="n">
        <v>28146</v>
      </c>
      <c r="B3363" s="54" t="n">
        <v>116</v>
      </c>
      <c r="C3363" s="7" t="n">
        <v>5</v>
      </c>
      <c r="D3363" s="7" t="n">
        <v>1125515264</v>
      </c>
    </row>
    <row r="3364" spans="1:6">
      <c r="A3364" t="s">
        <v>4</v>
      </c>
      <c r="B3364" s="4" t="s">
        <v>5</v>
      </c>
      <c r="C3364" s="4" t="s">
        <v>14</v>
      </c>
      <c r="D3364" s="4" t="s">
        <v>10</v>
      </c>
    </row>
    <row r="3365" spans="1:6">
      <c r="A3365" t="n">
        <v>28152</v>
      </c>
      <c r="B3365" s="54" t="n">
        <v>116</v>
      </c>
      <c r="C3365" s="7" t="n">
        <v>6</v>
      </c>
      <c r="D3365" s="7" t="n">
        <v>1</v>
      </c>
    </row>
    <row r="3366" spans="1:6">
      <c r="A3366" t="s">
        <v>4</v>
      </c>
      <c r="B3366" s="4" t="s">
        <v>5</v>
      </c>
      <c r="C3366" s="4" t="s">
        <v>10</v>
      </c>
      <c r="D3366" s="4" t="s">
        <v>30</v>
      </c>
      <c r="E3366" s="4" t="s">
        <v>30</v>
      </c>
      <c r="F3366" s="4" t="s">
        <v>30</v>
      </c>
      <c r="G3366" s="4" t="s">
        <v>30</v>
      </c>
    </row>
    <row r="3367" spans="1:6">
      <c r="A3367" t="n">
        <v>28156</v>
      </c>
      <c r="B3367" s="44" t="n">
        <v>46</v>
      </c>
      <c r="C3367" s="7" t="n">
        <v>1620</v>
      </c>
      <c r="D3367" s="7" t="n">
        <v>81.1500015258789</v>
      </c>
      <c r="E3367" s="7" t="n">
        <v>-4</v>
      </c>
      <c r="F3367" s="7" t="n">
        <v>2.61999988555908</v>
      </c>
      <c r="G3367" s="7" t="n">
        <v>270</v>
      </c>
    </row>
    <row r="3368" spans="1:6">
      <c r="A3368" t="s">
        <v>4</v>
      </c>
      <c r="B3368" s="4" t="s">
        <v>5</v>
      </c>
      <c r="C3368" s="4" t="s">
        <v>10</v>
      </c>
      <c r="D3368" s="4" t="s">
        <v>30</v>
      </c>
      <c r="E3368" s="4" t="s">
        <v>30</v>
      </c>
      <c r="F3368" s="4" t="s">
        <v>30</v>
      </c>
      <c r="G3368" s="4" t="s">
        <v>30</v>
      </c>
    </row>
    <row r="3369" spans="1:6">
      <c r="A3369" t="n">
        <v>28175</v>
      </c>
      <c r="B3369" s="44" t="n">
        <v>46</v>
      </c>
      <c r="C3369" s="7" t="n">
        <v>1570</v>
      </c>
      <c r="D3369" s="7" t="n">
        <v>86.0199966430664</v>
      </c>
      <c r="E3369" s="7" t="n">
        <v>-4</v>
      </c>
      <c r="F3369" s="7" t="n">
        <v>0.270000010728836</v>
      </c>
      <c r="G3369" s="7" t="n">
        <v>270</v>
      </c>
    </row>
    <row r="3370" spans="1:6">
      <c r="A3370" t="s">
        <v>4</v>
      </c>
      <c r="B3370" s="4" t="s">
        <v>5</v>
      </c>
      <c r="C3370" s="4" t="s">
        <v>10</v>
      </c>
      <c r="D3370" s="4" t="s">
        <v>30</v>
      </c>
      <c r="E3370" s="4" t="s">
        <v>30</v>
      </c>
      <c r="F3370" s="4" t="s">
        <v>30</v>
      </c>
      <c r="G3370" s="4" t="s">
        <v>30</v>
      </c>
    </row>
    <row r="3371" spans="1:6">
      <c r="A3371" t="n">
        <v>28194</v>
      </c>
      <c r="B3371" s="44" t="n">
        <v>46</v>
      </c>
      <c r="C3371" s="7" t="n">
        <v>1571</v>
      </c>
      <c r="D3371" s="7" t="n">
        <v>94.75</v>
      </c>
      <c r="E3371" s="7" t="n">
        <v>-4</v>
      </c>
      <c r="F3371" s="7" t="n">
        <v>0.479999989271164</v>
      </c>
      <c r="G3371" s="7" t="n">
        <v>270</v>
      </c>
    </row>
    <row r="3372" spans="1:6">
      <c r="A3372" t="s">
        <v>4</v>
      </c>
      <c r="B3372" s="4" t="s">
        <v>5</v>
      </c>
      <c r="C3372" s="4" t="s">
        <v>10</v>
      </c>
      <c r="D3372" s="4" t="s">
        <v>6</v>
      </c>
      <c r="E3372" s="4" t="s">
        <v>14</v>
      </c>
      <c r="F3372" s="4" t="s">
        <v>14</v>
      </c>
      <c r="G3372" s="4" t="s">
        <v>14</v>
      </c>
      <c r="H3372" s="4" t="s">
        <v>14</v>
      </c>
      <c r="I3372" s="4" t="s">
        <v>14</v>
      </c>
      <c r="J3372" s="4" t="s">
        <v>30</v>
      </c>
      <c r="K3372" s="4" t="s">
        <v>30</v>
      </c>
      <c r="L3372" s="4" t="s">
        <v>30</v>
      </c>
      <c r="M3372" s="4" t="s">
        <v>30</v>
      </c>
      <c r="N3372" s="4" t="s">
        <v>14</v>
      </c>
    </row>
    <row r="3373" spans="1:6">
      <c r="A3373" t="n">
        <v>28213</v>
      </c>
      <c r="B3373" s="48" t="n">
        <v>34</v>
      </c>
      <c r="C3373" s="7" t="n">
        <v>1570</v>
      </c>
      <c r="D3373" s="7" t="s">
        <v>228</v>
      </c>
      <c r="E3373" s="7" t="n">
        <v>1</v>
      </c>
      <c r="F3373" s="7" t="n">
        <v>0</v>
      </c>
      <c r="G3373" s="7" t="n">
        <v>0</v>
      </c>
      <c r="H3373" s="7" t="n">
        <v>0</v>
      </c>
      <c r="I3373" s="7" t="n">
        <v>0</v>
      </c>
      <c r="J3373" s="7" t="n">
        <v>0</v>
      </c>
      <c r="K3373" s="7" t="n">
        <v>-1</v>
      </c>
      <c r="L3373" s="7" t="n">
        <v>-1</v>
      </c>
      <c r="M3373" s="7" t="n">
        <v>-1</v>
      </c>
      <c r="N3373" s="7" t="n">
        <v>0</v>
      </c>
    </row>
    <row r="3374" spans="1:6">
      <c r="A3374" t="s">
        <v>4</v>
      </c>
      <c r="B3374" s="4" t="s">
        <v>5</v>
      </c>
      <c r="C3374" s="4" t="s">
        <v>10</v>
      </c>
      <c r="D3374" s="4" t="s">
        <v>6</v>
      </c>
      <c r="E3374" s="4" t="s">
        <v>14</v>
      </c>
      <c r="F3374" s="4" t="s">
        <v>14</v>
      </c>
      <c r="G3374" s="4" t="s">
        <v>14</v>
      </c>
      <c r="H3374" s="4" t="s">
        <v>14</v>
      </c>
      <c r="I3374" s="4" t="s">
        <v>14</v>
      </c>
      <c r="J3374" s="4" t="s">
        <v>30</v>
      </c>
      <c r="K3374" s="4" t="s">
        <v>30</v>
      </c>
      <c r="L3374" s="4" t="s">
        <v>30</v>
      </c>
      <c r="M3374" s="4" t="s">
        <v>30</v>
      </c>
      <c r="N3374" s="4" t="s">
        <v>14</v>
      </c>
    </row>
    <row r="3375" spans="1:6">
      <c r="A3375" t="n">
        <v>28244</v>
      </c>
      <c r="B3375" s="48" t="n">
        <v>34</v>
      </c>
      <c r="C3375" s="7" t="n">
        <v>1571</v>
      </c>
      <c r="D3375" s="7" t="s">
        <v>228</v>
      </c>
      <c r="E3375" s="7" t="n">
        <v>1</v>
      </c>
      <c r="F3375" s="7" t="n">
        <v>0</v>
      </c>
      <c r="G3375" s="7" t="n">
        <v>0</v>
      </c>
      <c r="H3375" s="7" t="n">
        <v>0</v>
      </c>
      <c r="I3375" s="7" t="n">
        <v>0</v>
      </c>
      <c r="J3375" s="7" t="n">
        <v>0</v>
      </c>
      <c r="K3375" s="7" t="n">
        <v>-1</v>
      </c>
      <c r="L3375" s="7" t="n">
        <v>-1</v>
      </c>
      <c r="M3375" s="7" t="n">
        <v>-1</v>
      </c>
      <c r="N3375" s="7" t="n">
        <v>0</v>
      </c>
    </row>
    <row r="3376" spans="1:6">
      <c r="A3376" t="s">
        <v>4</v>
      </c>
      <c r="B3376" s="4" t="s">
        <v>5</v>
      </c>
      <c r="C3376" s="4" t="s">
        <v>10</v>
      </c>
      <c r="D3376" s="4" t="s">
        <v>14</v>
      </c>
      <c r="E3376" s="4" t="s">
        <v>6</v>
      </c>
      <c r="F3376" s="4" t="s">
        <v>30</v>
      </c>
      <c r="G3376" s="4" t="s">
        <v>30</v>
      </c>
      <c r="H3376" s="4" t="s">
        <v>30</v>
      </c>
    </row>
    <row r="3377" spans="1:14">
      <c r="A3377" t="n">
        <v>28275</v>
      </c>
      <c r="B3377" s="47" t="n">
        <v>48</v>
      </c>
      <c r="C3377" s="7" t="n">
        <v>1620</v>
      </c>
      <c r="D3377" s="7" t="n">
        <v>0</v>
      </c>
      <c r="E3377" s="7" t="s">
        <v>210</v>
      </c>
      <c r="F3377" s="7" t="n">
        <v>-1</v>
      </c>
      <c r="G3377" s="7" t="n">
        <v>1</v>
      </c>
      <c r="H3377" s="7" t="n">
        <v>0</v>
      </c>
    </row>
    <row r="3378" spans="1:14">
      <c r="A3378" t="s">
        <v>4</v>
      </c>
      <c r="B3378" s="4" t="s">
        <v>5</v>
      </c>
      <c r="C3378" s="4" t="s">
        <v>10</v>
      </c>
      <c r="D3378" s="4" t="s">
        <v>10</v>
      </c>
      <c r="E3378" s="4" t="s">
        <v>30</v>
      </c>
      <c r="F3378" s="4" t="s">
        <v>30</v>
      </c>
      <c r="G3378" s="4" t="s">
        <v>30</v>
      </c>
      <c r="H3378" s="4" t="s">
        <v>30</v>
      </c>
      <c r="I3378" s="4" t="s">
        <v>14</v>
      </c>
      <c r="J3378" s="4" t="s">
        <v>10</v>
      </c>
    </row>
    <row r="3379" spans="1:14">
      <c r="A3379" t="n">
        <v>28304</v>
      </c>
      <c r="B3379" s="60" t="n">
        <v>55</v>
      </c>
      <c r="C3379" s="7" t="n">
        <v>1620</v>
      </c>
      <c r="D3379" s="7" t="n">
        <v>65533</v>
      </c>
      <c r="E3379" s="7" t="n">
        <v>39.5</v>
      </c>
      <c r="F3379" s="7" t="n">
        <v>-4</v>
      </c>
      <c r="G3379" s="7" t="n">
        <v>2.61999988555908</v>
      </c>
      <c r="H3379" s="7" t="n">
        <v>2.79999995231628</v>
      </c>
      <c r="I3379" s="7" t="n">
        <v>0</v>
      </c>
      <c r="J3379" s="7" t="n">
        <v>0</v>
      </c>
    </row>
    <row r="3380" spans="1:14">
      <c r="A3380" t="s">
        <v>4</v>
      </c>
      <c r="B3380" s="4" t="s">
        <v>5</v>
      </c>
      <c r="C3380" s="4" t="s">
        <v>10</v>
      </c>
      <c r="D3380" s="4" t="s">
        <v>10</v>
      </c>
      <c r="E3380" s="4" t="s">
        <v>30</v>
      </c>
      <c r="F3380" s="4" t="s">
        <v>30</v>
      </c>
      <c r="G3380" s="4" t="s">
        <v>30</v>
      </c>
      <c r="H3380" s="4" t="s">
        <v>30</v>
      </c>
      <c r="I3380" s="4" t="s">
        <v>14</v>
      </c>
      <c r="J3380" s="4" t="s">
        <v>10</v>
      </c>
    </row>
    <row r="3381" spans="1:14">
      <c r="A3381" t="n">
        <v>28328</v>
      </c>
      <c r="B3381" s="60" t="n">
        <v>55</v>
      </c>
      <c r="C3381" s="7" t="n">
        <v>1570</v>
      </c>
      <c r="D3381" s="7" t="n">
        <v>65533</v>
      </c>
      <c r="E3381" s="7" t="n">
        <v>39.5</v>
      </c>
      <c r="F3381" s="7" t="n">
        <v>-4</v>
      </c>
      <c r="G3381" s="7" t="n">
        <v>0.270000010728836</v>
      </c>
      <c r="H3381" s="7" t="n">
        <v>4</v>
      </c>
      <c r="I3381" s="7" t="n">
        <v>1</v>
      </c>
      <c r="J3381" s="7" t="n">
        <v>0</v>
      </c>
    </row>
    <row r="3382" spans="1:14">
      <c r="A3382" t="s">
        <v>4</v>
      </c>
      <c r="B3382" s="4" t="s">
        <v>5</v>
      </c>
      <c r="C3382" s="4" t="s">
        <v>14</v>
      </c>
    </row>
    <row r="3383" spans="1:14">
      <c r="A3383" t="n">
        <v>28352</v>
      </c>
      <c r="B3383" s="52" t="n">
        <v>45</v>
      </c>
      <c r="C3383" s="7" t="n">
        <v>0</v>
      </c>
    </row>
    <row r="3384" spans="1:14">
      <c r="A3384" t="s">
        <v>4</v>
      </c>
      <c r="B3384" s="4" t="s">
        <v>5</v>
      </c>
      <c r="C3384" s="4" t="s">
        <v>14</v>
      </c>
      <c r="D3384" s="4" t="s">
        <v>14</v>
      </c>
      <c r="E3384" s="4" t="s">
        <v>30</v>
      </c>
      <c r="F3384" s="4" t="s">
        <v>30</v>
      </c>
      <c r="G3384" s="4" t="s">
        <v>30</v>
      </c>
      <c r="H3384" s="4" t="s">
        <v>10</v>
      </c>
    </row>
    <row r="3385" spans="1:14">
      <c r="A3385" t="n">
        <v>28354</v>
      </c>
      <c r="B3385" s="52" t="n">
        <v>45</v>
      </c>
      <c r="C3385" s="7" t="n">
        <v>2</v>
      </c>
      <c r="D3385" s="7" t="n">
        <v>3</v>
      </c>
      <c r="E3385" s="7" t="n">
        <v>78.1699981689453</v>
      </c>
      <c r="F3385" s="7" t="n">
        <v>-2.53999996185303</v>
      </c>
      <c r="G3385" s="7" t="n">
        <v>0.839999973773956</v>
      </c>
      <c r="H3385" s="7" t="n">
        <v>0</v>
      </c>
    </row>
    <row r="3386" spans="1:14">
      <c r="A3386" t="s">
        <v>4</v>
      </c>
      <c r="B3386" s="4" t="s">
        <v>5</v>
      </c>
      <c r="C3386" s="4" t="s">
        <v>14</v>
      </c>
      <c r="D3386" s="4" t="s">
        <v>14</v>
      </c>
      <c r="E3386" s="4" t="s">
        <v>30</v>
      </c>
      <c r="F3386" s="4" t="s">
        <v>30</v>
      </c>
      <c r="G3386" s="4" t="s">
        <v>30</v>
      </c>
      <c r="H3386" s="4" t="s">
        <v>10</v>
      </c>
      <c r="I3386" s="4" t="s">
        <v>14</v>
      </c>
    </row>
    <row r="3387" spans="1:14">
      <c r="A3387" t="n">
        <v>28371</v>
      </c>
      <c r="B3387" s="52" t="n">
        <v>45</v>
      </c>
      <c r="C3387" s="7" t="n">
        <v>4</v>
      </c>
      <c r="D3387" s="7" t="n">
        <v>3</v>
      </c>
      <c r="E3387" s="7" t="n">
        <v>13.7399997711182</v>
      </c>
      <c r="F3387" s="7" t="n">
        <v>48.4199981689453</v>
      </c>
      <c r="G3387" s="7" t="n">
        <v>0</v>
      </c>
      <c r="H3387" s="7" t="n">
        <v>0</v>
      </c>
      <c r="I3387" s="7" t="n">
        <v>0</v>
      </c>
    </row>
    <row r="3388" spans="1:14">
      <c r="A3388" t="s">
        <v>4</v>
      </c>
      <c r="B3388" s="4" t="s">
        <v>5</v>
      </c>
      <c r="C3388" s="4" t="s">
        <v>14</v>
      </c>
      <c r="D3388" s="4" t="s">
        <v>14</v>
      </c>
      <c r="E3388" s="4" t="s">
        <v>30</v>
      </c>
      <c r="F3388" s="4" t="s">
        <v>10</v>
      </c>
    </row>
    <row r="3389" spans="1:14">
      <c r="A3389" t="n">
        <v>28389</v>
      </c>
      <c r="B3389" s="52" t="n">
        <v>45</v>
      </c>
      <c r="C3389" s="7" t="n">
        <v>5</v>
      </c>
      <c r="D3389" s="7" t="n">
        <v>3</v>
      </c>
      <c r="E3389" s="7" t="n">
        <v>10.1000003814697</v>
      </c>
      <c r="F3389" s="7" t="n">
        <v>0</v>
      </c>
    </row>
    <row r="3390" spans="1:14">
      <c r="A3390" t="s">
        <v>4</v>
      </c>
      <c r="B3390" s="4" t="s">
        <v>5</v>
      </c>
      <c r="C3390" s="4" t="s">
        <v>14</v>
      </c>
      <c r="D3390" s="4" t="s">
        <v>14</v>
      </c>
      <c r="E3390" s="4" t="s">
        <v>30</v>
      </c>
      <c r="F3390" s="4" t="s">
        <v>10</v>
      </c>
    </row>
    <row r="3391" spans="1:14">
      <c r="A3391" t="n">
        <v>28398</v>
      </c>
      <c r="B3391" s="52" t="n">
        <v>45</v>
      </c>
      <c r="C3391" s="7" t="n">
        <v>5</v>
      </c>
      <c r="D3391" s="7" t="n">
        <v>3</v>
      </c>
      <c r="E3391" s="7" t="n">
        <v>13.1000003814697</v>
      </c>
      <c r="F3391" s="7" t="n">
        <v>4000</v>
      </c>
    </row>
    <row r="3392" spans="1:14">
      <c r="A3392" t="s">
        <v>4</v>
      </c>
      <c r="B3392" s="4" t="s">
        <v>5</v>
      </c>
      <c r="C3392" s="4" t="s">
        <v>14</v>
      </c>
      <c r="D3392" s="4" t="s">
        <v>14</v>
      </c>
      <c r="E3392" s="4" t="s">
        <v>30</v>
      </c>
      <c r="F3392" s="4" t="s">
        <v>10</v>
      </c>
    </row>
    <row r="3393" spans="1:10">
      <c r="A3393" t="n">
        <v>28407</v>
      </c>
      <c r="B3393" s="52" t="n">
        <v>45</v>
      </c>
      <c r="C3393" s="7" t="n">
        <v>11</v>
      </c>
      <c r="D3393" s="7" t="n">
        <v>3</v>
      </c>
      <c r="E3393" s="7" t="n">
        <v>40</v>
      </c>
      <c r="F3393" s="7" t="n">
        <v>0</v>
      </c>
    </row>
    <row r="3394" spans="1:10">
      <c r="A3394" t="s">
        <v>4</v>
      </c>
      <c r="B3394" s="4" t="s">
        <v>5</v>
      </c>
      <c r="C3394" s="4" t="s">
        <v>14</v>
      </c>
      <c r="D3394" s="4" t="s">
        <v>10</v>
      </c>
      <c r="E3394" s="4" t="s">
        <v>30</v>
      </c>
    </row>
    <row r="3395" spans="1:10">
      <c r="A3395" t="n">
        <v>28416</v>
      </c>
      <c r="B3395" s="35" t="n">
        <v>58</v>
      </c>
      <c r="C3395" s="7" t="n">
        <v>100</v>
      </c>
      <c r="D3395" s="7" t="n">
        <v>1000</v>
      </c>
      <c r="E3395" s="7" t="n">
        <v>1</v>
      </c>
    </row>
    <row r="3396" spans="1:10">
      <c r="A3396" t="s">
        <v>4</v>
      </c>
      <c r="B3396" s="4" t="s">
        <v>5</v>
      </c>
      <c r="C3396" s="4" t="s">
        <v>14</v>
      </c>
      <c r="D3396" s="4" t="s">
        <v>10</v>
      </c>
      <c r="E3396" s="4" t="s">
        <v>30</v>
      </c>
      <c r="F3396" s="4" t="s">
        <v>10</v>
      </c>
      <c r="G3396" s="4" t="s">
        <v>9</v>
      </c>
      <c r="H3396" s="4" t="s">
        <v>9</v>
      </c>
      <c r="I3396" s="4" t="s">
        <v>10</v>
      </c>
      <c r="J3396" s="4" t="s">
        <v>10</v>
      </c>
      <c r="K3396" s="4" t="s">
        <v>9</v>
      </c>
      <c r="L3396" s="4" t="s">
        <v>9</v>
      </c>
      <c r="M3396" s="4" t="s">
        <v>9</v>
      </c>
      <c r="N3396" s="4" t="s">
        <v>9</v>
      </c>
      <c r="O3396" s="4" t="s">
        <v>6</v>
      </c>
    </row>
    <row r="3397" spans="1:10">
      <c r="A3397" t="n">
        <v>28424</v>
      </c>
      <c r="B3397" s="14" t="n">
        <v>50</v>
      </c>
      <c r="C3397" s="7" t="n">
        <v>0</v>
      </c>
      <c r="D3397" s="7" t="n">
        <v>1526</v>
      </c>
      <c r="E3397" s="7" t="n">
        <v>1</v>
      </c>
      <c r="F3397" s="7" t="n">
        <v>1000</v>
      </c>
      <c r="G3397" s="7" t="n">
        <v>0</v>
      </c>
      <c r="H3397" s="7" t="n">
        <v>0</v>
      </c>
      <c r="I3397" s="7" t="n">
        <v>1</v>
      </c>
      <c r="J3397" s="7" t="n">
        <v>1571</v>
      </c>
      <c r="K3397" s="7" t="n">
        <v>0</v>
      </c>
      <c r="L3397" s="7" t="n">
        <v>0</v>
      </c>
      <c r="M3397" s="7" t="n">
        <v>0</v>
      </c>
      <c r="N3397" s="7" t="n">
        <v>1112014848</v>
      </c>
      <c r="O3397" s="7" t="s">
        <v>13</v>
      </c>
    </row>
    <row r="3398" spans="1:10">
      <c r="A3398" t="s">
        <v>4</v>
      </c>
      <c r="B3398" s="4" t="s">
        <v>5</v>
      </c>
      <c r="C3398" s="4" t="s">
        <v>14</v>
      </c>
      <c r="D3398" s="4" t="s">
        <v>10</v>
      </c>
    </row>
    <row r="3399" spans="1:10">
      <c r="A3399" t="n">
        <v>28463</v>
      </c>
      <c r="B3399" s="35" t="n">
        <v>58</v>
      </c>
      <c r="C3399" s="7" t="n">
        <v>255</v>
      </c>
      <c r="D3399" s="7" t="n">
        <v>0</v>
      </c>
    </row>
    <row r="3400" spans="1:10">
      <c r="A3400" t="s">
        <v>4</v>
      </c>
      <c r="B3400" s="4" t="s">
        <v>5</v>
      </c>
      <c r="C3400" s="4" t="s">
        <v>10</v>
      </c>
    </row>
    <row r="3401" spans="1:10">
      <c r="A3401" t="n">
        <v>28467</v>
      </c>
      <c r="B3401" s="28" t="n">
        <v>16</v>
      </c>
      <c r="C3401" s="7" t="n">
        <v>500</v>
      </c>
    </row>
    <row r="3402" spans="1:10">
      <c r="A3402" t="s">
        <v>4</v>
      </c>
      <c r="B3402" s="4" t="s">
        <v>5</v>
      </c>
      <c r="C3402" s="4" t="s">
        <v>10</v>
      </c>
      <c r="D3402" s="4" t="s">
        <v>10</v>
      </c>
      <c r="E3402" s="4" t="s">
        <v>30</v>
      </c>
      <c r="F3402" s="4" t="s">
        <v>30</v>
      </c>
      <c r="G3402" s="4" t="s">
        <v>30</v>
      </c>
      <c r="H3402" s="4" t="s">
        <v>30</v>
      </c>
      <c r="I3402" s="4" t="s">
        <v>14</v>
      </c>
      <c r="J3402" s="4" t="s">
        <v>10</v>
      </c>
    </row>
    <row r="3403" spans="1:10">
      <c r="A3403" t="n">
        <v>28470</v>
      </c>
      <c r="B3403" s="60" t="n">
        <v>55</v>
      </c>
      <c r="C3403" s="7" t="n">
        <v>1571</v>
      </c>
      <c r="D3403" s="7" t="n">
        <v>65533</v>
      </c>
      <c r="E3403" s="7" t="n">
        <v>39.5</v>
      </c>
      <c r="F3403" s="7" t="n">
        <v>-4</v>
      </c>
      <c r="G3403" s="7" t="n">
        <v>0.270000010728836</v>
      </c>
      <c r="H3403" s="7" t="n">
        <v>4</v>
      </c>
      <c r="I3403" s="7" t="n">
        <v>1</v>
      </c>
      <c r="J3403" s="7" t="n">
        <v>0</v>
      </c>
    </row>
    <row r="3404" spans="1:10">
      <c r="A3404" t="s">
        <v>4</v>
      </c>
      <c r="B3404" s="4" t="s">
        <v>5</v>
      </c>
      <c r="C3404" s="4" t="s">
        <v>10</v>
      </c>
    </row>
    <row r="3405" spans="1:10">
      <c r="A3405" t="n">
        <v>28494</v>
      </c>
      <c r="B3405" s="28" t="n">
        <v>16</v>
      </c>
      <c r="C3405" s="7" t="n">
        <v>4000</v>
      </c>
    </row>
    <row r="3406" spans="1:10">
      <c r="A3406" t="s">
        <v>4</v>
      </c>
      <c r="B3406" s="4" t="s">
        <v>5</v>
      </c>
      <c r="C3406" s="4" t="s">
        <v>14</v>
      </c>
      <c r="D3406" s="4" t="s">
        <v>10</v>
      </c>
      <c r="E3406" s="4" t="s">
        <v>10</v>
      </c>
    </row>
    <row r="3407" spans="1:10">
      <c r="A3407" t="n">
        <v>28497</v>
      </c>
      <c r="B3407" s="14" t="n">
        <v>50</v>
      </c>
      <c r="C3407" s="7" t="n">
        <v>1</v>
      </c>
      <c r="D3407" s="7" t="n">
        <v>1526</v>
      </c>
      <c r="E3407" s="7" t="n">
        <v>1000</v>
      </c>
    </row>
    <row r="3408" spans="1:10">
      <c r="A3408" t="s">
        <v>4</v>
      </c>
      <c r="B3408" s="4" t="s">
        <v>5</v>
      </c>
      <c r="C3408" s="4" t="s">
        <v>14</v>
      </c>
      <c r="D3408" s="4" t="s">
        <v>10</v>
      </c>
    </row>
    <row r="3409" spans="1:15">
      <c r="A3409" t="n">
        <v>28503</v>
      </c>
      <c r="B3409" s="52" t="n">
        <v>45</v>
      </c>
      <c r="C3409" s="7" t="n">
        <v>7</v>
      </c>
      <c r="D3409" s="7" t="n">
        <v>255</v>
      </c>
    </row>
    <row r="3410" spans="1:15">
      <c r="A3410" t="s">
        <v>4</v>
      </c>
      <c r="B3410" s="4" t="s">
        <v>5</v>
      </c>
      <c r="C3410" s="4" t="s">
        <v>14</v>
      </c>
      <c r="D3410" s="4" t="s">
        <v>10</v>
      </c>
      <c r="E3410" s="4" t="s">
        <v>30</v>
      </c>
    </row>
    <row r="3411" spans="1:15">
      <c r="A3411" t="n">
        <v>28507</v>
      </c>
      <c r="B3411" s="35" t="n">
        <v>58</v>
      </c>
      <c r="C3411" s="7" t="n">
        <v>101</v>
      </c>
      <c r="D3411" s="7" t="n">
        <v>1000</v>
      </c>
      <c r="E3411" s="7" t="n">
        <v>1</v>
      </c>
    </row>
    <row r="3412" spans="1:15">
      <c r="A3412" t="s">
        <v>4</v>
      </c>
      <c r="B3412" s="4" t="s">
        <v>5</v>
      </c>
      <c r="C3412" s="4" t="s">
        <v>14</v>
      </c>
      <c r="D3412" s="4" t="s">
        <v>10</v>
      </c>
      <c r="E3412" s="4" t="s">
        <v>30</v>
      </c>
      <c r="F3412" s="4" t="s">
        <v>10</v>
      </c>
      <c r="G3412" s="4" t="s">
        <v>9</v>
      </c>
      <c r="H3412" s="4" t="s">
        <v>9</v>
      </c>
      <c r="I3412" s="4" t="s">
        <v>10</v>
      </c>
      <c r="J3412" s="4" t="s">
        <v>10</v>
      </c>
      <c r="K3412" s="4" t="s">
        <v>9</v>
      </c>
      <c r="L3412" s="4" t="s">
        <v>9</v>
      </c>
      <c r="M3412" s="4" t="s">
        <v>9</v>
      </c>
      <c r="N3412" s="4" t="s">
        <v>9</v>
      </c>
      <c r="O3412" s="4" t="s">
        <v>6</v>
      </c>
    </row>
    <row r="3413" spans="1:15">
      <c r="A3413" t="n">
        <v>28515</v>
      </c>
      <c r="B3413" s="14" t="n">
        <v>50</v>
      </c>
      <c r="C3413" s="7" t="n">
        <v>0</v>
      </c>
      <c r="D3413" s="7" t="n">
        <v>4524</v>
      </c>
      <c r="E3413" s="7" t="n">
        <v>1</v>
      </c>
      <c r="F3413" s="7" t="n">
        <v>1000</v>
      </c>
      <c r="G3413" s="7" t="n">
        <v>0</v>
      </c>
      <c r="H3413" s="7" t="n">
        <v>0</v>
      </c>
      <c r="I3413" s="7" t="n">
        <v>1</v>
      </c>
      <c r="J3413" s="7" t="n">
        <v>7036</v>
      </c>
      <c r="K3413" s="7" t="n">
        <v>0</v>
      </c>
      <c r="L3413" s="7" t="n">
        <v>0</v>
      </c>
      <c r="M3413" s="7" t="n">
        <v>0</v>
      </c>
      <c r="N3413" s="7" t="n">
        <v>1134886912</v>
      </c>
      <c r="O3413" s="7" t="s">
        <v>13</v>
      </c>
    </row>
    <row r="3414" spans="1:15">
      <c r="A3414" t="s">
        <v>4</v>
      </c>
      <c r="B3414" s="4" t="s">
        <v>5</v>
      </c>
      <c r="C3414" s="4" t="s">
        <v>14</v>
      </c>
      <c r="D3414" s="4" t="s">
        <v>10</v>
      </c>
    </row>
    <row r="3415" spans="1:15">
      <c r="A3415" t="n">
        <v>28554</v>
      </c>
      <c r="B3415" s="35" t="n">
        <v>58</v>
      </c>
      <c r="C3415" s="7" t="n">
        <v>254</v>
      </c>
      <c r="D3415" s="7" t="n">
        <v>0</v>
      </c>
    </row>
    <row r="3416" spans="1:15">
      <c r="A3416" t="s">
        <v>4</v>
      </c>
      <c r="B3416" s="4" t="s">
        <v>5</v>
      </c>
      <c r="C3416" s="4" t="s">
        <v>14</v>
      </c>
    </row>
    <row r="3417" spans="1:15">
      <c r="A3417" t="n">
        <v>28558</v>
      </c>
      <c r="B3417" s="54" t="n">
        <v>116</v>
      </c>
      <c r="C3417" s="7" t="n">
        <v>1</v>
      </c>
    </row>
    <row r="3418" spans="1:15">
      <c r="A3418" t="s">
        <v>4</v>
      </c>
      <c r="B3418" s="4" t="s">
        <v>5</v>
      </c>
      <c r="C3418" s="4" t="s">
        <v>14</v>
      </c>
      <c r="D3418" s="4" t="s">
        <v>10</v>
      </c>
      <c r="E3418" s="4" t="s">
        <v>10</v>
      </c>
      <c r="F3418" s="4" t="s">
        <v>9</v>
      </c>
    </row>
    <row r="3419" spans="1:15">
      <c r="A3419" t="n">
        <v>28560</v>
      </c>
      <c r="B3419" s="53" t="n">
        <v>84</v>
      </c>
      <c r="C3419" s="7" t="n">
        <v>0</v>
      </c>
      <c r="D3419" s="7" t="n">
        <v>0</v>
      </c>
      <c r="E3419" s="7" t="n">
        <v>0</v>
      </c>
      <c r="F3419" s="7" t="n">
        <v>1045220557</v>
      </c>
    </row>
    <row r="3420" spans="1:15">
      <c r="A3420" t="s">
        <v>4</v>
      </c>
      <c r="B3420" s="4" t="s">
        <v>5</v>
      </c>
      <c r="C3420" s="4" t="s">
        <v>10</v>
      </c>
      <c r="D3420" s="4" t="s">
        <v>14</v>
      </c>
    </row>
    <row r="3421" spans="1:15">
      <c r="A3421" t="n">
        <v>28570</v>
      </c>
      <c r="B3421" s="62" t="n">
        <v>56</v>
      </c>
      <c r="C3421" s="7" t="n">
        <v>1620</v>
      </c>
      <c r="D3421" s="7" t="n">
        <v>1</v>
      </c>
    </row>
    <row r="3422" spans="1:15">
      <c r="A3422" t="s">
        <v>4</v>
      </c>
      <c r="B3422" s="4" t="s">
        <v>5</v>
      </c>
      <c r="C3422" s="4" t="s">
        <v>10</v>
      </c>
      <c r="D3422" s="4" t="s">
        <v>14</v>
      </c>
    </row>
    <row r="3423" spans="1:15">
      <c r="A3423" t="n">
        <v>28574</v>
      </c>
      <c r="B3423" s="62" t="n">
        <v>56</v>
      </c>
      <c r="C3423" s="7" t="n">
        <v>1570</v>
      </c>
      <c r="D3423" s="7" t="n">
        <v>1</v>
      </c>
    </row>
    <row r="3424" spans="1:15">
      <c r="A3424" t="s">
        <v>4</v>
      </c>
      <c r="B3424" s="4" t="s">
        <v>5</v>
      </c>
      <c r="C3424" s="4" t="s">
        <v>10</v>
      </c>
      <c r="D3424" s="4" t="s">
        <v>14</v>
      </c>
    </row>
    <row r="3425" spans="1:15">
      <c r="A3425" t="n">
        <v>28578</v>
      </c>
      <c r="B3425" s="62" t="n">
        <v>56</v>
      </c>
      <c r="C3425" s="7" t="n">
        <v>1571</v>
      </c>
      <c r="D3425" s="7" t="n">
        <v>1</v>
      </c>
    </row>
    <row r="3426" spans="1:15">
      <c r="A3426" t="s">
        <v>4</v>
      </c>
      <c r="B3426" s="4" t="s">
        <v>5</v>
      </c>
      <c r="C3426" s="4" t="s">
        <v>10</v>
      </c>
      <c r="D3426" s="4" t="s">
        <v>9</v>
      </c>
    </row>
    <row r="3427" spans="1:15">
      <c r="A3427" t="n">
        <v>28582</v>
      </c>
      <c r="B3427" s="42" t="n">
        <v>43</v>
      </c>
      <c r="C3427" s="7" t="n">
        <v>1568</v>
      </c>
      <c r="D3427" s="7" t="n">
        <v>1</v>
      </c>
    </row>
    <row r="3428" spans="1:15">
      <c r="A3428" t="s">
        <v>4</v>
      </c>
      <c r="B3428" s="4" t="s">
        <v>5</v>
      </c>
      <c r="C3428" s="4" t="s">
        <v>10</v>
      </c>
      <c r="D3428" s="4" t="s">
        <v>9</v>
      </c>
    </row>
    <row r="3429" spans="1:15">
      <c r="A3429" t="n">
        <v>28589</v>
      </c>
      <c r="B3429" s="42" t="n">
        <v>43</v>
      </c>
      <c r="C3429" s="7" t="n">
        <v>1569</v>
      </c>
      <c r="D3429" s="7" t="n">
        <v>1</v>
      </c>
    </row>
    <row r="3430" spans="1:15">
      <c r="A3430" t="s">
        <v>4</v>
      </c>
      <c r="B3430" s="4" t="s">
        <v>5</v>
      </c>
      <c r="C3430" s="4" t="s">
        <v>10</v>
      </c>
      <c r="D3430" s="4" t="s">
        <v>9</v>
      </c>
    </row>
    <row r="3431" spans="1:15">
      <c r="A3431" t="n">
        <v>28596</v>
      </c>
      <c r="B3431" s="42" t="n">
        <v>43</v>
      </c>
      <c r="C3431" s="7" t="n">
        <v>1629</v>
      </c>
      <c r="D3431" s="7" t="n">
        <v>1</v>
      </c>
    </row>
    <row r="3432" spans="1:15">
      <c r="A3432" t="s">
        <v>4</v>
      </c>
      <c r="B3432" s="4" t="s">
        <v>5</v>
      </c>
      <c r="C3432" s="4" t="s">
        <v>10</v>
      </c>
      <c r="D3432" s="4" t="s">
        <v>9</v>
      </c>
    </row>
    <row r="3433" spans="1:15">
      <c r="A3433" t="n">
        <v>28603</v>
      </c>
      <c r="B3433" s="42" t="n">
        <v>43</v>
      </c>
      <c r="C3433" s="7" t="n">
        <v>1620</v>
      </c>
      <c r="D3433" s="7" t="n">
        <v>1</v>
      </c>
    </row>
    <row r="3434" spans="1:15">
      <c r="A3434" t="s">
        <v>4</v>
      </c>
      <c r="B3434" s="4" t="s">
        <v>5</v>
      </c>
      <c r="C3434" s="4" t="s">
        <v>10</v>
      </c>
      <c r="D3434" s="4" t="s">
        <v>9</v>
      </c>
    </row>
    <row r="3435" spans="1:15">
      <c r="A3435" t="n">
        <v>28610</v>
      </c>
      <c r="B3435" s="42" t="n">
        <v>43</v>
      </c>
      <c r="C3435" s="7" t="n">
        <v>1570</v>
      </c>
      <c r="D3435" s="7" t="n">
        <v>1</v>
      </c>
    </row>
    <row r="3436" spans="1:15">
      <c r="A3436" t="s">
        <v>4</v>
      </c>
      <c r="B3436" s="4" t="s">
        <v>5</v>
      </c>
      <c r="C3436" s="4" t="s">
        <v>10</v>
      </c>
      <c r="D3436" s="4" t="s">
        <v>9</v>
      </c>
    </row>
    <row r="3437" spans="1:15">
      <c r="A3437" t="n">
        <v>28617</v>
      </c>
      <c r="B3437" s="42" t="n">
        <v>43</v>
      </c>
      <c r="C3437" s="7" t="n">
        <v>1571</v>
      </c>
      <c r="D3437" s="7" t="n">
        <v>1</v>
      </c>
    </row>
    <row r="3438" spans="1:15">
      <c r="A3438" t="s">
        <v>4</v>
      </c>
      <c r="B3438" s="4" t="s">
        <v>5</v>
      </c>
      <c r="C3438" s="4" t="s">
        <v>10</v>
      </c>
      <c r="D3438" s="4" t="s">
        <v>9</v>
      </c>
    </row>
    <row r="3439" spans="1:15">
      <c r="A3439" t="n">
        <v>28624</v>
      </c>
      <c r="B3439" s="61" t="n">
        <v>44</v>
      </c>
      <c r="C3439" s="7" t="n">
        <v>7036</v>
      </c>
      <c r="D3439" s="7" t="n">
        <v>1</v>
      </c>
    </row>
    <row r="3440" spans="1:15">
      <c r="A3440" t="s">
        <v>4</v>
      </c>
      <c r="B3440" s="4" t="s">
        <v>5</v>
      </c>
      <c r="C3440" s="4" t="s">
        <v>10</v>
      </c>
      <c r="D3440" s="4" t="s">
        <v>30</v>
      </c>
      <c r="E3440" s="4" t="s">
        <v>30</v>
      </c>
      <c r="F3440" s="4" t="s">
        <v>30</v>
      </c>
      <c r="G3440" s="4" t="s">
        <v>30</v>
      </c>
    </row>
    <row r="3441" spans="1:7">
      <c r="A3441" t="n">
        <v>28631</v>
      </c>
      <c r="B3441" s="44" t="n">
        <v>46</v>
      </c>
      <c r="C3441" s="7" t="n">
        <v>7036</v>
      </c>
      <c r="D3441" s="7" t="n">
        <v>129.160003662109</v>
      </c>
      <c r="E3441" s="7" t="n">
        <v>31.3799991607666</v>
      </c>
      <c r="F3441" s="7" t="n">
        <v>-9.02000045776367</v>
      </c>
      <c r="G3441" s="7" t="n">
        <v>259</v>
      </c>
    </row>
    <row r="3442" spans="1:7">
      <c r="A3442" t="s">
        <v>4</v>
      </c>
      <c r="B3442" s="4" t="s">
        <v>5</v>
      </c>
      <c r="C3442" s="4" t="s">
        <v>10</v>
      </c>
      <c r="D3442" s="4" t="s">
        <v>6</v>
      </c>
      <c r="E3442" s="4" t="s">
        <v>14</v>
      </c>
      <c r="F3442" s="4" t="s">
        <v>14</v>
      </c>
      <c r="G3442" s="4" t="s">
        <v>14</v>
      </c>
      <c r="H3442" s="4" t="s">
        <v>14</v>
      </c>
      <c r="I3442" s="4" t="s">
        <v>14</v>
      </c>
      <c r="J3442" s="4" t="s">
        <v>30</v>
      </c>
      <c r="K3442" s="4" t="s">
        <v>30</v>
      </c>
      <c r="L3442" s="4" t="s">
        <v>30</v>
      </c>
      <c r="M3442" s="4" t="s">
        <v>30</v>
      </c>
      <c r="N3442" s="4" t="s">
        <v>14</v>
      </c>
    </row>
    <row r="3443" spans="1:7">
      <c r="A3443" t="n">
        <v>28650</v>
      </c>
      <c r="B3443" s="48" t="n">
        <v>34</v>
      </c>
      <c r="C3443" s="7" t="n">
        <v>7036</v>
      </c>
      <c r="D3443" s="7" t="s">
        <v>121</v>
      </c>
      <c r="E3443" s="7" t="n">
        <v>1</v>
      </c>
      <c r="F3443" s="7" t="n">
        <v>0</v>
      </c>
      <c r="G3443" s="7" t="n">
        <v>0</v>
      </c>
      <c r="H3443" s="7" t="n">
        <v>0</v>
      </c>
      <c r="I3443" s="7" t="n">
        <v>0</v>
      </c>
      <c r="J3443" s="7" t="n">
        <v>0</v>
      </c>
      <c r="K3443" s="7" t="n">
        <v>-1</v>
      </c>
      <c r="L3443" s="7" t="n">
        <v>-1</v>
      </c>
      <c r="M3443" s="7" t="n">
        <v>-1</v>
      </c>
      <c r="N3443" s="7" t="n">
        <v>0</v>
      </c>
    </row>
    <row r="3444" spans="1:7">
      <c r="A3444" t="s">
        <v>4</v>
      </c>
      <c r="B3444" s="4" t="s">
        <v>5</v>
      </c>
      <c r="C3444" s="4" t="s">
        <v>14</v>
      </c>
    </row>
    <row r="3445" spans="1:7">
      <c r="A3445" t="n">
        <v>28682</v>
      </c>
      <c r="B3445" s="52" t="n">
        <v>45</v>
      </c>
      <c r="C3445" s="7" t="n">
        <v>0</v>
      </c>
    </row>
    <row r="3446" spans="1:7">
      <c r="A3446" t="s">
        <v>4</v>
      </c>
      <c r="B3446" s="4" t="s">
        <v>5</v>
      </c>
      <c r="C3446" s="4" t="s">
        <v>14</v>
      </c>
      <c r="D3446" s="4" t="s">
        <v>14</v>
      </c>
      <c r="E3446" s="4" t="s">
        <v>30</v>
      </c>
      <c r="F3446" s="4" t="s">
        <v>30</v>
      </c>
      <c r="G3446" s="4" t="s">
        <v>30</v>
      </c>
      <c r="H3446" s="4" t="s">
        <v>10</v>
      </c>
    </row>
    <row r="3447" spans="1:7">
      <c r="A3447" t="n">
        <v>28684</v>
      </c>
      <c r="B3447" s="52" t="n">
        <v>45</v>
      </c>
      <c r="C3447" s="7" t="n">
        <v>2</v>
      </c>
      <c r="D3447" s="7" t="n">
        <v>3</v>
      </c>
      <c r="E3447" s="7" t="n">
        <v>103.019996643066</v>
      </c>
      <c r="F3447" s="7" t="n">
        <v>3.50999999046326</v>
      </c>
      <c r="G3447" s="7" t="n">
        <v>1.28999996185303</v>
      </c>
      <c r="H3447" s="7" t="n">
        <v>0</v>
      </c>
    </row>
    <row r="3448" spans="1:7">
      <c r="A3448" t="s">
        <v>4</v>
      </c>
      <c r="B3448" s="4" t="s">
        <v>5</v>
      </c>
      <c r="C3448" s="4" t="s">
        <v>14</v>
      </c>
      <c r="D3448" s="4" t="s">
        <v>14</v>
      </c>
      <c r="E3448" s="4" t="s">
        <v>30</v>
      </c>
      <c r="F3448" s="4" t="s">
        <v>30</v>
      </c>
      <c r="G3448" s="4" t="s">
        <v>30</v>
      </c>
      <c r="H3448" s="4" t="s">
        <v>10</v>
      </c>
      <c r="I3448" s="4" t="s">
        <v>14</v>
      </c>
    </row>
    <row r="3449" spans="1:7">
      <c r="A3449" t="n">
        <v>28701</v>
      </c>
      <c r="B3449" s="52" t="n">
        <v>45</v>
      </c>
      <c r="C3449" s="7" t="n">
        <v>4</v>
      </c>
      <c r="D3449" s="7" t="n">
        <v>3</v>
      </c>
      <c r="E3449" s="7" t="n">
        <v>312.859985351563</v>
      </c>
      <c r="F3449" s="7" t="n">
        <v>291.779998779297</v>
      </c>
      <c r="G3449" s="7" t="n">
        <v>0</v>
      </c>
      <c r="H3449" s="7" t="n">
        <v>0</v>
      </c>
      <c r="I3449" s="7" t="n">
        <v>0</v>
      </c>
    </row>
    <row r="3450" spans="1:7">
      <c r="A3450" t="s">
        <v>4</v>
      </c>
      <c r="B3450" s="4" t="s">
        <v>5</v>
      </c>
      <c r="C3450" s="4" t="s">
        <v>14</v>
      </c>
      <c r="D3450" s="4" t="s">
        <v>14</v>
      </c>
      <c r="E3450" s="4" t="s">
        <v>30</v>
      </c>
      <c r="F3450" s="4" t="s">
        <v>10</v>
      </c>
    </row>
    <row r="3451" spans="1:7">
      <c r="A3451" t="n">
        <v>28719</v>
      </c>
      <c r="B3451" s="52" t="n">
        <v>45</v>
      </c>
      <c r="C3451" s="7" t="n">
        <v>5</v>
      </c>
      <c r="D3451" s="7" t="n">
        <v>3</v>
      </c>
      <c r="E3451" s="7" t="n">
        <v>9.5</v>
      </c>
      <c r="F3451" s="7" t="n">
        <v>0</v>
      </c>
    </row>
    <row r="3452" spans="1:7">
      <c r="A3452" t="s">
        <v>4</v>
      </c>
      <c r="B3452" s="4" t="s">
        <v>5</v>
      </c>
      <c r="C3452" s="4" t="s">
        <v>14</v>
      </c>
      <c r="D3452" s="4" t="s">
        <v>14</v>
      </c>
      <c r="E3452" s="4" t="s">
        <v>30</v>
      </c>
      <c r="F3452" s="4" t="s">
        <v>10</v>
      </c>
    </row>
    <row r="3453" spans="1:7">
      <c r="A3453" t="n">
        <v>28728</v>
      </c>
      <c r="B3453" s="52" t="n">
        <v>45</v>
      </c>
      <c r="C3453" s="7" t="n">
        <v>11</v>
      </c>
      <c r="D3453" s="7" t="n">
        <v>3</v>
      </c>
      <c r="E3453" s="7" t="n">
        <v>40</v>
      </c>
      <c r="F3453" s="7" t="n">
        <v>0</v>
      </c>
    </row>
    <row r="3454" spans="1:7">
      <c r="A3454" t="s">
        <v>4</v>
      </c>
      <c r="B3454" s="4" t="s">
        <v>5</v>
      </c>
      <c r="C3454" s="4" t="s">
        <v>14</v>
      </c>
      <c r="D3454" s="4" t="s">
        <v>14</v>
      </c>
      <c r="E3454" s="4" t="s">
        <v>30</v>
      </c>
      <c r="F3454" s="4" t="s">
        <v>30</v>
      </c>
      <c r="G3454" s="4" t="s">
        <v>30</v>
      </c>
      <c r="H3454" s="4" t="s">
        <v>10</v>
      </c>
    </row>
    <row r="3455" spans="1:7">
      <c r="A3455" t="n">
        <v>28737</v>
      </c>
      <c r="B3455" s="52" t="n">
        <v>45</v>
      </c>
      <c r="C3455" s="7" t="n">
        <v>2</v>
      </c>
      <c r="D3455" s="7" t="n">
        <v>3</v>
      </c>
      <c r="E3455" s="7" t="n">
        <v>101.610000610352</v>
      </c>
      <c r="F3455" s="7" t="n">
        <v>9.93000030517578</v>
      </c>
      <c r="G3455" s="7" t="n">
        <v>-2.72000002861023</v>
      </c>
      <c r="H3455" s="7" t="n">
        <v>8000</v>
      </c>
    </row>
    <row r="3456" spans="1:7">
      <c r="A3456" t="s">
        <v>4</v>
      </c>
      <c r="B3456" s="4" t="s">
        <v>5</v>
      </c>
      <c r="C3456" s="4" t="s">
        <v>14</v>
      </c>
      <c r="D3456" s="4" t="s">
        <v>14</v>
      </c>
      <c r="E3456" s="4" t="s">
        <v>30</v>
      </c>
      <c r="F3456" s="4" t="s">
        <v>30</v>
      </c>
      <c r="G3456" s="4" t="s">
        <v>30</v>
      </c>
      <c r="H3456" s="4" t="s">
        <v>10</v>
      </c>
      <c r="I3456" s="4" t="s">
        <v>14</v>
      </c>
    </row>
    <row r="3457" spans="1:14">
      <c r="A3457" t="n">
        <v>28754</v>
      </c>
      <c r="B3457" s="52" t="n">
        <v>45</v>
      </c>
      <c r="C3457" s="7" t="n">
        <v>4</v>
      </c>
      <c r="D3457" s="7" t="n">
        <v>3</v>
      </c>
      <c r="E3457" s="7" t="n">
        <v>342.359985351563</v>
      </c>
      <c r="F3457" s="7" t="n">
        <v>299.470001220703</v>
      </c>
      <c r="G3457" s="7" t="n">
        <v>0</v>
      </c>
      <c r="H3457" s="7" t="n">
        <v>8000</v>
      </c>
      <c r="I3457" s="7" t="n">
        <v>0</v>
      </c>
    </row>
    <row r="3458" spans="1:14">
      <c r="A3458" t="s">
        <v>4</v>
      </c>
      <c r="B3458" s="4" t="s">
        <v>5</v>
      </c>
      <c r="C3458" s="4" t="s">
        <v>14</v>
      </c>
      <c r="D3458" s="4" t="s">
        <v>14</v>
      </c>
      <c r="E3458" s="4" t="s">
        <v>30</v>
      </c>
      <c r="F3458" s="4" t="s">
        <v>10</v>
      </c>
    </row>
    <row r="3459" spans="1:14">
      <c r="A3459" t="n">
        <v>28772</v>
      </c>
      <c r="B3459" s="52" t="n">
        <v>45</v>
      </c>
      <c r="C3459" s="7" t="n">
        <v>5</v>
      </c>
      <c r="D3459" s="7" t="n">
        <v>3</v>
      </c>
      <c r="E3459" s="7" t="n">
        <v>22.8999996185303</v>
      </c>
      <c r="F3459" s="7" t="n">
        <v>8000</v>
      </c>
    </row>
    <row r="3460" spans="1:14">
      <c r="A3460" t="s">
        <v>4</v>
      </c>
      <c r="B3460" s="4" t="s">
        <v>5</v>
      </c>
      <c r="C3460" s="4" t="s">
        <v>14</v>
      </c>
      <c r="D3460" s="4" t="s">
        <v>14</v>
      </c>
      <c r="E3460" s="4" t="s">
        <v>30</v>
      </c>
      <c r="F3460" s="4" t="s">
        <v>10</v>
      </c>
    </row>
    <row r="3461" spans="1:14">
      <c r="A3461" t="n">
        <v>28781</v>
      </c>
      <c r="B3461" s="52" t="n">
        <v>45</v>
      </c>
      <c r="C3461" s="7" t="n">
        <v>11</v>
      </c>
      <c r="D3461" s="7" t="n">
        <v>3</v>
      </c>
      <c r="E3461" s="7" t="n">
        <v>40</v>
      </c>
      <c r="F3461" s="7" t="n">
        <v>8000</v>
      </c>
    </row>
    <row r="3462" spans="1:14">
      <c r="A3462" t="s">
        <v>4</v>
      </c>
      <c r="B3462" s="4" t="s">
        <v>5</v>
      </c>
      <c r="C3462" s="4" t="s">
        <v>10</v>
      </c>
      <c r="D3462" s="4" t="s">
        <v>10</v>
      </c>
      <c r="E3462" s="4" t="s">
        <v>30</v>
      </c>
      <c r="F3462" s="4" t="s">
        <v>30</v>
      </c>
      <c r="G3462" s="4" t="s">
        <v>30</v>
      </c>
      <c r="H3462" s="4" t="s">
        <v>30</v>
      </c>
      <c r="I3462" s="4" t="s">
        <v>14</v>
      </c>
      <c r="J3462" s="4" t="s">
        <v>10</v>
      </c>
    </row>
    <row r="3463" spans="1:14">
      <c r="A3463" t="n">
        <v>28790</v>
      </c>
      <c r="B3463" s="60" t="n">
        <v>55</v>
      </c>
      <c r="C3463" s="7" t="n">
        <v>7036</v>
      </c>
      <c r="D3463" s="7" t="n">
        <v>65533</v>
      </c>
      <c r="E3463" s="7" t="n">
        <v>129.160003662109</v>
      </c>
      <c r="F3463" s="7" t="n">
        <v>9.72000026702881</v>
      </c>
      <c r="G3463" s="7" t="n">
        <v>-9.02000045776367</v>
      </c>
      <c r="H3463" s="7" t="n">
        <v>2</v>
      </c>
      <c r="I3463" s="7" t="n">
        <v>0</v>
      </c>
      <c r="J3463" s="7" t="n">
        <v>129</v>
      </c>
    </row>
    <row r="3464" spans="1:14">
      <c r="A3464" t="s">
        <v>4</v>
      </c>
      <c r="B3464" s="4" t="s">
        <v>5</v>
      </c>
      <c r="C3464" s="4" t="s">
        <v>14</v>
      </c>
      <c r="D3464" s="4" t="s">
        <v>10</v>
      </c>
    </row>
    <row r="3465" spans="1:14">
      <c r="A3465" t="n">
        <v>28814</v>
      </c>
      <c r="B3465" s="35" t="n">
        <v>58</v>
      </c>
      <c r="C3465" s="7" t="n">
        <v>255</v>
      </c>
      <c r="D3465" s="7" t="n">
        <v>0</v>
      </c>
    </row>
    <row r="3466" spans="1:14">
      <c r="A3466" t="s">
        <v>4</v>
      </c>
      <c r="B3466" s="4" t="s">
        <v>5</v>
      </c>
      <c r="C3466" s="4" t="s">
        <v>14</v>
      </c>
      <c r="D3466" s="4" t="s">
        <v>10</v>
      </c>
    </row>
    <row r="3467" spans="1:14">
      <c r="A3467" t="n">
        <v>28818</v>
      </c>
      <c r="B3467" s="52" t="n">
        <v>45</v>
      </c>
      <c r="C3467" s="7" t="n">
        <v>7</v>
      </c>
      <c r="D3467" s="7" t="n">
        <v>255</v>
      </c>
    </row>
    <row r="3468" spans="1:14">
      <c r="A3468" t="s">
        <v>4</v>
      </c>
      <c r="B3468" s="4" t="s">
        <v>5</v>
      </c>
      <c r="C3468" s="4" t="s">
        <v>14</v>
      </c>
      <c r="D3468" s="4" t="s">
        <v>10</v>
      </c>
      <c r="E3468" s="4" t="s">
        <v>14</v>
      </c>
    </row>
    <row r="3469" spans="1:14">
      <c r="A3469" t="n">
        <v>28822</v>
      </c>
      <c r="B3469" s="16" t="n">
        <v>49</v>
      </c>
      <c r="C3469" s="7" t="n">
        <v>1</v>
      </c>
      <c r="D3469" s="7" t="n">
        <v>4000</v>
      </c>
      <c r="E3469" s="7" t="n">
        <v>0</v>
      </c>
    </row>
    <row r="3470" spans="1:14">
      <c r="A3470" t="s">
        <v>4</v>
      </c>
      <c r="B3470" s="4" t="s">
        <v>5</v>
      </c>
      <c r="C3470" s="4" t="s">
        <v>14</v>
      </c>
      <c r="D3470" s="4" t="s">
        <v>10</v>
      </c>
      <c r="E3470" s="4" t="s">
        <v>30</v>
      </c>
    </row>
    <row r="3471" spans="1:14">
      <c r="A3471" t="n">
        <v>28827</v>
      </c>
      <c r="B3471" s="35" t="n">
        <v>58</v>
      </c>
      <c r="C3471" s="7" t="n">
        <v>0</v>
      </c>
      <c r="D3471" s="7" t="n">
        <v>2000</v>
      </c>
      <c r="E3471" s="7" t="n">
        <v>1</v>
      </c>
    </row>
    <row r="3472" spans="1:14">
      <c r="A3472" t="s">
        <v>4</v>
      </c>
      <c r="B3472" s="4" t="s">
        <v>5</v>
      </c>
      <c r="C3472" s="4" t="s">
        <v>14</v>
      </c>
      <c r="D3472" s="4" t="s">
        <v>10</v>
      </c>
      <c r="E3472" s="4" t="s">
        <v>10</v>
      </c>
    </row>
    <row r="3473" spans="1:10">
      <c r="A3473" t="n">
        <v>28835</v>
      </c>
      <c r="B3473" s="14" t="n">
        <v>50</v>
      </c>
      <c r="C3473" s="7" t="n">
        <v>1</v>
      </c>
      <c r="D3473" s="7" t="n">
        <v>4524</v>
      </c>
      <c r="E3473" s="7" t="n">
        <v>2000</v>
      </c>
    </row>
    <row r="3474" spans="1:10">
      <c r="A3474" t="s">
        <v>4</v>
      </c>
      <c r="B3474" s="4" t="s">
        <v>5</v>
      </c>
      <c r="C3474" s="4" t="s">
        <v>14</v>
      </c>
      <c r="D3474" s="4" t="s">
        <v>10</v>
      </c>
      <c r="E3474" s="4" t="s">
        <v>10</v>
      </c>
    </row>
    <row r="3475" spans="1:10">
      <c r="A3475" t="n">
        <v>28841</v>
      </c>
      <c r="B3475" s="14" t="n">
        <v>50</v>
      </c>
      <c r="C3475" s="7" t="n">
        <v>1</v>
      </c>
      <c r="D3475" s="7" t="n">
        <v>8060</v>
      </c>
      <c r="E3475" s="7" t="n">
        <v>2000</v>
      </c>
    </row>
    <row r="3476" spans="1:10">
      <c r="A3476" t="s">
        <v>4</v>
      </c>
      <c r="B3476" s="4" t="s">
        <v>5</v>
      </c>
      <c r="C3476" s="4" t="s">
        <v>14</v>
      </c>
      <c r="D3476" s="4" t="s">
        <v>10</v>
      </c>
    </row>
    <row r="3477" spans="1:10">
      <c r="A3477" t="n">
        <v>28847</v>
      </c>
      <c r="B3477" s="35" t="n">
        <v>58</v>
      </c>
      <c r="C3477" s="7" t="n">
        <v>255</v>
      </c>
      <c r="D3477" s="7" t="n">
        <v>0</v>
      </c>
    </row>
    <row r="3478" spans="1:10">
      <c r="A3478" t="s">
        <v>4</v>
      </c>
      <c r="B3478" s="4" t="s">
        <v>5</v>
      </c>
      <c r="C3478" s="4" t="s">
        <v>14</v>
      </c>
      <c r="D3478" s="4" t="s">
        <v>10</v>
      </c>
      <c r="E3478" s="4" t="s">
        <v>10</v>
      </c>
      <c r="F3478" s="4" t="s">
        <v>9</v>
      </c>
    </row>
    <row r="3479" spans="1:10">
      <c r="A3479" t="n">
        <v>28851</v>
      </c>
      <c r="B3479" s="53" t="n">
        <v>84</v>
      </c>
      <c r="C3479" s="7" t="n">
        <v>1</v>
      </c>
      <c r="D3479" s="7" t="n">
        <v>0</v>
      </c>
      <c r="E3479" s="7" t="n">
        <v>0</v>
      </c>
      <c r="F3479" s="7" t="n">
        <v>0</v>
      </c>
    </row>
    <row r="3480" spans="1:10">
      <c r="A3480" t="s">
        <v>4</v>
      </c>
      <c r="B3480" s="4" t="s">
        <v>5</v>
      </c>
      <c r="C3480" s="4" t="s">
        <v>14</v>
      </c>
      <c r="D3480" s="4" t="s">
        <v>14</v>
      </c>
    </row>
    <row r="3481" spans="1:10">
      <c r="A3481" t="n">
        <v>28861</v>
      </c>
      <c r="B3481" s="16" t="n">
        <v>49</v>
      </c>
      <c r="C3481" s="7" t="n">
        <v>2</v>
      </c>
      <c r="D3481" s="7" t="n">
        <v>0</v>
      </c>
    </row>
    <row r="3482" spans="1:10">
      <c r="A3482" t="s">
        <v>4</v>
      </c>
      <c r="B3482" s="4" t="s">
        <v>5</v>
      </c>
      <c r="C3482" s="4" t="s">
        <v>14</v>
      </c>
      <c r="D3482" s="4" t="s">
        <v>10</v>
      </c>
      <c r="E3482" s="4" t="s">
        <v>10</v>
      </c>
      <c r="F3482" s="4" t="s">
        <v>10</v>
      </c>
      <c r="G3482" s="4" t="s">
        <v>10</v>
      </c>
      <c r="H3482" s="4" t="s">
        <v>14</v>
      </c>
    </row>
    <row r="3483" spans="1:10">
      <c r="A3483" t="n">
        <v>28864</v>
      </c>
      <c r="B3483" s="29" t="n">
        <v>25</v>
      </c>
      <c r="C3483" s="7" t="n">
        <v>5</v>
      </c>
      <c r="D3483" s="7" t="n">
        <v>65535</v>
      </c>
      <c r="E3483" s="7" t="n">
        <v>500</v>
      </c>
      <c r="F3483" s="7" t="n">
        <v>800</v>
      </c>
      <c r="G3483" s="7" t="n">
        <v>140</v>
      </c>
      <c r="H3483" s="7" t="n">
        <v>0</v>
      </c>
    </row>
    <row r="3484" spans="1:10">
      <c r="A3484" t="s">
        <v>4</v>
      </c>
      <c r="B3484" s="4" t="s">
        <v>5</v>
      </c>
      <c r="C3484" s="4" t="s">
        <v>10</v>
      </c>
      <c r="D3484" s="4" t="s">
        <v>14</v>
      </c>
      <c r="E3484" s="4" t="s">
        <v>44</v>
      </c>
      <c r="F3484" s="4" t="s">
        <v>14</v>
      </c>
      <c r="G3484" s="4" t="s">
        <v>14</v>
      </c>
    </row>
    <row r="3485" spans="1:10">
      <c r="A3485" t="n">
        <v>28875</v>
      </c>
      <c r="B3485" s="30" t="n">
        <v>24</v>
      </c>
      <c r="C3485" s="7" t="n">
        <v>65533</v>
      </c>
      <c r="D3485" s="7" t="n">
        <v>11</v>
      </c>
      <c r="E3485" s="7" t="s">
        <v>229</v>
      </c>
      <c r="F3485" s="7" t="n">
        <v>2</v>
      </c>
      <c r="G3485" s="7" t="n">
        <v>0</v>
      </c>
    </row>
    <row r="3486" spans="1:10">
      <c r="A3486" t="s">
        <v>4</v>
      </c>
      <c r="B3486" s="4" t="s">
        <v>5</v>
      </c>
    </row>
    <row r="3487" spans="1:10">
      <c r="A3487" t="n">
        <v>28969</v>
      </c>
      <c r="B3487" s="31" t="n">
        <v>28</v>
      </c>
    </row>
    <row r="3488" spans="1:10">
      <c r="A3488" t="s">
        <v>4</v>
      </c>
      <c r="B3488" s="4" t="s">
        <v>5</v>
      </c>
      <c r="C3488" s="4" t="s">
        <v>10</v>
      </c>
      <c r="D3488" s="4" t="s">
        <v>14</v>
      </c>
      <c r="E3488" s="4" t="s">
        <v>44</v>
      </c>
      <c r="F3488" s="4" t="s">
        <v>14</v>
      </c>
      <c r="G3488" s="4" t="s">
        <v>14</v>
      </c>
    </row>
    <row r="3489" spans="1:8">
      <c r="A3489" t="n">
        <v>28970</v>
      </c>
      <c r="B3489" s="30" t="n">
        <v>24</v>
      </c>
      <c r="C3489" s="7" t="n">
        <v>65533</v>
      </c>
      <c r="D3489" s="7" t="n">
        <v>11</v>
      </c>
      <c r="E3489" s="7" t="s">
        <v>230</v>
      </c>
      <c r="F3489" s="7" t="n">
        <v>2</v>
      </c>
      <c r="G3489" s="7" t="n">
        <v>0</v>
      </c>
    </row>
    <row r="3490" spans="1:8">
      <c r="A3490" t="s">
        <v>4</v>
      </c>
      <c r="B3490" s="4" t="s">
        <v>5</v>
      </c>
    </row>
    <row r="3491" spans="1:8">
      <c r="A3491" t="n">
        <v>29078</v>
      </c>
      <c r="B3491" s="31" t="n">
        <v>28</v>
      </c>
    </row>
    <row r="3492" spans="1:8">
      <c r="A3492" t="s">
        <v>4</v>
      </c>
      <c r="B3492" s="4" t="s">
        <v>5</v>
      </c>
      <c r="C3492" s="4" t="s">
        <v>10</v>
      </c>
      <c r="D3492" s="4" t="s">
        <v>14</v>
      </c>
      <c r="E3492" s="4" t="s">
        <v>44</v>
      </c>
      <c r="F3492" s="4" t="s">
        <v>14</v>
      </c>
      <c r="G3492" s="4" t="s">
        <v>14</v>
      </c>
    </row>
    <row r="3493" spans="1:8">
      <c r="A3493" t="n">
        <v>29079</v>
      </c>
      <c r="B3493" s="30" t="n">
        <v>24</v>
      </c>
      <c r="C3493" s="7" t="n">
        <v>65533</v>
      </c>
      <c r="D3493" s="7" t="n">
        <v>11</v>
      </c>
      <c r="E3493" s="7" t="s">
        <v>231</v>
      </c>
      <c r="F3493" s="7" t="n">
        <v>2</v>
      </c>
      <c r="G3493" s="7" t="n">
        <v>0</v>
      </c>
    </row>
    <row r="3494" spans="1:8">
      <c r="A3494" t="s">
        <v>4</v>
      </c>
      <c r="B3494" s="4" t="s">
        <v>5</v>
      </c>
    </row>
    <row r="3495" spans="1:8">
      <c r="A3495" t="n">
        <v>29173</v>
      </c>
      <c r="B3495" s="31" t="n">
        <v>28</v>
      </c>
    </row>
    <row r="3496" spans="1:8">
      <c r="A3496" t="s">
        <v>4</v>
      </c>
      <c r="B3496" s="4" t="s">
        <v>5</v>
      </c>
      <c r="C3496" s="4" t="s">
        <v>14</v>
      </c>
    </row>
    <row r="3497" spans="1:8">
      <c r="A3497" t="n">
        <v>29174</v>
      </c>
      <c r="B3497" s="32" t="n">
        <v>27</v>
      </c>
      <c r="C3497" s="7" t="n">
        <v>0</v>
      </c>
    </row>
    <row r="3498" spans="1:8">
      <c r="A3498" t="s">
        <v>4</v>
      </c>
      <c r="B3498" s="4" t="s">
        <v>5</v>
      </c>
      <c r="C3498" s="4" t="s">
        <v>14</v>
      </c>
    </row>
    <row r="3499" spans="1:8">
      <c r="A3499" t="n">
        <v>29176</v>
      </c>
      <c r="B3499" s="32" t="n">
        <v>27</v>
      </c>
      <c r="C3499" s="7" t="n">
        <v>1</v>
      </c>
    </row>
    <row r="3500" spans="1:8">
      <c r="A3500" t="s">
        <v>4</v>
      </c>
      <c r="B3500" s="4" t="s">
        <v>5</v>
      </c>
      <c r="C3500" s="4" t="s">
        <v>14</v>
      </c>
      <c r="D3500" s="4" t="s">
        <v>10</v>
      </c>
      <c r="E3500" s="4" t="s">
        <v>10</v>
      </c>
      <c r="F3500" s="4" t="s">
        <v>10</v>
      </c>
      <c r="G3500" s="4" t="s">
        <v>10</v>
      </c>
      <c r="H3500" s="4" t="s">
        <v>14</v>
      </c>
    </row>
    <row r="3501" spans="1:8">
      <c r="A3501" t="n">
        <v>29178</v>
      </c>
      <c r="B3501" s="29" t="n">
        <v>25</v>
      </c>
      <c r="C3501" s="7" t="n">
        <v>5</v>
      </c>
      <c r="D3501" s="7" t="n">
        <v>65535</v>
      </c>
      <c r="E3501" s="7" t="n">
        <v>65535</v>
      </c>
      <c r="F3501" s="7" t="n">
        <v>65535</v>
      </c>
      <c r="G3501" s="7" t="n">
        <v>65535</v>
      </c>
      <c r="H3501" s="7" t="n">
        <v>0</v>
      </c>
    </row>
    <row r="3502" spans="1:8">
      <c r="A3502" t="s">
        <v>4</v>
      </c>
      <c r="B3502" s="4" t="s">
        <v>5</v>
      </c>
      <c r="C3502" s="4" t="s">
        <v>14</v>
      </c>
      <c r="D3502" s="4" t="s">
        <v>10</v>
      </c>
      <c r="E3502" s="4" t="s">
        <v>14</v>
      </c>
    </row>
    <row r="3503" spans="1:8">
      <c r="A3503" t="n">
        <v>29189</v>
      </c>
      <c r="B3503" s="43" t="n">
        <v>36</v>
      </c>
      <c r="C3503" s="7" t="n">
        <v>9</v>
      </c>
      <c r="D3503" s="7" t="n">
        <v>13</v>
      </c>
      <c r="E3503" s="7" t="n">
        <v>0</v>
      </c>
    </row>
    <row r="3504" spans="1:8">
      <c r="A3504" t="s">
        <v>4</v>
      </c>
      <c r="B3504" s="4" t="s">
        <v>5</v>
      </c>
      <c r="C3504" s="4" t="s">
        <v>14</v>
      </c>
      <c r="D3504" s="4" t="s">
        <v>10</v>
      </c>
      <c r="E3504" s="4" t="s">
        <v>14</v>
      </c>
    </row>
    <row r="3505" spans="1:8">
      <c r="A3505" t="n">
        <v>29194</v>
      </c>
      <c r="B3505" s="43" t="n">
        <v>36</v>
      </c>
      <c r="C3505" s="7" t="n">
        <v>9</v>
      </c>
      <c r="D3505" s="7" t="n">
        <v>6466</v>
      </c>
      <c r="E3505" s="7" t="n">
        <v>0</v>
      </c>
    </row>
    <row r="3506" spans="1:8">
      <c r="A3506" t="s">
        <v>4</v>
      </c>
      <c r="B3506" s="4" t="s">
        <v>5</v>
      </c>
      <c r="C3506" s="4" t="s">
        <v>14</v>
      </c>
      <c r="D3506" s="4" t="s">
        <v>10</v>
      </c>
      <c r="E3506" s="4" t="s">
        <v>14</v>
      </c>
    </row>
    <row r="3507" spans="1:8">
      <c r="A3507" t="n">
        <v>29199</v>
      </c>
      <c r="B3507" s="43" t="n">
        <v>36</v>
      </c>
      <c r="C3507" s="7" t="n">
        <v>9</v>
      </c>
      <c r="D3507" s="7" t="n">
        <v>7033</v>
      </c>
      <c r="E3507" s="7" t="n">
        <v>0</v>
      </c>
    </row>
    <row r="3508" spans="1:8">
      <c r="A3508" t="s">
        <v>4</v>
      </c>
      <c r="B3508" s="4" t="s">
        <v>5</v>
      </c>
      <c r="C3508" s="4" t="s">
        <v>14</v>
      </c>
      <c r="D3508" s="4" t="s">
        <v>10</v>
      </c>
      <c r="E3508" s="4" t="s">
        <v>14</v>
      </c>
    </row>
    <row r="3509" spans="1:8">
      <c r="A3509" t="n">
        <v>29204</v>
      </c>
      <c r="B3509" s="43" t="n">
        <v>36</v>
      </c>
      <c r="C3509" s="7" t="n">
        <v>9</v>
      </c>
      <c r="D3509" s="7" t="n">
        <v>1568</v>
      </c>
      <c r="E3509" s="7" t="n">
        <v>0</v>
      </c>
    </row>
    <row r="3510" spans="1:8">
      <c r="A3510" t="s">
        <v>4</v>
      </c>
      <c r="B3510" s="4" t="s">
        <v>5</v>
      </c>
      <c r="C3510" s="4" t="s">
        <v>14</v>
      </c>
      <c r="D3510" s="4" t="s">
        <v>10</v>
      </c>
      <c r="E3510" s="4" t="s">
        <v>14</v>
      </c>
    </row>
    <row r="3511" spans="1:8">
      <c r="A3511" t="n">
        <v>29209</v>
      </c>
      <c r="B3511" s="43" t="n">
        <v>36</v>
      </c>
      <c r="C3511" s="7" t="n">
        <v>9</v>
      </c>
      <c r="D3511" s="7" t="n">
        <v>1569</v>
      </c>
      <c r="E3511" s="7" t="n">
        <v>0</v>
      </c>
    </row>
    <row r="3512" spans="1:8">
      <c r="A3512" t="s">
        <v>4</v>
      </c>
      <c r="B3512" s="4" t="s">
        <v>5</v>
      </c>
      <c r="C3512" s="4" t="s">
        <v>14</v>
      </c>
      <c r="D3512" s="4" t="s">
        <v>10</v>
      </c>
      <c r="E3512" s="4" t="s">
        <v>14</v>
      </c>
    </row>
    <row r="3513" spans="1:8">
      <c r="A3513" t="n">
        <v>29214</v>
      </c>
      <c r="B3513" s="43" t="n">
        <v>36</v>
      </c>
      <c r="C3513" s="7" t="n">
        <v>9</v>
      </c>
      <c r="D3513" s="7" t="n">
        <v>1620</v>
      </c>
      <c r="E3513" s="7" t="n">
        <v>0</v>
      </c>
    </row>
    <row r="3514" spans="1:8">
      <c r="A3514" t="s">
        <v>4</v>
      </c>
      <c r="B3514" s="4" t="s">
        <v>5</v>
      </c>
      <c r="C3514" s="4" t="s">
        <v>14</v>
      </c>
      <c r="D3514" s="4" t="s">
        <v>10</v>
      </c>
      <c r="E3514" s="4" t="s">
        <v>14</v>
      </c>
    </row>
    <row r="3515" spans="1:8">
      <c r="A3515" t="n">
        <v>29219</v>
      </c>
      <c r="B3515" s="41" t="n">
        <v>39</v>
      </c>
      <c r="C3515" s="7" t="n">
        <v>11</v>
      </c>
      <c r="D3515" s="7" t="n">
        <v>65533</v>
      </c>
      <c r="E3515" s="7" t="n">
        <v>200</v>
      </c>
    </row>
    <row r="3516" spans="1:8">
      <c r="A3516" t="s">
        <v>4</v>
      </c>
      <c r="B3516" s="4" t="s">
        <v>5</v>
      </c>
      <c r="C3516" s="4" t="s">
        <v>14</v>
      </c>
      <c r="D3516" s="4" t="s">
        <v>10</v>
      </c>
      <c r="E3516" s="4" t="s">
        <v>14</v>
      </c>
    </row>
    <row r="3517" spans="1:8">
      <c r="A3517" t="n">
        <v>29224</v>
      </c>
      <c r="B3517" s="41" t="n">
        <v>39</v>
      </c>
      <c r="C3517" s="7" t="n">
        <v>11</v>
      </c>
      <c r="D3517" s="7" t="n">
        <v>65533</v>
      </c>
      <c r="E3517" s="7" t="n">
        <v>201</v>
      </c>
    </row>
    <row r="3518" spans="1:8">
      <c r="A3518" t="s">
        <v>4</v>
      </c>
      <c r="B3518" s="4" t="s">
        <v>5</v>
      </c>
      <c r="C3518" s="4" t="s">
        <v>10</v>
      </c>
    </row>
    <row r="3519" spans="1:8">
      <c r="A3519" t="n">
        <v>29229</v>
      </c>
      <c r="B3519" s="20" t="n">
        <v>12</v>
      </c>
      <c r="C3519" s="7" t="n">
        <v>6767</v>
      </c>
    </row>
    <row r="3520" spans="1:8">
      <c r="A3520" t="s">
        <v>4</v>
      </c>
      <c r="B3520" s="4" t="s">
        <v>5</v>
      </c>
      <c r="C3520" s="4" t="s">
        <v>10</v>
      </c>
    </row>
    <row r="3521" spans="1:5">
      <c r="A3521" t="n">
        <v>29232</v>
      </c>
      <c r="B3521" s="20" t="n">
        <v>12</v>
      </c>
      <c r="C3521" s="7" t="n">
        <v>6766</v>
      </c>
    </row>
    <row r="3522" spans="1:5">
      <c r="A3522" t="s">
        <v>4</v>
      </c>
      <c r="B3522" s="4" t="s">
        <v>5</v>
      </c>
      <c r="C3522" s="4" t="s">
        <v>10</v>
      </c>
      <c r="D3522" s="4" t="s">
        <v>30</v>
      </c>
      <c r="E3522" s="4" t="s">
        <v>30</v>
      </c>
      <c r="F3522" s="4" t="s">
        <v>30</v>
      </c>
      <c r="G3522" s="4" t="s">
        <v>30</v>
      </c>
    </row>
    <row r="3523" spans="1:5">
      <c r="A3523" t="n">
        <v>29235</v>
      </c>
      <c r="B3523" s="44" t="n">
        <v>46</v>
      </c>
      <c r="C3523" s="7" t="n">
        <v>61456</v>
      </c>
      <c r="D3523" s="7" t="n">
        <v>0</v>
      </c>
      <c r="E3523" s="7" t="n">
        <v>0</v>
      </c>
      <c r="F3523" s="7" t="n">
        <v>0</v>
      </c>
      <c r="G3523" s="7" t="n">
        <v>0</v>
      </c>
    </row>
    <row r="3524" spans="1:5">
      <c r="A3524" t="s">
        <v>4</v>
      </c>
      <c r="B3524" s="4" t="s">
        <v>5</v>
      </c>
      <c r="C3524" s="4" t="s">
        <v>14</v>
      </c>
      <c r="D3524" s="4" t="s">
        <v>10</v>
      </c>
    </row>
    <row r="3525" spans="1:5">
      <c r="A3525" t="n">
        <v>29254</v>
      </c>
      <c r="B3525" s="10" t="n">
        <v>162</v>
      </c>
      <c r="C3525" s="7" t="n">
        <v>1</v>
      </c>
      <c r="D3525" s="7" t="n">
        <v>0</v>
      </c>
    </row>
    <row r="3526" spans="1:5">
      <c r="A3526" t="s">
        <v>4</v>
      </c>
      <c r="B3526" s="4" t="s">
        <v>5</v>
      </c>
    </row>
    <row r="3527" spans="1:5">
      <c r="A3527" t="n">
        <v>29258</v>
      </c>
      <c r="B3527" s="5" t="n">
        <v>1</v>
      </c>
    </row>
    <row r="3528" spans="1:5" s="3" customFormat="1" customHeight="0">
      <c r="A3528" s="3" t="s">
        <v>2</v>
      </c>
      <c r="B3528" s="3" t="s">
        <v>232</v>
      </c>
    </row>
    <row r="3529" spans="1:5">
      <c r="A3529" t="s">
        <v>4</v>
      </c>
      <c r="B3529" s="4" t="s">
        <v>5</v>
      </c>
      <c r="C3529" s="4" t="s">
        <v>14</v>
      </c>
      <c r="D3529" s="4" t="s">
        <v>14</v>
      </c>
      <c r="E3529" s="4" t="s">
        <v>14</v>
      </c>
      <c r="F3529" s="4" t="s">
        <v>14</v>
      </c>
    </row>
    <row r="3530" spans="1:5">
      <c r="A3530" t="n">
        <v>29260</v>
      </c>
      <c r="B3530" s="8" t="n">
        <v>14</v>
      </c>
      <c r="C3530" s="7" t="n">
        <v>2</v>
      </c>
      <c r="D3530" s="7" t="n">
        <v>0</v>
      </c>
      <c r="E3530" s="7" t="n">
        <v>0</v>
      </c>
      <c r="F3530" s="7" t="n">
        <v>0</v>
      </c>
    </row>
    <row r="3531" spans="1:5">
      <c r="A3531" t="s">
        <v>4</v>
      </c>
      <c r="B3531" s="4" t="s">
        <v>5</v>
      </c>
      <c r="C3531" s="4" t="s">
        <v>14</v>
      </c>
      <c r="D3531" s="34" t="s">
        <v>50</v>
      </c>
      <c r="E3531" s="4" t="s">
        <v>5</v>
      </c>
      <c r="F3531" s="4" t="s">
        <v>14</v>
      </c>
      <c r="G3531" s="4" t="s">
        <v>10</v>
      </c>
      <c r="H3531" s="34" t="s">
        <v>51</v>
      </c>
      <c r="I3531" s="4" t="s">
        <v>14</v>
      </c>
      <c r="J3531" s="4" t="s">
        <v>9</v>
      </c>
      <c r="K3531" s="4" t="s">
        <v>14</v>
      </c>
      <c r="L3531" s="4" t="s">
        <v>14</v>
      </c>
      <c r="M3531" s="34" t="s">
        <v>50</v>
      </c>
      <c r="N3531" s="4" t="s">
        <v>5</v>
      </c>
      <c r="O3531" s="4" t="s">
        <v>14</v>
      </c>
      <c r="P3531" s="4" t="s">
        <v>10</v>
      </c>
      <c r="Q3531" s="34" t="s">
        <v>51</v>
      </c>
      <c r="R3531" s="4" t="s">
        <v>14</v>
      </c>
      <c r="S3531" s="4" t="s">
        <v>9</v>
      </c>
      <c r="T3531" s="4" t="s">
        <v>14</v>
      </c>
      <c r="U3531" s="4" t="s">
        <v>14</v>
      </c>
      <c r="V3531" s="4" t="s">
        <v>14</v>
      </c>
      <c r="W3531" s="4" t="s">
        <v>29</v>
      </c>
    </row>
    <row r="3532" spans="1:5">
      <c r="A3532" t="n">
        <v>29265</v>
      </c>
      <c r="B3532" s="11" t="n">
        <v>5</v>
      </c>
      <c r="C3532" s="7" t="n">
        <v>28</v>
      </c>
      <c r="D3532" s="34" t="s">
        <v>3</v>
      </c>
      <c r="E3532" s="10" t="n">
        <v>162</v>
      </c>
      <c r="F3532" s="7" t="n">
        <v>3</v>
      </c>
      <c r="G3532" s="7" t="n">
        <v>24578</v>
      </c>
      <c r="H3532" s="34" t="s">
        <v>3</v>
      </c>
      <c r="I3532" s="7" t="n">
        <v>0</v>
      </c>
      <c r="J3532" s="7" t="n">
        <v>1</v>
      </c>
      <c r="K3532" s="7" t="n">
        <v>2</v>
      </c>
      <c r="L3532" s="7" t="n">
        <v>28</v>
      </c>
      <c r="M3532" s="34" t="s">
        <v>3</v>
      </c>
      <c r="N3532" s="10" t="n">
        <v>162</v>
      </c>
      <c r="O3532" s="7" t="n">
        <v>3</v>
      </c>
      <c r="P3532" s="7" t="n">
        <v>24578</v>
      </c>
      <c r="Q3532" s="34" t="s">
        <v>3</v>
      </c>
      <c r="R3532" s="7" t="n">
        <v>0</v>
      </c>
      <c r="S3532" s="7" t="n">
        <v>2</v>
      </c>
      <c r="T3532" s="7" t="n">
        <v>2</v>
      </c>
      <c r="U3532" s="7" t="n">
        <v>11</v>
      </c>
      <c r="V3532" s="7" t="n">
        <v>1</v>
      </c>
      <c r="W3532" s="12" t="n">
        <f t="normal" ca="1">A3536</f>
        <v>0</v>
      </c>
    </row>
    <row r="3533" spans="1:5">
      <c r="A3533" t="s">
        <v>4</v>
      </c>
      <c r="B3533" s="4" t="s">
        <v>5</v>
      </c>
      <c r="C3533" s="4" t="s">
        <v>14</v>
      </c>
      <c r="D3533" s="4" t="s">
        <v>10</v>
      </c>
      <c r="E3533" s="4" t="s">
        <v>30</v>
      </c>
    </row>
    <row r="3534" spans="1:5">
      <c r="A3534" t="n">
        <v>29294</v>
      </c>
      <c r="B3534" s="35" t="n">
        <v>58</v>
      </c>
      <c r="C3534" s="7" t="n">
        <v>0</v>
      </c>
      <c r="D3534" s="7" t="n">
        <v>0</v>
      </c>
      <c r="E3534" s="7" t="n">
        <v>1</v>
      </c>
    </row>
    <row r="3535" spans="1:5">
      <c r="A3535" t="s">
        <v>4</v>
      </c>
      <c r="B3535" s="4" t="s">
        <v>5</v>
      </c>
      <c r="C3535" s="4" t="s">
        <v>14</v>
      </c>
      <c r="D3535" s="34" t="s">
        <v>50</v>
      </c>
      <c r="E3535" s="4" t="s">
        <v>5</v>
      </c>
      <c r="F3535" s="4" t="s">
        <v>14</v>
      </c>
      <c r="G3535" s="4" t="s">
        <v>10</v>
      </c>
      <c r="H3535" s="34" t="s">
        <v>51</v>
      </c>
      <c r="I3535" s="4" t="s">
        <v>14</v>
      </c>
      <c r="J3535" s="4" t="s">
        <v>9</v>
      </c>
      <c r="K3535" s="4" t="s">
        <v>14</v>
      </c>
      <c r="L3535" s="4" t="s">
        <v>14</v>
      </c>
      <c r="M3535" s="34" t="s">
        <v>50</v>
      </c>
      <c r="N3535" s="4" t="s">
        <v>5</v>
      </c>
      <c r="O3535" s="4" t="s">
        <v>14</v>
      </c>
      <c r="P3535" s="4" t="s">
        <v>10</v>
      </c>
      <c r="Q3535" s="34" t="s">
        <v>51</v>
      </c>
      <c r="R3535" s="4" t="s">
        <v>14</v>
      </c>
      <c r="S3535" s="4" t="s">
        <v>9</v>
      </c>
      <c r="T3535" s="4" t="s">
        <v>14</v>
      </c>
      <c r="U3535" s="4" t="s">
        <v>14</v>
      </c>
      <c r="V3535" s="4" t="s">
        <v>14</v>
      </c>
      <c r="W3535" s="4" t="s">
        <v>29</v>
      </c>
    </row>
    <row r="3536" spans="1:5">
      <c r="A3536" t="n">
        <v>29302</v>
      </c>
      <c r="B3536" s="11" t="n">
        <v>5</v>
      </c>
      <c r="C3536" s="7" t="n">
        <v>28</v>
      </c>
      <c r="D3536" s="34" t="s">
        <v>3</v>
      </c>
      <c r="E3536" s="10" t="n">
        <v>162</v>
      </c>
      <c r="F3536" s="7" t="n">
        <v>3</v>
      </c>
      <c r="G3536" s="7" t="n">
        <v>24578</v>
      </c>
      <c r="H3536" s="34" t="s">
        <v>3</v>
      </c>
      <c r="I3536" s="7" t="n">
        <v>0</v>
      </c>
      <c r="J3536" s="7" t="n">
        <v>1</v>
      </c>
      <c r="K3536" s="7" t="n">
        <v>3</v>
      </c>
      <c r="L3536" s="7" t="n">
        <v>28</v>
      </c>
      <c r="M3536" s="34" t="s">
        <v>3</v>
      </c>
      <c r="N3536" s="10" t="n">
        <v>162</v>
      </c>
      <c r="O3536" s="7" t="n">
        <v>3</v>
      </c>
      <c r="P3536" s="7" t="n">
        <v>24578</v>
      </c>
      <c r="Q3536" s="34" t="s">
        <v>3</v>
      </c>
      <c r="R3536" s="7" t="n">
        <v>0</v>
      </c>
      <c r="S3536" s="7" t="n">
        <v>2</v>
      </c>
      <c r="T3536" s="7" t="n">
        <v>3</v>
      </c>
      <c r="U3536" s="7" t="n">
        <v>9</v>
      </c>
      <c r="V3536" s="7" t="n">
        <v>1</v>
      </c>
      <c r="W3536" s="12" t="n">
        <f t="normal" ca="1">A3546</f>
        <v>0</v>
      </c>
    </row>
    <row r="3537" spans="1:23">
      <c r="A3537" t="s">
        <v>4</v>
      </c>
      <c r="B3537" s="4" t="s">
        <v>5</v>
      </c>
      <c r="C3537" s="4" t="s">
        <v>14</v>
      </c>
      <c r="D3537" s="34" t="s">
        <v>50</v>
      </c>
      <c r="E3537" s="4" t="s">
        <v>5</v>
      </c>
      <c r="F3537" s="4" t="s">
        <v>10</v>
      </c>
      <c r="G3537" s="4" t="s">
        <v>14</v>
      </c>
      <c r="H3537" s="4" t="s">
        <v>14</v>
      </c>
      <c r="I3537" s="4" t="s">
        <v>6</v>
      </c>
      <c r="J3537" s="34" t="s">
        <v>51</v>
      </c>
      <c r="K3537" s="4" t="s">
        <v>14</v>
      </c>
      <c r="L3537" s="4" t="s">
        <v>14</v>
      </c>
      <c r="M3537" s="34" t="s">
        <v>50</v>
      </c>
      <c r="N3537" s="4" t="s">
        <v>5</v>
      </c>
      <c r="O3537" s="4" t="s">
        <v>14</v>
      </c>
      <c r="P3537" s="34" t="s">
        <v>51</v>
      </c>
      <c r="Q3537" s="4" t="s">
        <v>14</v>
      </c>
      <c r="R3537" s="4" t="s">
        <v>9</v>
      </c>
      <c r="S3537" s="4" t="s">
        <v>14</v>
      </c>
      <c r="T3537" s="4" t="s">
        <v>14</v>
      </c>
      <c r="U3537" s="4" t="s">
        <v>14</v>
      </c>
      <c r="V3537" s="34" t="s">
        <v>50</v>
      </c>
      <c r="W3537" s="4" t="s">
        <v>5</v>
      </c>
      <c r="X3537" s="4" t="s">
        <v>14</v>
      </c>
      <c r="Y3537" s="34" t="s">
        <v>51</v>
      </c>
      <c r="Z3537" s="4" t="s">
        <v>14</v>
      </c>
      <c r="AA3537" s="4" t="s">
        <v>9</v>
      </c>
      <c r="AB3537" s="4" t="s">
        <v>14</v>
      </c>
      <c r="AC3537" s="4" t="s">
        <v>14</v>
      </c>
      <c r="AD3537" s="4" t="s">
        <v>14</v>
      </c>
      <c r="AE3537" s="4" t="s">
        <v>29</v>
      </c>
    </row>
    <row r="3538" spans="1:23">
      <c r="A3538" t="n">
        <v>29331</v>
      </c>
      <c r="B3538" s="11" t="n">
        <v>5</v>
      </c>
      <c r="C3538" s="7" t="n">
        <v>28</v>
      </c>
      <c r="D3538" s="34" t="s">
        <v>3</v>
      </c>
      <c r="E3538" s="36" t="n">
        <v>47</v>
      </c>
      <c r="F3538" s="7" t="n">
        <v>61456</v>
      </c>
      <c r="G3538" s="7" t="n">
        <v>2</v>
      </c>
      <c r="H3538" s="7" t="n">
        <v>0</v>
      </c>
      <c r="I3538" s="7" t="s">
        <v>52</v>
      </c>
      <c r="J3538" s="34" t="s">
        <v>3</v>
      </c>
      <c r="K3538" s="7" t="n">
        <v>8</v>
      </c>
      <c r="L3538" s="7" t="n">
        <v>28</v>
      </c>
      <c r="M3538" s="34" t="s">
        <v>3</v>
      </c>
      <c r="N3538" s="17" t="n">
        <v>74</v>
      </c>
      <c r="O3538" s="7" t="n">
        <v>65</v>
      </c>
      <c r="P3538" s="34" t="s">
        <v>3</v>
      </c>
      <c r="Q3538" s="7" t="n">
        <v>0</v>
      </c>
      <c r="R3538" s="7" t="n">
        <v>1</v>
      </c>
      <c r="S3538" s="7" t="n">
        <v>3</v>
      </c>
      <c r="T3538" s="7" t="n">
        <v>9</v>
      </c>
      <c r="U3538" s="7" t="n">
        <v>28</v>
      </c>
      <c r="V3538" s="34" t="s">
        <v>3</v>
      </c>
      <c r="W3538" s="17" t="n">
        <v>74</v>
      </c>
      <c r="X3538" s="7" t="n">
        <v>65</v>
      </c>
      <c r="Y3538" s="34" t="s">
        <v>3</v>
      </c>
      <c r="Z3538" s="7" t="n">
        <v>0</v>
      </c>
      <c r="AA3538" s="7" t="n">
        <v>2</v>
      </c>
      <c r="AB3538" s="7" t="n">
        <v>3</v>
      </c>
      <c r="AC3538" s="7" t="n">
        <v>9</v>
      </c>
      <c r="AD3538" s="7" t="n">
        <v>1</v>
      </c>
      <c r="AE3538" s="12" t="n">
        <f t="normal" ca="1">A3542</f>
        <v>0</v>
      </c>
    </row>
    <row r="3539" spans="1:23">
      <c r="A3539" t="s">
        <v>4</v>
      </c>
      <c r="B3539" s="4" t="s">
        <v>5</v>
      </c>
      <c r="C3539" s="4" t="s">
        <v>10</v>
      </c>
      <c r="D3539" s="4" t="s">
        <v>14</v>
      </c>
      <c r="E3539" s="4" t="s">
        <v>14</v>
      </c>
      <c r="F3539" s="4" t="s">
        <v>6</v>
      </c>
    </row>
    <row r="3540" spans="1:23">
      <c r="A3540" t="n">
        <v>29379</v>
      </c>
      <c r="B3540" s="36" t="n">
        <v>47</v>
      </c>
      <c r="C3540" s="7" t="n">
        <v>61456</v>
      </c>
      <c r="D3540" s="7" t="n">
        <v>0</v>
      </c>
      <c r="E3540" s="7" t="n">
        <v>0</v>
      </c>
      <c r="F3540" s="7" t="s">
        <v>53</v>
      </c>
    </row>
    <row r="3541" spans="1:23">
      <c r="A3541" t="s">
        <v>4</v>
      </c>
      <c r="B3541" s="4" t="s">
        <v>5</v>
      </c>
      <c r="C3541" s="4" t="s">
        <v>14</v>
      </c>
      <c r="D3541" s="4" t="s">
        <v>10</v>
      </c>
      <c r="E3541" s="4" t="s">
        <v>30</v>
      </c>
    </row>
    <row r="3542" spans="1:23">
      <c r="A3542" t="n">
        <v>29392</v>
      </c>
      <c r="B3542" s="35" t="n">
        <v>58</v>
      </c>
      <c r="C3542" s="7" t="n">
        <v>0</v>
      </c>
      <c r="D3542" s="7" t="n">
        <v>300</v>
      </c>
      <c r="E3542" s="7" t="n">
        <v>1</v>
      </c>
    </row>
    <row r="3543" spans="1:23">
      <c r="A3543" t="s">
        <v>4</v>
      </c>
      <c r="B3543" s="4" t="s">
        <v>5</v>
      </c>
      <c r="C3543" s="4" t="s">
        <v>14</v>
      </c>
      <c r="D3543" s="4" t="s">
        <v>10</v>
      </c>
    </row>
    <row r="3544" spans="1:23">
      <c r="A3544" t="n">
        <v>29400</v>
      </c>
      <c r="B3544" s="35" t="n">
        <v>58</v>
      </c>
      <c r="C3544" s="7" t="n">
        <v>255</v>
      </c>
      <c r="D3544" s="7" t="n">
        <v>0</v>
      </c>
    </row>
    <row r="3545" spans="1:23">
      <c r="A3545" t="s">
        <v>4</v>
      </c>
      <c r="B3545" s="4" t="s">
        <v>5</v>
      </c>
      <c r="C3545" s="4" t="s">
        <v>14</v>
      </c>
      <c r="D3545" s="4" t="s">
        <v>14</v>
      </c>
      <c r="E3545" s="4" t="s">
        <v>14</v>
      </c>
      <c r="F3545" s="4" t="s">
        <v>14</v>
      </c>
    </row>
    <row r="3546" spans="1:23">
      <c r="A3546" t="n">
        <v>29404</v>
      </c>
      <c r="B3546" s="8" t="n">
        <v>14</v>
      </c>
      <c r="C3546" s="7" t="n">
        <v>0</v>
      </c>
      <c r="D3546" s="7" t="n">
        <v>0</v>
      </c>
      <c r="E3546" s="7" t="n">
        <v>0</v>
      </c>
      <c r="F3546" s="7" t="n">
        <v>64</v>
      </c>
    </row>
    <row r="3547" spans="1:23">
      <c r="A3547" t="s">
        <v>4</v>
      </c>
      <c r="B3547" s="4" t="s">
        <v>5</v>
      </c>
      <c r="C3547" s="4" t="s">
        <v>14</v>
      </c>
      <c r="D3547" s="4" t="s">
        <v>10</v>
      </c>
    </row>
    <row r="3548" spans="1:23">
      <c r="A3548" t="n">
        <v>29409</v>
      </c>
      <c r="B3548" s="26" t="n">
        <v>22</v>
      </c>
      <c r="C3548" s="7" t="n">
        <v>0</v>
      </c>
      <c r="D3548" s="7" t="n">
        <v>24578</v>
      </c>
    </row>
    <row r="3549" spans="1:23">
      <c r="A3549" t="s">
        <v>4</v>
      </c>
      <c r="B3549" s="4" t="s">
        <v>5</v>
      </c>
      <c r="C3549" s="4" t="s">
        <v>14</v>
      </c>
      <c r="D3549" s="4" t="s">
        <v>10</v>
      </c>
    </row>
    <row r="3550" spans="1:23">
      <c r="A3550" t="n">
        <v>29413</v>
      </c>
      <c r="B3550" s="35" t="n">
        <v>58</v>
      </c>
      <c r="C3550" s="7" t="n">
        <v>5</v>
      </c>
      <c r="D3550" s="7" t="n">
        <v>300</v>
      </c>
    </row>
    <row r="3551" spans="1:23">
      <c r="A3551" t="s">
        <v>4</v>
      </c>
      <c r="B3551" s="4" t="s">
        <v>5</v>
      </c>
      <c r="C3551" s="4" t="s">
        <v>30</v>
      </c>
      <c r="D3551" s="4" t="s">
        <v>10</v>
      </c>
    </row>
    <row r="3552" spans="1:23">
      <c r="A3552" t="n">
        <v>29417</v>
      </c>
      <c r="B3552" s="37" t="n">
        <v>103</v>
      </c>
      <c r="C3552" s="7" t="n">
        <v>0</v>
      </c>
      <c r="D3552" s="7" t="n">
        <v>300</v>
      </c>
    </row>
    <row r="3553" spans="1:31">
      <c r="A3553" t="s">
        <v>4</v>
      </c>
      <c r="B3553" s="4" t="s">
        <v>5</v>
      </c>
      <c r="C3553" s="4" t="s">
        <v>14</v>
      </c>
    </row>
    <row r="3554" spans="1:31">
      <c r="A3554" t="n">
        <v>29424</v>
      </c>
      <c r="B3554" s="38" t="n">
        <v>64</v>
      </c>
      <c r="C3554" s="7" t="n">
        <v>7</v>
      </c>
    </row>
    <row r="3555" spans="1:31">
      <c r="A3555" t="s">
        <v>4</v>
      </c>
      <c r="B3555" s="4" t="s">
        <v>5</v>
      </c>
      <c r="C3555" s="4" t="s">
        <v>14</v>
      </c>
      <c r="D3555" s="4" t="s">
        <v>10</v>
      </c>
    </row>
    <row r="3556" spans="1:31">
      <c r="A3556" t="n">
        <v>29426</v>
      </c>
      <c r="B3556" s="39" t="n">
        <v>72</v>
      </c>
      <c r="C3556" s="7" t="n">
        <v>5</v>
      </c>
      <c r="D3556" s="7" t="n">
        <v>0</v>
      </c>
    </row>
    <row r="3557" spans="1:31">
      <c r="A3557" t="s">
        <v>4</v>
      </c>
      <c r="B3557" s="4" t="s">
        <v>5</v>
      </c>
      <c r="C3557" s="4" t="s">
        <v>14</v>
      </c>
      <c r="D3557" s="34" t="s">
        <v>50</v>
      </c>
      <c r="E3557" s="4" t="s">
        <v>5</v>
      </c>
      <c r="F3557" s="4" t="s">
        <v>14</v>
      </c>
      <c r="G3557" s="4" t="s">
        <v>10</v>
      </c>
      <c r="H3557" s="34" t="s">
        <v>51</v>
      </c>
      <c r="I3557" s="4" t="s">
        <v>14</v>
      </c>
      <c r="J3557" s="4" t="s">
        <v>9</v>
      </c>
      <c r="K3557" s="4" t="s">
        <v>14</v>
      </c>
      <c r="L3557" s="4" t="s">
        <v>14</v>
      </c>
      <c r="M3557" s="4" t="s">
        <v>29</v>
      </c>
    </row>
    <row r="3558" spans="1:31">
      <c r="A3558" t="n">
        <v>29430</v>
      </c>
      <c r="B3558" s="11" t="n">
        <v>5</v>
      </c>
      <c r="C3558" s="7" t="n">
        <v>28</v>
      </c>
      <c r="D3558" s="34" t="s">
        <v>3</v>
      </c>
      <c r="E3558" s="10" t="n">
        <v>162</v>
      </c>
      <c r="F3558" s="7" t="n">
        <v>4</v>
      </c>
      <c r="G3558" s="7" t="n">
        <v>24578</v>
      </c>
      <c r="H3558" s="34" t="s">
        <v>3</v>
      </c>
      <c r="I3558" s="7" t="n">
        <v>0</v>
      </c>
      <c r="J3558" s="7" t="n">
        <v>1</v>
      </c>
      <c r="K3558" s="7" t="n">
        <v>2</v>
      </c>
      <c r="L3558" s="7" t="n">
        <v>1</v>
      </c>
      <c r="M3558" s="12" t="n">
        <f t="normal" ca="1">A3564</f>
        <v>0</v>
      </c>
    </row>
    <row r="3559" spans="1:31">
      <c r="A3559" t="s">
        <v>4</v>
      </c>
      <c r="B3559" s="4" t="s">
        <v>5</v>
      </c>
      <c r="C3559" s="4" t="s">
        <v>14</v>
      </c>
      <c r="D3559" s="4" t="s">
        <v>6</v>
      </c>
    </row>
    <row r="3560" spans="1:31">
      <c r="A3560" t="n">
        <v>29447</v>
      </c>
      <c r="B3560" s="9" t="n">
        <v>2</v>
      </c>
      <c r="C3560" s="7" t="n">
        <v>10</v>
      </c>
      <c r="D3560" s="7" t="s">
        <v>54</v>
      </c>
    </row>
    <row r="3561" spans="1:31">
      <c r="A3561" t="s">
        <v>4</v>
      </c>
      <c r="B3561" s="4" t="s">
        <v>5</v>
      </c>
      <c r="C3561" s="4" t="s">
        <v>10</v>
      </c>
    </row>
    <row r="3562" spans="1:31">
      <c r="A3562" t="n">
        <v>29464</v>
      </c>
      <c r="B3562" s="28" t="n">
        <v>16</v>
      </c>
      <c r="C3562" s="7" t="n">
        <v>0</v>
      </c>
    </row>
    <row r="3563" spans="1:31">
      <c r="A3563" t="s">
        <v>4</v>
      </c>
      <c r="B3563" s="4" t="s">
        <v>5</v>
      </c>
      <c r="C3563" s="4" t="s">
        <v>10</v>
      </c>
      <c r="D3563" s="4" t="s">
        <v>9</v>
      </c>
    </row>
    <row r="3564" spans="1:31">
      <c r="A3564" t="n">
        <v>29467</v>
      </c>
      <c r="B3564" s="42" t="n">
        <v>43</v>
      </c>
      <c r="C3564" s="7" t="n">
        <v>61456</v>
      </c>
      <c r="D3564" s="7" t="n">
        <v>1</v>
      </c>
    </row>
    <row r="3565" spans="1:31">
      <c r="A3565" t="s">
        <v>4</v>
      </c>
      <c r="B3565" s="4" t="s">
        <v>5</v>
      </c>
      <c r="C3565" s="4" t="s">
        <v>14</v>
      </c>
      <c r="D3565" s="4" t="s">
        <v>14</v>
      </c>
      <c r="E3565" s="4" t="s">
        <v>30</v>
      </c>
      <c r="F3565" s="4" t="s">
        <v>30</v>
      </c>
      <c r="G3565" s="4" t="s">
        <v>30</v>
      </c>
      <c r="H3565" s="4" t="s">
        <v>10</v>
      </c>
    </row>
    <row r="3566" spans="1:31">
      <c r="A3566" t="n">
        <v>29474</v>
      </c>
      <c r="B3566" s="52" t="n">
        <v>45</v>
      </c>
      <c r="C3566" s="7" t="n">
        <v>2</v>
      </c>
      <c r="D3566" s="7" t="n">
        <v>3</v>
      </c>
      <c r="E3566" s="7" t="n">
        <v>159</v>
      </c>
      <c r="F3566" s="7" t="n">
        <v>3.52999997138977</v>
      </c>
      <c r="G3566" s="7" t="n">
        <v>30.7999992370605</v>
      </c>
      <c r="H3566" s="7" t="n">
        <v>0</v>
      </c>
    </row>
    <row r="3567" spans="1:31">
      <c r="A3567" t="s">
        <v>4</v>
      </c>
      <c r="B3567" s="4" t="s">
        <v>5</v>
      </c>
      <c r="C3567" s="4" t="s">
        <v>14</v>
      </c>
      <c r="D3567" s="4" t="s">
        <v>14</v>
      </c>
      <c r="E3567" s="4" t="s">
        <v>30</v>
      </c>
      <c r="F3567" s="4" t="s">
        <v>30</v>
      </c>
      <c r="G3567" s="4" t="s">
        <v>30</v>
      </c>
      <c r="H3567" s="4" t="s">
        <v>10</v>
      </c>
      <c r="I3567" s="4" t="s">
        <v>14</v>
      </c>
    </row>
    <row r="3568" spans="1:31">
      <c r="A3568" t="n">
        <v>29491</v>
      </c>
      <c r="B3568" s="52" t="n">
        <v>45</v>
      </c>
      <c r="C3568" s="7" t="n">
        <v>4</v>
      </c>
      <c r="D3568" s="7" t="n">
        <v>3</v>
      </c>
      <c r="E3568" s="7" t="n">
        <v>7</v>
      </c>
      <c r="F3568" s="7" t="n">
        <v>270</v>
      </c>
      <c r="G3568" s="7" t="n">
        <v>0</v>
      </c>
      <c r="H3568" s="7" t="n">
        <v>0</v>
      </c>
      <c r="I3568" s="7" t="n">
        <v>0</v>
      </c>
    </row>
    <row r="3569" spans="1:13">
      <c r="A3569" t="s">
        <v>4</v>
      </c>
      <c r="B3569" s="4" t="s">
        <v>5</v>
      </c>
      <c r="C3569" s="4" t="s">
        <v>14</v>
      </c>
      <c r="D3569" s="4" t="s">
        <v>14</v>
      </c>
      <c r="E3569" s="4" t="s">
        <v>30</v>
      </c>
      <c r="F3569" s="4" t="s">
        <v>10</v>
      </c>
    </row>
    <row r="3570" spans="1:13">
      <c r="A3570" t="n">
        <v>29509</v>
      </c>
      <c r="B3570" s="52" t="n">
        <v>45</v>
      </c>
      <c r="C3570" s="7" t="n">
        <v>5</v>
      </c>
      <c r="D3570" s="7" t="n">
        <v>3</v>
      </c>
      <c r="E3570" s="7" t="n">
        <v>5.80000019073486</v>
      </c>
      <c r="F3570" s="7" t="n">
        <v>0</v>
      </c>
    </row>
    <row r="3571" spans="1:13">
      <c r="A3571" t="s">
        <v>4</v>
      </c>
      <c r="B3571" s="4" t="s">
        <v>5</v>
      </c>
      <c r="C3571" s="4" t="s">
        <v>14</v>
      </c>
      <c r="D3571" s="4" t="s">
        <v>14</v>
      </c>
      <c r="E3571" s="4" t="s">
        <v>30</v>
      </c>
      <c r="F3571" s="4" t="s">
        <v>10</v>
      </c>
    </row>
    <row r="3572" spans="1:13">
      <c r="A3572" t="n">
        <v>29518</v>
      </c>
      <c r="B3572" s="52" t="n">
        <v>45</v>
      </c>
      <c r="C3572" s="7" t="n">
        <v>11</v>
      </c>
      <c r="D3572" s="7" t="n">
        <v>3</v>
      </c>
      <c r="E3572" s="7" t="n">
        <v>40</v>
      </c>
      <c r="F3572" s="7" t="n">
        <v>0</v>
      </c>
    </row>
    <row r="3573" spans="1:13">
      <c r="A3573" t="s">
        <v>4</v>
      </c>
      <c r="B3573" s="4" t="s">
        <v>5</v>
      </c>
      <c r="C3573" s="4" t="s">
        <v>14</v>
      </c>
      <c r="D3573" s="4" t="s">
        <v>10</v>
      </c>
      <c r="E3573" s="4" t="s">
        <v>30</v>
      </c>
    </row>
    <row r="3574" spans="1:13">
      <c r="A3574" t="n">
        <v>29527</v>
      </c>
      <c r="B3574" s="35" t="n">
        <v>58</v>
      </c>
      <c r="C3574" s="7" t="n">
        <v>100</v>
      </c>
      <c r="D3574" s="7" t="n">
        <v>1000</v>
      </c>
      <c r="E3574" s="7" t="n">
        <v>1</v>
      </c>
    </row>
    <row r="3575" spans="1:13">
      <c r="A3575" t="s">
        <v>4</v>
      </c>
      <c r="B3575" s="4" t="s">
        <v>5</v>
      </c>
      <c r="C3575" s="4" t="s">
        <v>14</v>
      </c>
      <c r="D3575" s="4" t="s">
        <v>10</v>
      </c>
    </row>
    <row r="3576" spans="1:13">
      <c r="A3576" t="n">
        <v>29535</v>
      </c>
      <c r="B3576" s="35" t="n">
        <v>58</v>
      </c>
      <c r="C3576" s="7" t="n">
        <v>255</v>
      </c>
      <c r="D3576" s="7" t="n">
        <v>0</v>
      </c>
    </row>
    <row r="3577" spans="1:13">
      <c r="A3577" t="s">
        <v>4</v>
      </c>
      <c r="B3577" s="4" t="s">
        <v>5</v>
      </c>
      <c r="C3577" s="4" t="s">
        <v>14</v>
      </c>
      <c r="D3577" s="4" t="s">
        <v>10</v>
      </c>
      <c r="E3577" s="4" t="s">
        <v>30</v>
      </c>
    </row>
    <row r="3578" spans="1:13">
      <c r="A3578" t="n">
        <v>29539</v>
      </c>
      <c r="B3578" s="35" t="n">
        <v>58</v>
      </c>
      <c r="C3578" s="7" t="n">
        <v>0</v>
      </c>
      <c r="D3578" s="7" t="n">
        <v>1000</v>
      </c>
      <c r="E3578" s="7" t="n">
        <v>1</v>
      </c>
    </row>
    <row r="3579" spans="1:13">
      <c r="A3579" t="s">
        <v>4</v>
      </c>
      <c r="B3579" s="4" t="s">
        <v>5</v>
      </c>
      <c r="C3579" s="4" t="s">
        <v>14</v>
      </c>
      <c r="D3579" s="4" t="s">
        <v>10</v>
      </c>
    </row>
    <row r="3580" spans="1:13">
      <c r="A3580" t="n">
        <v>29547</v>
      </c>
      <c r="B3580" s="35" t="n">
        <v>58</v>
      </c>
      <c r="C3580" s="7" t="n">
        <v>255</v>
      </c>
      <c r="D3580" s="7" t="n">
        <v>0</v>
      </c>
    </row>
    <row r="3581" spans="1:13">
      <c r="A3581" t="s">
        <v>4</v>
      </c>
      <c r="B3581" s="4" t="s">
        <v>5</v>
      </c>
      <c r="C3581" s="4" t="s">
        <v>10</v>
      </c>
      <c r="D3581" s="4" t="s">
        <v>30</v>
      </c>
      <c r="E3581" s="4" t="s">
        <v>30</v>
      </c>
      <c r="F3581" s="4" t="s">
        <v>30</v>
      </c>
      <c r="G3581" s="4" t="s">
        <v>30</v>
      </c>
    </row>
    <row r="3582" spans="1:13">
      <c r="A3582" t="n">
        <v>29551</v>
      </c>
      <c r="B3582" s="44" t="n">
        <v>46</v>
      </c>
      <c r="C3582" s="7" t="n">
        <v>61456</v>
      </c>
      <c r="D3582" s="7" t="n">
        <v>0</v>
      </c>
      <c r="E3582" s="7" t="n">
        <v>0</v>
      </c>
      <c r="F3582" s="7" t="n">
        <v>0</v>
      </c>
      <c r="G3582" s="7" t="n">
        <v>0</v>
      </c>
    </row>
    <row r="3583" spans="1:13">
      <c r="A3583" t="s">
        <v>4</v>
      </c>
      <c r="B3583" s="4" t="s">
        <v>5</v>
      </c>
      <c r="C3583" s="4" t="s">
        <v>14</v>
      </c>
      <c r="D3583" s="4" t="s">
        <v>10</v>
      </c>
    </row>
    <row r="3584" spans="1:13">
      <c r="A3584" t="n">
        <v>29570</v>
      </c>
      <c r="B3584" s="10" t="n">
        <v>162</v>
      </c>
      <c r="C3584" s="7" t="n">
        <v>1</v>
      </c>
      <c r="D3584" s="7" t="n">
        <v>0</v>
      </c>
    </row>
    <row r="3585" spans="1:7">
      <c r="A3585" t="s">
        <v>4</v>
      </c>
      <c r="B3585" s="4" t="s">
        <v>5</v>
      </c>
    </row>
    <row r="3586" spans="1:7">
      <c r="A3586" t="n">
        <v>29574</v>
      </c>
      <c r="B3586" s="5" t="n">
        <v>1</v>
      </c>
    </row>
    <row r="3587" spans="1:7" s="3" customFormat="1" customHeight="0">
      <c r="A3587" s="3" t="s">
        <v>2</v>
      </c>
      <c r="B3587" s="3" t="s">
        <v>233</v>
      </c>
    </row>
    <row r="3588" spans="1:7">
      <c r="A3588" t="s">
        <v>4</v>
      </c>
      <c r="B3588" s="4" t="s">
        <v>5</v>
      </c>
      <c r="C3588" s="4" t="s">
        <v>10</v>
      </c>
      <c r="D3588" s="4" t="s">
        <v>10</v>
      </c>
      <c r="E3588" s="4" t="s">
        <v>9</v>
      </c>
      <c r="F3588" s="4" t="s">
        <v>6</v>
      </c>
      <c r="G3588" s="4" t="s">
        <v>8</v>
      </c>
      <c r="H3588" s="4" t="s">
        <v>10</v>
      </c>
      <c r="I3588" s="4" t="s">
        <v>10</v>
      </c>
      <c r="J3588" s="4" t="s">
        <v>9</v>
      </c>
      <c r="K3588" s="4" t="s">
        <v>6</v>
      </c>
      <c r="L3588" s="4" t="s">
        <v>8</v>
      </c>
    </row>
    <row r="3589" spans="1:7">
      <c r="A3589" t="n">
        <v>29584</v>
      </c>
      <c r="B3589" s="74" t="n">
        <v>257</v>
      </c>
      <c r="C3589" s="7" t="n">
        <v>4</v>
      </c>
      <c r="D3589" s="7" t="n">
        <v>65533</v>
      </c>
      <c r="E3589" s="7" t="n">
        <v>12010</v>
      </c>
      <c r="F3589" s="7" t="s">
        <v>13</v>
      </c>
      <c r="G3589" s="7" t="n">
        <f t="normal" ca="1">32-LENB(INDIRECT(ADDRESS(3589,6)))</f>
        <v>0</v>
      </c>
      <c r="H3589" s="7" t="n">
        <v>0</v>
      </c>
      <c r="I3589" s="7" t="n">
        <v>65533</v>
      </c>
      <c r="J3589" s="7" t="n">
        <v>0</v>
      </c>
      <c r="K3589" s="7" t="s">
        <v>13</v>
      </c>
      <c r="L3589" s="7" t="n">
        <f t="normal" ca="1">32-LENB(INDIRECT(ADDRESS(3589,11)))</f>
        <v>0</v>
      </c>
    </row>
    <row r="3590" spans="1:7">
      <c r="A3590" t="s">
        <v>4</v>
      </c>
      <c r="B3590" s="4" t="s">
        <v>5</v>
      </c>
    </row>
    <row r="3591" spans="1:7">
      <c r="A3591" t="n">
        <v>29664</v>
      </c>
      <c r="B3591" s="5" t="n">
        <v>1</v>
      </c>
    </row>
    <row r="3592" spans="1:7" s="3" customFormat="1" customHeight="0">
      <c r="A3592" s="3" t="s">
        <v>2</v>
      </c>
      <c r="B3592" s="3" t="s">
        <v>234</v>
      </c>
    </row>
    <row r="3593" spans="1:7">
      <c r="A3593" t="s">
        <v>4</v>
      </c>
      <c r="B3593" s="4" t="s">
        <v>5</v>
      </c>
      <c r="C3593" s="4" t="s">
        <v>10</v>
      </c>
      <c r="D3593" s="4" t="s">
        <v>10</v>
      </c>
      <c r="E3593" s="4" t="s">
        <v>9</v>
      </c>
      <c r="F3593" s="4" t="s">
        <v>6</v>
      </c>
      <c r="G3593" s="4" t="s">
        <v>8</v>
      </c>
      <c r="H3593" s="4" t="s">
        <v>10</v>
      </c>
      <c r="I3593" s="4" t="s">
        <v>10</v>
      </c>
      <c r="J3593" s="4" t="s">
        <v>9</v>
      </c>
      <c r="K3593" s="4" t="s">
        <v>6</v>
      </c>
      <c r="L3593" s="4" t="s">
        <v>8</v>
      </c>
      <c r="M3593" s="4" t="s">
        <v>10</v>
      </c>
      <c r="N3593" s="4" t="s">
        <v>10</v>
      </c>
      <c r="O3593" s="4" t="s">
        <v>9</v>
      </c>
      <c r="P3593" s="4" t="s">
        <v>6</v>
      </c>
      <c r="Q3593" s="4" t="s">
        <v>8</v>
      </c>
      <c r="R3593" s="4" t="s">
        <v>10</v>
      </c>
      <c r="S3593" s="4" t="s">
        <v>10</v>
      </c>
      <c r="T3593" s="4" t="s">
        <v>9</v>
      </c>
      <c r="U3593" s="4" t="s">
        <v>6</v>
      </c>
      <c r="V3593" s="4" t="s">
        <v>8</v>
      </c>
      <c r="W3593" s="4" t="s">
        <v>10</v>
      </c>
      <c r="X3593" s="4" t="s">
        <v>10</v>
      </c>
      <c r="Y3593" s="4" t="s">
        <v>9</v>
      </c>
      <c r="Z3593" s="4" t="s">
        <v>6</v>
      </c>
      <c r="AA3593" s="4" t="s">
        <v>8</v>
      </c>
      <c r="AB3593" s="4" t="s">
        <v>10</v>
      </c>
      <c r="AC3593" s="4" t="s">
        <v>10</v>
      </c>
      <c r="AD3593" s="4" t="s">
        <v>9</v>
      </c>
      <c r="AE3593" s="4" t="s">
        <v>6</v>
      </c>
      <c r="AF3593" s="4" t="s">
        <v>8</v>
      </c>
      <c r="AG3593" s="4" t="s">
        <v>10</v>
      </c>
      <c r="AH3593" s="4" t="s">
        <v>10</v>
      </c>
      <c r="AI3593" s="4" t="s">
        <v>9</v>
      </c>
      <c r="AJ3593" s="4" t="s">
        <v>6</v>
      </c>
      <c r="AK3593" s="4" t="s">
        <v>8</v>
      </c>
      <c r="AL3593" s="4" t="s">
        <v>10</v>
      </c>
      <c r="AM3593" s="4" t="s">
        <v>10</v>
      </c>
      <c r="AN3593" s="4" t="s">
        <v>9</v>
      </c>
      <c r="AO3593" s="4" t="s">
        <v>6</v>
      </c>
      <c r="AP3593" s="4" t="s">
        <v>8</v>
      </c>
      <c r="AQ3593" s="4" t="s">
        <v>10</v>
      </c>
      <c r="AR3593" s="4" t="s">
        <v>10</v>
      </c>
      <c r="AS3593" s="4" t="s">
        <v>9</v>
      </c>
      <c r="AT3593" s="4" t="s">
        <v>6</v>
      </c>
      <c r="AU3593" s="4" t="s">
        <v>8</v>
      </c>
      <c r="AV3593" s="4" t="s">
        <v>10</v>
      </c>
      <c r="AW3593" s="4" t="s">
        <v>10</v>
      </c>
      <c r="AX3593" s="4" t="s">
        <v>9</v>
      </c>
      <c r="AY3593" s="4" t="s">
        <v>6</v>
      </c>
      <c r="AZ3593" s="4" t="s">
        <v>8</v>
      </c>
      <c r="BA3593" s="4" t="s">
        <v>10</v>
      </c>
      <c r="BB3593" s="4" t="s">
        <v>10</v>
      </c>
      <c r="BC3593" s="4" t="s">
        <v>9</v>
      </c>
      <c r="BD3593" s="4" t="s">
        <v>6</v>
      </c>
      <c r="BE3593" s="4" t="s">
        <v>8</v>
      </c>
      <c r="BF3593" s="4" t="s">
        <v>10</v>
      </c>
      <c r="BG3593" s="4" t="s">
        <v>10</v>
      </c>
      <c r="BH3593" s="4" t="s">
        <v>9</v>
      </c>
      <c r="BI3593" s="4" t="s">
        <v>6</v>
      </c>
      <c r="BJ3593" s="4" t="s">
        <v>8</v>
      </c>
      <c r="BK3593" s="4" t="s">
        <v>10</v>
      </c>
      <c r="BL3593" s="4" t="s">
        <v>10</v>
      </c>
      <c r="BM3593" s="4" t="s">
        <v>9</v>
      </c>
      <c r="BN3593" s="4" t="s">
        <v>6</v>
      </c>
      <c r="BO3593" s="4" t="s">
        <v>8</v>
      </c>
      <c r="BP3593" s="4" t="s">
        <v>10</v>
      </c>
      <c r="BQ3593" s="4" t="s">
        <v>10</v>
      </c>
      <c r="BR3593" s="4" t="s">
        <v>9</v>
      </c>
      <c r="BS3593" s="4" t="s">
        <v>6</v>
      </c>
      <c r="BT3593" s="4" t="s">
        <v>8</v>
      </c>
      <c r="BU3593" s="4" t="s">
        <v>10</v>
      </c>
      <c r="BV3593" s="4" t="s">
        <v>10</v>
      </c>
      <c r="BW3593" s="4" t="s">
        <v>9</v>
      </c>
      <c r="BX3593" s="4" t="s">
        <v>6</v>
      </c>
      <c r="BY3593" s="4" t="s">
        <v>8</v>
      </c>
      <c r="BZ3593" s="4" t="s">
        <v>10</v>
      </c>
      <c r="CA3593" s="4" t="s">
        <v>10</v>
      </c>
      <c r="CB3593" s="4" t="s">
        <v>9</v>
      </c>
      <c r="CC3593" s="4" t="s">
        <v>6</v>
      </c>
      <c r="CD3593" s="4" t="s">
        <v>8</v>
      </c>
      <c r="CE3593" s="4" t="s">
        <v>10</v>
      </c>
      <c r="CF3593" s="4" t="s">
        <v>10</v>
      </c>
      <c r="CG3593" s="4" t="s">
        <v>9</v>
      </c>
      <c r="CH3593" s="4" t="s">
        <v>6</v>
      </c>
      <c r="CI3593" s="4" t="s">
        <v>8</v>
      </c>
      <c r="CJ3593" s="4" t="s">
        <v>10</v>
      </c>
      <c r="CK3593" s="4" t="s">
        <v>10</v>
      </c>
      <c r="CL3593" s="4" t="s">
        <v>9</v>
      </c>
      <c r="CM3593" s="4" t="s">
        <v>6</v>
      </c>
      <c r="CN3593" s="4" t="s">
        <v>8</v>
      </c>
      <c r="CO3593" s="4" t="s">
        <v>10</v>
      </c>
      <c r="CP3593" s="4" t="s">
        <v>10</v>
      </c>
      <c r="CQ3593" s="4" t="s">
        <v>9</v>
      </c>
      <c r="CR3593" s="4" t="s">
        <v>6</v>
      </c>
      <c r="CS3593" s="4" t="s">
        <v>8</v>
      </c>
      <c r="CT3593" s="4" t="s">
        <v>10</v>
      </c>
      <c r="CU3593" s="4" t="s">
        <v>10</v>
      </c>
      <c r="CV3593" s="4" t="s">
        <v>9</v>
      </c>
      <c r="CW3593" s="4" t="s">
        <v>6</v>
      </c>
      <c r="CX3593" s="4" t="s">
        <v>8</v>
      </c>
      <c r="CY3593" s="4" t="s">
        <v>10</v>
      </c>
      <c r="CZ3593" s="4" t="s">
        <v>10</v>
      </c>
      <c r="DA3593" s="4" t="s">
        <v>9</v>
      </c>
      <c r="DB3593" s="4" t="s">
        <v>6</v>
      </c>
      <c r="DC3593" s="4" t="s">
        <v>8</v>
      </c>
      <c r="DD3593" s="4" t="s">
        <v>10</v>
      </c>
      <c r="DE3593" s="4" t="s">
        <v>10</v>
      </c>
      <c r="DF3593" s="4" t="s">
        <v>9</v>
      </c>
      <c r="DG3593" s="4" t="s">
        <v>6</v>
      </c>
      <c r="DH3593" s="4" t="s">
        <v>8</v>
      </c>
      <c r="DI3593" s="4" t="s">
        <v>10</v>
      </c>
      <c r="DJ3593" s="4" t="s">
        <v>10</v>
      </c>
      <c r="DK3593" s="4" t="s">
        <v>9</v>
      </c>
      <c r="DL3593" s="4" t="s">
        <v>6</v>
      </c>
      <c r="DM3593" s="4" t="s">
        <v>8</v>
      </c>
      <c r="DN3593" s="4" t="s">
        <v>10</v>
      </c>
      <c r="DO3593" s="4" t="s">
        <v>10</v>
      </c>
      <c r="DP3593" s="4" t="s">
        <v>9</v>
      </c>
      <c r="DQ3593" s="4" t="s">
        <v>6</v>
      </c>
      <c r="DR3593" s="4" t="s">
        <v>8</v>
      </c>
      <c r="DS3593" s="4" t="s">
        <v>10</v>
      </c>
      <c r="DT3593" s="4" t="s">
        <v>10</v>
      </c>
      <c r="DU3593" s="4" t="s">
        <v>9</v>
      </c>
      <c r="DV3593" s="4" t="s">
        <v>6</v>
      </c>
      <c r="DW3593" s="4" t="s">
        <v>8</v>
      </c>
      <c r="DX3593" s="4" t="s">
        <v>10</v>
      </c>
      <c r="DY3593" s="4" t="s">
        <v>10</v>
      </c>
      <c r="DZ3593" s="4" t="s">
        <v>9</v>
      </c>
      <c r="EA3593" s="4" t="s">
        <v>6</v>
      </c>
      <c r="EB3593" s="4" t="s">
        <v>8</v>
      </c>
      <c r="EC3593" s="4" t="s">
        <v>10</v>
      </c>
      <c r="ED3593" s="4" t="s">
        <v>10</v>
      </c>
      <c r="EE3593" s="4" t="s">
        <v>9</v>
      </c>
      <c r="EF3593" s="4" t="s">
        <v>6</v>
      </c>
      <c r="EG3593" s="4" t="s">
        <v>8</v>
      </c>
      <c r="EH3593" s="4" t="s">
        <v>10</v>
      </c>
      <c r="EI3593" s="4" t="s">
        <v>10</v>
      </c>
      <c r="EJ3593" s="4" t="s">
        <v>9</v>
      </c>
      <c r="EK3593" s="4" t="s">
        <v>6</v>
      </c>
      <c r="EL3593" s="4" t="s">
        <v>8</v>
      </c>
      <c r="EM3593" s="4" t="s">
        <v>10</v>
      </c>
      <c r="EN3593" s="4" t="s">
        <v>10</v>
      </c>
      <c r="EO3593" s="4" t="s">
        <v>9</v>
      </c>
      <c r="EP3593" s="4" t="s">
        <v>6</v>
      </c>
      <c r="EQ3593" s="4" t="s">
        <v>8</v>
      </c>
      <c r="ER3593" s="4" t="s">
        <v>10</v>
      </c>
      <c r="ES3593" s="4" t="s">
        <v>10</v>
      </c>
      <c r="ET3593" s="4" t="s">
        <v>9</v>
      </c>
      <c r="EU3593" s="4" t="s">
        <v>6</v>
      </c>
      <c r="EV3593" s="4" t="s">
        <v>8</v>
      </c>
      <c r="EW3593" s="4" t="s">
        <v>10</v>
      </c>
      <c r="EX3593" s="4" t="s">
        <v>10</v>
      </c>
      <c r="EY3593" s="4" t="s">
        <v>9</v>
      </c>
      <c r="EZ3593" s="4" t="s">
        <v>6</v>
      </c>
      <c r="FA3593" s="4" t="s">
        <v>8</v>
      </c>
      <c r="FB3593" s="4" t="s">
        <v>10</v>
      </c>
      <c r="FC3593" s="4" t="s">
        <v>10</v>
      </c>
      <c r="FD3593" s="4" t="s">
        <v>9</v>
      </c>
      <c r="FE3593" s="4" t="s">
        <v>6</v>
      </c>
      <c r="FF3593" s="4" t="s">
        <v>8</v>
      </c>
      <c r="FG3593" s="4" t="s">
        <v>10</v>
      </c>
      <c r="FH3593" s="4" t="s">
        <v>10</v>
      </c>
      <c r="FI3593" s="4" t="s">
        <v>9</v>
      </c>
      <c r="FJ3593" s="4" t="s">
        <v>6</v>
      </c>
      <c r="FK3593" s="4" t="s">
        <v>8</v>
      </c>
      <c r="FL3593" s="4" t="s">
        <v>10</v>
      </c>
      <c r="FM3593" s="4" t="s">
        <v>10</v>
      </c>
      <c r="FN3593" s="4" t="s">
        <v>9</v>
      </c>
      <c r="FO3593" s="4" t="s">
        <v>6</v>
      </c>
      <c r="FP3593" s="4" t="s">
        <v>8</v>
      </c>
      <c r="FQ3593" s="4" t="s">
        <v>10</v>
      </c>
      <c r="FR3593" s="4" t="s">
        <v>10</v>
      </c>
      <c r="FS3593" s="4" t="s">
        <v>9</v>
      </c>
      <c r="FT3593" s="4" t="s">
        <v>6</v>
      </c>
      <c r="FU3593" s="4" t="s">
        <v>8</v>
      </c>
      <c r="FV3593" s="4" t="s">
        <v>10</v>
      </c>
      <c r="FW3593" s="4" t="s">
        <v>10</v>
      </c>
      <c r="FX3593" s="4" t="s">
        <v>9</v>
      </c>
      <c r="FY3593" s="4" t="s">
        <v>6</v>
      </c>
      <c r="FZ3593" s="4" t="s">
        <v>8</v>
      </c>
      <c r="GA3593" s="4" t="s">
        <v>10</v>
      </c>
      <c r="GB3593" s="4" t="s">
        <v>10</v>
      </c>
      <c r="GC3593" s="4" t="s">
        <v>9</v>
      </c>
      <c r="GD3593" s="4" t="s">
        <v>6</v>
      </c>
      <c r="GE3593" s="4" t="s">
        <v>8</v>
      </c>
      <c r="GF3593" s="4" t="s">
        <v>10</v>
      </c>
      <c r="GG3593" s="4" t="s">
        <v>10</v>
      </c>
      <c r="GH3593" s="4" t="s">
        <v>9</v>
      </c>
      <c r="GI3593" s="4" t="s">
        <v>6</v>
      </c>
      <c r="GJ3593" s="4" t="s">
        <v>8</v>
      </c>
      <c r="GK3593" s="4" t="s">
        <v>10</v>
      </c>
      <c r="GL3593" s="4" t="s">
        <v>10</v>
      </c>
      <c r="GM3593" s="4" t="s">
        <v>9</v>
      </c>
      <c r="GN3593" s="4" t="s">
        <v>6</v>
      </c>
      <c r="GO3593" s="4" t="s">
        <v>8</v>
      </c>
      <c r="GP3593" s="4" t="s">
        <v>10</v>
      </c>
      <c r="GQ3593" s="4" t="s">
        <v>10</v>
      </c>
      <c r="GR3593" s="4" t="s">
        <v>9</v>
      </c>
      <c r="GS3593" s="4" t="s">
        <v>6</v>
      </c>
      <c r="GT3593" s="4" t="s">
        <v>8</v>
      </c>
      <c r="GU3593" s="4" t="s">
        <v>10</v>
      </c>
      <c r="GV3593" s="4" t="s">
        <v>10</v>
      </c>
      <c r="GW3593" s="4" t="s">
        <v>9</v>
      </c>
      <c r="GX3593" s="4" t="s">
        <v>6</v>
      </c>
      <c r="GY3593" s="4" t="s">
        <v>8</v>
      </c>
      <c r="GZ3593" s="4" t="s">
        <v>10</v>
      </c>
      <c r="HA3593" s="4" t="s">
        <v>10</v>
      </c>
      <c r="HB3593" s="4" t="s">
        <v>9</v>
      </c>
      <c r="HC3593" s="4" t="s">
        <v>6</v>
      </c>
      <c r="HD3593" s="4" t="s">
        <v>8</v>
      </c>
      <c r="HE3593" s="4" t="s">
        <v>10</v>
      </c>
      <c r="HF3593" s="4" t="s">
        <v>10</v>
      </c>
      <c r="HG3593" s="4" t="s">
        <v>9</v>
      </c>
      <c r="HH3593" s="4" t="s">
        <v>6</v>
      </c>
      <c r="HI3593" s="4" t="s">
        <v>8</v>
      </c>
      <c r="HJ3593" s="4" t="s">
        <v>10</v>
      </c>
      <c r="HK3593" s="4" t="s">
        <v>10</v>
      </c>
      <c r="HL3593" s="4" t="s">
        <v>9</v>
      </c>
      <c r="HM3593" s="4" t="s">
        <v>6</v>
      </c>
      <c r="HN3593" s="4" t="s">
        <v>8</v>
      </c>
      <c r="HO3593" s="4" t="s">
        <v>10</v>
      </c>
      <c r="HP3593" s="4" t="s">
        <v>10</v>
      </c>
      <c r="HQ3593" s="4" t="s">
        <v>9</v>
      </c>
      <c r="HR3593" s="4" t="s">
        <v>6</v>
      </c>
      <c r="HS3593" s="4" t="s">
        <v>8</v>
      </c>
      <c r="HT3593" s="4" t="s">
        <v>10</v>
      </c>
      <c r="HU3593" s="4" t="s">
        <v>10</v>
      </c>
      <c r="HV3593" s="4" t="s">
        <v>9</v>
      </c>
      <c r="HW3593" s="4" t="s">
        <v>6</v>
      </c>
      <c r="HX3593" s="4" t="s">
        <v>8</v>
      </c>
      <c r="HY3593" s="4" t="s">
        <v>10</v>
      </c>
      <c r="HZ3593" s="4" t="s">
        <v>10</v>
      </c>
      <c r="IA3593" s="4" t="s">
        <v>9</v>
      </c>
      <c r="IB3593" s="4" t="s">
        <v>6</v>
      </c>
      <c r="IC3593" s="4" t="s">
        <v>8</v>
      </c>
      <c r="ID3593" s="4" t="s">
        <v>10</v>
      </c>
      <c r="IE3593" s="4" t="s">
        <v>10</v>
      </c>
      <c r="IF3593" s="4" t="s">
        <v>9</v>
      </c>
      <c r="IG3593" s="4" t="s">
        <v>6</v>
      </c>
      <c r="IH3593" s="4" t="s">
        <v>8</v>
      </c>
      <c r="II3593" s="4" t="s">
        <v>10</v>
      </c>
      <c r="IJ3593" s="4" t="s">
        <v>10</v>
      </c>
      <c r="IK3593" s="4" t="s">
        <v>9</v>
      </c>
      <c r="IL3593" s="4" t="s">
        <v>6</v>
      </c>
      <c r="IM3593" s="4" t="s">
        <v>8</v>
      </c>
      <c r="IN3593" s="4" t="s">
        <v>10</v>
      </c>
      <c r="IO3593" s="4" t="s">
        <v>10</v>
      </c>
      <c r="IP3593" s="4" t="s">
        <v>9</v>
      </c>
      <c r="IQ3593" s="4" t="s">
        <v>6</v>
      </c>
      <c r="IR3593" s="4" t="s">
        <v>8</v>
      </c>
      <c r="IS3593" s="4" t="s">
        <v>10</v>
      </c>
      <c r="IT3593" s="4" t="s">
        <v>10</v>
      </c>
      <c r="IU3593" s="4" t="s">
        <v>9</v>
      </c>
      <c r="IV3593" s="4" t="s">
        <v>6</v>
      </c>
      <c r="IW3593" s="4" t="s">
        <v>8</v>
      </c>
      <c r="IX3593" s="4" t="s">
        <v>10</v>
      </c>
      <c r="IY3593" s="4" t="s">
        <v>10</v>
      </c>
      <c r="IZ3593" s="4" t="s">
        <v>9</v>
      </c>
      <c r="JA3593" s="4" t="s">
        <v>6</v>
      </c>
      <c r="JB3593" s="4" t="s">
        <v>8</v>
      </c>
      <c r="JC3593" s="4" t="s">
        <v>10</v>
      </c>
      <c r="JD3593" s="4" t="s">
        <v>10</v>
      </c>
      <c r="JE3593" s="4" t="s">
        <v>9</v>
      </c>
      <c r="JF3593" s="4" t="s">
        <v>6</v>
      </c>
      <c r="JG3593" s="4" t="s">
        <v>8</v>
      </c>
      <c r="JH3593" s="4" t="s">
        <v>10</v>
      </c>
      <c r="JI3593" s="4" t="s">
        <v>10</v>
      </c>
      <c r="JJ3593" s="4" t="s">
        <v>9</v>
      </c>
      <c r="JK3593" s="4" t="s">
        <v>6</v>
      </c>
      <c r="JL3593" s="4" t="s">
        <v>8</v>
      </c>
    </row>
    <row r="3594" spans="1:7">
      <c r="A3594" t="n">
        <v>29680</v>
      </c>
      <c r="B3594" s="74" t="n">
        <v>257</v>
      </c>
      <c r="C3594" s="7" t="n">
        <v>3</v>
      </c>
      <c r="D3594" s="7" t="n">
        <v>65533</v>
      </c>
      <c r="E3594" s="7" t="n">
        <v>0</v>
      </c>
      <c r="F3594" s="7" t="s">
        <v>56</v>
      </c>
      <c r="G3594" s="7" t="n">
        <f t="normal" ca="1">32-LENB(INDIRECT(ADDRESS(3594,6)))</f>
        <v>0</v>
      </c>
      <c r="H3594" s="7" t="n">
        <v>3</v>
      </c>
      <c r="I3594" s="7" t="n">
        <v>65533</v>
      </c>
      <c r="J3594" s="7" t="n">
        <v>0</v>
      </c>
      <c r="K3594" s="7" t="s">
        <v>57</v>
      </c>
      <c r="L3594" s="7" t="n">
        <f t="normal" ca="1">32-LENB(INDIRECT(ADDRESS(3594,11)))</f>
        <v>0</v>
      </c>
      <c r="M3594" s="7" t="n">
        <v>3</v>
      </c>
      <c r="N3594" s="7" t="n">
        <v>65533</v>
      </c>
      <c r="O3594" s="7" t="n">
        <v>0</v>
      </c>
      <c r="P3594" s="7" t="s">
        <v>58</v>
      </c>
      <c r="Q3594" s="7" t="n">
        <f t="normal" ca="1">32-LENB(INDIRECT(ADDRESS(3594,16)))</f>
        <v>0</v>
      </c>
      <c r="R3594" s="7" t="n">
        <v>3</v>
      </c>
      <c r="S3594" s="7" t="n">
        <v>65533</v>
      </c>
      <c r="T3594" s="7" t="n">
        <v>0</v>
      </c>
      <c r="U3594" s="7" t="s">
        <v>59</v>
      </c>
      <c r="V3594" s="7" t="n">
        <f t="normal" ca="1">32-LENB(INDIRECT(ADDRESS(3594,21)))</f>
        <v>0</v>
      </c>
      <c r="W3594" s="7" t="n">
        <v>3</v>
      </c>
      <c r="X3594" s="7" t="n">
        <v>65533</v>
      </c>
      <c r="Y3594" s="7" t="n">
        <v>0</v>
      </c>
      <c r="Z3594" s="7" t="s">
        <v>60</v>
      </c>
      <c r="AA3594" s="7" t="n">
        <f t="normal" ca="1">32-LENB(INDIRECT(ADDRESS(3594,26)))</f>
        <v>0</v>
      </c>
      <c r="AB3594" s="7" t="n">
        <v>3</v>
      </c>
      <c r="AC3594" s="7" t="n">
        <v>65533</v>
      </c>
      <c r="AD3594" s="7" t="n">
        <v>0</v>
      </c>
      <c r="AE3594" s="7" t="s">
        <v>61</v>
      </c>
      <c r="AF3594" s="7" t="n">
        <f t="normal" ca="1">32-LENB(INDIRECT(ADDRESS(3594,31)))</f>
        <v>0</v>
      </c>
      <c r="AG3594" s="7" t="n">
        <v>3</v>
      </c>
      <c r="AH3594" s="7" t="n">
        <v>65533</v>
      </c>
      <c r="AI3594" s="7" t="n">
        <v>0</v>
      </c>
      <c r="AJ3594" s="7" t="s">
        <v>62</v>
      </c>
      <c r="AK3594" s="7" t="n">
        <f t="normal" ca="1">32-LENB(INDIRECT(ADDRESS(3594,36)))</f>
        <v>0</v>
      </c>
      <c r="AL3594" s="7" t="n">
        <v>3</v>
      </c>
      <c r="AM3594" s="7" t="n">
        <v>65533</v>
      </c>
      <c r="AN3594" s="7" t="n">
        <v>0</v>
      </c>
      <c r="AO3594" s="7" t="s">
        <v>63</v>
      </c>
      <c r="AP3594" s="7" t="n">
        <f t="normal" ca="1">32-LENB(INDIRECT(ADDRESS(3594,41)))</f>
        <v>0</v>
      </c>
      <c r="AQ3594" s="7" t="n">
        <v>3</v>
      </c>
      <c r="AR3594" s="7" t="n">
        <v>65533</v>
      </c>
      <c r="AS3594" s="7" t="n">
        <v>0</v>
      </c>
      <c r="AT3594" s="7" t="s">
        <v>64</v>
      </c>
      <c r="AU3594" s="7" t="n">
        <f t="normal" ca="1">32-LENB(INDIRECT(ADDRESS(3594,46)))</f>
        <v>0</v>
      </c>
      <c r="AV3594" s="7" t="n">
        <v>3</v>
      </c>
      <c r="AW3594" s="7" t="n">
        <v>65533</v>
      </c>
      <c r="AX3594" s="7" t="n">
        <v>0</v>
      </c>
      <c r="AY3594" s="7" t="s">
        <v>65</v>
      </c>
      <c r="AZ3594" s="7" t="n">
        <f t="normal" ca="1">32-LENB(INDIRECT(ADDRESS(3594,51)))</f>
        <v>0</v>
      </c>
      <c r="BA3594" s="7" t="n">
        <v>3</v>
      </c>
      <c r="BB3594" s="7" t="n">
        <v>65533</v>
      </c>
      <c r="BC3594" s="7" t="n">
        <v>0</v>
      </c>
      <c r="BD3594" s="7" t="s">
        <v>66</v>
      </c>
      <c r="BE3594" s="7" t="n">
        <f t="normal" ca="1">32-LENB(INDIRECT(ADDRESS(3594,56)))</f>
        <v>0</v>
      </c>
      <c r="BF3594" s="7" t="n">
        <v>9</v>
      </c>
      <c r="BG3594" s="7" t="n">
        <v>7036</v>
      </c>
      <c r="BH3594" s="7" t="n">
        <v>0</v>
      </c>
      <c r="BI3594" s="7" t="s">
        <v>121</v>
      </c>
      <c r="BJ3594" s="7" t="n">
        <f t="normal" ca="1">32-LENB(INDIRECT(ADDRESS(3594,61)))</f>
        <v>0</v>
      </c>
      <c r="BK3594" s="7" t="n">
        <v>4</v>
      </c>
      <c r="BL3594" s="7" t="n">
        <v>65533</v>
      </c>
      <c r="BM3594" s="7" t="n">
        <v>4524</v>
      </c>
      <c r="BN3594" s="7" t="s">
        <v>13</v>
      </c>
      <c r="BO3594" s="7" t="n">
        <f t="normal" ca="1">32-LENB(INDIRECT(ADDRESS(3594,66)))</f>
        <v>0</v>
      </c>
      <c r="BP3594" s="7" t="n">
        <v>4</v>
      </c>
      <c r="BQ3594" s="7" t="n">
        <v>65533</v>
      </c>
      <c r="BR3594" s="7" t="n">
        <v>4440</v>
      </c>
      <c r="BS3594" s="7" t="s">
        <v>13</v>
      </c>
      <c r="BT3594" s="7" t="n">
        <f t="normal" ca="1">32-LENB(INDIRECT(ADDRESS(3594,71)))</f>
        <v>0</v>
      </c>
      <c r="BU3594" s="7" t="n">
        <v>4</v>
      </c>
      <c r="BV3594" s="7" t="n">
        <v>65533</v>
      </c>
      <c r="BW3594" s="7" t="n">
        <v>4427</v>
      </c>
      <c r="BX3594" s="7" t="s">
        <v>13</v>
      </c>
      <c r="BY3594" s="7" t="n">
        <f t="normal" ca="1">32-LENB(INDIRECT(ADDRESS(3594,76)))</f>
        <v>0</v>
      </c>
      <c r="BZ3594" s="7" t="n">
        <v>4</v>
      </c>
      <c r="CA3594" s="7" t="n">
        <v>65533</v>
      </c>
      <c r="CB3594" s="7" t="n">
        <v>4167</v>
      </c>
      <c r="CC3594" s="7" t="s">
        <v>13</v>
      </c>
      <c r="CD3594" s="7" t="n">
        <f t="normal" ca="1">32-LENB(INDIRECT(ADDRESS(3594,81)))</f>
        <v>0</v>
      </c>
      <c r="CE3594" s="7" t="n">
        <v>4</v>
      </c>
      <c r="CF3594" s="7" t="n">
        <v>65533</v>
      </c>
      <c r="CG3594" s="7" t="n">
        <v>4071</v>
      </c>
      <c r="CH3594" s="7" t="s">
        <v>13</v>
      </c>
      <c r="CI3594" s="7" t="n">
        <f t="normal" ca="1">32-LENB(INDIRECT(ADDRESS(3594,86)))</f>
        <v>0</v>
      </c>
      <c r="CJ3594" s="7" t="n">
        <v>4</v>
      </c>
      <c r="CK3594" s="7" t="n">
        <v>65533</v>
      </c>
      <c r="CL3594" s="7" t="n">
        <v>4401</v>
      </c>
      <c r="CM3594" s="7" t="s">
        <v>13</v>
      </c>
      <c r="CN3594" s="7" t="n">
        <f t="normal" ca="1">32-LENB(INDIRECT(ADDRESS(3594,91)))</f>
        <v>0</v>
      </c>
      <c r="CO3594" s="7" t="n">
        <v>4</v>
      </c>
      <c r="CP3594" s="7" t="n">
        <v>65533</v>
      </c>
      <c r="CQ3594" s="7" t="n">
        <v>4431</v>
      </c>
      <c r="CR3594" s="7" t="s">
        <v>13</v>
      </c>
      <c r="CS3594" s="7" t="n">
        <f t="normal" ca="1">32-LENB(INDIRECT(ADDRESS(3594,96)))</f>
        <v>0</v>
      </c>
      <c r="CT3594" s="7" t="n">
        <v>4</v>
      </c>
      <c r="CU3594" s="7" t="n">
        <v>65533</v>
      </c>
      <c r="CV3594" s="7" t="n">
        <v>4549</v>
      </c>
      <c r="CW3594" s="7" t="s">
        <v>13</v>
      </c>
      <c r="CX3594" s="7" t="n">
        <f t="normal" ca="1">32-LENB(INDIRECT(ADDRESS(3594,101)))</f>
        <v>0</v>
      </c>
      <c r="CY3594" s="7" t="n">
        <v>4</v>
      </c>
      <c r="CZ3594" s="7" t="n">
        <v>65533</v>
      </c>
      <c r="DA3594" s="7" t="n">
        <v>4424</v>
      </c>
      <c r="DB3594" s="7" t="s">
        <v>13</v>
      </c>
      <c r="DC3594" s="7" t="n">
        <f t="normal" ca="1">32-LENB(INDIRECT(ADDRESS(3594,106)))</f>
        <v>0</v>
      </c>
      <c r="DD3594" s="7" t="n">
        <v>4</v>
      </c>
      <c r="DE3594" s="7" t="n">
        <v>65533</v>
      </c>
      <c r="DF3594" s="7" t="n">
        <v>4421</v>
      </c>
      <c r="DG3594" s="7" t="s">
        <v>13</v>
      </c>
      <c r="DH3594" s="7" t="n">
        <f t="normal" ca="1">32-LENB(INDIRECT(ADDRESS(3594,111)))</f>
        <v>0</v>
      </c>
      <c r="DI3594" s="7" t="n">
        <v>4</v>
      </c>
      <c r="DJ3594" s="7" t="n">
        <v>65533</v>
      </c>
      <c r="DK3594" s="7" t="n">
        <v>2119</v>
      </c>
      <c r="DL3594" s="7" t="s">
        <v>13</v>
      </c>
      <c r="DM3594" s="7" t="n">
        <f t="normal" ca="1">32-LENB(INDIRECT(ADDRESS(3594,116)))</f>
        <v>0</v>
      </c>
      <c r="DN3594" s="7" t="n">
        <v>4</v>
      </c>
      <c r="DO3594" s="7" t="n">
        <v>65533</v>
      </c>
      <c r="DP3594" s="7" t="n">
        <v>4283</v>
      </c>
      <c r="DQ3594" s="7" t="s">
        <v>13</v>
      </c>
      <c r="DR3594" s="7" t="n">
        <f t="normal" ca="1">32-LENB(INDIRECT(ADDRESS(3594,121)))</f>
        <v>0</v>
      </c>
      <c r="DS3594" s="7" t="n">
        <v>4</v>
      </c>
      <c r="DT3594" s="7" t="n">
        <v>65533</v>
      </c>
      <c r="DU3594" s="7" t="n">
        <v>4400</v>
      </c>
      <c r="DV3594" s="7" t="s">
        <v>13</v>
      </c>
      <c r="DW3594" s="7" t="n">
        <f t="normal" ca="1">32-LENB(INDIRECT(ADDRESS(3594,126)))</f>
        <v>0</v>
      </c>
      <c r="DX3594" s="7" t="n">
        <v>4</v>
      </c>
      <c r="DY3594" s="7" t="n">
        <v>65533</v>
      </c>
      <c r="DZ3594" s="7" t="n">
        <v>4440</v>
      </c>
      <c r="EA3594" s="7" t="s">
        <v>13</v>
      </c>
      <c r="EB3594" s="7" t="n">
        <f t="normal" ca="1">32-LENB(INDIRECT(ADDRESS(3594,131)))</f>
        <v>0</v>
      </c>
      <c r="EC3594" s="7" t="n">
        <v>4</v>
      </c>
      <c r="ED3594" s="7" t="n">
        <v>65533</v>
      </c>
      <c r="EE3594" s="7" t="n">
        <v>4427</v>
      </c>
      <c r="EF3594" s="7" t="s">
        <v>13</v>
      </c>
      <c r="EG3594" s="7" t="n">
        <f t="normal" ca="1">32-LENB(INDIRECT(ADDRESS(3594,136)))</f>
        <v>0</v>
      </c>
      <c r="EH3594" s="7" t="n">
        <v>4</v>
      </c>
      <c r="EI3594" s="7" t="n">
        <v>65533</v>
      </c>
      <c r="EJ3594" s="7" t="n">
        <v>4167</v>
      </c>
      <c r="EK3594" s="7" t="s">
        <v>13</v>
      </c>
      <c r="EL3594" s="7" t="n">
        <f t="normal" ca="1">32-LENB(INDIRECT(ADDRESS(3594,141)))</f>
        <v>0</v>
      </c>
      <c r="EM3594" s="7" t="n">
        <v>4</v>
      </c>
      <c r="EN3594" s="7" t="n">
        <v>65533</v>
      </c>
      <c r="EO3594" s="7" t="n">
        <v>4071</v>
      </c>
      <c r="EP3594" s="7" t="s">
        <v>13</v>
      </c>
      <c r="EQ3594" s="7" t="n">
        <f t="normal" ca="1">32-LENB(INDIRECT(ADDRESS(3594,146)))</f>
        <v>0</v>
      </c>
      <c r="ER3594" s="7" t="n">
        <v>4</v>
      </c>
      <c r="ES3594" s="7" t="n">
        <v>65533</v>
      </c>
      <c r="ET3594" s="7" t="n">
        <v>4167</v>
      </c>
      <c r="EU3594" s="7" t="s">
        <v>13</v>
      </c>
      <c r="EV3594" s="7" t="n">
        <f t="normal" ca="1">32-LENB(INDIRECT(ADDRESS(3594,151)))</f>
        <v>0</v>
      </c>
      <c r="EW3594" s="7" t="n">
        <v>4</v>
      </c>
      <c r="EX3594" s="7" t="n">
        <v>65533</v>
      </c>
      <c r="EY3594" s="7" t="n">
        <v>4071</v>
      </c>
      <c r="EZ3594" s="7" t="s">
        <v>13</v>
      </c>
      <c r="FA3594" s="7" t="n">
        <f t="normal" ca="1">32-LENB(INDIRECT(ADDRESS(3594,156)))</f>
        <v>0</v>
      </c>
      <c r="FB3594" s="7" t="n">
        <v>4</v>
      </c>
      <c r="FC3594" s="7" t="n">
        <v>65533</v>
      </c>
      <c r="FD3594" s="7" t="n">
        <v>4167</v>
      </c>
      <c r="FE3594" s="7" t="s">
        <v>13</v>
      </c>
      <c r="FF3594" s="7" t="n">
        <f t="normal" ca="1">32-LENB(INDIRECT(ADDRESS(3594,161)))</f>
        <v>0</v>
      </c>
      <c r="FG3594" s="7" t="n">
        <v>4</v>
      </c>
      <c r="FH3594" s="7" t="n">
        <v>65533</v>
      </c>
      <c r="FI3594" s="7" t="n">
        <v>4071</v>
      </c>
      <c r="FJ3594" s="7" t="s">
        <v>13</v>
      </c>
      <c r="FK3594" s="7" t="n">
        <f t="normal" ca="1">32-LENB(INDIRECT(ADDRESS(3594,166)))</f>
        <v>0</v>
      </c>
      <c r="FL3594" s="7" t="n">
        <v>4</v>
      </c>
      <c r="FM3594" s="7" t="n">
        <v>65533</v>
      </c>
      <c r="FN3594" s="7" t="n">
        <v>4525</v>
      </c>
      <c r="FO3594" s="7" t="s">
        <v>13</v>
      </c>
      <c r="FP3594" s="7" t="n">
        <f t="normal" ca="1">32-LENB(INDIRECT(ADDRESS(3594,171)))</f>
        <v>0</v>
      </c>
      <c r="FQ3594" s="7" t="n">
        <v>9</v>
      </c>
      <c r="FR3594" s="7" t="n">
        <v>7036</v>
      </c>
      <c r="FS3594" s="7" t="n">
        <v>0</v>
      </c>
      <c r="FT3594" s="7" t="s">
        <v>179</v>
      </c>
      <c r="FU3594" s="7" t="n">
        <f t="normal" ca="1">32-LENB(INDIRECT(ADDRESS(3594,176)))</f>
        <v>0</v>
      </c>
      <c r="FV3594" s="7" t="n">
        <v>4</v>
      </c>
      <c r="FW3594" s="7" t="n">
        <v>65533</v>
      </c>
      <c r="FX3594" s="7" t="n">
        <v>4401</v>
      </c>
      <c r="FY3594" s="7" t="s">
        <v>13</v>
      </c>
      <c r="FZ3594" s="7" t="n">
        <f t="normal" ca="1">32-LENB(INDIRECT(ADDRESS(3594,181)))</f>
        <v>0</v>
      </c>
      <c r="GA3594" s="7" t="n">
        <v>4</v>
      </c>
      <c r="GB3594" s="7" t="n">
        <v>65533</v>
      </c>
      <c r="GC3594" s="7" t="n">
        <v>4431</v>
      </c>
      <c r="GD3594" s="7" t="s">
        <v>13</v>
      </c>
      <c r="GE3594" s="7" t="n">
        <f t="normal" ca="1">32-LENB(INDIRECT(ADDRESS(3594,186)))</f>
        <v>0</v>
      </c>
      <c r="GF3594" s="7" t="n">
        <v>4</v>
      </c>
      <c r="GG3594" s="7" t="n">
        <v>65533</v>
      </c>
      <c r="GH3594" s="7" t="n">
        <v>4401</v>
      </c>
      <c r="GI3594" s="7" t="s">
        <v>13</v>
      </c>
      <c r="GJ3594" s="7" t="n">
        <f t="normal" ca="1">32-LENB(INDIRECT(ADDRESS(3594,191)))</f>
        <v>0</v>
      </c>
      <c r="GK3594" s="7" t="n">
        <v>4</v>
      </c>
      <c r="GL3594" s="7" t="n">
        <v>65533</v>
      </c>
      <c r="GM3594" s="7" t="n">
        <v>4431</v>
      </c>
      <c r="GN3594" s="7" t="s">
        <v>13</v>
      </c>
      <c r="GO3594" s="7" t="n">
        <f t="normal" ca="1">32-LENB(INDIRECT(ADDRESS(3594,196)))</f>
        <v>0</v>
      </c>
      <c r="GP3594" s="7" t="n">
        <v>4</v>
      </c>
      <c r="GQ3594" s="7" t="n">
        <v>65533</v>
      </c>
      <c r="GR3594" s="7" t="n">
        <v>4401</v>
      </c>
      <c r="GS3594" s="7" t="s">
        <v>13</v>
      </c>
      <c r="GT3594" s="7" t="n">
        <f t="normal" ca="1">32-LENB(INDIRECT(ADDRESS(3594,201)))</f>
        <v>0</v>
      </c>
      <c r="GU3594" s="7" t="n">
        <v>4</v>
      </c>
      <c r="GV3594" s="7" t="n">
        <v>65533</v>
      </c>
      <c r="GW3594" s="7" t="n">
        <v>4431</v>
      </c>
      <c r="GX3594" s="7" t="s">
        <v>13</v>
      </c>
      <c r="GY3594" s="7" t="n">
        <f t="normal" ca="1">32-LENB(INDIRECT(ADDRESS(3594,206)))</f>
        <v>0</v>
      </c>
      <c r="GZ3594" s="7" t="n">
        <v>9</v>
      </c>
      <c r="HA3594" s="7" t="n">
        <v>7036</v>
      </c>
      <c r="HB3594" s="7" t="n">
        <v>0</v>
      </c>
      <c r="HC3594" s="7" t="s">
        <v>121</v>
      </c>
      <c r="HD3594" s="7" t="n">
        <f t="normal" ca="1">32-LENB(INDIRECT(ADDRESS(3594,211)))</f>
        <v>0</v>
      </c>
      <c r="HE3594" s="7" t="n">
        <v>4</v>
      </c>
      <c r="HF3594" s="7" t="n">
        <v>65533</v>
      </c>
      <c r="HG3594" s="7" t="n">
        <v>4525</v>
      </c>
      <c r="HH3594" s="7" t="s">
        <v>13</v>
      </c>
      <c r="HI3594" s="7" t="n">
        <f t="normal" ca="1">32-LENB(INDIRECT(ADDRESS(3594,216)))</f>
        <v>0</v>
      </c>
      <c r="HJ3594" s="7" t="n">
        <v>4</v>
      </c>
      <c r="HK3594" s="7" t="n">
        <v>65533</v>
      </c>
      <c r="HL3594" s="7" t="n">
        <v>4421</v>
      </c>
      <c r="HM3594" s="7" t="s">
        <v>13</v>
      </c>
      <c r="HN3594" s="7" t="n">
        <f t="normal" ca="1">32-LENB(INDIRECT(ADDRESS(3594,221)))</f>
        <v>0</v>
      </c>
      <c r="HO3594" s="7" t="n">
        <v>4</v>
      </c>
      <c r="HP3594" s="7" t="n">
        <v>65533</v>
      </c>
      <c r="HQ3594" s="7" t="n">
        <v>4427</v>
      </c>
      <c r="HR3594" s="7" t="s">
        <v>13</v>
      </c>
      <c r="HS3594" s="7" t="n">
        <f t="normal" ca="1">32-LENB(INDIRECT(ADDRESS(3594,226)))</f>
        <v>0</v>
      </c>
      <c r="HT3594" s="7" t="n">
        <v>4</v>
      </c>
      <c r="HU3594" s="7" t="n">
        <v>65533</v>
      </c>
      <c r="HV3594" s="7" t="n">
        <v>4427</v>
      </c>
      <c r="HW3594" s="7" t="s">
        <v>13</v>
      </c>
      <c r="HX3594" s="7" t="n">
        <f t="normal" ca="1">32-LENB(INDIRECT(ADDRESS(3594,231)))</f>
        <v>0</v>
      </c>
      <c r="HY3594" s="7" t="n">
        <v>4</v>
      </c>
      <c r="HZ3594" s="7" t="n">
        <v>65533</v>
      </c>
      <c r="IA3594" s="7" t="n">
        <v>8203</v>
      </c>
      <c r="IB3594" s="7" t="s">
        <v>13</v>
      </c>
      <c r="IC3594" s="7" t="n">
        <f t="normal" ca="1">32-LENB(INDIRECT(ADDRESS(3594,236)))</f>
        <v>0</v>
      </c>
      <c r="ID3594" s="7" t="n">
        <v>4</v>
      </c>
      <c r="IE3594" s="7" t="n">
        <v>65533</v>
      </c>
      <c r="IF3594" s="7" t="n">
        <v>8121</v>
      </c>
      <c r="IG3594" s="7" t="s">
        <v>13</v>
      </c>
      <c r="IH3594" s="7" t="n">
        <f t="normal" ca="1">32-LENB(INDIRECT(ADDRESS(3594,241)))</f>
        <v>0</v>
      </c>
      <c r="II3594" s="7" t="n">
        <v>4</v>
      </c>
      <c r="IJ3594" s="7" t="n">
        <v>65533</v>
      </c>
      <c r="IK3594" s="7" t="n">
        <v>4400</v>
      </c>
      <c r="IL3594" s="7" t="s">
        <v>13</v>
      </c>
      <c r="IM3594" s="7" t="n">
        <f t="normal" ca="1">32-LENB(INDIRECT(ADDRESS(3594,246)))</f>
        <v>0</v>
      </c>
      <c r="IN3594" s="7" t="n">
        <v>4</v>
      </c>
      <c r="IO3594" s="7" t="n">
        <v>65533</v>
      </c>
      <c r="IP3594" s="7" t="n">
        <v>4420</v>
      </c>
      <c r="IQ3594" s="7" t="s">
        <v>13</v>
      </c>
      <c r="IR3594" s="7" t="n">
        <f t="normal" ca="1">32-LENB(INDIRECT(ADDRESS(3594,251)))</f>
        <v>0</v>
      </c>
      <c r="IS3594" s="7" t="n">
        <v>4</v>
      </c>
      <c r="IT3594" s="7" t="n">
        <v>65533</v>
      </c>
      <c r="IU3594" s="7" t="n">
        <v>4405</v>
      </c>
      <c r="IV3594" s="7" t="s">
        <v>13</v>
      </c>
      <c r="IW3594" s="7" t="n">
        <f t="normal" ca="1">32-LENB(INDIRECT(ADDRESS(3594,256)))</f>
        <v>0</v>
      </c>
      <c r="IX3594" s="7" t="n">
        <v>4</v>
      </c>
      <c r="IY3594" s="7" t="n">
        <v>65533</v>
      </c>
      <c r="IZ3594" s="7" t="n">
        <v>4400</v>
      </c>
      <c r="JA3594" s="7" t="s">
        <v>13</v>
      </c>
      <c r="JB3594" s="7" t="n">
        <f t="normal" ca="1">32-LENB(INDIRECT(ADDRESS(3594,261)))</f>
        <v>0</v>
      </c>
      <c r="JC3594" s="7" t="n">
        <v>4</v>
      </c>
      <c r="JD3594" s="7" t="n">
        <v>65533</v>
      </c>
      <c r="JE3594" s="7" t="n">
        <v>4424</v>
      </c>
      <c r="JF3594" s="7" t="s">
        <v>13</v>
      </c>
      <c r="JG3594" s="7" t="n">
        <f t="normal" ca="1">32-LENB(INDIRECT(ADDRESS(3594,266)))</f>
        <v>0</v>
      </c>
      <c r="JH3594" s="7" t="n">
        <v>0</v>
      </c>
      <c r="JI3594" s="7" t="n">
        <v>65533</v>
      </c>
      <c r="JJ3594" s="7" t="n">
        <v>0</v>
      </c>
      <c r="JK3594" s="7" t="s">
        <v>13</v>
      </c>
      <c r="JL3594" s="7" t="n">
        <f t="normal" ca="1">32-LENB(INDIRECT(ADDRESS(3594,271)))</f>
        <v>0</v>
      </c>
    </row>
    <row r="3595" spans="1:7">
      <c r="A3595" t="s">
        <v>4</v>
      </c>
      <c r="B3595" s="4" t="s">
        <v>5</v>
      </c>
    </row>
    <row r="3596" spans="1:7">
      <c r="A3596" t="n">
        <v>31840</v>
      </c>
      <c r="B3596" s="5" t="n">
        <v>1</v>
      </c>
    </row>
    <row r="3597" spans="1:7" s="3" customFormat="1" customHeight="0">
      <c r="A3597" s="3" t="s">
        <v>2</v>
      </c>
      <c r="B3597" s="3" t="s">
        <v>235</v>
      </c>
    </row>
    <row r="3598" spans="1:7">
      <c r="A3598" t="s">
        <v>4</v>
      </c>
      <c r="B3598" s="4" t="s">
        <v>5</v>
      </c>
      <c r="C3598" s="4" t="s">
        <v>10</v>
      </c>
      <c r="D3598" s="4" t="s">
        <v>10</v>
      </c>
      <c r="E3598" s="4" t="s">
        <v>9</v>
      </c>
      <c r="F3598" s="4" t="s">
        <v>6</v>
      </c>
      <c r="G3598" s="4" t="s">
        <v>8</v>
      </c>
      <c r="H3598" s="4" t="s">
        <v>10</v>
      </c>
      <c r="I3598" s="4" t="s">
        <v>10</v>
      </c>
      <c r="J3598" s="4" t="s">
        <v>9</v>
      </c>
      <c r="K3598" s="4" t="s">
        <v>6</v>
      </c>
      <c r="L3598" s="4" t="s">
        <v>8</v>
      </c>
      <c r="M3598" s="4" t="s">
        <v>10</v>
      </c>
      <c r="N3598" s="4" t="s">
        <v>10</v>
      </c>
      <c r="O3598" s="4" t="s">
        <v>9</v>
      </c>
      <c r="P3598" s="4" t="s">
        <v>6</v>
      </c>
      <c r="Q3598" s="4" t="s">
        <v>8</v>
      </c>
      <c r="R3598" s="4" t="s">
        <v>10</v>
      </c>
      <c r="S3598" s="4" t="s">
        <v>10</v>
      </c>
      <c r="T3598" s="4" t="s">
        <v>9</v>
      </c>
      <c r="U3598" s="4" t="s">
        <v>6</v>
      </c>
      <c r="V3598" s="4" t="s">
        <v>8</v>
      </c>
      <c r="W3598" s="4" t="s">
        <v>10</v>
      </c>
      <c r="X3598" s="4" t="s">
        <v>10</v>
      </c>
      <c r="Y3598" s="4" t="s">
        <v>9</v>
      </c>
      <c r="Z3598" s="4" t="s">
        <v>6</v>
      </c>
      <c r="AA3598" s="4" t="s">
        <v>8</v>
      </c>
      <c r="AB3598" s="4" t="s">
        <v>10</v>
      </c>
      <c r="AC3598" s="4" t="s">
        <v>10</v>
      </c>
      <c r="AD3598" s="4" t="s">
        <v>9</v>
      </c>
      <c r="AE3598" s="4" t="s">
        <v>6</v>
      </c>
      <c r="AF3598" s="4" t="s">
        <v>8</v>
      </c>
      <c r="AG3598" s="4" t="s">
        <v>10</v>
      </c>
      <c r="AH3598" s="4" t="s">
        <v>10</v>
      </c>
      <c r="AI3598" s="4" t="s">
        <v>9</v>
      </c>
      <c r="AJ3598" s="4" t="s">
        <v>6</v>
      </c>
      <c r="AK3598" s="4" t="s">
        <v>8</v>
      </c>
      <c r="AL3598" s="4" t="s">
        <v>10</v>
      </c>
      <c r="AM3598" s="4" t="s">
        <v>10</v>
      </c>
      <c r="AN3598" s="4" t="s">
        <v>9</v>
      </c>
      <c r="AO3598" s="4" t="s">
        <v>6</v>
      </c>
      <c r="AP3598" s="4" t="s">
        <v>8</v>
      </c>
      <c r="AQ3598" s="4" t="s">
        <v>10</v>
      </c>
      <c r="AR3598" s="4" t="s">
        <v>10</v>
      </c>
      <c r="AS3598" s="4" t="s">
        <v>9</v>
      </c>
      <c r="AT3598" s="4" t="s">
        <v>6</v>
      </c>
      <c r="AU3598" s="4" t="s">
        <v>8</v>
      </c>
      <c r="AV3598" s="4" t="s">
        <v>10</v>
      </c>
      <c r="AW3598" s="4" t="s">
        <v>10</v>
      </c>
      <c r="AX3598" s="4" t="s">
        <v>9</v>
      </c>
      <c r="AY3598" s="4" t="s">
        <v>6</v>
      </c>
      <c r="AZ3598" s="4" t="s">
        <v>8</v>
      </c>
      <c r="BA3598" s="4" t="s">
        <v>10</v>
      </c>
      <c r="BB3598" s="4" t="s">
        <v>10</v>
      </c>
      <c r="BC3598" s="4" t="s">
        <v>9</v>
      </c>
      <c r="BD3598" s="4" t="s">
        <v>6</v>
      </c>
      <c r="BE3598" s="4" t="s">
        <v>8</v>
      </c>
      <c r="BF3598" s="4" t="s">
        <v>10</v>
      </c>
      <c r="BG3598" s="4" t="s">
        <v>10</v>
      </c>
      <c r="BH3598" s="4" t="s">
        <v>9</v>
      </c>
      <c r="BI3598" s="4" t="s">
        <v>6</v>
      </c>
      <c r="BJ3598" s="4" t="s">
        <v>8</v>
      </c>
      <c r="BK3598" s="4" t="s">
        <v>10</v>
      </c>
      <c r="BL3598" s="4" t="s">
        <v>10</v>
      </c>
      <c r="BM3598" s="4" t="s">
        <v>9</v>
      </c>
      <c r="BN3598" s="4" t="s">
        <v>6</v>
      </c>
      <c r="BO3598" s="4" t="s">
        <v>8</v>
      </c>
      <c r="BP3598" s="4" t="s">
        <v>10</v>
      </c>
      <c r="BQ3598" s="4" t="s">
        <v>10</v>
      </c>
      <c r="BR3598" s="4" t="s">
        <v>9</v>
      </c>
      <c r="BS3598" s="4" t="s">
        <v>6</v>
      </c>
      <c r="BT3598" s="4" t="s">
        <v>8</v>
      </c>
      <c r="BU3598" s="4" t="s">
        <v>10</v>
      </c>
      <c r="BV3598" s="4" t="s">
        <v>10</v>
      </c>
      <c r="BW3598" s="4" t="s">
        <v>9</v>
      </c>
      <c r="BX3598" s="4" t="s">
        <v>6</v>
      </c>
      <c r="BY3598" s="4" t="s">
        <v>8</v>
      </c>
      <c r="BZ3598" s="4" t="s">
        <v>10</v>
      </c>
      <c r="CA3598" s="4" t="s">
        <v>10</v>
      </c>
      <c r="CB3598" s="4" t="s">
        <v>9</v>
      </c>
      <c r="CC3598" s="4" t="s">
        <v>6</v>
      </c>
      <c r="CD3598" s="4" t="s">
        <v>8</v>
      </c>
      <c r="CE3598" s="4" t="s">
        <v>10</v>
      </c>
      <c r="CF3598" s="4" t="s">
        <v>10</v>
      </c>
      <c r="CG3598" s="4" t="s">
        <v>9</v>
      </c>
      <c r="CH3598" s="4" t="s">
        <v>6</v>
      </c>
      <c r="CI3598" s="4" t="s">
        <v>8</v>
      </c>
      <c r="CJ3598" s="4" t="s">
        <v>10</v>
      </c>
      <c r="CK3598" s="4" t="s">
        <v>10</v>
      </c>
      <c r="CL3598" s="4" t="s">
        <v>9</v>
      </c>
      <c r="CM3598" s="4" t="s">
        <v>6</v>
      </c>
      <c r="CN3598" s="4" t="s">
        <v>8</v>
      </c>
      <c r="CO3598" s="4" t="s">
        <v>10</v>
      </c>
      <c r="CP3598" s="4" t="s">
        <v>10</v>
      </c>
      <c r="CQ3598" s="4" t="s">
        <v>9</v>
      </c>
      <c r="CR3598" s="4" t="s">
        <v>6</v>
      </c>
      <c r="CS3598" s="4" t="s">
        <v>8</v>
      </c>
      <c r="CT3598" s="4" t="s">
        <v>10</v>
      </c>
      <c r="CU3598" s="4" t="s">
        <v>10</v>
      </c>
      <c r="CV3598" s="4" t="s">
        <v>9</v>
      </c>
      <c r="CW3598" s="4" t="s">
        <v>6</v>
      </c>
      <c r="CX3598" s="4" t="s">
        <v>8</v>
      </c>
    </row>
    <row r="3599" spans="1:7">
      <c r="A3599" t="n">
        <v>31856</v>
      </c>
      <c r="B3599" s="74" t="n">
        <v>257</v>
      </c>
      <c r="C3599" s="7" t="n">
        <v>3</v>
      </c>
      <c r="D3599" s="7" t="n">
        <v>65533</v>
      </c>
      <c r="E3599" s="7" t="n">
        <v>0</v>
      </c>
      <c r="F3599" s="7" t="s">
        <v>202</v>
      </c>
      <c r="G3599" s="7" t="n">
        <f t="normal" ca="1">32-LENB(INDIRECT(ADDRESS(3599,6)))</f>
        <v>0</v>
      </c>
      <c r="H3599" s="7" t="n">
        <v>3</v>
      </c>
      <c r="I3599" s="7" t="n">
        <v>65533</v>
      </c>
      <c r="J3599" s="7" t="n">
        <v>0</v>
      </c>
      <c r="K3599" s="7" t="s">
        <v>203</v>
      </c>
      <c r="L3599" s="7" t="n">
        <f t="normal" ca="1">32-LENB(INDIRECT(ADDRESS(3599,11)))</f>
        <v>0</v>
      </c>
      <c r="M3599" s="7" t="n">
        <v>3</v>
      </c>
      <c r="N3599" s="7" t="n">
        <v>65533</v>
      </c>
      <c r="O3599" s="7" t="n">
        <v>0</v>
      </c>
      <c r="P3599" s="7" t="s">
        <v>204</v>
      </c>
      <c r="Q3599" s="7" t="n">
        <f t="normal" ca="1">32-LENB(INDIRECT(ADDRESS(3599,16)))</f>
        <v>0</v>
      </c>
      <c r="R3599" s="7" t="n">
        <v>4</v>
      </c>
      <c r="S3599" s="7" t="n">
        <v>65533</v>
      </c>
      <c r="T3599" s="7" t="n">
        <v>4429</v>
      </c>
      <c r="U3599" s="7" t="s">
        <v>13</v>
      </c>
      <c r="V3599" s="7" t="n">
        <f t="normal" ca="1">32-LENB(INDIRECT(ADDRESS(3599,21)))</f>
        <v>0</v>
      </c>
      <c r="W3599" s="7" t="n">
        <v>4</v>
      </c>
      <c r="X3599" s="7" t="n">
        <v>65533</v>
      </c>
      <c r="Y3599" s="7" t="n">
        <v>4424</v>
      </c>
      <c r="Z3599" s="7" t="s">
        <v>13</v>
      </c>
      <c r="AA3599" s="7" t="n">
        <f t="normal" ca="1">32-LENB(INDIRECT(ADDRESS(3599,26)))</f>
        <v>0</v>
      </c>
      <c r="AB3599" s="7" t="n">
        <v>4</v>
      </c>
      <c r="AC3599" s="7" t="n">
        <v>65533</v>
      </c>
      <c r="AD3599" s="7" t="n">
        <v>4420</v>
      </c>
      <c r="AE3599" s="7" t="s">
        <v>13</v>
      </c>
      <c r="AF3599" s="7" t="n">
        <f t="normal" ca="1">32-LENB(INDIRECT(ADDRESS(3599,31)))</f>
        <v>0</v>
      </c>
      <c r="AG3599" s="7" t="n">
        <v>4</v>
      </c>
      <c r="AH3599" s="7" t="n">
        <v>65533</v>
      </c>
      <c r="AI3599" s="7" t="n">
        <v>5104</v>
      </c>
      <c r="AJ3599" s="7" t="s">
        <v>13</v>
      </c>
      <c r="AK3599" s="7" t="n">
        <f t="normal" ca="1">32-LENB(INDIRECT(ADDRESS(3599,36)))</f>
        <v>0</v>
      </c>
      <c r="AL3599" s="7" t="n">
        <v>4</v>
      </c>
      <c r="AM3599" s="7" t="n">
        <v>65533</v>
      </c>
      <c r="AN3599" s="7" t="n">
        <v>4403</v>
      </c>
      <c r="AO3599" s="7" t="s">
        <v>13</v>
      </c>
      <c r="AP3599" s="7" t="n">
        <f t="normal" ca="1">32-LENB(INDIRECT(ADDRESS(3599,41)))</f>
        <v>0</v>
      </c>
      <c r="AQ3599" s="7" t="n">
        <v>4</v>
      </c>
      <c r="AR3599" s="7" t="n">
        <v>65533</v>
      </c>
      <c r="AS3599" s="7" t="n">
        <v>4546</v>
      </c>
      <c r="AT3599" s="7" t="s">
        <v>13</v>
      </c>
      <c r="AU3599" s="7" t="n">
        <f t="normal" ca="1">32-LENB(INDIRECT(ADDRESS(3599,46)))</f>
        <v>0</v>
      </c>
      <c r="AV3599" s="7" t="n">
        <v>4</v>
      </c>
      <c r="AW3599" s="7" t="n">
        <v>65533</v>
      </c>
      <c r="AX3599" s="7" t="n">
        <v>4546</v>
      </c>
      <c r="AY3599" s="7" t="s">
        <v>13</v>
      </c>
      <c r="AZ3599" s="7" t="n">
        <f t="normal" ca="1">32-LENB(INDIRECT(ADDRESS(3599,51)))</f>
        <v>0</v>
      </c>
      <c r="BA3599" s="7" t="n">
        <v>4</v>
      </c>
      <c r="BB3599" s="7" t="n">
        <v>65533</v>
      </c>
      <c r="BC3599" s="7" t="n">
        <v>4422</v>
      </c>
      <c r="BD3599" s="7" t="s">
        <v>13</v>
      </c>
      <c r="BE3599" s="7" t="n">
        <f t="normal" ca="1">32-LENB(INDIRECT(ADDRESS(3599,56)))</f>
        <v>0</v>
      </c>
      <c r="BF3599" s="7" t="n">
        <v>4</v>
      </c>
      <c r="BG3599" s="7" t="n">
        <v>65533</v>
      </c>
      <c r="BH3599" s="7" t="n">
        <v>4401</v>
      </c>
      <c r="BI3599" s="7" t="s">
        <v>13</v>
      </c>
      <c r="BJ3599" s="7" t="n">
        <f t="normal" ca="1">32-LENB(INDIRECT(ADDRESS(3599,61)))</f>
        <v>0</v>
      </c>
      <c r="BK3599" s="7" t="n">
        <v>4</v>
      </c>
      <c r="BL3599" s="7" t="n">
        <v>65533</v>
      </c>
      <c r="BM3599" s="7" t="n">
        <v>4524</v>
      </c>
      <c r="BN3599" s="7" t="s">
        <v>13</v>
      </c>
      <c r="BO3599" s="7" t="n">
        <f t="normal" ca="1">32-LENB(INDIRECT(ADDRESS(3599,66)))</f>
        <v>0</v>
      </c>
      <c r="BP3599" s="7" t="n">
        <v>9</v>
      </c>
      <c r="BQ3599" s="7" t="n">
        <v>7036</v>
      </c>
      <c r="BR3599" s="7" t="n">
        <v>0</v>
      </c>
      <c r="BS3599" s="7" t="s">
        <v>121</v>
      </c>
      <c r="BT3599" s="7" t="n">
        <f t="normal" ca="1">32-LENB(INDIRECT(ADDRESS(3599,71)))</f>
        <v>0</v>
      </c>
      <c r="BU3599" s="7" t="n">
        <v>9</v>
      </c>
      <c r="BV3599" s="7" t="n">
        <v>1570</v>
      </c>
      <c r="BW3599" s="7" t="n">
        <v>0</v>
      </c>
      <c r="BX3599" s="7" t="s">
        <v>228</v>
      </c>
      <c r="BY3599" s="7" t="n">
        <f t="normal" ca="1">32-LENB(INDIRECT(ADDRESS(3599,76)))</f>
        <v>0</v>
      </c>
      <c r="BZ3599" s="7" t="n">
        <v>9</v>
      </c>
      <c r="CA3599" s="7" t="n">
        <v>1571</v>
      </c>
      <c r="CB3599" s="7" t="n">
        <v>0</v>
      </c>
      <c r="CC3599" s="7" t="s">
        <v>228</v>
      </c>
      <c r="CD3599" s="7" t="n">
        <f t="normal" ca="1">32-LENB(INDIRECT(ADDRESS(3599,81)))</f>
        <v>0</v>
      </c>
      <c r="CE3599" s="7" t="n">
        <v>4</v>
      </c>
      <c r="CF3599" s="7" t="n">
        <v>65533</v>
      </c>
      <c r="CG3599" s="7" t="n">
        <v>1526</v>
      </c>
      <c r="CH3599" s="7" t="s">
        <v>13</v>
      </c>
      <c r="CI3599" s="7" t="n">
        <f t="normal" ca="1">32-LENB(INDIRECT(ADDRESS(3599,86)))</f>
        <v>0</v>
      </c>
      <c r="CJ3599" s="7" t="n">
        <v>4</v>
      </c>
      <c r="CK3599" s="7" t="n">
        <v>65533</v>
      </c>
      <c r="CL3599" s="7" t="n">
        <v>4524</v>
      </c>
      <c r="CM3599" s="7" t="s">
        <v>13</v>
      </c>
      <c r="CN3599" s="7" t="n">
        <f t="normal" ca="1">32-LENB(INDIRECT(ADDRESS(3599,91)))</f>
        <v>0</v>
      </c>
      <c r="CO3599" s="7" t="n">
        <v>9</v>
      </c>
      <c r="CP3599" s="7" t="n">
        <v>7036</v>
      </c>
      <c r="CQ3599" s="7" t="n">
        <v>0</v>
      </c>
      <c r="CR3599" s="7" t="s">
        <v>121</v>
      </c>
      <c r="CS3599" s="7" t="n">
        <f t="normal" ca="1">32-LENB(INDIRECT(ADDRESS(3599,96)))</f>
        <v>0</v>
      </c>
      <c r="CT3599" s="7" t="n">
        <v>0</v>
      </c>
      <c r="CU3599" s="7" t="n">
        <v>65533</v>
      </c>
      <c r="CV3599" s="7" t="n">
        <v>0</v>
      </c>
      <c r="CW3599" s="7" t="s">
        <v>13</v>
      </c>
      <c r="CX3599" s="7" t="n">
        <f t="normal" ca="1">32-LENB(INDIRECT(ADDRESS(3599,101)))</f>
        <v>0</v>
      </c>
    </row>
    <row r="3600" spans="1:7">
      <c r="A3600" t="s">
        <v>4</v>
      </c>
      <c r="B3600" s="4" t="s">
        <v>5</v>
      </c>
    </row>
    <row r="3601" spans="1:2">
      <c r="A3601" t="n">
        <v>32656</v>
      </c>
      <c r="B360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2025-09-06T21:46:49</dcterms:created>
  <dcterms:modified xsi:type="dcterms:W3CDTF">2025-09-06T21:46:49</dcterms:modified>
</cp:coreProperties>
</file>