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DEFF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E73"/>
      </patternFill>
    </fill>
    <fill>
      <patternFill patternType="solid">
        <fgColor rgb="FFE1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73FFD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FF9173"/>
      </patternFill>
    </fill>
    <fill>
      <patternFill patternType="solid">
        <fgColor rgb="FFFFA4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EFFF73"/>
      </patternFill>
    </fill>
    <fill>
      <patternFill patternType="solid">
        <fgColor rgb="FF73FF78"/>
      </patternFill>
    </fill>
    <fill>
      <patternFill patternType="solid">
        <fgColor rgb="FFFFF373"/>
      </patternFill>
    </fill>
    <fill>
      <patternFill patternType="solid">
        <fgColor rgb="FFA6FF73"/>
      </patternFill>
    </fill>
    <fill>
      <patternFill patternType="solid">
        <fgColor rgb="FFFFF673"/>
      </patternFill>
    </fill>
    <fill>
      <patternFill patternType="solid">
        <fgColor rgb="FFF1FF73"/>
      </patternFill>
    </fill>
    <fill>
      <patternFill patternType="solid">
        <fgColor rgb="FFFFEF73"/>
      </patternFill>
    </fill>
    <fill>
      <patternFill patternType="solid">
        <fgColor rgb="FF7CFF73"/>
      </patternFill>
    </fill>
    <fill>
      <patternFill patternType="solid">
        <fgColor rgb="FFBEFF73"/>
      </patternFill>
    </fill>
    <fill>
      <patternFill patternType="solid">
        <fgColor rgb="FF8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<sst xmlns="http://schemas.openxmlformats.org/spreadsheetml/2006/main" count="15522" uniqueCount="291">
  <si>
    <t>CS2</t>
  </si>
  <si>
    <t>r0810</t>
  </si>
  <si>
    <t>FUNCTION</t>
  </si>
  <si>
    <t/>
  </si>
  <si>
    <t>Location</t>
  </si>
  <si>
    <t>OP Code</t>
  </si>
  <si>
    <t>string</t>
  </si>
  <si>
    <t>br0800</t>
  </si>
  <si>
    <t>fill</t>
  </si>
  <si>
    <t>int</t>
  </si>
  <si>
    <t>short</t>
  </si>
  <si>
    <t>mon018</t>
  </si>
  <si>
    <t>byte</t>
  </si>
  <si>
    <t>bytearray</t>
  </si>
  <si>
    <t>mon093</t>
  </si>
  <si>
    <t>mon022_c01</t>
  </si>
  <si>
    <t/>
  </si>
  <si>
    <t>mon070_c00</t>
  </si>
  <si>
    <t>mon002</t>
  </si>
  <si>
    <t>mon103</t>
  </si>
  <si>
    <t>mon207_1</t>
  </si>
  <si>
    <t>mon225_c00</t>
  </si>
  <si>
    <t>mon093_c01</t>
  </si>
  <si>
    <t>PreInit</t>
  </si>
  <si>
    <t>FC_Change_MapColor</t>
  </si>
  <si>
    <t>Init</t>
  </si>
  <si>
    <t>LP_fishpoint00</t>
  </si>
  <si>
    <t>float</t>
  </si>
  <si>
    <t>EV_SE_R0810TONNB</t>
  </si>
  <si>
    <t>WATER</t>
  </si>
  <si>
    <t>WATERFALL</t>
  </si>
  <si>
    <t>WIND_1</t>
  </si>
  <si>
    <t>WIND_2</t>
  </si>
  <si>
    <t>pointer</t>
  </si>
  <si>
    <t>tbox00</t>
  </si>
  <si>
    <t>tbox01</t>
  </si>
  <si>
    <t>tbox02</t>
  </si>
  <si>
    <t>tbox03</t>
  </si>
  <si>
    <t>tbox04</t>
  </si>
  <si>
    <t>LP_mbox00</t>
  </si>
  <si>
    <t>tbox05</t>
  </si>
  <si>
    <t>tbox06</t>
  </si>
  <si>
    <t>LP_tbox00</t>
  </si>
  <si>
    <t>tbox07</t>
  </si>
  <si>
    <t>EV_AVoice_Treasure01</t>
  </si>
  <si>
    <t>EV_AVoice_Treasure02</t>
  </si>
  <si>
    <t>EV_AVoice_Treasure03</t>
  </si>
  <si>
    <t>EV_AVoice_Treasure04</t>
  </si>
  <si>
    <t>EV_AVoice_Treasure05</t>
  </si>
  <si>
    <t>kbox00</t>
  </si>
  <si>
    <t>LP_kbox00</t>
  </si>
  <si>
    <t>EV_AVoice_BigEnemy01</t>
  </si>
  <si>
    <t>EV_AVoice_BigEnemy02</t>
  </si>
  <si>
    <t>EV_AVoice_BigEnemy03</t>
  </si>
  <si>
    <t>EV_AVoice_BigEnemy04</t>
  </si>
  <si>
    <t>EV_AVoice_BigEnemy05</t>
  </si>
  <si>
    <t>mon006</t>
  </si>
  <si>
    <t>ResetShiningPom</t>
  </si>
  <si>
    <t>Start</t>
  </si>
  <si>
    <t>End</t>
  </si>
  <si>
    <t>Init_Replay</t>
  </si>
  <si>
    <t>Init_Replay</t>
  </si>
  <si>
    <t>ST_SLOPE_NS</t>
  </si>
  <si>
    <t>Reinit</t>
  </si>
  <si>
    <t>LP_mbox00_Get</t>
  </si>
  <si>
    <t>LP_kbox00_Get</t>
  </si>
  <si>
    <t>Npc_Table</t>
  </si>
  <si>
    <t>EV_SE_R0810TONNB</t>
  </si>
  <si>
    <t>LP_kbox00</t>
  </si>
  <si>
    <t>dialog</t>
  </si>
  <si>
    <t>A spiritual presence is emanating from the chest.
Combatants: Alisa, Millium
Monster Level: L60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</si>
  <si>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</si>
  <si>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</si>
  <si>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</si>
  <si>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</si>
  <si>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</si>
  <si>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</si>
  <si>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</si>
  <si>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How is this message like Millium? It's short.</t>
  </si>
  <si>
    <t>LP_kbox00_Get</t>
  </si>
  <si>
    <t>open_c</t>
  </si>
  <si>
    <t>Overcame the trial!</t>
  </si>
  <si>
    <t>Alisa and Millium can now use Overdrive 
when linked with one another.</t>
  </si>
  <si>
    <t>Alisa and Millium can now use Overdrive II
when linked with one another.</t>
  </si>
  <si>
    <t>Alisa and Millium's bond strengthened!</t>
  </si>
  <si>
    <t>HP and EP were fully restored!</t>
  </si>
  <si>
    <t>LP_tbox00</t>
  </si>
  <si>
    <t>Obtained:
#3C#87IEarth Sepith#0C x100
#3C#88IWater Sepith#0C x100
#3C#89IFire Sepith#0C x100
#3C#90IWind Sepith#0C x100
#3C#91ITime Sepith#0C x100
#3C#92ISpace Sepith#0C x100
#3C#93IMirage Sepith#0C x100.</t>
  </si>
  <si>
    <t>LP_mbox00</t>
  </si>
  <si>
    <t>LP_mbox00_Get</t>
  </si>
  <si>
    <t xml:space="preserve">Obtained </t>
  </si>
  <si>
    <t>.</t>
  </si>
  <si>
    <t>EV_Trum_Start</t>
  </si>
  <si>
    <t>LP_fishpoint00</t>
  </si>
  <si>
    <t>FC_Reset_HorseRide</t>
  </si>
  <si>
    <t>AV_FishPoint</t>
  </si>
  <si>
    <t>AV_01033a</t>
  </si>
  <si>
    <t>AV_01033a</t>
  </si>
  <si>
    <t>AV_01033b</t>
  </si>
  <si>
    <t>AV_01033b</t>
  </si>
  <si>
    <t>AV_01035</t>
  </si>
  <si>
    <t>AV_01035</t>
  </si>
  <si>
    <t>Npc_Table</t>
  </si>
  <si>
    <t>r0810_mons_makou_setting</t>
  </si>
  <si>
    <t>AniEvAPL01b</t>
  </si>
  <si>
    <t>APL01</t>
  </si>
  <si>
    <t>QS_1201_01_A</t>
  </si>
  <si>
    <t>AniFieldAttack</t>
  </si>
  <si>
    <t>AniWait</t>
  </si>
  <si>
    <t>FC_Start_Party</t>
  </si>
  <si>
    <t>C_MON225_C00</t>
  </si>
  <si>
    <t>Military Monster</t>
  </si>
  <si>
    <t>FC_chr_entry</t>
  </si>
  <si>
    <t>#E_2#M_A</t>
  </si>
  <si>
    <t>#K#0TThat looks like one of the military monsters
Dad asked us to take care of.</t>
  </si>
  <si>
    <t>#E[3]#M_A</t>
  </si>
  <si>
    <t>#K#0TIt sure does. And judging by the request,
it's not the only one we're going to find
in the highlands.</t>
  </si>
  <si>
    <t>#E_6#M_ALet's take 'em out whenever we see them.
We can't let them do any more damage to
the settlement!</t>
  </si>
  <si>
    <t>FC_End_Party</t>
  </si>
  <si>
    <t>Reinit</t>
  </si>
  <si>
    <t>QS_1201_02_A</t>
  </si>
  <si>
    <t>Defeated the military monster!</t>
  </si>
  <si>
    <t>#E[1]#M_0</t>
  </si>
  <si>
    <t>#K#0TWhew... That's the third group down.</t>
  </si>
  <si>
    <t>#E_0#M_0</t>
  </si>
  <si>
    <t>#K#0TI can't sense any more, either. I think
our work is done.</t>
  </si>
  <si>
    <t>#E[5]#M_0</t>
  </si>
  <si>
    <t>#K#0THeehee. That means the highlands'll
be a lot more peaceful now, right?</t>
  </si>
  <si>
    <t>#E[1]#M_9</t>
  </si>
  <si>
    <t>#K#0TI can only hope so.</t>
  </si>
  <si>
    <t>#E_0#M_9You guys ready to head back to the
settlement so we can give our report?</t>
  </si>
  <si>
    <t>#E_4#M_4</t>
  </si>
  <si>
    <t>#K#0TYeah. I'm sure he'll want to know as
soon as possible.</t>
  </si>
  <si>
    <t>FC_Party_Face_Reset</t>
  </si>
  <si>
    <t>QS_1201_01_B</t>
  </si>
  <si>
    <t>QS_1201_02_B</t>
  </si>
  <si>
    <t>QS_1201_01_C</t>
  </si>
  <si>
    <t>QS_1201_02_C</t>
  </si>
  <si>
    <t>QS_2101_02</t>
  </si>
  <si>
    <t>C_NPC052</t>
  </si>
  <si>
    <t>Celine</t>
  </si>
  <si>
    <t>AniEv3010</t>
  </si>
  <si>
    <t>AniEvAPL02</t>
  </si>
  <si>
    <t>#E_6#M_A</t>
  </si>
  <si>
    <t>#3K#5SI-Is that what I think it is?</t>
  </si>
  <si>
    <t>#3K#5SA Magic Knight!</t>
  </si>
  <si>
    <t>#E_8#M_A</t>
  </si>
  <si>
    <t>#3KWh-Wh-What IS that thing?!</t>
  </si>
  <si>
    <t>#3KWhoooa! What's THAT?!</t>
  </si>
  <si>
    <t>#3KWhat IS that thing?!</t>
  </si>
  <si>
    <t>#3KUgh... What IS that thing?!</t>
  </si>
  <si>
    <t>#E[C]#M_A</t>
  </si>
  <si>
    <t>#3KWhoa! What IS that thing?!</t>
  </si>
  <si>
    <t>#E_F#M_A</t>
  </si>
  <si>
    <t>#3KYou know what it is, Rean?</t>
  </si>
  <si>
    <t>#3KHave you fought one of these before,
Rean?!</t>
  </si>
  <si>
    <t>#3KYou know that thing, Rean?!</t>
  </si>
  <si>
    <t>#3KYou could say that.</t>
  </si>
  <si>
    <t>Rean described to his classmates his last encounter with
a Magic Knight.</t>
  </si>
  <si>
    <t>#3KIt doesn't seem to be the same one that we
fought near Ymir...</t>
  </si>
  <si>
    <t>#E_2#M_A...but that doesn't matter. No ordinary human
would stand a chance against it.</t>
  </si>
  <si>
    <t>#E[3]#M_AIf it were to attack the settlement...</t>
  </si>
  <si>
    <t>#3KAnd it doesn't seem to be the same one
we fought near Ymir.</t>
  </si>
  <si>
    <t>#E_2#M_ABut that's not important. This isn't some
creature any ordinary person can stand up
against. We needed Valimar's help before.</t>
  </si>
  <si>
    <t>InitPlayEffect</t>
  </si>
  <si>
    <t>#4K#FWe're not going to let that happen.</t>
  </si>
  <si>
    <t>#E_6#M_AWe can't allow it to get any closer to the
settlement. Please, lend me your strength!</t>
  </si>
  <si>
    <t>Everyone</t>
  </si>
  <si>
    <t>#0T#5SRight!</t>
  </si>
  <si>
    <t>QS_2101_02_2</t>
  </si>
  <si>
    <t>event/ev2qs000.eff</t>
  </si>
  <si>
    <t>event/ev2mo023.eff</t>
  </si>
  <si>
    <t>event/ev2et003.eff</t>
  </si>
  <si>
    <t>event/ev2mo024.eff</t>
  </si>
  <si>
    <t>C_MON207</t>
  </si>
  <si>
    <t>Magic Knight</t>
  </si>
  <si>
    <t>mon207</t>
  </si>
  <si>
    <t>C_NPC037</t>
  </si>
  <si>
    <t>Lacan</t>
  </si>
  <si>
    <t>AniEvAPL01</t>
  </si>
  <si>
    <t>AniEvAPL03</t>
  </si>
  <si>
    <t>AniEvAPL05</t>
  </si>
  <si>
    <t>AniEvAPL05c</t>
  </si>
  <si>
    <t>AniEvAPL09</t>
  </si>
  <si>
    <t>AniEv3025</t>
  </si>
  <si>
    <t>AniEv3095</t>
  </si>
  <si>
    <t>AniAttachEQU211</t>
  </si>
  <si>
    <t>AniEvBtlWait</t>
  </si>
  <si>
    <t>#3K*pant*...*pant*...</t>
  </si>
  <si>
    <t>#E[9]#M_A</t>
  </si>
  <si>
    <t>#3KI don't know how we won, but we did...</t>
  </si>
  <si>
    <t>#3KThat was tough...</t>
  </si>
  <si>
    <t>#3KIt put up quite the fight even against
all of us...</t>
  </si>
  <si>
    <t>SubAttackEndEV</t>
  </si>
  <si>
    <t>0[autoE0]</t>
  </si>
  <si>
    <t>0[autoM0]</t>
  </si>
  <si>
    <t>#b</t>
  </si>
  <si>
    <t>0</t>
  </si>
  <si>
    <t>#E_8#M_4</t>
  </si>
  <si>
    <t>#1KThis means the settlement's safe now,
at least.</t>
  </si>
  <si>
    <t>#1KThe settlement should be safe now,
at least.</t>
  </si>
  <si>
    <t>#E_J#M_4</t>
  </si>
  <si>
    <t>#1KThanks, guys. Really. I wouldn't have been
able to defeat it alone.</t>
  </si>
  <si>
    <t>#1KNo need to thank us, Gaius. I'm just glad
our efforts weren't in vain.</t>
  </si>
  <si>
    <t>#1KWhat a truly fearsome creature...</t>
  </si>
  <si>
    <t>#E_2Rean, do you have any insight on why
these Magic Knights appeared both here
and in Ymir? Could it be coincidence?</t>
  </si>
  <si>
    <t>#E_2Why did it appear here, I wonder? Rean,
you said you fought one near Ymir.
Could there be some reason behind them?</t>
  </si>
  <si>
    <t>#E_E#M_A</t>
  </si>
  <si>
    <t>#1KI couldn't even hazard a guess...</t>
  </si>
  <si>
    <t>#E[1]Still, I get the feeling their power is
increasing over time.</t>
  </si>
  <si>
    <t>#E_0But don't take that seriously. It's just
a gut feeling, so I could be wrong, but...</t>
  </si>
  <si>
    <t>#E_J#M_0</t>
  </si>
  <si>
    <t>#1KHmm?</t>
  </si>
  <si>
    <t>#1KYou may be right.</t>
  </si>
  <si>
    <t>#E[9]#M_AThem appearing in two places one after
another like this almost makes it seem
like they've awoken from a long slumber.</t>
  </si>
  <si>
    <t>#E_8And now they've started wandering
around. I may be overthinking things,
though.</t>
  </si>
  <si>
    <t>#1KHmm... A magic golem from the Dark Ages...</t>
  </si>
  <si>
    <t>#E_2#M_AThey may have something to do with 
whatever's happening in the shadows
of this war.</t>
  </si>
  <si>
    <t>#E[3]#M_0</t>
  </si>
  <si>
    <t>#1KIt's possible. I wish we had time to
look into it more, but I don't think
we can.</t>
  </si>
  <si>
    <t>#E_J#M[A]</t>
  </si>
  <si>
    <t>#1K(I wonder if they have something to
do with whatever's happening in the
shadows of this war...?)</t>
  </si>
  <si>
    <t>#E[3]#M[A](I wish we could look into this more,
but...)</t>
  </si>
  <si>
    <t>C</t>
  </si>
  <si>
    <t>A[autoMA]</t>
  </si>
  <si>
    <t>NODE_CENTER</t>
  </si>
  <si>
    <t>#3K#5S#FHow can it get back up?!</t>
  </si>
  <si>
    <t>#3K#FThat's impossible... We defeated it!</t>
  </si>
  <si>
    <t>#3K#FWhaaat?! But we beat it!</t>
  </si>
  <si>
    <t>#3K#FHow can this be? We defeated it!</t>
  </si>
  <si>
    <t>#3K#FB-But we defeated it...! Why is it still
moving?</t>
  </si>
  <si>
    <t>#3K#FBut we destroyed it! How's it still moving?!</t>
  </si>
  <si>
    <t>#3K#F(Crap! If it attacks while our formation is
like this, we're screwed!)</t>
  </si>
  <si>
    <t>Male Voice</t>
  </si>
  <si>
    <t>#0T#5SHaaah!</t>
  </si>
  <si>
    <t>#K#0T#FWha...?</t>
  </si>
  <si>
    <t>7</t>
  </si>
  <si>
    <t>A</t>
  </si>
  <si>
    <t>#2PFall back.</t>
  </si>
  <si>
    <t>#E[7]#M_A</t>
  </si>
  <si>
    <t>#2PHooooooh...</t>
  </si>
  <si>
    <t>#6SHaaah!</t>
  </si>
  <si>
    <t>#3K#0TD-Dad?!</t>
  </si>
  <si>
    <t>#E[1]#M_4</t>
  </si>
  <si>
    <t>#K#FI'm glad I made it in time.</t>
  </si>
  <si>
    <t>Together with Lacan, Class VII confirmed for certain that
the Magic Knight had been slain before returning to the
settlement.</t>
  </si>
  <si>
    <t>AniDettachEQU211</t>
  </si>
  <si>
    <t>SB_01_IN_HIGHLAND</t>
  </si>
  <si>
    <t>C_NPC500</t>
  </si>
  <si>
    <t>Horse</t>
  </si>
  <si>
    <t>C_NPC500_C02</t>
  </si>
  <si>
    <t>C_NPC500_C01</t>
  </si>
  <si>
    <t>FC_Start_HorseRide</t>
  </si>
  <si>
    <t>#K#0TBrrr... The northern side of the highlands
is a lot more chilly than the south side.</t>
  </si>
  <si>
    <t>#E_JThey headed to the east of here, right?</t>
  </si>
  <si>
    <t xml:space="preserve">#K#F#0TRight. We need to follow the path past
the statue. </t>
  </si>
  <si>
    <t>FC_look_dir_No</t>
  </si>
  <si>
    <t>#K#0TThat statue is MASSIVE... I couldn't
believe my eyes when I first saw it.</t>
  </si>
  <si>
    <t>#K#0TThat statue is gigantic... I could hardly
believe my eyes when I first saw it.</t>
  </si>
  <si>
    <t>#K#0TI wonder how many arge tall it is?
It's big even from here.</t>
  </si>
  <si>
    <t>#E[9]#M_0</t>
  </si>
  <si>
    <t>#K#0TIt looks huge even from here... Do you
know how many arge tall it is, Gaius?</t>
  </si>
  <si>
    <t>#K#0TI'd heard the rumors, but it's pretty
nuts to see in person.</t>
  </si>
  <si>
    <t>#K#0TI'd heard rumors about it, but nothing
compares to seeing it in person.</t>
  </si>
  <si>
    <t>#E[I]#M_9</t>
  </si>
  <si>
    <t>#KHa, trust me. It's even more overwhelming
from close up.</t>
  </si>
  <si>
    <t>#K#0T...Anyway, it should serve as a good
landmark to guide us.</t>
  </si>
  <si>
    <t>#E_2#M_0</t>
  </si>
  <si>
    <t>#KEven then, I know the way if you feel
lost. Ready to go?</t>
  </si>
  <si>
    <t>FC_End_HorseRide</t>
  </si>
  <si>
    <t>ST_NORTHROAD</t>
  </si>
  <si>
    <t>#K#0TThis way leads into the mountains.</t>
  </si>
  <si>
    <t>We don't have time for detours, so
let's turn back.</t>
  </si>
  <si>
    <t>ST_SLOPE_NS</t>
  </si>
  <si>
    <t>#K#0TAlisa, Millium, and Gwyn were headed
for the northeast part of the highlands.</t>
  </si>
  <si>
    <t>#K#0TWe should go and pick them up before
anything else.</t>
  </si>
  <si>
    <t>FC_Movie_Horse</t>
  </si>
  <si>
    <t>AniRun</t>
  </si>
  <si>
    <t>_EV_SE_R0810TONNB</t>
  </si>
  <si>
    <t>_LP_kbox00_Get</t>
  </si>
  <si>
    <t>_LP_tbox00</t>
  </si>
  <si>
    <t>_LP_mbox00_Get</t>
  </si>
  <si>
    <t>_r0810_mons_makou_setting</t>
  </si>
  <si>
    <t>_QS_1201_01_A</t>
  </si>
  <si>
    <t>_QS_1201_02_A</t>
  </si>
  <si>
    <t>_QS_1201_01_B</t>
  </si>
  <si>
    <t>_QS_1201_02_B</t>
  </si>
  <si>
    <t>_QS_1201_01_C</t>
  </si>
  <si>
    <t>_QS_1201_02_C</t>
  </si>
  <si>
    <t>_QS_2101_02</t>
  </si>
  <si>
    <t>_QS_2101_02_2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</si>
</sst>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DEFF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E73"/>
      </patternFill>
    </fill>
    <fill>
      <patternFill patternType="solid">
        <fgColor rgb="FFE1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73FFD3"/>
      </patternFill>
    </fill>
    <fill>
      <patternFill patternType="solid">
        <fgColor rgb="FFFFC7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FF9173"/>
      </patternFill>
    </fill>
    <fill>
      <patternFill patternType="solid">
        <fgColor rgb="FFFFA4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FFFD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EFFF73"/>
      </patternFill>
    </fill>
    <fill>
      <patternFill patternType="solid">
        <fgColor rgb="FF73FF78"/>
      </patternFill>
    </fill>
    <fill>
      <patternFill patternType="solid">
        <fgColor rgb="FFFFF373"/>
      </patternFill>
    </fill>
    <fill>
      <patternFill patternType="solid">
        <fgColor rgb="FFA6FF73"/>
      </patternFill>
    </fill>
    <fill>
      <patternFill patternType="solid">
        <fgColor rgb="FFFFF673"/>
      </patternFill>
    </fill>
    <fill>
      <patternFill patternType="solid">
        <fgColor rgb="FFF1FF73"/>
      </patternFill>
    </fill>
    <fill>
      <patternFill patternType="solid">
        <fgColor rgb="FFFFEF73"/>
      </patternFill>
    </fill>
    <fill>
      <patternFill patternType="solid">
        <fgColor rgb="FF7CFF73"/>
      </patternFill>
    </fill>
    <fill>
      <patternFill patternType="solid">
        <fgColor rgb="FFBEFF73"/>
      </patternFill>
    </fill>
    <fill>
      <patternFill patternType="solid">
        <fgColor rgb="FF8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441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928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12</v>
      </c>
      <c r="GM8" s="4" t="s">
        <v>12</v>
      </c>
      <c r="GN8" s="4" t="s">
        <v>12</v>
      </c>
      <c r="GO8" s="4" t="s">
        <v>12</v>
      </c>
      <c r="GP8" s="4" t="s">
        <v>12</v>
      </c>
      <c r="GQ8" s="4" t="s">
        <v>12</v>
      </c>
      <c r="GR8" s="4" t="s">
        <v>12</v>
      </c>
      <c r="GS8" s="4" t="s">
        <v>12</v>
      </c>
      <c r="GT8" s="4" t="s">
        <v>13</v>
      </c>
      <c r="GU8" s="4" t="s">
        <v>13</v>
      </c>
      <c r="GV8" s="4" t="s">
        <v>13</v>
      </c>
      <c r="GW8" s="4" t="s">
        <v>13</v>
      </c>
      <c r="GX8" s="4" t="s">
        <v>13</v>
      </c>
      <c r="GY8" s="4" t="s">
        <v>13</v>
      </c>
      <c r="GZ8" s="4" t="s">
        <v>13</v>
      </c>
      <c r="HA8" s="4" t="s">
        <v>13</v>
      </c>
      <c r="HB8" s="4" t="s">
        <v>13</v>
      </c>
      <c r="HC8" s="4" t="s">
        <v>13</v>
      </c>
      <c r="HD8" s="4" t="s">
        <v>13</v>
      </c>
      <c r="HE8" s="4" t="s">
        <v>13</v>
      </c>
      <c r="HF8" s="4" t="s">
        <v>13</v>
      </c>
      <c r="HG8" s="4" t="s">
        <v>13</v>
      </c>
      <c r="HH8" s="4" t="s">
        <v>13</v>
      </c>
      <c r="HI8" s="4" t="s">
        <v>13</v>
      </c>
      <c r="HJ8" s="4" t="s">
        <v>13</v>
      </c>
      <c r="HK8" s="4" t="s">
        <v>13</v>
      </c>
      <c r="HL8" s="4" t="s">
        <v>13</v>
      </c>
      <c r="HM8" s="4" t="s">
        <v>13</v>
      </c>
      <c r="HN8" s="4" t="s">
        <v>13</v>
      </c>
      <c r="HO8" s="4" t="s">
        <v>13</v>
      </c>
      <c r="HP8" s="4" t="s">
        <v>13</v>
      </c>
      <c r="HQ8" s="4" t="s">
        <v>13</v>
      </c>
      <c r="HR8" s="4" t="s">
        <v>13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13</v>
      </c>
      <c r="IB8" s="4" t="s">
        <v>13</v>
      </c>
      <c r="IC8" s="4" t="s">
        <v>13</v>
      </c>
    </row>
    <row r="9">
      <c r="A9" t="n">
        <v>932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14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90</v>
      </c>
      <c r="BL9" s="7" t="n">
        <v>80</v>
      </c>
      <c r="BM9" s="7" t="n">
        <v>70</v>
      </c>
      <c r="BN9" s="7" t="n">
        <v>60</v>
      </c>
      <c r="BO9" s="7" t="n">
        <v>50</v>
      </c>
      <c r="BP9" s="7" t="n">
        <v>40</v>
      </c>
      <c r="BQ9" s="7" t="n">
        <v>30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16</v>
      </c>
      <c r="CN9" s="7" t="n">
        <f t="normal" ca="1">16-LENB(INDIRECT(ADDRESS(9,91)))</f>
        <v>0</v>
      </c>
      <c r="CO9" s="7" t="s">
        <v>16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17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17</v>
      </c>
      <c r="EZ9" s="7" t="n">
        <f t="normal" ca="1">16-LENB(INDIRECT(ADDRESS(9,155)))</f>
        <v>0</v>
      </c>
      <c r="FA9" s="7" t="s">
        <v>16</v>
      </c>
      <c r="FB9" s="7" t="n">
        <f t="normal" ca="1">16-LENB(INDIRECT(ADDRESS(9,157)))</f>
        <v>0</v>
      </c>
      <c r="FC9" s="7" t="s">
        <v>16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14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14</v>
      </c>
      <c r="GC9" s="7" t="n">
        <f t="normal" ca="1">16-LENB(INDIRECT(ADDRESS(9,184)))</f>
        <v>0</v>
      </c>
      <c r="GD9" s="7" t="s">
        <v>14</v>
      </c>
      <c r="GE9" s="7" t="n">
        <f t="normal" ca="1">16-LENB(INDIRECT(ADDRESS(9,186)))</f>
        <v>0</v>
      </c>
      <c r="GF9" s="7" t="s">
        <v>14</v>
      </c>
      <c r="GG9" s="7" t="n">
        <f t="normal" ca="1">16-LENB(INDIRECT(ADDRESS(9,188)))</f>
        <v>0</v>
      </c>
      <c r="GH9" s="7" t="s">
        <v>14</v>
      </c>
      <c r="GI9" s="7" t="n">
        <f t="normal" ca="1">16-LENB(INDIRECT(ADDRESS(9,190)))</f>
        <v>0</v>
      </c>
      <c r="GJ9" s="7" t="s">
        <v>14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60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255</v>
      </c>
      <c r="HC9" s="7" t="n">
        <v>255</v>
      </c>
      <c r="HD9" s="7" t="n">
        <v>255</v>
      </c>
      <c r="HE9" s="7" t="n">
        <v>255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</row>
    <row r="10">
      <c r="A10" t="s">
        <v>4</v>
      </c>
      <c r="B10" s="4" t="s">
        <v>5</v>
      </c>
    </row>
    <row r="11">
      <c r="A11" t="n">
        <v>1880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1884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65936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16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16</v>
      </c>
      <c r="Z14" s="7" t="n">
        <f t="normal" ca="1">16-LENB(INDIRECT(ADDRESS(14,25)))</f>
        <v>0</v>
      </c>
      <c r="AA14" s="7" t="s">
        <v>16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2092</v>
      </c>
      <c r="B16" s="5" t="n">
        <v>1</v>
      </c>
    </row>
    <row r="17" spans="1:237" s="3" customFormat="1" customHeight="0">
      <c r="A17" s="3" t="s">
        <v>2</v>
      </c>
      <c r="B17" s="3" t="s">
        <v>3</v>
      </c>
    </row>
    <row r="18" spans="1:237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237">
      <c r="A19" t="n">
        <v>2096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80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19</v>
      </c>
      <c r="P19" s="7" t="n">
        <f t="normal" ca="1">16-LENB(INDIRECT(ADDRESS(19,15)))</f>
        <v>0</v>
      </c>
      <c r="Q19" s="7" t="s">
        <v>14</v>
      </c>
      <c r="R19" s="7" t="n">
        <f t="normal" ca="1">16-LENB(INDIRECT(ADDRESS(19,17)))</f>
        <v>0</v>
      </c>
      <c r="S19" s="7" t="s">
        <v>14</v>
      </c>
      <c r="T19" s="7" t="n">
        <f t="normal" ca="1">16-LENB(INDIRECT(ADDRESS(19,19)))</f>
        <v>0</v>
      </c>
      <c r="U19" s="7" t="s">
        <v>14</v>
      </c>
      <c r="V19" s="7" t="n">
        <f t="normal" ca="1">16-LENB(INDIRECT(ADDRESS(19,21)))</f>
        <v>0</v>
      </c>
      <c r="W19" s="7" t="s">
        <v>14</v>
      </c>
      <c r="X19" s="7" t="n">
        <f t="normal" ca="1">16-LENB(INDIRECT(ADDRESS(19,23)))</f>
        <v>0</v>
      </c>
      <c r="Y19" s="7" t="s">
        <v>14</v>
      </c>
      <c r="Z19" s="7" t="n">
        <f t="normal" ca="1">16-LENB(INDIRECT(ADDRESS(19,25)))</f>
        <v>0</v>
      </c>
      <c r="AA19" s="7" t="s">
        <v>14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37">
      <c r="A20" t="s">
        <v>4</v>
      </c>
      <c r="B20" s="4" t="s">
        <v>5</v>
      </c>
    </row>
    <row r="21" spans="1:237">
      <c r="A21" t="n">
        <v>2304</v>
      </c>
      <c r="B21" s="5" t="n">
        <v>1</v>
      </c>
    </row>
    <row r="22" spans="1:237" s="3" customFormat="1" customHeight="0">
      <c r="A22" s="3" t="s">
        <v>2</v>
      </c>
      <c r="B22" s="3" t="s">
        <v>3</v>
      </c>
    </row>
    <row r="23" spans="1:237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12</v>
      </c>
      <c r="AD23" s="4" t="s">
        <v>12</v>
      </c>
      <c r="AE23" s="4" t="s">
        <v>12</v>
      </c>
      <c r="AF23" s="4" t="s">
        <v>12</v>
      </c>
      <c r="AG23" s="4" t="s">
        <v>12</v>
      </c>
      <c r="AH23" s="4" t="s">
        <v>12</v>
      </c>
      <c r="AI23" s="4" t="s">
        <v>12</v>
      </c>
      <c r="AJ23" s="4" t="s">
        <v>12</v>
      </c>
      <c r="AK23" s="4" t="s">
        <v>13</v>
      </c>
      <c r="AL23" s="4" t="s">
        <v>13</v>
      </c>
      <c r="AM23" s="4" t="s">
        <v>13</v>
      </c>
      <c r="AN23" s="4" t="s">
        <v>13</v>
      </c>
      <c r="AO23" s="4" t="s">
        <v>13</v>
      </c>
      <c r="AP23" s="4" t="s">
        <v>13</v>
      </c>
      <c r="AQ23" s="4" t="s">
        <v>13</v>
      </c>
      <c r="AR23" s="4" t="s">
        <v>13</v>
      </c>
      <c r="AS23" s="4" t="s">
        <v>13</v>
      </c>
      <c r="AT23" s="4" t="s">
        <v>13</v>
      </c>
      <c r="AU23" s="4" t="s">
        <v>13</v>
      </c>
      <c r="AV23" s="4" t="s">
        <v>13</v>
      </c>
      <c r="AW23" s="4" t="s">
        <v>13</v>
      </c>
      <c r="AX23" s="4" t="s">
        <v>13</v>
      </c>
      <c r="AY23" s="4" t="s">
        <v>13</v>
      </c>
      <c r="AZ23" s="4" t="s">
        <v>13</v>
      </c>
      <c r="BA23" s="4" t="s">
        <v>13</v>
      </c>
      <c r="BB23" s="4" t="s">
        <v>13</v>
      </c>
      <c r="BC23" s="4" t="s">
        <v>13</v>
      </c>
      <c r="BD23" s="4" t="s">
        <v>13</v>
      </c>
      <c r="BE23" s="4" t="s">
        <v>13</v>
      </c>
      <c r="BF23" s="4" t="s">
        <v>13</v>
      </c>
      <c r="BG23" s="4" t="s">
        <v>13</v>
      </c>
      <c r="BH23" s="4" t="s">
        <v>13</v>
      </c>
      <c r="BI23" s="4" t="s">
        <v>13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13</v>
      </c>
      <c r="BS23" s="4" t="s">
        <v>13</v>
      </c>
      <c r="BT23" s="4" t="s">
        <v>13</v>
      </c>
    </row>
    <row r="24" spans="1:237">
      <c r="A24" t="n">
        <v>2308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590732</v>
      </c>
      <c r="F24" s="7" t="n">
        <v>432</v>
      </c>
      <c r="G24" s="7" t="n">
        <v>432</v>
      </c>
      <c r="H24" s="7" t="n">
        <v>0</v>
      </c>
      <c r="I24" s="7" t="n">
        <v>0</v>
      </c>
      <c r="J24" s="7" t="n">
        <v>3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16</v>
      </c>
      <c r="P24" s="7" t="n">
        <f t="normal" ca="1">16-LENB(INDIRECT(ADDRESS(24,15)))</f>
        <v>0</v>
      </c>
      <c r="Q24" s="7" t="s">
        <v>16</v>
      </c>
      <c r="R24" s="7" t="n">
        <f t="normal" ca="1">16-LENB(INDIRECT(ADDRESS(24,17)))</f>
        <v>0</v>
      </c>
      <c r="S24" s="7" t="s">
        <v>16</v>
      </c>
      <c r="T24" s="7" t="n">
        <f t="normal" ca="1">16-LENB(INDIRECT(ADDRESS(24,19)))</f>
        <v>0</v>
      </c>
      <c r="U24" s="7" t="s">
        <v>16</v>
      </c>
      <c r="V24" s="7" t="n">
        <f t="normal" ca="1">16-LENB(INDIRECT(ADDRESS(24,21)))</f>
        <v>0</v>
      </c>
      <c r="W24" s="7" t="s">
        <v>16</v>
      </c>
      <c r="X24" s="7" t="n">
        <f t="normal" ca="1">16-LENB(INDIRECT(ADDRESS(24,23)))</f>
        <v>0</v>
      </c>
      <c r="Y24" s="7" t="s">
        <v>16</v>
      </c>
      <c r="Z24" s="7" t="n">
        <f t="normal" ca="1">16-LENB(INDIRECT(ADDRESS(24,25)))</f>
        <v>0</v>
      </c>
      <c r="AA24" s="7" t="s">
        <v>16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37">
      <c r="A25" t="s">
        <v>4</v>
      </c>
      <c r="B25" s="4" t="s">
        <v>5</v>
      </c>
    </row>
    <row r="26" spans="1:237">
      <c r="A26" t="n">
        <v>2516</v>
      </c>
      <c r="B26" s="5" t="n">
        <v>1</v>
      </c>
    </row>
    <row r="27" spans="1:237" s="3" customFormat="1" customHeight="0">
      <c r="A27" s="3" t="s">
        <v>2</v>
      </c>
      <c r="B27" s="3" t="s">
        <v>3</v>
      </c>
    </row>
    <row r="28" spans="1:237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12</v>
      </c>
      <c r="AD28" s="4" t="s">
        <v>12</v>
      </c>
      <c r="AE28" s="4" t="s">
        <v>12</v>
      </c>
      <c r="AF28" s="4" t="s">
        <v>12</v>
      </c>
      <c r="AG28" s="4" t="s">
        <v>12</v>
      </c>
      <c r="AH28" s="4" t="s">
        <v>12</v>
      </c>
      <c r="AI28" s="4" t="s">
        <v>12</v>
      </c>
      <c r="AJ28" s="4" t="s">
        <v>12</v>
      </c>
      <c r="AK28" s="4" t="s">
        <v>13</v>
      </c>
      <c r="AL28" s="4" t="s">
        <v>13</v>
      </c>
      <c r="AM28" s="4" t="s">
        <v>13</v>
      </c>
      <c r="AN28" s="4" t="s">
        <v>13</v>
      </c>
      <c r="AO28" s="4" t="s">
        <v>13</v>
      </c>
      <c r="AP28" s="4" t="s">
        <v>13</v>
      </c>
      <c r="AQ28" s="4" t="s">
        <v>13</v>
      </c>
      <c r="AR28" s="4" t="s">
        <v>13</v>
      </c>
      <c r="AS28" s="4" t="s">
        <v>13</v>
      </c>
      <c r="AT28" s="4" t="s">
        <v>13</v>
      </c>
      <c r="AU28" s="4" t="s">
        <v>13</v>
      </c>
      <c r="AV28" s="4" t="s">
        <v>13</v>
      </c>
      <c r="AW28" s="4" t="s">
        <v>13</v>
      </c>
      <c r="AX28" s="4" t="s">
        <v>13</v>
      </c>
      <c r="AY28" s="4" t="s">
        <v>13</v>
      </c>
      <c r="AZ28" s="4" t="s">
        <v>13</v>
      </c>
      <c r="BA28" s="4" t="s">
        <v>13</v>
      </c>
      <c r="BB28" s="4" t="s">
        <v>13</v>
      </c>
      <c r="BC28" s="4" t="s">
        <v>13</v>
      </c>
      <c r="BD28" s="4" t="s">
        <v>13</v>
      </c>
      <c r="BE28" s="4" t="s">
        <v>13</v>
      </c>
      <c r="BF28" s="4" t="s">
        <v>13</v>
      </c>
      <c r="BG28" s="4" t="s">
        <v>13</v>
      </c>
      <c r="BH28" s="4" t="s">
        <v>13</v>
      </c>
      <c r="BI28" s="4" t="s">
        <v>13</v>
      </c>
      <c r="BJ28" s="4" t="s">
        <v>13</v>
      </c>
      <c r="BK28" s="4" t="s">
        <v>13</v>
      </c>
      <c r="BL28" s="4" t="s">
        <v>13</v>
      </c>
      <c r="BM28" s="4" t="s">
        <v>13</v>
      </c>
      <c r="BN28" s="4" t="s">
        <v>13</v>
      </c>
      <c r="BO28" s="4" t="s">
        <v>13</v>
      </c>
      <c r="BP28" s="4" t="s">
        <v>13</v>
      </c>
      <c r="BQ28" s="4" t="s">
        <v>13</v>
      </c>
      <c r="BR28" s="4" t="s">
        <v>13</v>
      </c>
      <c r="BS28" s="4" t="s">
        <v>13</v>
      </c>
      <c r="BT28" s="4" t="s">
        <v>13</v>
      </c>
    </row>
    <row r="29" spans="1:237">
      <c r="A29" t="n">
        <v>2520</v>
      </c>
      <c r="B29" s="6" t="n">
        <v>256</v>
      </c>
      <c r="C29" s="7" t="s">
        <v>7</v>
      </c>
      <c r="D29" s="7" t="n">
        <f t="normal" ca="1">16-LENB(INDIRECT(ADDRESS(29,3)))</f>
        <v>0</v>
      </c>
      <c r="E29" s="7" t="n">
        <v>901</v>
      </c>
      <c r="F29" s="7" t="n">
        <v>421</v>
      </c>
      <c r="G29" s="7" t="n">
        <v>423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21</v>
      </c>
      <c r="N29" s="7" t="n">
        <f t="normal" ca="1">16-LENB(INDIRECT(ADDRESS(29,13)))</f>
        <v>0</v>
      </c>
      <c r="O29" s="7" t="s">
        <v>21</v>
      </c>
      <c r="P29" s="7" t="n">
        <f t="normal" ca="1">16-LENB(INDIRECT(ADDRESS(29,15)))</f>
        <v>0</v>
      </c>
      <c r="Q29" s="7" t="s">
        <v>16</v>
      </c>
      <c r="R29" s="7" t="n">
        <f t="normal" ca="1">16-LENB(INDIRECT(ADDRESS(29,17)))</f>
        <v>0</v>
      </c>
      <c r="S29" s="7" t="s">
        <v>16</v>
      </c>
      <c r="T29" s="7" t="n">
        <f t="normal" ca="1">16-LENB(INDIRECT(ADDRESS(29,19)))</f>
        <v>0</v>
      </c>
      <c r="U29" s="7" t="s">
        <v>16</v>
      </c>
      <c r="V29" s="7" t="n">
        <f t="normal" ca="1">16-LENB(INDIRECT(ADDRESS(29,21)))</f>
        <v>0</v>
      </c>
      <c r="W29" s="7" t="s">
        <v>16</v>
      </c>
      <c r="X29" s="7" t="n">
        <f t="normal" ca="1">16-LENB(INDIRECT(ADDRESS(29,23)))</f>
        <v>0</v>
      </c>
      <c r="Y29" s="7" t="s">
        <v>16</v>
      </c>
      <c r="Z29" s="7" t="n">
        <f t="normal" ca="1">16-LENB(INDIRECT(ADDRESS(29,25)))</f>
        <v>0</v>
      </c>
      <c r="AA29" s="7" t="s">
        <v>16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237">
      <c r="A30" t="s">
        <v>4</v>
      </c>
      <c r="B30" s="4" t="s">
        <v>5</v>
      </c>
    </row>
    <row r="31" spans="1:237">
      <c r="A31" t="n">
        <v>2728</v>
      </c>
      <c r="B31" s="5" t="n">
        <v>1</v>
      </c>
    </row>
    <row r="32" spans="1:237" s="3" customFormat="1" customHeight="0">
      <c r="A32" s="3" t="s">
        <v>2</v>
      </c>
      <c r="B32" s="3" t="s">
        <v>3</v>
      </c>
    </row>
    <row r="33" spans="1:72">
      <c r="A33" t="s">
        <v>4</v>
      </c>
      <c r="B33" s="4" t="s">
        <v>5</v>
      </c>
      <c r="C33" s="4" t="s">
        <v>6</v>
      </c>
      <c r="D33" s="4" t="s">
        <v>8</v>
      </c>
      <c r="E33" s="4" t="s">
        <v>9</v>
      </c>
      <c r="F33" s="4" t="s">
        <v>10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9</v>
      </c>
      <c r="M33" s="4" t="s">
        <v>6</v>
      </c>
      <c r="N33" s="4" t="s">
        <v>8</v>
      </c>
      <c r="O33" s="4" t="s">
        <v>6</v>
      </c>
      <c r="P33" s="4" t="s">
        <v>8</v>
      </c>
      <c r="Q33" s="4" t="s">
        <v>6</v>
      </c>
      <c r="R33" s="4" t="s">
        <v>8</v>
      </c>
      <c r="S33" s="4" t="s">
        <v>6</v>
      </c>
      <c r="T33" s="4" t="s">
        <v>8</v>
      </c>
      <c r="U33" s="4" t="s">
        <v>6</v>
      </c>
      <c r="V33" s="4" t="s">
        <v>8</v>
      </c>
      <c r="W33" s="4" t="s">
        <v>6</v>
      </c>
      <c r="X33" s="4" t="s">
        <v>8</v>
      </c>
      <c r="Y33" s="4" t="s">
        <v>6</v>
      </c>
      <c r="Z33" s="4" t="s">
        <v>8</v>
      </c>
      <c r="AA33" s="4" t="s">
        <v>6</v>
      </c>
      <c r="AB33" s="4" t="s">
        <v>8</v>
      </c>
      <c r="AC33" s="4" t="s">
        <v>12</v>
      </c>
      <c r="AD33" s="4" t="s">
        <v>12</v>
      </c>
      <c r="AE33" s="4" t="s">
        <v>12</v>
      </c>
      <c r="AF33" s="4" t="s">
        <v>12</v>
      </c>
      <c r="AG33" s="4" t="s">
        <v>12</v>
      </c>
      <c r="AH33" s="4" t="s">
        <v>12</v>
      </c>
      <c r="AI33" s="4" t="s">
        <v>12</v>
      </c>
      <c r="AJ33" s="4" t="s">
        <v>12</v>
      </c>
      <c r="AK33" s="4" t="s">
        <v>13</v>
      </c>
      <c r="AL33" s="4" t="s">
        <v>13</v>
      </c>
      <c r="AM33" s="4" t="s">
        <v>13</v>
      </c>
      <c r="AN33" s="4" t="s">
        <v>13</v>
      </c>
      <c r="AO33" s="4" t="s">
        <v>13</v>
      </c>
      <c r="AP33" s="4" t="s">
        <v>13</v>
      </c>
      <c r="AQ33" s="4" t="s">
        <v>13</v>
      </c>
      <c r="AR33" s="4" t="s">
        <v>13</v>
      </c>
      <c r="AS33" s="4" t="s">
        <v>13</v>
      </c>
      <c r="AT33" s="4" t="s">
        <v>13</v>
      </c>
      <c r="AU33" s="4" t="s">
        <v>13</v>
      </c>
      <c r="AV33" s="4" t="s">
        <v>13</v>
      </c>
      <c r="AW33" s="4" t="s">
        <v>13</v>
      </c>
      <c r="AX33" s="4" t="s">
        <v>13</v>
      </c>
      <c r="AY33" s="4" t="s">
        <v>13</v>
      </c>
      <c r="AZ33" s="4" t="s">
        <v>13</v>
      </c>
      <c r="BA33" s="4" t="s">
        <v>13</v>
      </c>
      <c r="BB33" s="4" t="s">
        <v>13</v>
      </c>
      <c r="BC33" s="4" t="s">
        <v>13</v>
      </c>
      <c r="BD33" s="4" t="s">
        <v>13</v>
      </c>
      <c r="BE33" s="4" t="s">
        <v>13</v>
      </c>
      <c r="BF33" s="4" t="s">
        <v>13</v>
      </c>
      <c r="BG33" s="4" t="s">
        <v>13</v>
      </c>
      <c r="BH33" s="4" t="s">
        <v>13</v>
      </c>
      <c r="BI33" s="4" t="s">
        <v>13</v>
      </c>
      <c r="BJ33" s="4" t="s">
        <v>13</v>
      </c>
      <c r="BK33" s="4" t="s">
        <v>13</v>
      </c>
      <c r="BL33" s="4" t="s">
        <v>13</v>
      </c>
      <c r="BM33" s="4" t="s">
        <v>13</v>
      </c>
      <c r="BN33" s="4" t="s">
        <v>13</v>
      </c>
      <c r="BO33" s="4" t="s">
        <v>13</v>
      </c>
      <c r="BP33" s="4" t="s">
        <v>13</v>
      </c>
      <c r="BQ33" s="4" t="s">
        <v>13</v>
      </c>
      <c r="BR33" s="4" t="s">
        <v>13</v>
      </c>
      <c r="BS33" s="4" t="s">
        <v>13</v>
      </c>
      <c r="BT33" s="4" t="s">
        <v>13</v>
      </c>
    </row>
    <row r="34" spans="1:72">
      <c r="A34" t="n">
        <v>2732</v>
      </c>
      <c r="B34" s="6" t="n">
        <v>256</v>
      </c>
      <c r="C34" s="7" t="s">
        <v>7</v>
      </c>
      <c r="D34" s="7" t="n">
        <f t="normal" ca="1">16-LENB(INDIRECT(ADDRESS(34,3)))</f>
        <v>0</v>
      </c>
      <c r="E34" s="7" t="n">
        <v>902</v>
      </c>
      <c r="F34" s="7" t="n">
        <v>421</v>
      </c>
      <c r="G34" s="7" t="n">
        <v>423</v>
      </c>
      <c r="H34" s="7" t="n">
        <v>0</v>
      </c>
      <c r="I34" s="7" t="n">
        <v>0</v>
      </c>
      <c r="J34" s="7" t="n">
        <v>1</v>
      </c>
      <c r="K34" s="7" t="n">
        <v>0</v>
      </c>
      <c r="L34" s="7" t="n">
        <v>0</v>
      </c>
      <c r="M34" s="7" t="s">
        <v>21</v>
      </c>
      <c r="N34" s="7" t="n">
        <f t="normal" ca="1">16-LENB(INDIRECT(ADDRESS(34,13)))</f>
        <v>0</v>
      </c>
      <c r="O34" s="7" t="s">
        <v>21</v>
      </c>
      <c r="P34" s="7" t="n">
        <f t="normal" ca="1">16-LENB(INDIRECT(ADDRESS(34,15)))</f>
        <v>0</v>
      </c>
      <c r="Q34" s="7" t="s">
        <v>16</v>
      </c>
      <c r="R34" s="7" t="n">
        <f t="normal" ca="1">16-LENB(INDIRECT(ADDRESS(34,17)))</f>
        <v>0</v>
      </c>
      <c r="S34" s="7" t="s">
        <v>16</v>
      </c>
      <c r="T34" s="7" t="n">
        <f t="normal" ca="1">16-LENB(INDIRECT(ADDRESS(34,19)))</f>
        <v>0</v>
      </c>
      <c r="U34" s="7" t="s">
        <v>16</v>
      </c>
      <c r="V34" s="7" t="n">
        <f t="normal" ca="1">16-LENB(INDIRECT(ADDRESS(34,21)))</f>
        <v>0</v>
      </c>
      <c r="W34" s="7" t="s">
        <v>16</v>
      </c>
      <c r="X34" s="7" t="n">
        <f t="normal" ca="1">16-LENB(INDIRECT(ADDRESS(34,23)))</f>
        <v>0</v>
      </c>
      <c r="Y34" s="7" t="s">
        <v>16</v>
      </c>
      <c r="Z34" s="7" t="n">
        <f t="normal" ca="1">16-LENB(INDIRECT(ADDRESS(34,25)))</f>
        <v>0</v>
      </c>
      <c r="AA34" s="7" t="s">
        <v>16</v>
      </c>
      <c r="AB34" s="7" t="n">
        <f t="normal" ca="1">16-LENB(INDIRECT(ADDRESS(34,27)))</f>
        <v>0</v>
      </c>
      <c r="AC34" s="7" t="n">
        <v>100</v>
      </c>
      <c r="AD34" s="7" t="n">
        <v>100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255</v>
      </c>
      <c r="AT34" s="7" t="n">
        <v>255</v>
      </c>
      <c r="AU34" s="7" t="n">
        <v>255</v>
      </c>
      <c r="AV34" s="7" t="n">
        <v>255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spans="1:72">
      <c r="A35" t="s">
        <v>4</v>
      </c>
      <c r="B35" s="4" t="s">
        <v>5</v>
      </c>
    </row>
    <row r="36" spans="1:72">
      <c r="A36" t="n">
        <v>2940</v>
      </c>
      <c r="B36" s="5" t="n">
        <v>1</v>
      </c>
    </row>
    <row r="37" spans="1:72" s="3" customFormat="1" customHeight="0">
      <c r="A37" s="3" t="s">
        <v>2</v>
      </c>
      <c r="B37" s="3" t="s">
        <v>3</v>
      </c>
    </row>
    <row r="38" spans="1:72">
      <c r="A38" t="s">
        <v>4</v>
      </c>
      <c r="B38" s="4" t="s">
        <v>5</v>
      </c>
      <c r="C38" s="4" t="s">
        <v>6</v>
      </c>
      <c r="D38" s="4" t="s">
        <v>8</v>
      </c>
      <c r="E38" s="4" t="s">
        <v>9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9</v>
      </c>
      <c r="M38" s="4" t="s">
        <v>6</v>
      </c>
      <c r="N38" s="4" t="s">
        <v>8</v>
      </c>
      <c r="O38" s="4" t="s">
        <v>6</v>
      </c>
      <c r="P38" s="4" t="s">
        <v>8</v>
      </c>
      <c r="Q38" s="4" t="s">
        <v>6</v>
      </c>
      <c r="R38" s="4" t="s">
        <v>8</v>
      </c>
      <c r="S38" s="4" t="s">
        <v>6</v>
      </c>
      <c r="T38" s="4" t="s">
        <v>8</v>
      </c>
      <c r="U38" s="4" t="s">
        <v>6</v>
      </c>
      <c r="V38" s="4" t="s">
        <v>8</v>
      </c>
      <c r="W38" s="4" t="s">
        <v>6</v>
      </c>
      <c r="X38" s="4" t="s">
        <v>8</v>
      </c>
      <c r="Y38" s="4" t="s">
        <v>6</v>
      </c>
      <c r="Z38" s="4" t="s">
        <v>8</v>
      </c>
      <c r="AA38" s="4" t="s">
        <v>6</v>
      </c>
      <c r="AB38" s="4" t="s">
        <v>8</v>
      </c>
      <c r="AC38" s="4" t="s">
        <v>12</v>
      </c>
      <c r="AD38" s="4" t="s">
        <v>12</v>
      </c>
      <c r="AE38" s="4" t="s">
        <v>12</v>
      </c>
      <c r="AF38" s="4" t="s">
        <v>12</v>
      </c>
      <c r="AG38" s="4" t="s">
        <v>12</v>
      </c>
      <c r="AH38" s="4" t="s">
        <v>12</v>
      </c>
      <c r="AI38" s="4" t="s">
        <v>12</v>
      </c>
      <c r="AJ38" s="4" t="s">
        <v>12</v>
      </c>
      <c r="AK38" s="4" t="s">
        <v>13</v>
      </c>
      <c r="AL38" s="4" t="s">
        <v>13</v>
      </c>
      <c r="AM38" s="4" t="s">
        <v>13</v>
      </c>
      <c r="AN38" s="4" t="s">
        <v>13</v>
      </c>
      <c r="AO38" s="4" t="s">
        <v>13</v>
      </c>
      <c r="AP38" s="4" t="s">
        <v>13</v>
      </c>
      <c r="AQ38" s="4" t="s">
        <v>13</v>
      </c>
      <c r="AR38" s="4" t="s">
        <v>13</v>
      </c>
      <c r="AS38" s="4" t="s">
        <v>13</v>
      </c>
      <c r="AT38" s="4" t="s">
        <v>13</v>
      </c>
      <c r="AU38" s="4" t="s">
        <v>13</v>
      </c>
      <c r="AV38" s="4" t="s">
        <v>13</v>
      </c>
      <c r="AW38" s="4" t="s">
        <v>13</v>
      </c>
      <c r="AX38" s="4" t="s">
        <v>13</v>
      </c>
      <c r="AY38" s="4" t="s">
        <v>13</v>
      </c>
      <c r="AZ38" s="4" t="s">
        <v>13</v>
      </c>
      <c r="BA38" s="4" t="s">
        <v>13</v>
      </c>
      <c r="BB38" s="4" t="s">
        <v>13</v>
      </c>
      <c r="BC38" s="4" t="s">
        <v>13</v>
      </c>
      <c r="BD38" s="4" t="s">
        <v>13</v>
      </c>
      <c r="BE38" s="4" t="s">
        <v>13</v>
      </c>
      <c r="BF38" s="4" t="s">
        <v>13</v>
      </c>
      <c r="BG38" s="4" t="s">
        <v>13</v>
      </c>
      <c r="BH38" s="4" t="s">
        <v>13</v>
      </c>
      <c r="BI38" s="4" t="s">
        <v>13</v>
      </c>
      <c r="BJ38" s="4" t="s">
        <v>13</v>
      </c>
      <c r="BK38" s="4" t="s">
        <v>13</v>
      </c>
      <c r="BL38" s="4" t="s">
        <v>13</v>
      </c>
      <c r="BM38" s="4" t="s">
        <v>13</v>
      </c>
      <c r="BN38" s="4" t="s">
        <v>13</v>
      </c>
      <c r="BO38" s="4" t="s">
        <v>13</v>
      </c>
      <c r="BP38" s="4" t="s">
        <v>13</v>
      </c>
      <c r="BQ38" s="4" t="s">
        <v>13</v>
      </c>
      <c r="BR38" s="4" t="s">
        <v>13</v>
      </c>
      <c r="BS38" s="4" t="s">
        <v>13</v>
      </c>
      <c r="BT38" s="4" t="s">
        <v>13</v>
      </c>
    </row>
    <row r="39" spans="1:72">
      <c r="A39" t="n">
        <v>2944</v>
      </c>
      <c r="B39" s="6" t="n">
        <v>256</v>
      </c>
      <c r="C39" s="7" t="s">
        <v>7</v>
      </c>
      <c r="D39" s="7" t="n">
        <f t="normal" ca="1">16-LENB(INDIRECT(ADDRESS(39,3)))</f>
        <v>0</v>
      </c>
      <c r="E39" s="7" t="n">
        <v>903</v>
      </c>
      <c r="F39" s="7" t="n">
        <v>421</v>
      </c>
      <c r="G39" s="7" t="n">
        <v>423</v>
      </c>
      <c r="H39" s="7" t="n">
        <v>0</v>
      </c>
      <c r="I39" s="7" t="n">
        <v>0</v>
      </c>
      <c r="J39" s="7" t="n">
        <v>1</v>
      </c>
      <c r="K39" s="7" t="n">
        <v>0</v>
      </c>
      <c r="L39" s="7" t="n">
        <v>0</v>
      </c>
      <c r="M39" s="7" t="s">
        <v>21</v>
      </c>
      <c r="N39" s="7" t="n">
        <f t="normal" ca="1">16-LENB(INDIRECT(ADDRESS(39,13)))</f>
        <v>0</v>
      </c>
      <c r="O39" s="7" t="s">
        <v>21</v>
      </c>
      <c r="P39" s="7" t="n">
        <f t="normal" ca="1">16-LENB(INDIRECT(ADDRESS(39,15)))</f>
        <v>0</v>
      </c>
      <c r="Q39" s="7" t="s">
        <v>16</v>
      </c>
      <c r="R39" s="7" t="n">
        <f t="normal" ca="1">16-LENB(INDIRECT(ADDRESS(39,17)))</f>
        <v>0</v>
      </c>
      <c r="S39" s="7" t="s">
        <v>16</v>
      </c>
      <c r="T39" s="7" t="n">
        <f t="normal" ca="1">16-LENB(INDIRECT(ADDRESS(39,19)))</f>
        <v>0</v>
      </c>
      <c r="U39" s="7" t="s">
        <v>16</v>
      </c>
      <c r="V39" s="7" t="n">
        <f t="normal" ca="1">16-LENB(INDIRECT(ADDRESS(39,21)))</f>
        <v>0</v>
      </c>
      <c r="W39" s="7" t="s">
        <v>16</v>
      </c>
      <c r="X39" s="7" t="n">
        <f t="normal" ca="1">16-LENB(INDIRECT(ADDRESS(39,23)))</f>
        <v>0</v>
      </c>
      <c r="Y39" s="7" t="s">
        <v>16</v>
      </c>
      <c r="Z39" s="7" t="n">
        <f t="normal" ca="1">16-LENB(INDIRECT(ADDRESS(39,25)))</f>
        <v>0</v>
      </c>
      <c r="AA39" s="7" t="s">
        <v>16</v>
      </c>
      <c r="AB39" s="7" t="n">
        <f t="normal" ca="1">16-LENB(INDIRECT(ADDRESS(39,27)))</f>
        <v>0</v>
      </c>
      <c r="AC39" s="7" t="n">
        <v>100</v>
      </c>
      <c r="AD39" s="7" t="n">
        <v>100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255</v>
      </c>
      <c r="AT39" s="7" t="n">
        <v>255</v>
      </c>
      <c r="AU39" s="7" t="n">
        <v>255</v>
      </c>
      <c r="AV39" s="7" t="n">
        <v>255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spans="1:72">
      <c r="A40" t="s">
        <v>4</v>
      </c>
      <c r="B40" s="4" t="s">
        <v>5</v>
      </c>
    </row>
    <row r="41" spans="1:72">
      <c r="A41" t="n">
        <v>3152</v>
      </c>
      <c r="B41" s="5" t="n">
        <v>1</v>
      </c>
    </row>
    <row r="42" spans="1:72" s="3" customFormat="1" customHeight="0">
      <c r="A42" s="3" t="s">
        <v>2</v>
      </c>
      <c r="B42" s="3" t="s">
        <v>3</v>
      </c>
    </row>
    <row r="43" spans="1:72">
      <c r="A43" t="s">
        <v>4</v>
      </c>
      <c r="B43" s="4" t="s">
        <v>5</v>
      </c>
      <c r="C43" s="4" t="s">
        <v>6</v>
      </c>
      <c r="D43" s="4" t="s">
        <v>8</v>
      </c>
      <c r="E43" s="4" t="s">
        <v>9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9</v>
      </c>
      <c r="M43" s="4" t="s">
        <v>6</v>
      </c>
      <c r="N43" s="4" t="s">
        <v>8</v>
      </c>
      <c r="O43" s="4" t="s">
        <v>6</v>
      </c>
      <c r="P43" s="4" t="s">
        <v>8</v>
      </c>
      <c r="Q43" s="4" t="s">
        <v>6</v>
      </c>
      <c r="R43" s="4" t="s">
        <v>8</v>
      </c>
      <c r="S43" s="4" t="s">
        <v>6</v>
      </c>
      <c r="T43" s="4" t="s">
        <v>8</v>
      </c>
      <c r="U43" s="4" t="s">
        <v>6</v>
      </c>
      <c r="V43" s="4" t="s">
        <v>8</v>
      </c>
      <c r="W43" s="4" t="s">
        <v>6</v>
      </c>
      <c r="X43" s="4" t="s">
        <v>8</v>
      </c>
      <c r="Y43" s="4" t="s">
        <v>6</v>
      </c>
      <c r="Z43" s="4" t="s">
        <v>8</v>
      </c>
      <c r="AA43" s="4" t="s">
        <v>6</v>
      </c>
      <c r="AB43" s="4" t="s">
        <v>8</v>
      </c>
      <c r="AC43" s="4" t="s">
        <v>12</v>
      </c>
      <c r="AD43" s="4" t="s">
        <v>12</v>
      </c>
      <c r="AE43" s="4" t="s">
        <v>12</v>
      </c>
      <c r="AF43" s="4" t="s">
        <v>12</v>
      </c>
      <c r="AG43" s="4" t="s">
        <v>12</v>
      </c>
      <c r="AH43" s="4" t="s">
        <v>12</v>
      </c>
      <c r="AI43" s="4" t="s">
        <v>12</v>
      </c>
      <c r="AJ43" s="4" t="s">
        <v>12</v>
      </c>
      <c r="AK43" s="4" t="s">
        <v>13</v>
      </c>
      <c r="AL43" s="4" t="s">
        <v>13</v>
      </c>
      <c r="AM43" s="4" t="s">
        <v>13</v>
      </c>
      <c r="AN43" s="4" t="s">
        <v>13</v>
      </c>
      <c r="AO43" s="4" t="s">
        <v>13</v>
      </c>
      <c r="AP43" s="4" t="s">
        <v>13</v>
      </c>
      <c r="AQ43" s="4" t="s">
        <v>13</v>
      </c>
      <c r="AR43" s="4" t="s">
        <v>13</v>
      </c>
      <c r="AS43" s="4" t="s">
        <v>13</v>
      </c>
      <c r="AT43" s="4" t="s">
        <v>13</v>
      </c>
      <c r="AU43" s="4" t="s">
        <v>13</v>
      </c>
      <c r="AV43" s="4" t="s">
        <v>13</v>
      </c>
      <c r="AW43" s="4" t="s">
        <v>13</v>
      </c>
      <c r="AX43" s="4" t="s">
        <v>13</v>
      </c>
      <c r="AY43" s="4" t="s">
        <v>13</v>
      </c>
      <c r="AZ43" s="4" t="s">
        <v>13</v>
      </c>
      <c r="BA43" s="4" t="s">
        <v>13</v>
      </c>
      <c r="BB43" s="4" t="s">
        <v>13</v>
      </c>
      <c r="BC43" s="4" t="s">
        <v>13</v>
      </c>
      <c r="BD43" s="4" t="s">
        <v>13</v>
      </c>
      <c r="BE43" s="4" t="s">
        <v>13</v>
      </c>
      <c r="BF43" s="4" t="s">
        <v>13</v>
      </c>
      <c r="BG43" s="4" t="s">
        <v>13</v>
      </c>
      <c r="BH43" s="4" t="s">
        <v>13</v>
      </c>
      <c r="BI43" s="4" t="s">
        <v>13</v>
      </c>
      <c r="BJ43" s="4" t="s">
        <v>13</v>
      </c>
      <c r="BK43" s="4" t="s">
        <v>13</v>
      </c>
      <c r="BL43" s="4" t="s">
        <v>13</v>
      </c>
      <c r="BM43" s="4" t="s">
        <v>13</v>
      </c>
      <c r="BN43" s="4" t="s">
        <v>13</v>
      </c>
      <c r="BO43" s="4" t="s">
        <v>13</v>
      </c>
      <c r="BP43" s="4" t="s">
        <v>13</v>
      </c>
      <c r="BQ43" s="4" t="s">
        <v>13</v>
      </c>
      <c r="BR43" s="4" t="s">
        <v>13</v>
      </c>
      <c r="BS43" s="4" t="s">
        <v>13</v>
      </c>
      <c r="BT43" s="4" t="s">
        <v>13</v>
      </c>
    </row>
    <row r="44" spans="1:72">
      <c r="A44" t="n">
        <v>3156</v>
      </c>
      <c r="B44" s="6" t="n">
        <v>256</v>
      </c>
      <c r="C44" s="7" t="s">
        <v>7</v>
      </c>
      <c r="D44" s="7" t="n">
        <f t="normal" ca="1">16-LENB(INDIRECT(ADDRESS(44,3)))</f>
        <v>0</v>
      </c>
      <c r="E44" s="7" t="n">
        <v>85</v>
      </c>
      <c r="F44" s="7" t="n">
        <v>443</v>
      </c>
      <c r="G44" s="7" t="n">
        <v>423</v>
      </c>
      <c r="H44" s="7" t="n">
        <v>0</v>
      </c>
      <c r="I44" s="7" t="n">
        <v>0</v>
      </c>
      <c r="J44" s="7" t="n">
        <v>1</v>
      </c>
      <c r="K44" s="7" t="n">
        <v>0</v>
      </c>
      <c r="L44" s="7" t="n">
        <v>0</v>
      </c>
      <c r="M44" s="7" t="s">
        <v>22</v>
      </c>
      <c r="N44" s="7" t="n">
        <f t="normal" ca="1">16-LENB(INDIRECT(ADDRESS(44,13)))</f>
        <v>0</v>
      </c>
      <c r="O44" s="7" t="s">
        <v>14</v>
      </c>
      <c r="P44" s="7" t="n">
        <f t="normal" ca="1">16-LENB(INDIRECT(ADDRESS(44,15)))</f>
        <v>0</v>
      </c>
      <c r="Q44" s="7" t="s">
        <v>14</v>
      </c>
      <c r="R44" s="7" t="n">
        <f t="normal" ca="1">16-LENB(INDIRECT(ADDRESS(44,17)))</f>
        <v>0</v>
      </c>
      <c r="S44" s="7" t="s">
        <v>14</v>
      </c>
      <c r="T44" s="7" t="n">
        <f t="normal" ca="1">16-LENB(INDIRECT(ADDRESS(44,19)))</f>
        <v>0</v>
      </c>
      <c r="U44" s="7" t="s">
        <v>14</v>
      </c>
      <c r="V44" s="7" t="n">
        <f t="normal" ca="1">16-LENB(INDIRECT(ADDRESS(44,21)))</f>
        <v>0</v>
      </c>
      <c r="W44" s="7" t="s">
        <v>14</v>
      </c>
      <c r="X44" s="7" t="n">
        <f t="normal" ca="1">16-LENB(INDIRECT(ADDRESS(44,23)))</f>
        <v>0</v>
      </c>
      <c r="Y44" s="7" t="s">
        <v>14</v>
      </c>
      <c r="Z44" s="7" t="n">
        <f t="normal" ca="1">16-LENB(INDIRECT(ADDRESS(44,25)))</f>
        <v>0</v>
      </c>
      <c r="AA44" s="7" t="s">
        <v>14</v>
      </c>
      <c r="AB44" s="7" t="n">
        <f t="normal" ca="1">16-LENB(INDIRECT(ADDRESS(44,27)))</f>
        <v>0</v>
      </c>
      <c r="AC44" s="7" t="n">
        <v>100</v>
      </c>
      <c r="AD44" s="7" t="n">
        <v>100</v>
      </c>
      <c r="AE44" s="7" t="n">
        <v>100</v>
      </c>
      <c r="AF44" s="7" t="n">
        <v>100</v>
      </c>
      <c r="AG44" s="7" t="n">
        <v>100</v>
      </c>
      <c r="AH44" s="7" t="n">
        <v>100</v>
      </c>
      <c r="AI44" s="7" t="n">
        <v>100</v>
      </c>
      <c r="AJ44" s="7" t="n">
        <v>100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255</v>
      </c>
      <c r="AT44" s="7" t="n">
        <v>255</v>
      </c>
      <c r="AU44" s="7" t="n">
        <v>255</v>
      </c>
      <c r="AV44" s="7" t="n">
        <v>255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spans="1:72">
      <c r="A45" t="s">
        <v>4</v>
      </c>
      <c r="B45" s="4" t="s">
        <v>5</v>
      </c>
    </row>
    <row r="46" spans="1:72">
      <c r="A46" t="n">
        <v>3364</v>
      </c>
      <c r="B46" s="5" t="n">
        <v>1</v>
      </c>
    </row>
    <row r="47" spans="1:72" s="3" customFormat="1" customHeight="0">
      <c r="A47" s="3" t="s">
        <v>2</v>
      </c>
      <c r="B47" s="3" t="s">
        <v>23</v>
      </c>
    </row>
    <row r="48" spans="1:72">
      <c r="A48" t="s">
        <v>4</v>
      </c>
      <c r="B48" s="4" t="s">
        <v>5</v>
      </c>
      <c r="C48" s="4" t="s">
        <v>12</v>
      </c>
      <c r="D48" s="4" t="s">
        <v>10</v>
      </c>
      <c r="E48" s="4" t="s">
        <v>9</v>
      </c>
    </row>
    <row r="49" spans="1:72">
      <c r="A49" t="n">
        <v>3368</v>
      </c>
      <c r="B49" s="8" t="n">
        <v>74</v>
      </c>
      <c r="C49" s="7" t="n">
        <v>33</v>
      </c>
      <c r="D49" s="7" t="n">
        <v>65533</v>
      </c>
      <c r="E49" s="7" t="n">
        <v>1120403456</v>
      </c>
    </row>
    <row r="50" spans="1:72">
      <c r="A50" t="s">
        <v>4</v>
      </c>
      <c r="B50" s="4" t="s">
        <v>5</v>
      </c>
      <c r="C50" s="4" t="s">
        <v>12</v>
      </c>
      <c r="D50" s="4" t="s">
        <v>12</v>
      </c>
      <c r="E50" s="4" t="s">
        <v>12</v>
      </c>
      <c r="F50" s="4" t="s">
        <v>12</v>
      </c>
    </row>
    <row r="51" spans="1:72">
      <c r="A51" t="n">
        <v>3376</v>
      </c>
      <c r="B51" s="9" t="n">
        <v>14</v>
      </c>
      <c r="C51" s="7" t="n">
        <v>0</v>
      </c>
      <c r="D51" s="7" t="n">
        <v>0</v>
      </c>
      <c r="E51" s="7" t="n">
        <v>64</v>
      </c>
      <c r="F51" s="7" t="n">
        <v>0</v>
      </c>
    </row>
    <row r="52" spans="1:72">
      <c r="A52" t="s">
        <v>4</v>
      </c>
      <c r="B52" s="4" t="s">
        <v>5</v>
      </c>
      <c r="C52" s="4" t="s">
        <v>12</v>
      </c>
      <c r="D52" s="4" t="s">
        <v>6</v>
      </c>
    </row>
    <row r="53" spans="1:72">
      <c r="A53" t="n">
        <v>3381</v>
      </c>
      <c r="B53" s="10" t="n">
        <v>2</v>
      </c>
      <c r="C53" s="7" t="n">
        <v>10</v>
      </c>
      <c r="D53" s="7" t="s">
        <v>24</v>
      </c>
    </row>
    <row r="54" spans="1:72">
      <c r="A54" t="s">
        <v>4</v>
      </c>
      <c r="B54" s="4" t="s">
        <v>5</v>
      </c>
      <c r="C54" s="4" t="s">
        <v>12</v>
      </c>
      <c r="D54" s="4" t="s">
        <v>12</v>
      </c>
    </row>
    <row r="55" spans="1:72">
      <c r="A55" t="n">
        <v>3402</v>
      </c>
      <c r="B55" s="11" t="n">
        <v>162</v>
      </c>
      <c r="C55" s="7" t="n">
        <v>0</v>
      </c>
      <c r="D55" s="7" t="n">
        <v>0</v>
      </c>
    </row>
    <row r="56" spans="1:72">
      <c r="A56" t="s">
        <v>4</v>
      </c>
      <c r="B56" s="4" t="s">
        <v>5</v>
      </c>
    </row>
    <row r="57" spans="1:72">
      <c r="A57" t="n">
        <v>3405</v>
      </c>
      <c r="B57" s="5" t="n">
        <v>1</v>
      </c>
    </row>
    <row r="58" spans="1:72" s="3" customFormat="1" customHeight="0">
      <c r="A58" s="3" t="s">
        <v>2</v>
      </c>
      <c r="B58" s="3" t="s">
        <v>25</v>
      </c>
    </row>
    <row r="59" spans="1:72">
      <c r="A59" t="s">
        <v>4</v>
      </c>
      <c r="B59" s="4" t="s">
        <v>5</v>
      </c>
      <c r="C59" s="4" t="s">
        <v>12</v>
      </c>
      <c r="D59" s="4" t="s">
        <v>10</v>
      </c>
      <c r="E59" s="4" t="s">
        <v>10</v>
      </c>
      <c r="F59" s="4" t="s">
        <v>10</v>
      </c>
      <c r="G59" s="4" t="s">
        <v>10</v>
      </c>
      <c r="H59" s="4" t="s">
        <v>10</v>
      </c>
      <c r="I59" s="4" t="s">
        <v>6</v>
      </c>
      <c r="J59" s="4" t="s">
        <v>27</v>
      </c>
      <c r="K59" s="4" t="s">
        <v>27</v>
      </c>
      <c r="L59" s="4" t="s">
        <v>27</v>
      </c>
      <c r="M59" s="4" t="s">
        <v>9</v>
      </c>
      <c r="N59" s="4" t="s">
        <v>9</v>
      </c>
      <c r="O59" s="4" t="s">
        <v>27</v>
      </c>
      <c r="P59" s="4" t="s">
        <v>27</v>
      </c>
      <c r="Q59" s="4" t="s">
        <v>27</v>
      </c>
      <c r="R59" s="4" t="s">
        <v>27</v>
      </c>
      <c r="S59" s="4" t="s">
        <v>12</v>
      </c>
    </row>
    <row r="60" spans="1:72">
      <c r="A60" t="n">
        <v>3408</v>
      </c>
      <c r="B60" s="12" t="n">
        <v>39</v>
      </c>
      <c r="C60" s="7" t="n">
        <v>12</v>
      </c>
      <c r="D60" s="7" t="n">
        <v>65533</v>
      </c>
      <c r="E60" s="7" t="n">
        <v>1005</v>
      </c>
      <c r="F60" s="7" t="n">
        <v>0</v>
      </c>
      <c r="G60" s="7" t="n">
        <v>65029</v>
      </c>
      <c r="H60" s="7" t="n">
        <v>0</v>
      </c>
      <c r="I60" s="7" t="s">
        <v>26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1</v>
      </c>
      <c r="Q60" s="7" t="n">
        <v>1</v>
      </c>
      <c r="R60" s="7" t="n">
        <v>1</v>
      </c>
      <c r="S60" s="7" t="n">
        <v>115</v>
      </c>
    </row>
    <row r="61" spans="1:72">
      <c r="A61" t="s">
        <v>4</v>
      </c>
      <c r="B61" s="4" t="s">
        <v>5</v>
      </c>
      <c r="C61" s="4" t="s">
        <v>12</v>
      </c>
      <c r="D61" s="4" t="s">
        <v>12</v>
      </c>
      <c r="E61" s="4" t="s">
        <v>6</v>
      </c>
      <c r="F61" s="4" t="s">
        <v>10</v>
      </c>
    </row>
    <row r="62" spans="1:72">
      <c r="A62" t="n">
        <v>3472</v>
      </c>
      <c r="B62" s="8" t="n">
        <v>74</v>
      </c>
      <c r="C62" s="7" t="n">
        <v>43</v>
      </c>
      <c r="D62" s="7" t="n">
        <v>0</v>
      </c>
      <c r="E62" s="7" t="s">
        <v>26</v>
      </c>
      <c r="F62" s="7" t="n">
        <v>6374</v>
      </c>
    </row>
    <row r="63" spans="1:72">
      <c r="A63" t="s">
        <v>4</v>
      </c>
      <c r="B63" s="4" t="s">
        <v>5</v>
      </c>
      <c r="C63" s="4" t="s">
        <v>12</v>
      </c>
      <c r="D63" s="4" t="s">
        <v>10</v>
      </c>
      <c r="E63" s="4" t="s">
        <v>27</v>
      </c>
      <c r="F63" s="4" t="s">
        <v>10</v>
      </c>
      <c r="G63" s="4" t="s">
        <v>9</v>
      </c>
      <c r="H63" s="4" t="s">
        <v>9</v>
      </c>
      <c r="I63" s="4" t="s">
        <v>10</v>
      </c>
      <c r="J63" s="4" t="s">
        <v>10</v>
      </c>
      <c r="K63" s="4" t="s">
        <v>9</v>
      </c>
      <c r="L63" s="4" t="s">
        <v>9</v>
      </c>
      <c r="M63" s="4" t="s">
        <v>9</v>
      </c>
      <c r="N63" s="4" t="s">
        <v>9</v>
      </c>
      <c r="O63" s="4" t="s">
        <v>6</v>
      </c>
    </row>
    <row r="64" spans="1:72">
      <c r="A64" t="n">
        <v>3492</v>
      </c>
      <c r="B64" s="13" t="n">
        <v>50</v>
      </c>
      <c r="C64" s="7" t="n">
        <v>0</v>
      </c>
      <c r="D64" s="7" t="n">
        <v>8061</v>
      </c>
      <c r="E64" s="7" t="n">
        <v>1</v>
      </c>
      <c r="F64" s="7" t="n">
        <v>1000</v>
      </c>
      <c r="G64" s="7" t="n">
        <v>0</v>
      </c>
      <c r="H64" s="7" t="n">
        <v>0</v>
      </c>
      <c r="I64" s="7" t="n">
        <v>0</v>
      </c>
      <c r="J64" s="7" t="n">
        <v>65533</v>
      </c>
      <c r="K64" s="7" t="n">
        <v>0</v>
      </c>
      <c r="L64" s="7" t="n">
        <v>0</v>
      </c>
      <c r="M64" s="7" t="n">
        <v>0</v>
      </c>
      <c r="N64" s="7" t="n">
        <v>0</v>
      </c>
      <c r="O64" s="7" t="s">
        <v>16</v>
      </c>
    </row>
    <row r="65" spans="1:19">
      <c r="A65" t="s">
        <v>4</v>
      </c>
      <c r="B65" s="4" t="s">
        <v>5</v>
      </c>
      <c r="C65" s="4" t="s">
        <v>10</v>
      </c>
      <c r="D65" s="4" t="s">
        <v>12</v>
      </c>
      <c r="E65" s="4" t="s">
        <v>12</v>
      </c>
      <c r="F65" s="4" t="s">
        <v>6</v>
      </c>
    </row>
    <row r="66" spans="1:19">
      <c r="A66" t="n">
        <v>3531</v>
      </c>
      <c r="B66" s="14" t="n">
        <v>20</v>
      </c>
      <c r="C66" s="7" t="n">
        <v>65533</v>
      </c>
      <c r="D66" s="7" t="n">
        <v>1</v>
      </c>
      <c r="E66" s="7" t="n">
        <v>11</v>
      </c>
      <c r="F66" s="7" t="s">
        <v>28</v>
      </c>
    </row>
    <row r="67" spans="1:19">
      <c r="A67" t="s">
        <v>4</v>
      </c>
      <c r="B67" s="4" t="s">
        <v>5</v>
      </c>
      <c r="C67" s="4" t="s">
        <v>12</v>
      </c>
      <c r="D67" s="4" t="s">
        <v>10</v>
      </c>
      <c r="E67" s="4" t="s">
        <v>27</v>
      </c>
      <c r="F67" s="4" t="s">
        <v>10</v>
      </c>
      <c r="G67" s="4" t="s">
        <v>9</v>
      </c>
      <c r="H67" s="4" t="s">
        <v>9</v>
      </c>
      <c r="I67" s="4" t="s">
        <v>10</v>
      </c>
      <c r="J67" s="4" t="s">
        <v>10</v>
      </c>
      <c r="K67" s="4" t="s">
        <v>9</v>
      </c>
      <c r="L67" s="4" t="s">
        <v>9</v>
      </c>
      <c r="M67" s="4" t="s">
        <v>9</v>
      </c>
      <c r="N67" s="4" t="s">
        <v>9</v>
      </c>
      <c r="O67" s="4" t="s">
        <v>6</v>
      </c>
    </row>
    <row r="68" spans="1:19">
      <c r="A68" t="n">
        <v>3553</v>
      </c>
      <c r="B68" s="13" t="n">
        <v>50</v>
      </c>
      <c r="C68" s="7" t="n">
        <v>0</v>
      </c>
      <c r="D68" s="7" t="n">
        <v>8040</v>
      </c>
      <c r="E68" s="7" t="n">
        <v>0.699999988079071</v>
      </c>
      <c r="F68" s="7" t="n">
        <v>1000</v>
      </c>
      <c r="G68" s="7" t="n">
        <v>0</v>
      </c>
      <c r="H68" s="7" t="n">
        <v>0</v>
      </c>
      <c r="I68" s="7" t="n">
        <v>1</v>
      </c>
      <c r="J68" s="7" t="n">
        <v>65533</v>
      </c>
      <c r="K68" s="7" t="n">
        <v>0</v>
      </c>
      <c r="L68" s="7" t="n">
        <v>0</v>
      </c>
      <c r="M68" s="7" t="n">
        <v>0</v>
      </c>
      <c r="N68" s="7" t="n">
        <v>0</v>
      </c>
      <c r="O68" s="7" t="s">
        <v>29</v>
      </c>
    </row>
    <row r="69" spans="1:19">
      <c r="A69" t="s">
        <v>4</v>
      </c>
      <c r="B69" s="4" t="s">
        <v>5</v>
      </c>
      <c r="C69" s="4" t="s">
        <v>12</v>
      </c>
      <c r="D69" s="4" t="s">
        <v>10</v>
      </c>
      <c r="E69" s="4" t="s">
        <v>27</v>
      </c>
      <c r="F69" s="4" t="s">
        <v>10</v>
      </c>
      <c r="G69" s="4" t="s">
        <v>9</v>
      </c>
      <c r="H69" s="4" t="s">
        <v>9</v>
      </c>
      <c r="I69" s="4" t="s">
        <v>10</v>
      </c>
      <c r="J69" s="4" t="s">
        <v>10</v>
      </c>
      <c r="K69" s="4" t="s">
        <v>9</v>
      </c>
      <c r="L69" s="4" t="s">
        <v>9</v>
      </c>
      <c r="M69" s="4" t="s">
        <v>9</v>
      </c>
      <c r="N69" s="4" t="s">
        <v>9</v>
      </c>
      <c r="O69" s="4" t="s">
        <v>6</v>
      </c>
    </row>
    <row r="70" spans="1:19">
      <c r="A70" t="n">
        <v>3597</v>
      </c>
      <c r="B70" s="13" t="n">
        <v>50</v>
      </c>
      <c r="C70" s="7" t="n">
        <v>0</v>
      </c>
      <c r="D70" s="7" t="n">
        <v>8003</v>
      </c>
      <c r="E70" s="7" t="n">
        <v>1</v>
      </c>
      <c r="F70" s="7" t="n">
        <v>1000</v>
      </c>
      <c r="G70" s="7" t="n">
        <v>0</v>
      </c>
      <c r="H70" s="7" t="n">
        <v>0</v>
      </c>
      <c r="I70" s="7" t="n">
        <v>1</v>
      </c>
      <c r="J70" s="7" t="n">
        <v>65533</v>
      </c>
      <c r="K70" s="7" t="n">
        <v>0</v>
      </c>
      <c r="L70" s="7" t="n">
        <v>0</v>
      </c>
      <c r="M70" s="7" t="n">
        <v>0</v>
      </c>
      <c r="N70" s="7" t="n">
        <v>0</v>
      </c>
      <c r="O70" s="7" t="s">
        <v>30</v>
      </c>
    </row>
    <row r="71" spans="1:19">
      <c r="A71" t="s">
        <v>4</v>
      </c>
      <c r="B71" s="4" t="s">
        <v>5</v>
      </c>
      <c r="C71" s="4" t="s">
        <v>12</v>
      </c>
      <c r="D71" s="4" t="s">
        <v>10</v>
      </c>
      <c r="E71" s="4" t="s">
        <v>27</v>
      </c>
      <c r="F71" s="4" t="s">
        <v>10</v>
      </c>
      <c r="G71" s="4" t="s">
        <v>9</v>
      </c>
      <c r="H71" s="4" t="s">
        <v>9</v>
      </c>
      <c r="I71" s="4" t="s">
        <v>10</v>
      </c>
      <c r="J71" s="4" t="s">
        <v>10</v>
      </c>
      <c r="K71" s="4" t="s">
        <v>9</v>
      </c>
      <c r="L71" s="4" t="s">
        <v>9</v>
      </c>
      <c r="M71" s="4" t="s">
        <v>9</v>
      </c>
      <c r="N71" s="4" t="s">
        <v>9</v>
      </c>
      <c r="O71" s="4" t="s">
        <v>6</v>
      </c>
    </row>
    <row r="72" spans="1:19">
      <c r="A72" t="n">
        <v>3645</v>
      </c>
      <c r="B72" s="13" t="n">
        <v>50</v>
      </c>
      <c r="C72" s="7" t="n">
        <v>0</v>
      </c>
      <c r="D72" s="7" t="n">
        <v>8062</v>
      </c>
      <c r="E72" s="7" t="n">
        <v>0.699999988079071</v>
      </c>
      <c r="F72" s="7" t="n">
        <v>1000</v>
      </c>
      <c r="G72" s="7" t="n">
        <v>0</v>
      </c>
      <c r="H72" s="7" t="n">
        <v>0</v>
      </c>
      <c r="I72" s="7" t="n">
        <v>1</v>
      </c>
      <c r="J72" s="7" t="n">
        <v>65533</v>
      </c>
      <c r="K72" s="7" t="n">
        <v>0</v>
      </c>
      <c r="L72" s="7" t="n">
        <v>0</v>
      </c>
      <c r="M72" s="7" t="n">
        <v>0</v>
      </c>
      <c r="N72" s="7" t="n">
        <v>0</v>
      </c>
      <c r="O72" s="7" t="s">
        <v>31</v>
      </c>
    </row>
    <row r="73" spans="1:19">
      <c r="A73" t="s">
        <v>4</v>
      </c>
      <c r="B73" s="4" t="s">
        <v>5</v>
      </c>
      <c r="C73" s="4" t="s">
        <v>12</v>
      </c>
      <c r="D73" s="4" t="s">
        <v>10</v>
      </c>
      <c r="E73" s="4" t="s">
        <v>27</v>
      </c>
      <c r="F73" s="4" t="s">
        <v>10</v>
      </c>
      <c r="G73" s="4" t="s">
        <v>9</v>
      </c>
      <c r="H73" s="4" t="s">
        <v>9</v>
      </c>
      <c r="I73" s="4" t="s">
        <v>10</v>
      </c>
      <c r="J73" s="4" t="s">
        <v>10</v>
      </c>
      <c r="K73" s="4" t="s">
        <v>9</v>
      </c>
      <c r="L73" s="4" t="s">
        <v>9</v>
      </c>
      <c r="M73" s="4" t="s">
        <v>9</v>
      </c>
      <c r="N73" s="4" t="s">
        <v>9</v>
      </c>
      <c r="O73" s="4" t="s">
        <v>6</v>
      </c>
    </row>
    <row r="74" spans="1:19">
      <c r="A74" t="n">
        <v>3690</v>
      </c>
      <c r="B74" s="13" t="n">
        <v>50</v>
      </c>
      <c r="C74" s="7" t="n">
        <v>0</v>
      </c>
      <c r="D74" s="7" t="n">
        <v>8062</v>
      </c>
      <c r="E74" s="7" t="n">
        <v>0.699999988079071</v>
      </c>
      <c r="F74" s="7" t="n">
        <v>1000</v>
      </c>
      <c r="G74" s="7" t="n">
        <v>0</v>
      </c>
      <c r="H74" s="7" t="n">
        <v>0</v>
      </c>
      <c r="I74" s="7" t="n">
        <v>1</v>
      </c>
      <c r="J74" s="7" t="n">
        <v>65533</v>
      </c>
      <c r="K74" s="7" t="n">
        <v>0</v>
      </c>
      <c r="L74" s="7" t="n">
        <v>0</v>
      </c>
      <c r="M74" s="7" t="n">
        <v>0</v>
      </c>
      <c r="N74" s="7" t="n">
        <v>0</v>
      </c>
      <c r="O74" s="7" t="s">
        <v>32</v>
      </c>
    </row>
    <row r="75" spans="1:19">
      <c r="A75" t="s">
        <v>4</v>
      </c>
      <c r="B75" s="4" t="s">
        <v>5</v>
      </c>
      <c r="C75" s="4" t="s">
        <v>12</v>
      </c>
      <c r="D75" s="4" t="s">
        <v>10</v>
      </c>
      <c r="E75" s="4" t="s">
        <v>27</v>
      </c>
      <c r="F75" s="4" t="s">
        <v>10</v>
      </c>
      <c r="G75" s="4" t="s">
        <v>9</v>
      </c>
      <c r="H75" s="4" t="s">
        <v>9</v>
      </c>
      <c r="I75" s="4" t="s">
        <v>10</v>
      </c>
      <c r="J75" s="4" t="s">
        <v>10</v>
      </c>
      <c r="K75" s="4" t="s">
        <v>9</v>
      </c>
      <c r="L75" s="4" t="s">
        <v>9</v>
      </c>
      <c r="M75" s="4" t="s">
        <v>9</v>
      </c>
      <c r="N75" s="4" t="s">
        <v>9</v>
      </c>
      <c r="O75" s="4" t="s">
        <v>6</v>
      </c>
    </row>
    <row r="76" spans="1:19">
      <c r="A76" t="n">
        <v>3735</v>
      </c>
      <c r="B76" s="13" t="n">
        <v>50</v>
      </c>
      <c r="C76" s="7" t="n">
        <v>0</v>
      </c>
      <c r="D76" s="7" t="n">
        <v>8062</v>
      </c>
      <c r="E76" s="7" t="n">
        <v>0.699999988079071</v>
      </c>
      <c r="F76" s="7" t="n">
        <v>1000</v>
      </c>
      <c r="G76" s="7" t="n">
        <v>0</v>
      </c>
      <c r="H76" s="7" t="n">
        <v>0</v>
      </c>
      <c r="I76" s="7" t="n">
        <v>1</v>
      </c>
      <c r="J76" s="7" t="n">
        <v>65533</v>
      </c>
      <c r="K76" s="7" t="n">
        <v>0</v>
      </c>
      <c r="L76" s="7" t="n">
        <v>0</v>
      </c>
      <c r="M76" s="7" t="n">
        <v>0</v>
      </c>
      <c r="N76" s="7" t="n">
        <v>0</v>
      </c>
      <c r="O76" s="7" t="s">
        <v>32</v>
      </c>
    </row>
    <row r="77" spans="1:19">
      <c r="A77" t="s">
        <v>4</v>
      </c>
      <c r="B77" s="4" t="s">
        <v>5</v>
      </c>
      <c r="C77" s="4" t="s">
        <v>12</v>
      </c>
      <c r="D77" s="4" t="s">
        <v>10</v>
      </c>
      <c r="E77" s="4" t="s">
        <v>12</v>
      </c>
      <c r="F77" s="4" t="s">
        <v>33</v>
      </c>
    </row>
    <row r="78" spans="1:19">
      <c r="A78" t="n">
        <v>3780</v>
      </c>
      <c r="B78" s="15" t="n">
        <v>5</v>
      </c>
      <c r="C78" s="7" t="n">
        <v>30</v>
      </c>
      <c r="D78" s="7" t="n">
        <v>6465</v>
      </c>
      <c r="E78" s="7" t="n">
        <v>1</v>
      </c>
      <c r="F78" s="16" t="n">
        <f t="normal" ca="1">A82</f>
        <v>0</v>
      </c>
    </row>
    <row r="79" spans="1:19">
      <c r="A79" t="s">
        <v>4</v>
      </c>
      <c r="B79" s="4" t="s">
        <v>5</v>
      </c>
      <c r="C79" s="4" t="s">
        <v>12</v>
      </c>
      <c r="D79" s="4" t="s">
        <v>10</v>
      </c>
      <c r="E79" s="4" t="s">
        <v>27</v>
      </c>
      <c r="F79" s="4" t="s">
        <v>10</v>
      </c>
      <c r="G79" s="4" t="s">
        <v>27</v>
      </c>
      <c r="H79" s="4" t="s">
        <v>12</v>
      </c>
    </row>
    <row r="80" spans="1:19">
      <c r="A80" t="n">
        <v>3789</v>
      </c>
      <c r="B80" s="17" t="n">
        <v>49</v>
      </c>
      <c r="C80" s="7" t="n">
        <v>4</v>
      </c>
      <c r="D80" s="7" t="n">
        <v>2</v>
      </c>
      <c r="E80" s="7" t="n">
        <v>1</v>
      </c>
      <c r="F80" s="7" t="n">
        <v>0</v>
      </c>
      <c r="G80" s="7" t="n">
        <v>0</v>
      </c>
      <c r="H80" s="7" t="n">
        <v>0</v>
      </c>
    </row>
    <row r="81" spans="1:15">
      <c r="A81" t="s">
        <v>4</v>
      </c>
      <c r="B81" s="4" t="s">
        <v>5</v>
      </c>
      <c r="C81" s="4" t="s">
        <v>12</v>
      </c>
      <c r="D81" s="4" t="s">
        <v>6</v>
      </c>
      <c r="E81" s="4" t="s">
        <v>6</v>
      </c>
      <c r="F81" s="4" t="s">
        <v>10</v>
      </c>
      <c r="G81" s="4" t="s">
        <v>10</v>
      </c>
    </row>
    <row r="82" spans="1:15">
      <c r="A82" t="n">
        <v>3804</v>
      </c>
      <c r="B82" s="8" t="n">
        <v>74</v>
      </c>
      <c r="C82" s="7" t="n">
        <v>13</v>
      </c>
      <c r="D82" s="7" t="s">
        <v>34</v>
      </c>
      <c r="E82" s="7" t="s">
        <v>16</v>
      </c>
      <c r="F82" s="7" t="n">
        <v>5760</v>
      </c>
      <c r="G82" s="7" t="n">
        <v>712</v>
      </c>
    </row>
    <row r="83" spans="1:15">
      <c r="A83" t="s">
        <v>4</v>
      </c>
      <c r="B83" s="4" t="s">
        <v>5</v>
      </c>
      <c r="C83" s="4" t="s">
        <v>12</v>
      </c>
      <c r="D83" s="4" t="s">
        <v>6</v>
      </c>
      <c r="E83" s="4" t="s">
        <v>6</v>
      </c>
      <c r="F83" s="4" t="s">
        <v>10</v>
      </c>
      <c r="G83" s="4" t="s">
        <v>10</v>
      </c>
    </row>
    <row r="84" spans="1:15">
      <c r="A84" t="n">
        <v>3818</v>
      </c>
      <c r="B84" s="8" t="n">
        <v>74</v>
      </c>
      <c r="C84" s="7" t="n">
        <v>13</v>
      </c>
      <c r="D84" s="7" t="s">
        <v>35</v>
      </c>
      <c r="E84" s="7" t="s">
        <v>16</v>
      </c>
      <c r="F84" s="7" t="n">
        <v>5762</v>
      </c>
      <c r="G84" s="7" t="n">
        <v>405</v>
      </c>
    </row>
    <row r="85" spans="1:15">
      <c r="A85" t="s">
        <v>4</v>
      </c>
      <c r="B85" s="4" t="s">
        <v>5</v>
      </c>
      <c r="C85" s="4" t="s">
        <v>12</v>
      </c>
      <c r="D85" s="4" t="s">
        <v>6</v>
      </c>
      <c r="E85" s="4" t="s">
        <v>6</v>
      </c>
      <c r="F85" s="4" t="s">
        <v>10</v>
      </c>
      <c r="G85" s="4" t="s">
        <v>10</v>
      </c>
    </row>
    <row r="86" spans="1:15">
      <c r="A86" t="n">
        <v>3832</v>
      </c>
      <c r="B86" s="8" t="n">
        <v>74</v>
      </c>
      <c r="C86" s="7" t="n">
        <v>13</v>
      </c>
      <c r="D86" s="7" t="s">
        <v>36</v>
      </c>
      <c r="E86" s="7" t="s">
        <v>16</v>
      </c>
      <c r="F86" s="7" t="n">
        <v>5764</v>
      </c>
      <c r="G86" s="7" t="n">
        <v>7</v>
      </c>
    </row>
    <row r="87" spans="1:15">
      <c r="A87" t="s">
        <v>4</v>
      </c>
      <c r="B87" s="4" t="s">
        <v>5</v>
      </c>
      <c r="C87" s="4" t="s">
        <v>12</v>
      </c>
      <c r="D87" s="4" t="s">
        <v>6</v>
      </c>
      <c r="E87" s="4" t="s">
        <v>6</v>
      </c>
      <c r="F87" s="4" t="s">
        <v>10</v>
      </c>
      <c r="G87" s="4" t="s">
        <v>10</v>
      </c>
    </row>
    <row r="88" spans="1:15">
      <c r="A88" t="n">
        <v>3846</v>
      </c>
      <c r="B88" s="8" t="n">
        <v>74</v>
      </c>
      <c r="C88" s="7" t="n">
        <v>13</v>
      </c>
      <c r="D88" s="7" t="s">
        <v>37</v>
      </c>
      <c r="E88" s="7" t="s">
        <v>16</v>
      </c>
      <c r="F88" s="7" t="n">
        <v>5766</v>
      </c>
      <c r="G88" s="7" t="n">
        <v>22</v>
      </c>
    </row>
    <row r="89" spans="1:15">
      <c r="A89" t="s">
        <v>4</v>
      </c>
      <c r="B89" s="4" t="s">
        <v>5</v>
      </c>
      <c r="C89" s="4" t="s">
        <v>12</v>
      </c>
      <c r="D89" s="4" t="s">
        <v>6</v>
      </c>
      <c r="E89" s="4" t="s">
        <v>6</v>
      </c>
      <c r="F89" s="4" t="s">
        <v>10</v>
      </c>
      <c r="G89" s="4" t="s">
        <v>10</v>
      </c>
    </row>
    <row r="90" spans="1:15">
      <c r="A90" t="n">
        <v>3860</v>
      </c>
      <c r="B90" s="8" t="n">
        <v>74</v>
      </c>
      <c r="C90" s="7" t="n">
        <v>13</v>
      </c>
      <c r="D90" s="7" t="s">
        <v>38</v>
      </c>
      <c r="E90" s="7" t="s">
        <v>39</v>
      </c>
      <c r="F90" s="7" t="n">
        <v>5768</v>
      </c>
      <c r="G90" s="7" t="n">
        <v>753</v>
      </c>
    </row>
    <row r="91" spans="1:15">
      <c r="A91" t="s">
        <v>4</v>
      </c>
      <c r="B91" s="4" t="s">
        <v>5</v>
      </c>
      <c r="C91" s="4" t="s">
        <v>12</v>
      </c>
      <c r="D91" s="4" t="s">
        <v>6</v>
      </c>
      <c r="E91" s="4" t="s">
        <v>6</v>
      </c>
      <c r="F91" s="4" t="s">
        <v>10</v>
      </c>
      <c r="G91" s="4" t="s">
        <v>10</v>
      </c>
    </row>
    <row r="92" spans="1:15">
      <c r="A92" t="n">
        <v>3883</v>
      </c>
      <c r="B92" s="8" t="n">
        <v>74</v>
      </c>
      <c r="C92" s="7" t="n">
        <v>13</v>
      </c>
      <c r="D92" s="7" t="s">
        <v>40</v>
      </c>
      <c r="E92" s="7" t="s">
        <v>16</v>
      </c>
      <c r="F92" s="7" t="n">
        <v>5770</v>
      </c>
      <c r="G92" s="7" t="n">
        <v>3461</v>
      </c>
    </row>
    <row r="93" spans="1:15">
      <c r="A93" t="s">
        <v>4</v>
      </c>
      <c r="B93" s="4" t="s">
        <v>5</v>
      </c>
      <c r="C93" s="4" t="s">
        <v>12</v>
      </c>
      <c r="D93" s="4" t="s">
        <v>6</v>
      </c>
      <c r="E93" s="4" t="s">
        <v>6</v>
      </c>
      <c r="F93" s="4" t="s">
        <v>10</v>
      </c>
      <c r="G93" s="4" t="s">
        <v>10</v>
      </c>
    </row>
    <row r="94" spans="1:15">
      <c r="A94" t="n">
        <v>3897</v>
      </c>
      <c r="B94" s="8" t="n">
        <v>74</v>
      </c>
      <c r="C94" s="7" t="n">
        <v>13</v>
      </c>
      <c r="D94" s="7" t="s">
        <v>41</v>
      </c>
      <c r="E94" s="7" t="s">
        <v>42</v>
      </c>
      <c r="F94" s="7" t="n">
        <v>5772</v>
      </c>
      <c r="G94" s="7" t="n">
        <v>9999</v>
      </c>
    </row>
    <row r="95" spans="1:15">
      <c r="A95" t="s">
        <v>4</v>
      </c>
      <c r="B95" s="4" t="s">
        <v>5</v>
      </c>
      <c r="C95" s="4" t="s">
        <v>12</v>
      </c>
      <c r="D95" s="4" t="s">
        <v>6</v>
      </c>
      <c r="E95" s="4" t="s">
        <v>6</v>
      </c>
      <c r="F95" s="4" t="s">
        <v>10</v>
      </c>
      <c r="G95" s="4" t="s">
        <v>10</v>
      </c>
    </row>
    <row r="96" spans="1:15">
      <c r="A96" t="n">
        <v>3920</v>
      </c>
      <c r="B96" s="8" t="n">
        <v>74</v>
      </c>
      <c r="C96" s="7" t="n">
        <v>13</v>
      </c>
      <c r="D96" s="7" t="s">
        <v>43</v>
      </c>
      <c r="E96" s="7" t="s">
        <v>16</v>
      </c>
      <c r="F96" s="7" t="n">
        <v>5774</v>
      </c>
      <c r="G96" s="7" t="n">
        <v>715</v>
      </c>
    </row>
    <row r="97" spans="1:7">
      <c r="A97" t="s">
        <v>4</v>
      </c>
      <c r="B97" s="4" t="s">
        <v>5</v>
      </c>
      <c r="C97" s="4" t="s">
        <v>10</v>
      </c>
      <c r="D97" s="4" t="s">
        <v>12</v>
      </c>
      <c r="E97" s="4" t="s">
        <v>6</v>
      </c>
      <c r="F97" s="4" t="s">
        <v>9</v>
      </c>
      <c r="G97" s="4" t="s">
        <v>10</v>
      </c>
      <c r="H97" s="4" t="s">
        <v>10</v>
      </c>
      <c r="I97" s="4" t="s">
        <v>6</v>
      </c>
      <c r="J97" s="4" t="s">
        <v>27</v>
      </c>
    </row>
    <row r="98" spans="1:7">
      <c r="A98" t="n">
        <v>3934</v>
      </c>
      <c r="B98" s="18" t="n">
        <v>106</v>
      </c>
      <c r="C98" s="7" t="n">
        <v>0</v>
      </c>
      <c r="D98" s="7" t="n">
        <v>3</v>
      </c>
      <c r="E98" s="7" t="s">
        <v>34</v>
      </c>
      <c r="F98" s="7" t="n">
        <v>1098907648</v>
      </c>
      <c r="G98" s="7" t="n">
        <v>7424</v>
      </c>
      <c r="H98" s="7" t="n">
        <v>5760</v>
      </c>
      <c r="I98" s="7" t="s">
        <v>44</v>
      </c>
      <c r="J98" s="7" t="n">
        <v>2</v>
      </c>
    </row>
    <row r="99" spans="1:7">
      <c r="A99" t="s">
        <v>4</v>
      </c>
      <c r="B99" s="4" t="s">
        <v>5</v>
      </c>
      <c r="C99" s="4" t="s">
        <v>10</v>
      </c>
      <c r="D99" s="4" t="s">
        <v>12</v>
      </c>
      <c r="E99" s="4" t="s">
        <v>6</v>
      </c>
      <c r="F99" s="4" t="s">
        <v>9</v>
      </c>
      <c r="G99" s="4" t="s">
        <v>10</v>
      </c>
      <c r="H99" s="4" t="s">
        <v>10</v>
      </c>
      <c r="I99" s="4" t="s">
        <v>6</v>
      </c>
      <c r="J99" s="4" t="s">
        <v>27</v>
      </c>
    </row>
    <row r="100" spans="1:7">
      <c r="A100" t="n">
        <v>3978</v>
      </c>
      <c r="B100" s="18" t="n">
        <v>106</v>
      </c>
      <c r="C100" s="7" t="n">
        <v>0</v>
      </c>
      <c r="D100" s="7" t="n">
        <v>3</v>
      </c>
      <c r="E100" s="7" t="s">
        <v>35</v>
      </c>
      <c r="F100" s="7" t="n">
        <v>1098907648</v>
      </c>
      <c r="G100" s="7" t="n">
        <v>7425</v>
      </c>
      <c r="H100" s="7" t="n">
        <v>5762</v>
      </c>
      <c r="I100" s="7" t="s">
        <v>45</v>
      </c>
      <c r="J100" s="7" t="n">
        <v>2</v>
      </c>
    </row>
    <row r="101" spans="1:7">
      <c r="A101" t="s">
        <v>4</v>
      </c>
      <c r="B101" s="4" t="s">
        <v>5</v>
      </c>
      <c r="C101" s="4" t="s">
        <v>10</v>
      </c>
      <c r="D101" s="4" t="s">
        <v>12</v>
      </c>
      <c r="E101" s="4" t="s">
        <v>6</v>
      </c>
      <c r="F101" s="4" t="s">
        <v>9</v>
      </c>
      <c r="G101" s="4" t="s">
        <v>10</v>
      </c>
      <c r="H101" s="4" t="s">
        <v>10</v>
      </c>
      <c r="I101" s="4" t="s">
        <v>6</v>
      </c>
      <c r="J101" s="4" t="s">
        <v>27</v>
      </c>
    </row>
    <row r="102" spans="1:7">
      <c r="A102" t="n">
        <v>4022</v>
      </c>
      <c r="B102" s="18" t="n">
        <v>106</v>
      </c>
      <c r="C102" s="7" t="n">
        <v>0</v>
      </c>
      <c r="D102" s="7" t="n">
        <v>3</v>
      </c>
      <c r="E102" s="7" t="s">
        <v>38</v>
      </c>
      <c r="F102" s="7" t="n">
        <v>1098907648</v>
      </c>
      <c r="G102" s="7" t="n">
        <v>7426</v>
      </c>
      <c r="H102" s="7" t="n">
        <v>5768</v>
      </c>
      <c r="I102" s="7" t="s">
        <v>46</v>
      </c>
      <c r="J102" s="7" t="n">
        <v>2</v>
      </c>
    </row>
    <row r="103" spans="1:7">
      <c r="A103" t="s">
        <v>4</v>
      </c>
      <c r="B103" s="4" t="s">
        <v>5</v>
      </c>
      <c r="C103" s="4" t="s">
        <v>10</v>
      </c>
      <c r="D103" s="4" t="s">
        <v>12</v>
      </c>
      <c r="E103" s="4" t="s">
        <v>6</v>
      </c>
      <c r="F103" s="4" t="s">
        <v>9</v>
      </c>
      <c r="G103" s="4" t="s">
        <v>10</v>
      </c>
      <c r="H103" s="4" t="s">
        <v>10</v>
      </c>
      <c r="I103" s="4" t="s">
        <v>6</v>
      </c>
      <c r="J103" s="4" t="s">
        <v>27</v>
      </c>
    </row>
    <row r="104" spans="1:7">
      <c r="A104" t="n">
        <v>4066</v>
      </c>
      <c r="B104" s="18" t="n">
        <v>106</v>
      </c>
      <c r="C104" s="7" t="n">
        <v>0</v>
      </c>
      <c r="D104" s="7" t="n">
        <v>3</v>
      </c>
      <c r="E104" s="7" t="s">
        <v>40</v>
      </c>
      <c r="F104" s="7" t="n">
        <v>1098907648</v>
      </c>
      <c r="G104" s="7" t="n">
        <v>7427</v>
      </c>
      <c r="H104" s="7" t="n">
        <v>5770</v>
      </c>
      <c r="I104" s="7" t="s">
        <v>47</v>
      </c>
      <c r="J104" s="7" t="n">
        <v>2</v>
      </c>
    </row>
    <row r="105" spans="1:7">
      <c r="A105" t="s">
        <v>4</v>
      </c>
      <c r="B105" s="4" t="s">
        <v>5</v>
      </c>
      <c r="C105" s="4" t="s">
        <v>10</v>
      </c>
      <c r="D105" s="4" t="s">
        <v>12</v>
      </c>
      <c r="E105" s="4" t="s">
        <v>6</v>
      </c>
      <c r="F105" s="4" t="s">
        <v>9</v>
      </c>
      <c r="G105" s="4" t="s">
        <v>10</v>
      </c>
      <c r="H105" s="4" t="s">
        <v>10</v>
      </c>
      <c r="I105" s="4" t="s">
        <v>6</v>
      </c>
      <c r="J105" s="4" t="s">
        <v>27</v>
      </c>
    </row>
    <row r="106" spans="1:7">
      <c r="A106" t="n">
        <v>4110</v>
      </c>
      <c r="B106" s="18" t="n">
        <v>106</v>
      </c>
      <c r="C106" s="7" t="n">
        <v>0</v>
      </c>
      <c r="D106" s="7" t="n">
        <v>3</v>
      </c>
      <c r="E106" s="7" t="s">
        <v>43</v>
      </c>
      <c r="F106" s="7" t="n">
        <v>1098907648</v>
      </c>
      <c r="G106" s="7" t="n">
        <v>7428</v>
      </c>
      <c r="H106" s="7" t="n">
        <v>5774</v>
      </c>
      <c r="I106" s="7" t="s">
        <v>48</v>
      </c>
      <c r="J106" s="7" t="n">
        <v>2</v>
      </c>
    </row>
    <row r="107" spans="1:7">
      <c r="A107" t="s">
        <v>4</v>
      </c>
      <c r="B107" s="4" t="s">
        <v>5</v>
      </c>
      <c r="C107" s="4" t="s">
        <v>12</v>
      </c>
      <c r="D107" s="4" t="s">
        <v>6</v>
      </c>
      <c r="E107" s="4" t="s">
        <v>6</v>
      </c>
      <c r="F107" s="4" t="s">
        <v>10</v>
      </c>
      <c r="G107" s="4" t="s">
        <v>10</v>
      </c>
    </row>
    <row r="108" spans="1:7">
      <c r="A108" t="n">
        <v>4154</v>
      </c>
      <c r="B108" s="8" t="n">
        <v>74</v>
      </c>
      <c r="C108" s="7" t="n">
        <v>13</v>
      </c>
      <c r="D108" s="7" t="s">
        <v>49</v>
      </c>
      <c r="E108" s="7" t="s">
        <v>50</v>
      </c>
      <c r="F108" s="7" t="n">
        <v>6198</v>
      </c>
      <c r="G108" s="7" t="n">
        <v>9999</v>
      </c>
    </row>
    <row r="109" spans="1:7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12</v>
      </c>
      <c r="H109" s="4" t="s">
        <v>9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6</v>
      </c>
      <c r="Q109" s="4" t="s">
        <v>6</v>
      </c>
      <c r="R109" s="4" t="s">
        <v>9</v>
      </c>
      <c r="S109" s="4" t="s">
        <v>12</v>
      </c>
      <c r="T109" s="4" t="s">
        <v>9</v>
      </c>
      <c r="U109" s="4" t="s">
        <v>9</v>
      </c>
      <c r="V109" s="4" t="s">
        <v>10</v>
      </c>
    </row>
    <row r="110" spans="1:7">
      <c r="A110" t="n">
        <v>4177</v>
      </c>
      <c r="B110" s="19" t="n">
        <v>19</v>
      </c>
      <c r="C110" s="7" t="n">
        <v>2000</v>
      </c>
      <c r="D110" s="7" t="s">
        <v>16</v>
      </c>
      <c r="E110" s="7" t="s">
        <v>16</v>
      </c>
      <c r="F110" s="7" t="s">
        <v>11</v>
      </c>
      <c r="G110" s="7" t="n">
        <v>2</v>
      </c>
      <c r="H110" s="7" t="n">
        <v>0</v>
      </c>
      <c r="I110" s="7" t="n">
        <v>-518.469970703125</v>
      </c>
      <c r="J110" s="7" t="n">
        <v>48.7999992370605</v>
      </c>
      <c r="K110" s="7" t="n">
        <v>-264.950012207031</v>
      </c>
      <c r="L110" s="7" t="n">
        <v>141</v>
      </c>
      <c r="M110" s="7" t="n">
        <v>-1</v>
      </c>
      <c r="N110" s="7" t="n">
        <v>0</v>
      </c>
      <c r="O110" s="7" t="n">
        <v>0</v>
      </c>
      <c r="P110" s="7" t="s">
        <v>16</v>
      </c>
      <c r="Q110" s="7" t="s">
        <v>16</v>
      </c>
      <c r="R110" s="7" t="n">
        <v>1</v>
      </c>
      <c r="S110" s="7" t="n">
        <v>0</v>
      </c>
      <c r="T110" s="7" t="n">
        <v>1092616192</v>
      </c>
      <c r="U110" s="7" t="n">
        <v>1114636288</v>
      </c>
      <c r="V110" s="7" t="n">
        <v>0</v>
      </c>
    </row>
    <row r="111" spans="1:7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12</v>
      </c>
      <c r="H111" s="4" t="s">
        <v>9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6</v>
      </c>
      <c r="Q111" s="4" t="s">
        <v>6</v>
      </c>
      <c r="R111" s="4" t="s">
        <v>9</v>
      </c>
      <c r="S111" s="4" t="s">
        <v>12</v>
      </c>
      <c r="T111" s="4" t="s">
        <v>9</v>
      </c>
      <c r="U111" s="4" t="s">
        <v>9</v>
      </c>
      <c r="V111" s="4" t="s">
        <v>10</v>
      </c>
    </row>
    <row r="112" spans="1:7">
      <c r="A112" t="n">
        <v>4239</v>
      </c>
      <c r="B112" s="19" t="n">
        <v>19</v>
      </c>
      <c r="C112" s="7" t="n">
        <v>2001</v>
      </c>
      <c r="D112" s="7" t="s">
        <v>16</v>
      </c>
      <c r="E112" s="7" t="s">
        <v>16</v>
      </c>
      <c r="F112" s="7" t="s">
        <v>11</v>
      </c>
      <c r="G112" s="7" t="n">
        <v>2</v>
      </c>
      <c r="H112" s="7" t="n">
        <v>0</v>
      </c>
      <c r="I112" s="7" t="n">
        <v>-500.100006103516</v>
      </c>
      <c r="J112" s="7" t="n">
        <v>48.7999992370605</v>
      </c>
      <c r="K112" s="7" t="n">
        <v>-247.800003051758</v>
      </c>
      <c r="L112" s="7" t="n">
        <v>169.5</v>
      </c>
      <c r="M112" s="7" t="n">
        <v>-1</v>
      </c>
      <c r="N112" s="7" t="n">
        <v>0</v>
      </c>
      <c r="O112" s="7" t="n">
        <v>0</v>
      </c>
      <c r="P112" s="7" t="s">
        <v>16</v>
      </c>
      <c r="Q112" s="7" t="s">
        <v>16</v>
      </c>
      <c r="R112" s="7" t="n">
        <v>1</v>
      </c>
      <c r="S112" s="7" t="n">
        <v>0</v>
      </c>
      <c r="T112" s="7" t="n">
        <v>1092616192</v>
      </c>
      <c r="U112" s="7" t="n">
        <v>1114636288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12</v>
      </c>
      <c r="H113" s="4" t="s">
        <v>9</v>
      </c>
      <c r="I113" s="4" t="s">
        <v>27</v>
      </c>
      <c r="J113" s="4" t="s">
        <v>27</v>
      </c>
      <c r="K113" s="4" t="s">
        <v>27</v>
      </c>
      <c r="L113" s="4" t="s">
        <v>27</v>
      </c>
      <c r="M113" s="4" t="s">
        <v>27</v>
      </c>
      <c r="N113" s="4" t="s">
        <v>27</v>
      </c>
      <c r="O113" s="4" t="s">
        <v>27</v>
      </c>
      <c r="P113" s="4" t="s">
        <v>6</v>
      </c>
      <c r="Q113" s="4" t="s">
        <v>6</v>
      </c>
      <c r="R113" s="4" t="s">
        <v>9</v>
      </c>
      <c r="S113" s="4" t="s">
        <v>12</v>
      </c>
      <c r="T113" s="4" t="s">
        <v>9</v>
      </c>
      <c r="U113" s="4" t="s">
        <v>9</v>
      </c>
      <c r="V113" s="4" t="s">
        <v>10</v>
      </c>
    </row>
    <row r="114" spans="1:22">
      <c r="A114" t="n">
        <v>4301</v>
      </c>
      <c r="B114" s="19" t="n">
        <v>19</v>
      </c>
      <c r="C114" s="7" t="n">
        <v>2002</v>
      </c>
      <c r="D114" s="7" t="s">
        <v>16</v>
      </c>
      <c r="E114" s="7" t="s">
        <v>16</v>
      </c>
      <c r="F114" s="7" t="s">
        <v>14</v>
      </c>
      <c r="G114" s="7" t="n">
        <v>2</v>
      </c>
      <c r="H114" s="7" t="n">
        <v>0</v>
      </c>
      <c r="I114" s="7" t="n">
        <v>-380.149993896484</v>
      </c>
      <c r="J114" s="7" t="n">
        <v>50.4500007629395</v>
      </c>
      <c r="K114" s="7" t="n">
        <v>-285.600006103516</v>
      </c>
      <c r="L114" s="7" t="n">
        <v>217.5</v>
      </c>
      <c r="M114" s="7" t="n">
        <v>-1</v>
      </c>
      <c r="N114" s="7" t="n">
        <v>0</v>
      </c>
      <c r="O114" s="7" t="n">
        <v>0</v>
      </c>
      <c r="P114" s="7" t="s">
        <v>16</v>
      </c>
      <c r="Q114" s="7" t="s">
        <v>16</v>
      </c>
      <c r="R114" s="7" t="n">
        <v>1</v>
      </c>
      <c r="S114" s="7" t="n">
        <v>1</v>
      </c>
      <c r="T114" s="7" t="n">
        <v>1092616192</v>
      </c>
      <c r="U114" s="7" t="n">
        <v>1114636288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12</v>
      </c>
      <c r="H115" s="4" t="s">
        <v>9</v>
      </c>
      <c r="I115" s="4" t="s">
        <v>27</v>
      </c>
      <c r="J115" s="4" t="s">
        <v>27</v>
      </c>
      <c r="K115" s="4" t="s">
        <v>27</v>
      </c>
      <c r="L115" s="4" t="s">
        <v>27</v>
      </c>
      <c r="M115" s="4" t="s">
        <v>27</v>
      </c>
      <c r="N115" s="4" t="s">
        <v>27</v>
      </c>
      <c r="O115" s="4" t="s">
        <v>27</v>
      </c>
      <c r="P115" s="4" t="s">
        <v>6</v>
      </c>
      <c r="Q115" s="4" t="s">
        <v>6</v>
      </c>
      <c r="R115" s="4" t="s">
        <v>9</v>
      </c>
      <c r="S115" s="4" t="s">
        <v>12</v>
      </c>
      <c r="T115" s="4" t="s">
        <v>9</v>
      </c>
      <c r="U115" s="4" t="s">
        <v>9</v>
      </c>
      <c r="V115" s="4" t="s">
        <v>10</v>
      </c>
    </row>
    <row r="116" spans="1:22">
      <c r="A116" t="n">
        <v>4363</v>
      </c>
      <c r="B116" s="19" t="n">
        <v>19</v>
      </c>
      <c r="C116" s="7" t="n">
        <v>2003</v>
      </c>
      <c r="D116" s="7" t="s">
        <v>16</v>
      </c>
      <c r="E116" s="7" t="s">
        <v>16</v>
      </c>
      <c r="F116" s="7" t="s">
        <v>15</v>
      </c>
      <c r="G116" s="7" t="n">
        <v>2</v>
      </c>
      <c r="H116" s="7" t="n">
        <v>0</v>
      </c>
      <c r="I116" s="7" t="n">
        <v>-167.610000610352</v>
      </c>
      <c r="J116" s="7" t="n">
        <v>39.310001373291</v>
      </c>
      <c r="K116" s="7" t="n">
        <v>-303.950012207031</v>
      </c>
      <c r="L116" s="7" t="n">
        <v>309.299987792969</v>
      </c>
      <c r="M116" s="7" t="n">
        <v>-1</v>
      </c>
      <c r="N116" s="7" t="n">
        <v>0</v>
      </c>
      <c r="O116" s="7" t="n">
        <v>0</v>
      </c>
      <c r="P116" s="7" t="s">
        <v>16</v>
      </c>
      <c r="Q116" s="7" t="s">
        <v>16</v>
      </c>
      <c r="R116" s="7" t="n">
        <v>1</v>
      </c>
      <c r="S116" s="7" t="n">
        <v>2</v>
      </c>
      <c r="T116" s="7" t="n">
        <v>1092616192</v>
      </c>
      <c r="U116" s="7" t="n">
        <v>1114636288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12</v>
      </c>
      <c r="H117" s="4" t="s">
        <v>9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6</v>
      </c>
      <c r="Q117" s="4" t="s">
        <v>6</v>
      </c>
      <c r="R117" s="4" t="s">
        <v>9</v>
      </c>
      <c r="S117" s="4" t="s">
        <v>12</v>
      </c>
      <c r="T117" s="4" t="s">
        <v>9</v>
      </c>
      <c r="U117" s="4" t="s">
        <v>9</v>
      </c>
      <c r="V117" s="4" t="s">
        <v>10</v>
      </c>
    </row>
    <row r="118" spans="1:22">
      <c r="A118" t="n">
        <v>4429</v>
      </c>
      <c r="B118" s="19" t="n">
        <v>19</v>
      </c>
      <c r="C118" s="7" t="n">
        <v>2004</v>
      </c>
      <c r="D118" s="7" t="s">
        <v>16</v>
      </c>
      <c r="E118" s="7" t="s">
        <v>16</v>
      </c>
      <c r="F118" s="7" t="s">
        <v>17</v>
      </c>
      <c r="G118" s="7" t="n">
        <v>2</v>
      </c>
      <c r="H118" s="7" t="n">
        <v>0</v>
      </c>
      <c r="I118" s="7" t="n">
        <v>-142.360000610352</v>
      </c>
      <c r="J118" s="7" t="n">
        <v>39.1199989318848</v>
      </c>
      <c r="K118" s="7" t="n">
        <v>-195.720001220703</v>
      </c>
      <c r="L118" s="7" t="n">
        <v>160.699996948242</v>
      </c>
      <c r="M118" s="7" t="n">
        <v>-1</v>
      </c>
      <c r="N118" s="7" t="n">
        <v>0</v>
      </c>
      <c r="O118" s="7" t="n">
        <v>0</v>
      </c>
      <c r="P118" s="7" t="s">
        <v>16</v>
      </c>
      <c r="Q118" s="7" t="s">
        <v>16</v>
      </c>
      <c r="R118" s="7" t="n">
        <v>1</v>
      </c>
      <c r="S118" s="7" t="n">
        <v>3</v>
      </c>
      <c r="T118" s="7" t="n">
        <v>1092616192</v>
      </c>
      <c r="U118" s="7" t="n">
        <v>1114636288</v>
      </c>
      <c r="V118" s="7" t="n">
        <v>0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12</v>
      </c>
      <c r="H119" s="4" t="s">
        <v>9</v>
      </c>
      <c r="I119" s="4" t="s">
        <v>27</v>
      </c>
      <c r="J119" s="4" t="s">
        <v>27</v>
      </c>
      <c r="K119" s="4" t="s">
        <v>27</v>
      </c>
      <c r="L119" s="4" t="s">
        <v>27</v>
      </c>
      <c r="M119" s="4" t="s">
        <v>27</v>
      </c>
      <c r="N119" s="4" t="s">
        <v>27</v>
      </c>
      <c r="O119" s="4" t="s">
        <v>27</v>
      </c>
      <c r="P119" s="4" t="s">
        <v>6</v>
      </c>
      <c r="Q119" s="4" t="s">
        <v>6</v>
      </c>
      <c r="R119" s="4" t="s">
        <v>9</v>
      </c>
      <c r="S119" s="4" t="s">
        <v>12</v>
      </c>
      <c r="T119" s="4" t="s">
        <v>9</v>
      </c>
      <c r="U119" s="4" t="s">
        <v>9</v>
      </c>
      <c r="V119" s="4" t="s">
        <v>10</v>
      </c>
    </row>
    <row r="120" spans="1:22">
      <c r="A120" t="n">
        <v>4495</v>
      </c>
      <c r="B120" s="19" t="n">
        <v>19</v>
      </c>
      <c r="C120" s="7" t="n">
        <v>2005</v>
      </c>
      <c r="D120" s="7" t="s">
        <v>16</v>
      </c>
      <c r="E120" s="7" t="s">
        <v>16</v>
      </c>
      <c r="F120" s="7" t="s">
        <v>15</v>
      </c>
      <c r="G120" s="7" t="n">
        <v>2</v>
      </c>
      <c r="H120" s="7" t="n">
        <v>0</v>
      </c>
      <c r="I120" s="7" t="n">
        <v>-19.0799999237061</v>
      </c>
      <c r="J120" s="7" t="n">
        <v>39.1199989318848</v>
      </c>
      <c r="K120" s="7" t="n">
        <v>-53.0400009155273</v>
      </c>
      <c r="L120" s="7" t="n">
        <v>161</v>
      </c>
      <c r="M120" s="7" t="n">
        <v>-1</v>
      </c>
      <c r="N120" s="7" t="n">
        <v>0</v>
      </c>
      <c r="O120" s="7" t="n">
        <v>0</v>
      </c>
      <c r="P120" s="7" t="s">
        <v>16</v>
      </c>
      <c r="Q120" s="7" t="s">
        <v>16</v>
      </c>
      <c r="R120" s="7" t="n">
        <v>1</v>
      </c>
      <c r="S120" s="7" t="n">
        <v>2</v>
      </c>
      <c r="T120" s="7" t="n">
        <v>1092616192</v>
      </c>
      <c r="U120" s="7" t="n">
        <v>1114636288</v>
      </c>
      <c r="V120" s="7" t="n">
        <v>0</v>
      </c>
    </row>
    <row r="121" spans="1:22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12</v>
      </c>
      <c r="H121" s="4" t="s">
        <v>9</v>
      </c>
      <c r="I121" s="4" t="s">
        <v>27</v>
      </c>
      <c r="J121" s="4" t="s">
        <v>27</v>
      </c>
      <c r="K121" s="4" t="s">
        <v>27</v>
      </c>
      <c r="L121" s="4" t="s">
        <v>27</v>
      </c>
      <c r="M121" s="4" t="s">
        <v>27</v>
      </c>
      <c r="N121" s="4" t="s">
        <v>27</v>
      </c>
      <c r="O121" s="4" t="s">
        <v>27</v>
      </c>
      <c r="P121" s="4" t="s">
        <v>6</v>
      </c>
      <c r="Q121" s="4" t="s">
        <v>6</v>
      </c>
      <c r="R121" s="4" t="s">
        <v>9</v>
      </c>
      <c r="S121" s="4" t="s">
        <v>12</v>
      </c>
      <c r="T121" s="4" t="s">
        <v>9</v>
      </c>
      <c r="U121" s="4" t="s">
        <v>9</v>
      </c>
      <c r="V121" s="4" t="s">
        <v>10</v>
      </c>
    </row>
    <row r="122" spans="1:22">
      <c r="A122" t="n">
        <v>4561</v>
      </c>
      <c r="B122" s="19" t="n">
        <v>19</v>
      </c>
      <c r="C122" s="7" t="n">
        <v>2006</v>
      </c>
      <c r="D122" s="7" t="s">
        <v>16</v>
      </c>
      <c r="E122" s="7" t="s">
        <v>16</v>
      </c>
      <c r="F122" s="7" t="s">
        <v>14</v>
      </c>
      <c r="G122" s="7" t="n">
        <v>2</v>
      </c>
      <c r="H122" s="7" t="n">
        <v>0</v>
      </c>
      <c r="I122" s="7" t="n">
        <v>74.1399993896484</v>
      </c>
      <c r="J122" s="7" t="n">
        <v>39.0900001525879</v>
      </c>
      <c r="K122" s="7" t="n">
        <v>60.6800003051758</v>
      </c>
      <c r="L122" s="7" t="n">
        <v>168.300003051758</v>
      </c>
      <c r="M122" s="7" t="n">
        <v>-1</v>
      </c>
      <c r="N122" s="7" t="n">
        <v>0</v>
      </c>
      <c r="O122" s="7" t="n">
        <v>0</v>
      </c>
      <c r="P122" s="7" t="s">
        <v>16</v>
      </c>
      <c r="Q122" s="7" t="s">
        <v>16</v>
      </c>
      <c r="R122" s="7" t="n">
        <v>1</v>
      </c>
      <c r="S122" s="7" t="n">
        <v>1</v>
      </c>
      <c r="T122" s="7" t="n">
        <v>1092616192</v>
      </c>
      <c r="U122" s="7" t="n">
        <v>1114636288</v>
      </c>
      <c r="V122" s="7" t="n">
        <v>0</v>
      </c>
    </row>
    <row r="123" spans="1:22">
      <c r="A123" t="s">
        <v>4</v>
      </c>
      <c r="B123" s="4" t="s">
        <v>5</v>
      </c>
      <c r="C123" s="4" t="s">
        <v>10</v>
      </c>
      <c r="D123" s="4" t="s">
        <v>6</v>
      </c>
      <c r="E123" s="4" t="s">
        <v>6</v>
      </c>
      <c r="F123" s="4" t="s">
        <v>6</v>
      </c>
      <c r="G123" s="4" t="s">
        <v>12</v>
      </c>
      <c r="H123" s="4" t="s">
        <v>9</v>
      </c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  <c r="O123" s="4" t="s">
        <v>27</v>
      </c>
      <c r="P123" s="4" t="s">
        <v>6</v>
      </c>
      <c r="Q123" s="4" t="s">
        <v>6</v>
      </c>
      <c r="R123" s="4" t="s">
        <v>9</v>
      </c>
      <c r="S123" s="4" t="s">
        <v>12</v>
      </c>
      <c r="T123" s="4" t="s">
        <v>9</v>
      </c>
      <c r="U123" s="4" t="s">
        <v>9</v>
      </c>
      <c r="V123" s="4" t="s">
        <v>10</v>
      </c>
    </row>
    <row r="124" spans="1:22">
      <c r="A124" t="n">
        <v>4623</v>
      </c>
      <c r="B124" s="19" t="n">
        <v>19</v>
      </c>
      <c r="C124" s="7" t="n">
        <v>2007</v>
      </c>
      <c r="D124" s="7" t="s">
        <v>16</v>
      </c>
      <c r="E124" s="7" t="s">
        <v>16</v>
      </c>
      <c r="F124" s="7" t="s">
        <v>17</v>
      </c>
      <c r="G124" s="7" t="n">
        <v>2</v>
      </c>
      <c r="H124" s="7" t="n">
        <v>0</v>
      </c>
      <c r="I124" s="7" t="n">
        <v>165.229995727539</v>
      </c>
      <c r="J124" s="7" t="n">
        <v>47.0900001525879</v>
      </c>
      <c r="K124" s="7" t="n">
        <v>-25.1299991607666</v>
      </c>
      <c r="L124" s="7" t="n">
        <v>46.7999992370605</v>
      </c>
      <c r="M124" s="7" t="n">
        <v>-1</v>
      </c>
      <c r="N124" s="7" t="n">
        <v>0</v>
      </c>
      <c r="O124" s="7" t="n">
        <v>0</v>
      </c>
      <c r="P124" s="7" t="s">
        <v>16</v>
      </c>
      <c r="Q124" s="7" t="s">
        <v>16</v>
      </c>
      <c r="R124" s="7" t="n">
        <v>1</v>
      </c>
      <c r="S124" s="7" t="n">
        <v>3</v>
      </c>
      <c r="T124" s="7" t="n">
        <v>1092616192</v>
      </c>
      <c r="U124" s="7" t="n">
        <v>1114636288</v>
      </c>
      <c r="V124" s="7" t="n">
        <v>0</v>
      </c>
    </row>
    <row r="125" spans="1:22">
      <c r="A125" t="s">
        <v>4</v>
      </c>
      <c r="B125" s="4" t="s">
        <v>5</v>
      </c>
      <c r="C125" s="4" t="s">
        <v>10</v>
      </c>
      <c r="D125" s="4" t="s">
        <v>6</v>
      </c>
      <c r="E125" s="4" t="s">
        <v>6</v>
      </c>
      <c r="F125" s="4" t="s">
        <v>6</v>
      </c>
      <c r="G125" s="4" t="s">
        <v>12</v>
      </c>
      <c r="H125" s="4" t="s">
        <v>9</v>
      </c>
      <c r="I125" s="4" t="s">
        <v>27</v>
      </c>
      <c r="J125" s="4" t="s">
        <v>27</v>
      </c>
      <c r="K125" s="4" t="s">
        <v>27</v>
      </c>
      <c r="L125" s="4" t="s">
        <v>27</v>
      </c>
      <c r="M125" s="4" t="s">
        <v>27</v>
      </c>
      <c r="N125" s="4" t="s">
        <v>27</v>
      </c>
      <c r="O125" s="4" t="s">
        <v>27</v>
      </c>
      <c r="P125" s="4" t="s">
        <v>6</v>
      </c>
      <c r="Q125" s="4" t="s">
        <v>6</v>
      </c>
      <c r="R125" s="4" t="s">
        <v>9</v>
      </c>
      <c r="S125" s="4" t="s">
        <v>12</v>
      </c>
      <c r="T125" s="4" t="s">
        <v>9</v>
      </c>
      <c r="U125" s="4" t="s">
        <v>9</v>
      </c>
      <c r="V125" s="4" t="s">
        <v>10</v>
      </c>
    </row>
    <row r="126" spans="1:22">
      <c r="A126" t="n">
        <v>4689</v>
      </c>
      <c r="B126" s="19" t="n">
        <v>19</v>
      </c>
      <c r="C126" s="7" t="n">
        <v>2008</v>
      </c>
      <c r="D126" s="7" t="s">
        <v>16</v>
      </c>
      <c r="E126" s="7" t="s">
        <v>16</v>
      </c>
      <c r="F126" s="7" t="s">
        <v>11</v>
      </c>
      <c r="G126" s="7" t="n">
        <v>2</v>
      </c>
      <c r="H126" s="7" t="n">
        <v>0</v>
      </c>
      <c r="I126" s="7" t="n">
        <v>89.5</v>
      </c>
      <c r="J126" s="7" t="n">
        <v>19.2299995422363</v>
      </c>
      <c r="K126" s="7" t="n">
        <v>228.360000610352</v>
      </c>
      <c r="L126" s="7" t="n">
        <v>334.100006103516</v>
      </c>
      <c r="M126" s="7" t="n">
        <v>-1</v>
      </c>
      <c r="N126" s="7" t="n">
        <v>0</v>
      </c>
      <c r="O126" s="7" t="n">
        <v>0</v>
      </c>
      <c r="P126" s="7" t="s">
        <v>16</v>
      </c>
      <c r="Q126" s="7" t="s">
        <v>16</v>
      </c>
      <c r="R126" s="7" t="n">
        <v>1</v>
      </c>
      <c r="S126" s="7" t="n">
        <v>0</v>
      </c>
      <c r="T126" s="7" t="n">
        <v>1092616192</v>
      </c>
      <c r="U126" s="7" t="n">
        <v>1114636288</v>
      </c>
      <c r="V126" s="7" t="n">
        <v>0</v>
      </c>
    </row>
    <row r="127" spans="1:22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12</v>
      </c>
      <c r="H127" s="4" t="s">
        <v>9</v>
      </c>
      <c r="I127" s="4" t="s">
        <v>27</v>
      </c>
      <c r="J127" s="4" t="s">
        <v>27</v>
      </c>
      <c r="K127" s="4" t="s">
        <v>27</v>
      </c>
      <c r="L127" s="4" t="s">
        <v>27</v>
      </c>
      <c r="M127" s="4" t="s">
        <v>27</v>
      </c>
      <c r="N127" s="4" t="s">
        <v>27</v>
      </c>
      <c r="O127" s="4" t="s">
        <v>27</v>
      </c>
      <c r="P127" s="4" t="s">
        <v>6</v>
      </c>
      <c r="Q127" s="4" t="s">
        <v>6</v>
      </c>
      <c r="R127" s="4" t="s">
        <v>9</v>
      </c>
      <c r="S127" s="4" t="s">
        <v>12</v>
      </c>
      <c r="T127" s="4" t="s">
        <v>9</v>
      </c>
      <c r="U127" s="4" t="s">
        <v>9</v>
      </c>
      <c r="V127" s="4" t="s">
        <v>10</v>
      </c>
    </row>
    <row r="128" spans="1:22">
      <c r="A128" t="n">
        <v>4751</v>
      </c>
      <c r="B128" s="19" t="n">
        <v>19</v>
      </c>
      <c r="C128" s="7" t="n">
        <v>2009</v>
      </c>
      <c r="D128" s="7" t="s">
        <v>16</v>
      </c>
      <c r="E128" s="7" t="s">
        <v>16</v>
      </c>
      <c r="F128" s="7" t="s">
        <v>11</v>
      </c>
      <c r="G128" s="7" t="n">
        <v>2</v>
      </c>
      <c r="H128" s="7" t="n">
        <v>0</v>
      </c>
      <c r="I128" s="7" t="n">
        <v>62.6100006103516</v>
      </c>
      <c r="J128" s="7" t="n">
        <v>17.0200004577637</v>
      </c>
      <c r="K128" s="7" t="n">
        <v>298.869995117188</v>
      </c>
      <c r="L128" s="7" t="n">
        <v>185.399993896484</v>
      </c>
      <c r="M128" s="7" t="n">
        <v>-1</v>
      </c>
      <c r="N128" s="7" t="n">
        <v>0</v>
      </c>
      <c r="O128" s="7" t="n">
        <v>0</v>
      </c>
      <c r="P128" s="7" t="s">
        <v>16</v>
      </c>
      <c r="Q128" s="7" t="s">
        <v>16</v>
      </c>
      <c r="R128" s="7" t="n">
        <v>1</v>
      </c>
      <c r="S128" s="7" t="n">
        <v>0</v>
      </c>
      <c r="T128" s="7" t="n">
        <v>1092616192</v>
      </c>
      <c r="U128" s="7" t="n">
        <v>1114636288</v>
      </c>
      <c r="V128" s="7" t="n">
        <v>0</v>
      </c>
    </row>
    <row r="129" spans="1:22">
      <c r="A129" t="s">
        <v>4</v>
      </c>
      <c r="B129" s="4" t="s">
        <v>5</v>
      </c>
      <c r="C129" s="4" t="s">
        <v>10</v>
      </c>
      <c r="D129" s="4" t="s">
        <v>6</v>
      </c>
      <c r="E129" s="4" t="s">
        <v>6</v>
      </c>
      <c r="F129" s="4" t="s">
        <v>6</v>
      </c>
      <c r="G129" s="4" t="s">
        <v>12</v>
      </c>
      <c r="H129" s="4" t="s">
        <v>9</v>
      </c>
      <c r="I129" s="4" t="s">
        <v>27</v>
      </c>
      <c r="J129" s="4" t="s">
        <v>27</v>
      </c>
      <c r="K129" s="4" t="s">
        <v>27</v>
      </c>
      <c r="L129" s="4" t="s">
        <v>27</v>
      </c>
      <c r="M129" s="4" t="s">
        <v>27</v>
      </c>
      <c r="N129" s="4" t="s">
        <v>27</v>
      </c>
      <c r="O129" s="4" t="s">
        <v>27</v>
      </c>
      <c r="P129" s="4" t="s">
        <v>6</v>
      </c>
      <c r="Q129" s="4" t="s">
        <v>6</v>
      </c>
      <c r="R129" s="4" t="s">
        <v>9</v>
      </c>
      <c r="S129" s="4" t="s">
        <v>12</v>
      </c>
      <c r="T129" s="4" t="s">
        <v>9</v>
      </c>
      <c r="U129" s="4" t="s">
        <v>9</v>
      </c>
      <c r="V129" s="4" t="s">
        <v>10</v>
      </c>
    </row>
    <row r="130" spans="1:22">
      <c r="A130" t="n">
        <v>4813</v>
      </c>
      <c r="B130" s="19" t="n">
        <v>19</v>
      </c>
      <c r="C130" s="7" t="n">
        <v>2010</v>
      </c>
      <c r="D130" s="7" t="s">
        <v>16</v>
      </c>
      <c r="E130" s="7" t="s">
        <v>16</v>
      </c>
      <c r="F130" s="7" t="s">
        <v>15</v>
      </c>
      <c r="G130" s="7" t="n">
        <v>2</v>
      </c>
      <c r="H130" s="7" t="n">
        <v>0</v>
      </c>
      <c r="I130" s="7" t="n">
        <v>-37.4099998474121</v>
      </c>
      <c r="J130" s="7" t="n">
        <v>17.7000007629395</v>
      </c>
      <c r="K130" s="7" t="n">
        <v>151</v>
      </c>
      <c r="L130" s="7" t="n">
        <v>39</v>
      </c>
      <c r="M130" s="7" t="n">
        <v>-1</v>
      </c>
      <c r="N130" s="7" t="n">
        <v>0</v>
      </c>
      <c r="O130" s="7" t="n">
        <v>0</v>
      </c>
      <c r="P130" s="7" t="s">
        <v>16</v>
      </c>
      <c r="Q130" s="7" t="s">
        <v>16</v>
      </c>
      <c r="R130" s="7" t="n">
        <v>1</v>
      </c>
      <c r="S130" s="7" t="n">
        <v>2</v>
      </c>
      <c r="T130" s="7" t="n">
        <v>1092616192</v>
      </c>
      <c r="U130" s="7" t="n">
        <v>1114636288</v>
      </c>
      <c r="V130" s="7" t="n">
        <v>0</v>
      </c>
    </row>
    <row r="131" spans="1:22">
      <c r="A131" t="s">
        <v>4</v>
      </c>
      <c r="B131" s="4" t="s">
        <v>5</v>
      </c>
      <c r="C131" s="4" t="s">
        <v>10</v>
      </c>
      <c r="D131" s="4" t="s">
        <v>6</v>
      </c>
      <c r="E131" s="4" t="s">
        <v>6</v>
      </c>
      <c r="F131" s="4" t="s">
        <v>6</v>
      </c>
      <c r="G131" s="4" t="s">
        <v>12</v>
      </c>
      <c r="H131" s="4" t="s">
        <v>9</v>
      </c>
      <c r="I131" s="4" t="s">
        <v>27</v>
      </c>
      <c r="J131" s="4" t="s">
        <v>27</v>
      </c>
      <c r="K131" s="4" t="s">
        <v>27</v>
      </c>
      <c r="L131" s="4" t="s">
        <v>27</v>
      </c>
      <c r="M131" s="4" t="s">
        <v>27</v>
      </c>
      <c r="N131" s="4" t="s">
        <v>27</v>
      </c>
      <c r="O131" s="4" t="s">
        <v>27</v>
      </c>
      <c r="P131" s="4" t="s">
        <v>6</v>
      </c>
      <c r="Q131" s="4" t="s">
        <v>6</v>
      </c>
      <c r="R131" s="4" t="s">
        <v>9</v>
      </c>
      <c r="S131" s="4" t="s">
        <v>12</v>
      </c>
      <c r="T131" s="4" t="s">
        <v>9</v>
      </c>
      <c r="U131" s="4" t="s">
        <v>9</v>
      </c>
      <c r="V131" s="4" t="s">
        <v>10</v>
      </c>
    </row>
    <row r="132" spans="1:22">
      <c r="A132" t="n">
        <v>4879</v>
      </c>
      <c r="B132" s="19" t="n">
        <v>19</v>
      </c>
      <c r="C132" s="7" t="n">
        <v>2011</v>
      </c>
      <c r="D132" s="7" t="s">
        <v>16</v>
      </c>
      <c r="E132" s="7" t="s">
        <v>16</v>
      </c>
      <c r="F132" s="7" t="s">
        <v>17</v>
      </c>
      <c r="G132" s="7" t="n">
        <v>2</v>
      </c>
      <c r="H132" s="7" t="n">
        <v>0</v>
      </c>
      <c r="I132" s="7" t="n">
        <v>-73.9100036621094</v>
      </c>
      <c r="J132" s="7" t="n">
        <v>17.3099994659424</v>
      </c>
      <c r="K132" s="7" t="n">
        <v>-72.75</v>
      </c>
      <c r="L132" s="7" t="n">
        <v>296.600006103516</v>
      </c>
      <c r="M132" s="7" t="n">
        <v>-1</v>
      </c>
      <c r="N132" s="7" t="n">
        <v>0</v>
      </c>
      <c r="O132" s="7" t="n">
        <v>0</v>
      </c>
      <c r="P132" s="7" t="s">
        <v>16</v>
      </c>
      <c r="Q132" s="7" t="s">
        <v>16</v>
      </c>
      <c r="R132" s="7" t="n">
        <v>1</v>
      </c>
      <c r="S132" s="7" t="n">
        <v>3</v>
      </c>
      <c r="T132" s="7" t="n">
        <v>1092616192</v>
      </c>
      <c r="U132" s="7" t="n">
        <v>1114636288</v>
      </c>
      <c r="V132" s="7" t="n">
        <v>0</v>
      </c>
    </row>
    <row r="133" spans="1:22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12</v>
      </c>
      <c r="H133" s="4" t="s">
        <v>9</v>
      </c>
      <c r="I133" s="4" t="s">
        <v>27</v>
      </c>
      <c r="J133" s="4" t="s">
        <v>27</v>
      </c>
      <c r="K133" s="4" t="s">
        <v>27</v>
      </c>
      <c r="L133" s="4" t="s">
        <v>27</v>
      </c>
      <c r="M133" s="4" t="s">
        <v>27</v>
      </c>
      <c r="N133" s="4" t="s">
        <v>27</v>
      </c>
      <c r="O133" s="4" t="s">
        <v>27</v>
      </c>
      <c r="P133" s="4" t="s">
        <v>6</v>
      </c>
      <c r="Q133" s="4" t="s">
        <v>6</v>
      </c>
      <c r="R133" s="4" t="s">
        <v>9</v>
      </c>
      <c r="S133" s="4" t="s">
        <v>12</v>
      </c>
      <c r="T133" s="4" t="s">
        <v>9</v>
      </c>
      <c r="U133" s="4" t="s">
        <v>9</v>
      </c>
      <c r="V133" s="4" t="s">
        <v>10</v>
      </c>
    </row>
    <row r="134" spans="1:22">
      <c r="A134" t="n">
        <v>4945</v>
      </c>
      <c r="B134" s="19" t="n">
        <v>19</v>
      </c>
      <c r="C134" s="7" t="n">
        <v>2012</v>
      </c>
      <c r="D134" s="7" t="s">
        <v>16</v>
      </c>
      <c r="E134" s="7" t="s">
        <v>16</v>
      </c>
      <c r="F134" s="7" t="s">
        <v>14</v>
      </c>
      <c r="G134" s="7" t="n">
        <v>2</v>
      </c>
      <c r="H134" s="7" t="n">
        <v>0</v>
      </c>
      <c r="I134" s="7" t="n">
        <v>-319.119995117188</v>
      </c>
      <c r="J134" s="7" t="n">
        <v>23.75</v>
      </c>
      <c r="K134" s="7" t="n">
        <v>-93.1600036621094</v>
      </c>
      <c r="L134" s="7" t="n">
        <v>184.199996948242</v>
      </c>
      <c r="M134" s="7" t="n">
        <v>-1</v>
      </c>
      <c r="N134" s="7" t="n">
        <v>0</v>
      </c>
      <c r="O134" s="7" t="n">
        <v>0</v>
      </c>
      <c r="P134" s="7" t="s">
        <v>16</v>
      </c>
      <c r="Q134" s="7" t="s">
        <v>16</v>
      </c>
      <c r="R134" s="7" t="n">
        <v>1</v>
      </c>
      <c r="S134" s="7" t="n">
        <v>1</v>
      </c>
      <c r="T134" s="7" t="n">
        <v>1092616192</v>
      </c>
      <c r="U134" s="7" t="n">
        <v>1114636288</v>
      </c>
      <c r="V134" s="7" t="n">
        <v>0</v>
      </c>
    </row>
    <row r="135" spans="1:22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12</v>
      </c>
      <c r="H135" s="4" t="s">
        <v>9</v>
      </c>
      <c r="I135" s="4" t="s">
        <v>27</v>
      </c>
      <c r="J135" s="4" t="s">
        <v>27</v>
      </c>
      <c r="K135" s="4" t="s">
        <v>27</v>
      </c>
      <c r="L135" s="4" t="s">
        <v>27</v>
      </c>
      <c r="M135" s="4" t="s">
        <v>27</v>
      </c>
      <c r="N135" s="4" t="s">
        <v>27</v>
      </c>
      <c r="O135" s="4" t="s">
        <v>27</v>
      </c>
      <c r="P135" s="4" t="s">
        <v>6</v>
      </c>
      <c r="Q135" s="4" t="s">
        <v>6</v>
      </c>
      <c r="R135" s="4" t="s">
        <v>9</v>
      </c>
      <c r="S135" s="4" t="s">
        <v>12</v>
      </c>
      <c r="T135" s="4" t="s">
        <v>9</v>
      </c>
      <c r="U135" s="4" t="s">
        <v>9</v>
      </c>
      <c r="V135" s="4" t="s">
        <v>10</v>
      </c>
    </row>
    <row r="136" spans="1:22">
      <c r="A136" t="n">
        <v>5007</v>
      </c>
      <c r="B136" s="19" t="n">
        <v>19</v>
      </c>
      <c r="C136" s="7" t="n">
        <v>2013</v>
      </c>
      <c r="D136" s="7" t="s">
        <v>16</v>
      </c>
      <c r="E136" s="7" t="s">
        <v>16</v>
      </c>
      <c r="F136" s="7" t="s">
        <v>14</v>
      </c>
      <c r="G136" s="7" t="n">
        <v>2</v>
      </c>
      <c r="H136" s="7" t="n">
        <v>0</v>
      </c>
      <c r="I136" s="7" t="n">
        <v>-397.529998779297</v>
      </c>
      <c r="J136" s="7" t="n">
        <v>23.7299995422363</v>
      </c>
      <c r="K136" s="7" t="n">
        <v>-236.410003662109</v>
      </c>
      <c r="L136" s="7" t="n">
        <v>49.5</v>
      </c>
      <c r="M136" s="7" t="n">
        <v>-1</v>
      </c>
      <c r="N136" s="7" t="n">
        <v>0</v>
      </c>
      <c r="O136" s="7" t="n">
        <v>0</v>
      </c>
      <c r="P136" s="7" t="s">
        <v>16</v>
      </c>
      <c r="Q136" s="7" t="s">
        <v>16</v>
      </c>
      <c r="R136" s="7" t="n">
        <v>1</v>
      </c>
      <c r="S136" s="7" t="n">
        <v>1</v>
      </c>
      <c r="T136" s="7" t="n">
        <v>1092616192</v>
      </c>
      <c r="U136" s="7" t="n">
        <v>1114636288</v>
      </c>
      <c r="V136" s="7" t="n">
        <v>0</v>
      </c>
    </row>
    <row r="137" spans="1:22">
      <c r="A137" t="s">
        <v>4</v>
      </c>
      <c r="B137" s="4" t="s">
        <v>5</v>
      </c>
      <c r="C137" s="4" t="s">
        <v>10</v>
      </c>
      <c r="D137" s="4" t="s">
        <v>6</v>
      </c>
      <c r="E137" s="4" t="s">
        <v>6</v>
      </c>
      <c r="F137" s="4" t="s">
        <v>6</v>
      </c>
      <c r="G137" s="4" t="s">
        <v>12</v>
      </c>
      <c r="H137" s="4" t="s">
        <v>9</v>
      </c>
      <c r="I137" s="4" t="s">
        <v>27</v>
      </c>
      <c r="J137" s="4" t="s">
        <v>27</v>
      </c>
      <c r="K137" s="4" t="s">
        <v>27</v>
      </c>
      <c r="L137" s="4" t="s">
        <v>27</v>
      </c>
      <c r="M137" s="4" t="s">
        <v>27</v>
      </c>
      <c r="N137" s="4" t="s">
        <v>27</v>
      </c>
      <c r="O137" s="4" t="s">
        <v>27</v>
      </c>
      <c r="P137" s="4" t="s">
        <v>6</v>
      </c>
      <c r="Q137" s="4" t="s">
        <v>6</v>
      </c>
      <c r="R137" s="4" t="s">
        <v>9</v>
      </c>
      <c r="S137" s="4" t="s">
        <v>12</v>
      </c>
      <c r="T137" s="4" t="s">
        <v>9</v>
      </c>
      <c r="U137" s="4" t="s">
        <v>9</v>
      </c>
      <c r="V137" s="4" t="s">
        <v>10</v>
      </c>
    </row>
    <row r="138" spans="1:22">
      <c r="A138" t="n">
        <v>5069</v>
      </c>
      <c r="B138" s="19" t="n">
        <v>19</v>
      </c>
      <c r="C138" s="7" t="n">
        <v>2014</v>
      </c>
      <c r="D138" s="7" t="s">
        <v>16</v>
      </c>
      <c r="E138" s="7" t="s">
        <v>16</v>
      </c>
      <c r="F138" s="7" t="s">
        <v>18</v>
      </c>
      <c r="G138" s="7" t="n">
        <v>2</v>
      </c>
      <c r="H138" s="7" t="n">
        <v>268435456</v>
      </c>
      <c r="I138" s="7" t="n">
        <v>-209.669998168945</v>
      </c>
      <c r="J138" s="7" t="n">
        <v>1.30999994277954</v>
      </c>
      <c r="K138" s="7" t="n">
        <v>44.8899993896484</v>
      </c>
      <c r="L138" s="7" t="n">
        <v>178.100006103516</v>
      </c>
      <c r="M138" s="7" t="n">
        <v>-1</v>
      </c>
      <c r="N138" s="7" t="n">
        <v>0</v>
      </c>
      <c r="O138" s="7" t="n">
        <v>0</v>
      </c>
      <c r="P138" s="7" t="s">
        <v>16</v>
      </c>
      <c r="Q138" s="7" t="s">
        <v>16</v>
      </c>
      <c r="R138" s="7" t="n">
        <v>1</v>
      </c>
      <c r="S138" s="7" t="n">
        <v>4</v>
      </c>
      <c r="T138" s="7" t="n">
        <v>1092616192</v>
      </c>
      <c r="U138" s="7" t="n">
        <v>1114636288</v>
      </c>
      <c r="V138" s="7" t="n">
        <v>7430</v>
      </c>
    </row>
    <row r="139" spans="1:22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12</v>
      </c>
      <c r="H139" s="4" t="s">
        <v>9</v>
      </c>
      <c r="I139" s="4" t="s">
        <v>27</v>
      </c>
      <c r="J139" s="4" t="s">
        <v>27</v>
      </c>
      <c r="K139" s="4" t="s">
        <v>27</v>
      </c>
      <c r="L139" s="4" t="s">
        <v>27</v>
      </c>
      <c r="M139" s="4" t="s">
        <v>27</v>
      </c>
      <c r="N139" s="4" t="s">
        <v>27</v>
      </c>
      <c r="O139" s="4" t="s">
        <v>27</v>
      </c>
      <c r="P139" s="4" t="s">
        <v>6</v>
      </c>
      <c r="Q139" s="4" t="s">
        <v>6</v>
      </c>
      <c r="R139" s="4" t="s">
        <v>9</v>
      </c>
      <c r="S139" s="4" t="s">
        <v>12</v>
      </c>
      <c r="T139" s="4" t="s">
        <v>9</v>
      </c>
      <c r="U139" s="4" t="s">
        <v>9</v>
      </c>
      <c r="V139" s="4" t="s">
        <v>10</v>
      </c>
    </row>
    <row r="140" spans="1:22">
      <c r="A140" t="n">
        <v>5131</v>
      </c>
      <c r="B140" s="19" t="n">
        <v>19</v>
      </c>
      <c r="C140" s="7" t="n">
        <v>2015</v>
      </c>
      <c r="D140" s="7" t="s">
        <v>16</v>
      </c>
      <c r="E140" s="7" t="s">
        <v>16</v>
      </c>
      <c r="F140" s="7" t="s">
        <v>19</v>
      </c>
      <c r="G140" s="7" t="n">
        <v>2</v>
      </c>
      <c r="H140" s="7" t="n">
        <v>268435456</v>
      </c>
      <c r="I140" s="7" t="n">
        <v>-322.149993896484</v>
      </c>
      <c r="J140" s="7" t="n">
        <v>0.239999994635582</v>
      </c>
      <c r="K140" s="7" t="n">
        <v>179</v>
      </c>
      <c r="L140" s="7" t="n">
        <v>156.5</v>
      </c>
      <c r="M140" s="7" t="n">
        <v>-1</v>
      </c>
      <c r="N140" s="7" t="n">
        <v>0</v>
      </c>
      <c r="O140" s="7" t="n">
        <v>0</v>
      </c>
      <c r="P140" s="7" t="s">
        <v>16</v>
      </c>
      <c r="Q140" s="7" t="s">
        <v>16</v>
      </c>
      <c r="R140" s="7" t="n">
        <v>1</v>
      </c>
      <c r="S140" s="7" t="n">
        <v>5</v>
      </c>
      <c r="T140" s="7" t="n">
        <v>1092616192</v>
      </c>
      <c r="U140" s="7" t="n">
        <v>1114636288</v>
      </c>
      <c r="V140" s="7" t="n">
        <v>0</v>
      </c>
    </row>
    <row r="141" spans="1:22">
      <c r="A141" t="s">
        <v>4</v>
      </c>
      <c r="B141" s="4" t="s">
        <v>5</v>
      </c>
      <c r="C141" s="4" t="s">
        <v>10</v>
      </c>
      <c r="D141" s="4" t="s">
        <v>6</v>
      </c>
      <c r="E141" s="4" t="s">
        <v>6</v>
      </c>
      <c r="F141" s="4" t="s">
        <v>6</v>
      </c>
      <c r="G141" s="4" t="s">
        <v>12</v>
      </c>
      <c r="H141" s="4" t="s">
        <v>9</v>
      </c>
      <c r="I141" s="4" t="s">
        <v>27</v>
      </c>
      <c r="J141" s="4" t="s">
        <v>27</v>
      </c>
      <c r="K141" s="4" t="s">
        <v>27</v>
      </c>
      <c r="L141" s="4" t="s">
        <v>27</v>
      </c>
      <c r="M141" s="4" t="s">
        <v>27</v>
      </c>
      <c r="N141" s="4" t="s">
        <v>27</v>
      </c>
      <c r="O141" s="4" t="s">
        <v>27</v>
      </c>
      <c r="P141" s="4" t="s">
        <v>6</v>
      </c>
      <c r="Q141" s="4" t="s">
        <v>6</v>
      </c>
      <c r="R141" s="4" t="s">
        <v>9</v>
      </c>
      <c r="S141" s="4" t="s">
        <v>12</v>
      </c>
      <c r="T141" s="4" t="s">
        <v>9</v>
      </c>
      <c r="U141" s="4" t="s">
        <v>9</v>
      </c>
      <c r="V141" s="4" t="s">
        <v>10</v>
      </c>
    </row>
    <row r="142" spans="1:22">
      <c r="A142" t="n">
        <v>5193</v>
      </c>
      <c r="B142" s="19" t="n">
        <v>19</v>
      </c>
      <c r="C142" s="7" t="n">
        <v>2016</v>
      </c>
      <c r="D142" s="7" t="s">
        <v>16</v>
      </c>
      <c r="E142" s="7" t="s">
        <v>16</v>
      </c>
      <c r="F142" s="7" t="s">
        <v>14</v>
      </c>
      <c r="G142" s="7" t="n">
        <v>2</v>
      </c>
      <c r="H142" s="7" t="n">
        <v>0</v>
      </c>
      <c r="I142" s="7" t="n">
        <v>-266.420013427734</v>
      </c>
      <c r="J142" s="7" t="n">
        <v>0.540000021457672</v>
      </c>
      <c r="K142" s="7" t="n">
        <v>75.7900009155273</v>
      </c>
      <c r="L142" s="7" t="n">
        <v>161.699996948242</v>
      </c>
      <c r="M142" s="7" t="n">
        <v>-1</v>
      </c>
      <c r="N142" s="7" t="n">
        <v>0</v>
      </c>
      <c r="O142" s="7" t="n">
        <v>0</v>
      </c>
      <c r="P142" s="7" t="s">
        <v>16</v>
      </c>
      <c r="Q142" s="7" t="s">
        <v>16</v>
      </c>
      <c r="R142" s="7" t="n">
        <v>1</v>
      </c>
      <c r="S142" s="7" t="n">
        <v>1</v>
      </c>
      <c r="T142" s="7" t="n">
        <v>1092616192</v>
      </c>
      <c r="U142" s="7" t="n">
        <v>1114636288</v>
      </c>
      <c r="V142" s="7" t="n">
        <v>0</v>
      </c>
    </row>
    <row r="143" spans="1:22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12</v>
      </c>
      <c r="H143" s="4" t="s">
        <v>9</v>
      </c>
      <c r="I143" s="4" t="s">
        <v>27</v>
      </c>
      <c r="J143" s="4" t="s">
        <v>27</v>
      </c>
      <c r="K143" s="4" t="s">
        <v>27</v>
      </c>
      <c r="L143" s="4" t="s">
        <v>27</v>
      </c>
      <c r="M143" s="4" t="s">
        <v>27</v>
      </c>
      <c r="N143" s="4" t="s">
        <v>27</v>
      </c>
      <c r="O143" s="4" t="s">
        <v>27</v>
      </c>
      <c r="P143" s="4" t="s">
        <v>6</v>
      </c>
      <c r="Q143" s="4" t="s">
        <v>6</v>
      </c>
      <c r="R143" s="4" t="s">
        <v>9</v>
      </c>
      <c r="S143" s="4" t="s">
        <v>12</v>
      </c>
      <c r="T143" s="4" t="s">
        <v>9</v>
      </c>
      <c r="U143" s="4" t="s">
        <v>9</v>
      </c>
      <c r="V143" s="4" t="s">
        <v>10</v>
      </c>
    </row>
    <row r="144" spans="1:22">
      <c r="A144" t="n">
        <v>5255</v>
      </c>
      <c r="B144" s="19" t="n">
        <v>19</v>
      </c>
      <c r="C144" s="7" t="n">
        <v>2017</v>
      </c>
      <c r="D144" s="7" t="s">
        <v>16</v>
      </c>
      <c r="E144" s="7" t="s">
        <v>16</v>
      </c>
      <c r="F144" s="7" t="s">
        <v>15</v>
      </c>
      <c r="G144" s="7" t="n">
        <v>2</v>
      </c>
      <c r="H144" s="7" t="n">
        <v>0</v>
      </c>
      <c r="I144" s="7" t="n">
        <v>-327.850006103516</v>
      </c>
      <c r="J144" s="7" t="n">
        <v>-1.37999999523163</v>
      </c>
      <c r="K144" s="7" t="n">
        <v>2.27999997138977</v>
      </c>
      <c r="L144" s="7" t="n">
        <v>85.4000015258789</v>
      </c>
      <c r="M144" s="7" t="n">
        <v>-1</v>
      </c>
      <c r="N144" s="7" t="n">
        <v>0</v>
      </c>
      <c r="O144" s="7" t="n">
        <v>0</v>
      </c>
      <c r="P144" s="7" t="s">
        <v>16</v>
      </c>
      <c r="Q144" s="7" t="s">
        <v>16</v>
      </c>
      <c r="R144" s="7" t="n">
        <v>1</v>
      </c>
      <c r="S144" s="7" t="n">
        <v>2</v>
      </c>
      <c r="T144" s="7" t="n">
        <v>1092616192</v>
      </c>
      <c r="U144" s="7" t="n">
        <v>1114636288</v>
      </c>
      <c r="V144" s="7" t="n">
        <v>0</v>
      </c>
    </row>
    <row r="145" spans="1:22">
      <c r="A145" t="s">
        <v>4</v>
      </c>
      <c r="B145" s="4" t="s">
        <v>5</v>
      </c>
      <c r="C145" s="4" t="s">
        <v>10</v>
      </c>
      <c r="D145" s="4" t="s">
        <v>6</v>
      </c>
      <c r="E145" s="4" t="s">
        <v>6</v>
      </c>
      <c r="F145" s="4" t="s">
        <v>6</v>
      </c>
      <c r="G145" s="4" t="s">
        <v>12</v>
      </c>
      <c r="H145" s="4" t="s">
        <v>9</v>
      </c>
      <c r="I145" s="4" t="s">
        <v>27</v>
      </c>
      <c r="J145" s="4" t="s">
        <v>27</v>
      </c>
      <c r="K145" s="4" t="s">
        <v>27</v>
      </c>
      <c r="L145" s="4" t="s">
        <v>27</v>
      </c>
      <c r="M145" s="4" t="s">
        <v>27</v>
      </c>
      <c r="N145" s="4" t="s">
        <v>27</v>
      </c>
      <c r="O145" s="4" t="s">
        <v>27</v>
      </c>
      <c r="P145" s="4" t="s">
        <v>6</v>
      </c>
      <c r="Q145" s="4" t="s">
        <v>6</v>
      </c>
      <c r="R145" s="4" t="s">
        <v>9</v>
      </c>
      <c r="S145" s="4" t="s">
        <v>12</v>
      </c>
      <c r="T145" s="4" t="s">
        <v>9</v>
      </c>
      <c r="U145" s="4" t="s">
        <v>9</v>
      </c>
      <c r="V145" s="4" t="s">
        <v>10</v>
      </c>
    </row>
    <row r="146" spans="1:22">
      <c r="A146" t="n">
        <v>5321</v>
      </c>
      <c r="B146" s="19" t="n">
        <v>19</v>
      </c>
      <c r="C146" s="7" t="n">
        <v>2018</v>
      </c>
      <c r="D146" s="7" t="s">
        <v>16</v>
      </c>
      <c r="E146" s="7" t="s">
        <v>16</v>
      </c>
      <c r="F146" s="7" t="s">
        <v>18</v>
      </c>
      <c r="G146" s="7" t="n">
        <v>2</v>
      </c>
      <c r="H146" s="7" t="n">
        <v>268435456</v>
      </c>
      <c r="I146" s="7" t="n">
        <v>-435.5</v>
      </c>
      <c r="J146" s="7" t="n">
        <v>-9.64000034332275</v>
      </c>
      <c r="K146" s="7" t="n">
        <v>-17.5400009155273</v>
      </c>
      <c r="L146" s="7" t="n">
        <v>327.5</v>
      </c>
      <c r="M146" s="7" t="n">
        <v>-1</v>
      </c>
      <c r="N146" s="7" t="n">
        <v>0</v>
      </c>
      <c r="O146" s="7" t="n">
        <v>0</v>
      </c>
      <c r="P146" s="7" t="s">
        <v>16</v>
      </c>
      <c r="Q146" s="7" t="s">
        <v>16</v>
      </c>
      <c r="R146" s="7" t="n">
        <v>1</v>
      </c>
      <c r="S146" s="7" t="n">
        <v>4</v>
      </c>
      <c r="T146" s="7" t="n">
        <v>1092616192</v>
      </c>
      <c r="U146" s="7" t="n">
        <v>1114636288</v>
      </c>
      <c r="V146" s="7" t="n">
        <v>7431</v>
      </c>
    </row>
    <row r="147" spans="1:22">
      <c r="A147" t="s">
        <v>4</v>
      </c>
      <c r="B147" s="4" t="s">
        <v>5</v>
      </c>
      <c r="C147" s="4" t="s">
        <v>10</v>
      </c>
      <c r="D147" s="4" t="s">
        <v>6</v>
      </c>
      <c r="E147" s="4" t="s">
        <v>6</v>
      </c>
      <c r="F147" s="4" t="s">
        <v>6</v>
      </c>
      <c r="G147" s="4" t="s">
        <v>12</v>
      </c>
      <c r="H147" s="4" t="s">
        <v>9</v>
      </c>
      <c r="I147" s="4" t="s">
        <v>27</v>
      </c>
      <c r="J147" s="4" t="s">
        <v>27</v>
      </c>
      <c r="K147" s="4" t="s">
        <v>27</v>
      </c>
      <c r="L147" s="4" t="s">
        <v>27</v>
      </c>
      <c r="M147" s="4" t="s">
        <v>27</v>
      </c>
      <c r="N147" s="4" t="s">
        <v>27</v>
      </c>
      <c r="O147" s="4" t="s">
        <v>27</v>
      </c>
      <c r="P147" s="4" t="s">
        <v>6</v>
      </c>
      <c r="Q147" s="4" t="s">
        <v>6</v>
      </c>
      <c r="R147" s="4" t="s">
        <v>9</v>
      </c>
      <c r="S147" s="4" t="s">
        <v>12</v>
      </c>
      <c r="T147" s="4" t="s">
        <v>9</v>
      </c>
      <c r="U147" s="4" t="s">
        <v>9</v>
      </c>
      <c r="V147" s="4" t="s">
        <v>10</v>
      </c>
    </row>
    <row r="148" spans="1:22">
      <c r="A148" t="n">
        <v>5383</v>
      </c>
      <c r="B148" s="19" t="n">
        <v>19</v>
      </c>
      <c r="C148" s="7" t="n">
        <v>2019</v>
      </c>
      <c r="D148" s="7" t="s">
        <v>16</v>
      </c>
      <c r="E148" s="7" t="s">
        <v>16</v>
      </c>
      <c r="F148" s="7" t="s">
        <v>17</v>
      </c>
      <c r="G148" s="7" t="n">
        <v>2</v>
      </c>
      <c r="H148" s="7" t="n">
        <v>0</v>
      </c>
      <c r="I148" s="7" t="n">
        <v>-447.579986572266</v>
      </c>
      <c r="J148" s="7" t="n">
        <v>-16.1100006103516</v>
      </c>
      <c r="K148" s="7" t="n">
        <v>94.8000030517578</v>
      </c>
      <c r="L148" s="7" t="n">
        <v>15.6000003814697</v>
      </c>
      <c r="M148" s="7" t="n">
        <v>-1</v>
      </c>
      <c r="N148" s="7" t="n">
        <v>0</v>
      </c>
      <c r="O148" s="7" t="n">
        <v>0</v>
      </c>
      <c r="P148" s="7" t="s">
        <v>16</v>
      </c>
      <c r="Q148" s="7" t="s">
        <v>16</v>
      </c>
      <c r="R148" s="7" t="n">
        <v>1</v>
      </c>
      <c r="S148" s="7" t="n">
        <v>3</v>
      </c>
      <c r="T148" s="7" t="n">
        <v>1092616192</v>
      </c>
      <c r="U148" s="7" t="n">
        <v>1114636288</v>
      </c>
      <c r="V148" s="7" t="n">
        <v>0</v>
      </c>
    </row>
    <row r="149" spans="1:22">
      <c r="A149" t="s">
        <v>4</v>
      </c>
      <c r="B149" s="4" t="s">
        <v>5</v>
      </c>
      <c r="C149" s="4" t="s">
        <v>10</v>
      </c>
      <c r="D149" s="4" t="s">
        <v>6</v>
      </c>
      <c r="E149" s="4" t="s">
        <v>6</v>
      </c>
      <c r="F149" s="4" t="s">
        <v>6</v>
      </c>
      <c r="G149" s="4" t="s">
        <v>12</v>
      </c>
      <c r="H149" s="4" t="s">
        <v>9</v>
      </c>
      <c r="I149" s="4" t="s">
        <v>27</v>
      </c>
      <c r="J149" s="4" t="s">
        <v>27</v>
      </c>
      <c r="K149" s="4" t="s">
        <v>27</v>
      </c>
      <c r="L149" s="4" t="s">
        <v>27</v>
      </c>
      <c r="M149" s="4" t="s">
        <v>27</v>
      </c>
      <c r="N149" s="4" t="s">
        <v>27</v>
      </c>
      <c r="O149" s="4" t="s">
        <v>27</v>
      </c>
      <c r="P149" s="4" t="s">
        <v>6</v>
      </c>
      <c r="Q149" s="4" t="s">
        <v>6</v>
      </c>
      <c r="R149" s="4" t="s">
        <v>9</v>
      </c>
      <c r="S149" s="4" t="s">
        <v>12</v>
      </c>
      <c r="T149" s="4" t="s">
        <v>9</v>
      </c>
      <c r="U149" s="4" t="s">
        <v>9</v>
      </c>
      <c r="V149" s="4" t="s">
        <v>10</v>
      </c>
    </row>
    <row r="150" spans="1:22">
      <c r="A150" t="n">
        <v>5449</v>
      </c>
      <c r="B150" s="19" t="n">
        <v>19</v>
      </c>
      <c r="C150" s="7" t="n">
        <v>2020</v>
      </c>
      <c r="D150" s="7" t="s">
        <v>16</v>
      </c>
      <c r="E150" s="7" t="s">
        <v>16</v>
      </c>
      <c r="F150" s="7" t="s">
        <v>19</v>
      </c>
      <c r="G150" s="7" t="n">
        <v>2</v>
      </c>
      <c r="H150" s="7" t="n">
        <v>268435456</v>
      </c>
      <c r="I150" s="7" t="n">
        <v>-425.269989013672</v>
      </c>
      <c r="J150" s="7" t="n">
        <v>-24.5499992370605</v>
      </c>
      <c r="K150" s="7" t="n">
        <v>190.029998779297</v>
      </c>
      <c r="L150" s="7" t="n">
        <v>340.100006103516</v>
      </c>
      <c r="M150" s="7" t="n">
        <v>-1</v>
      </c>
      <c r="N150" s="7" t="n">
        <v>0</v>
      </c>
      <c r="O150" s="7" t="n">
        <v>0</v>
      </c>
      <c r="P150" s="7" t="s">
        <v>16</v>
      </c>
      <c r="Q150" s="7" t="s">
        <v>16</v>
      </c>
      <c r="R150" s="7" t="n">
        <v>1</v>
      </c>
      <c r="S150" s="7" t="n">
        <v>5</v>
      </c>
      <c r="T150" s="7" t="n">
        <v>1092616192</v>
      </c>
      <c r="U150" s="7" t="n">
        <v>1114636288</v>
      </c>
      <c r="V150" s="7" t="n">
        <v>0</v>
      </c>
    </row>
    <row r="151" spans="1:22">
      <c r="A151" t="s">
        <v>4</v>
      </c>
      <c r="B151" s="4" t="s">
        <v>5</v>
      </c>
      <c r="C151" s="4" t="s">
        <v>10</v>
      </c>
      <c r="D151" s="4" t="s">
        <v>6</v>
      </c>
      <c r="E151" s="4" t="s">
        <v>6</v>
      </c>
      <c r="F151" s="4" t="s">
        <v>6</v>
      </c>
      <c r="G151" s="4" t="s">
        <v>12</v>
      </c>
      <c r="H151" s="4" t="s">
        <v>9</v>
      </c>
      <c r="I151" s="4" t="s">
        <v>27</v>
      </c>
      <c r="J151" s="4" t="s">
        <v>27</v>
      </c>
      <c r="K151" s="4" t="s">
        <v>27</v>
      </c>
      <c r="L151" s="4" t="s">
        <v>27</v>
      </c>
      <c r="M151" s="4" t="s">
        <v>27</v>
      </c>
      <c r="N151" s="4" t="s">
        <v>27</v>
      </c>
      <c r="O151" s="4" t="s">
        <v>27</v>
      </c>
      <c r="P151" s="4" t="s">
        <v>6</v>
      </c>
      <c r="Q151" s="4" t="s">
        <v>6</v>
      </c>
      <c r="R151" s="4" t="s">
        <v>9</v>
      </c>
      <c r="S151" s="4" t="s">
        <v>12</v>
      </c>
      <c r="T151" s="4" t="s">
        <v>9</v>
      </c>
      <c r="U151" s="4" t="s">
        <v>9</v>
      </c>
      <c r="V151" s="4" t="s">
        <v>10</v>
      </c>
    </row>
    <row r="152" spans="1:22">
      <c r="A152" t="n">
        <v>5511</v>
      </c>
      <c r="B152" s="19" t="n">
        <v>19</v>
      </c>
      <c r="C152" s="7" t="n">
        <v>2021</v>
      </c>
      <c r="D152" s="7" t="s">
        <v>16</v>
      </c>
      <c r="E152" s="7" t="s">
        <v>16</v>
      </c>
      <c r="F152" s="7" t="s">
        <v>14</v>
      </c>
      <c r="G152" s="7" t="n">
        <v>2</v>
      </c>
      <c r="H152" s="7" t="n">
        <v>0</v>
      </c>
      <c r="I152" s="7" t="n">
        <v>-580.950012207031</v>
      </c>
      <c r="J152" s="7" t="n">
        <v>-30.4899997711182</v>
      </c>
      <c r="K152" s="7" t="n">
        <v>203.800003051758</v>
      </c>
      <c r="L152" s="7" t="n">
        <v>54.5999984741211</v>
      </c>
      <c r="M152" s="7" t="n">
        <v>-1</v>
      </c>
      <c r="N152" s="7" t="n">
        <v>0</v>
      </c>
      <c r="O152" s="7" t="n">
        <v>0</v>
      </c>
      <c r="P152" s="7" t="s">
        <v>16</v>
      </c>
      <c r="Q152" s="7" t="s">
        <v>16</v>
      </c>
      <c r="R152" s="7" t="n">
        <v>1</v>
      </c>
      <c r="S152" s="7" t="n">
        <v>1</v>
      </c>
      <c r="T152" s="7" t="n">
        <v>1092616192</v>
      </c>
      <c r="U152" s="7" t="n">
        <v>1114636288</v>
      </c>
      <c r="V152" s="7" t="n">
        <v>0</v>
      </c>
    </row>
    <row r="153" spans="1:22">
      <c r="A153" t="s">
        <v>4</v>
      </c>
      <c r="B153" s="4" t="s">
        <v>5</v>
      </c>
      <c r="C153" s="4" t="s">
        <v>10</v>
      </c>
      <c r="D153" s="4" t="s">
        <v>6</v>
      </c>
      <c r="E153" s="4" t="s">
        <v>6</v>
      </c>
      <c r="F153" s="4" t="s">
        <v>6</v>
      </c>
      <c r="G153" s="4" t="s">
        <v>12</v>
      </c>
      <c r="H153" s="4" t="s">
        <v>9</v>
      </c>
      <c r="I153" s="4" t="s">
        <v>27</v>
      </c>
      <c r="J153" s="4" t="s">
        <v>27</v>
      </c>
      <c r="K153" s="4" t="s">
        <v>27</v>
      </c>
      <c r="L153" s="4" t="s">
        <v>27</v>
      </c>
      <c r="M153" s="4" t="s">
        <v>27</v>
      </c>
      <c r="N153" s="4" t="s">
        <v>27</v>
      </c>
      <c r="O153" s="4" t="s">
        <v>27</v>
      </c>
      <c r="P153" s="4" t="s">
        <v>6</v>
      </c>
      <c r="Q153" s="4" t="s">
        <v>6</v>
      </c>
      <c r="R153" s="4" t="s">
        <v>9</v>
      </c>
      <c r="S153" s="4" t="s">
        <v>12</v>
      </c>
      <c r="T153" s="4" t="s">
        <v>9</v>
      </c>
      <c r="U153" s="4" t="s">
        <v>9</v>
      </c>
      <c r="V153" s="4" t="s">
        <v>10</v>
      </c>
    </row>
    <row r="154" spans="1:22">
      <c r="A154" t="n">
        <v>5573</v>
      </c>
      <c r="B154" s="19" t="n">
        <v>19</v>
      </c>
      <c r="C154" s="7" t="n">
        <v>2022</v>
      </c>
      <c r="D154" s="7" t="s">
        <v>16</v>
      </c>
      <c r="E154" s="7" t="s">
        <v>16</v>
      </c>
      <c r="F154" s="7" t="s">
        <v>18</v>
      </c>
      <c r="G154" s="7" t="n">
        <v>2</v>
      </c>
      <c r="H154" s="7" t="n">
        <v>268435456</v>
      </c>
      <c r="I154" s="7" t="n">
        <v>-541.619995117188</v>
      </c>
      <c r="J154" s="7" t="n">
        <v>-30.4699993133545</v>
      </c>
      <c r="K154" s="7" t="n">
        <v>304.959991455078</v>
      </c>
      <c r="L154" s="7" t="n">
        <v>87.6999969482422</v>
      </c>
      <c r="M154" s="7" t="n">
        <v>-1</v>
      </c>
      <c r="N154" s="7" t="n">
        <v>0</v>
      </c>
      <c r="O154" s="7" t="n">
        <v>0</v>
      </c>
      <c r="P154" s="7" t="s">
        <v>16</v>
      </c>
      <c r="Q154" s="7" t="s">
        <v>16</v>
      </c>
      <c r="R154" s="7" t="n">
        <v>1</v>
      </c>
      <c r="S154" s="7" t="n">
        <v>4</v>
      </c>
      <c r="T154" s="7" t="n">
        <v>1092616192</v>
      </c>
      <c r="U154" s="7" t="n">
        <v>1114636288</v>
      </c>
      <c r="V154" s="7" t="n">
        <v>7432</v>
      </c>
    </row>
    <row r="155" spans="1:22">
      <c r="A155" t="s">
        <v>4</v>
      </c>
      <c r="B155" s="4" t="s">
        <v>5</v>
      </c>
      <c r="C155" s="4" t="s">
        <v>10</v>
      </c>
      <c r="D155" s="4" t="s">
        <v>6</v>
      </c>
      <c r="E155" s="4" t="s">
        <v>6</v>
      </c>
      <c r="F155" s="4" t="s">
        <v>6</v>
      </c>
      <c r="G155" s="4" t="s">
        <v>12</v>
      </c>
      <c r="H155" s="4" t="s">
        <v>9</v>
      </c>
      <c r="I155" s="4" t="s">
        <v>27</v>
      </c>
      <c r="J155" s="4" t="s">
        <v>27</v>
      </c>
      <c r="K155" s="4" t="s">
        <v>27</v>
      </c>
      <c r="L155" s="4" t="s">
        <v>27</v>
      </c>
      <c r="M155" s="4" t="s">
        <v>27</v>
      </c>
      <c r="N155" s="4" t="s">
        <v>27</v>
      </c>
      <c r="O155" s="4" t="s">
        <v>27</v>
      </c>
      <c r="P155" s="4" t="s">
        <v>6</v>
      </c>
      <c r="Q155" s="4" t="s">
        <v>6</v>
      </c>
      <c r="R155" s="4" t="s">
        <v>9</v>
      </c>
      <c r="S155" s="4" t="s">
        <v>12</v>
      </c>
      <c r="T155" s="4" t="s">
        <v>9</v>
      </c>
      <c r="U155" s="4" t="s">
        <v>9</v>
      </c>
      <c r="V155" s="4" t="s">
        <v>10</v>
      </c>
    </row>
    <row r="156" spans="1:22">
      <c r="A156" t="n">
        <v>5635</v>
      </c>
      <c r="B156" s="19" t="n">
        <v>19</v>
      </c>
      <c r="C156" s="7" t="n">
        <v>2023</v>
      </c>
      <c r="D156" s="7" t="s">
        <v>16</v>
      </c>
      <c r="E156" s="7" t="s">
        <v>16</v>
      </c>
      <c r="F156" s="7" t="s">
        <v>19</v>
      </c>
      <c r="G156" s="7" t="n">
        <v>2</v>
      </c>
      <c r="H156" s="7" t="n">
        <v>268435456</v>
      </c>
      <c r="I156" s="7" t="n">
        <v>-360.190002441406</v>
      </c>
      <c r="J156" s="7" t="n">
        <v>-35.1100006103516</v>
      </c>
      <c r="K156" s="7" t="n">
        <v>345.130004882813</v>
      </c>
      <c r="L156" s="7" t="n">
        <v>122.599998474121</v>
      </c>
      <c r="M156" s="7" t="n">
        <v>-1</v>
      </c>
      <c r="N156" s="7" t="n">
        <v>0</v>
      </c>
      <c r="O156" s="7" t="n">
        <v>0</v>
      </c>
      <c r="P156" s="7" t="s">
        <v>16</v>
      </c>
      <c r="Q156" s="7" t="s">
        <v>16</v>
      </c>
      <c r="R156" s="7" t="n">
        <v>1</v>
      </c>
      <c r="S156" s="7" t="n">
        <v>5</v>
      </c>
      <c r="T156" s="7" t="n">
        <v>1092616192</v>
      </c>
      <c r="U156" s="7" t="n">
        <v>1114636288</v>
      </c>
      <c r="V156" s="7" t="n">
        <v>0</v>
      </c>
    </row>
    <row r="157" spans="1:22">
      <c r="A157" t="s">
        <v>4</v>
      </c>
      <c r="B157" s="4" t="s">
        <v>5</v>
      </c>
      <c r="C157" s="4" t="s">
        <v>10</v>
      </c>
      <c r="D157" s="4" t="s">
        <v>6</v>
      </c>
      <c r="E157" s="4" t="s">
        <v>6</v>
      </c>
      <c r="F157" s="4" t="s">
        <v>6</v>
      </c>
      <c r="G157" s="4" t="s">
        <v>12</v>
      </c>
      <c r="H157" s="4" t="s">
        <v>9</v>
      </c>
      <c r="I157" s="4" t="s">
        <v>27</v>
      </c>
      <c r="J157" s="4" t="s">
        <v>27</v>
      </c>
      <c r="K157" s="4" t="s">
        <v>27</v>
      </c>
      <c r="L157" s="4" t="s">
        <v>27</v>
      </c>
      <c r="M157" s="4" t="s">
        <v>27</v>
      </c>
      <c r="N157" s="4" t="s">
        <v>27</v>
      </c>
      <c r="O157" s="4" t="s">
        <v>27</v>
      </c>
      <c r="P157" s="4" t="s">
        <v>6</v>
      </c>
      <c r="Q157" s="4" t="s">
        <v>6</v>
      </c>
      <c r="R157" s="4" t="s">
        <v>9</v>
      </c>
      <c r="S157" s="4" t="s">
        <v>12</v>
      </c>
      <c r="T157" s="4" t="s">
        <v>9</v>
      </c>
      <c r="U157" s="4" t="s">
        <v>9</v>
      </c>
      <c r="V157" s="4" t="s">
        <v>10</v>
      </c>
    </row>
    <row r="158" spans="1:22">
      <c r="A158" t="n">
        <v>5697</v>
      </c>
      <c r="B158" s="19" t="n">
        <v>19</v>
      </c>
      <c r="C158" s="7" t="n">
        <v>2024</v>
      </c>
      <c r="D158" s="7" t="s">
        <v>16</v>
      </c>
      <c r="E158" s="7" t="s">
        <v>16</v>
      </c>
      <c r="F158" s="7" t="s">
        <v>11</v>
      </c>
      <c r="G158" s="7" t="n">
        <v>2</v>
      </c>
      <c r="H158" s="7" t="n">
        <v>0</v>
      </c>
      <c r="I158" s="7" t="n">
        <v>-360.809997558594</v>
      </c>
      <c r="J158" s="7" t="n">
        <v>-39.1399993896484</v>
      </c>
      <c r="K158" s="7" t="n">
        <v>434.529998779297</v>
      </c>
      <c r="L158" s="7" t="n">
        <v>166.600006103516</v>
      </c>
      <c r="M158" s="7" t="n">
        <v>-1</v>
      </c>
      <c r="N158" s="7" t="n">
        <v>0</v>
      </c>
      <c r="O158" s="7" t="n">
        <v>0</v>
      </c>
      <c r="P158" s="7" t="s">
        <v>16</v>
      </c>
      <c r="Q158" s="7" t="s">
        <v>16</v>
      </c>
      <c r="R158" s="7" t="n">
        <v>1</v>
      </c>
      <c r="S158" s="7" t="n">
        <v>0</v>
      </c>
      <c r="T158" s="7" t="n">
        <v>1092616192</v>
      </c>
      <c r="U158" s="7" t="n">
        <v>1114636288</v>
      </c>
      <c r="V158" s="7" t="n">
        <v>0</v>
      </c>
    </row>
    <row r="159" spans="1:22">
      <c r="A159" t="s">
        <v>4</v>
      </c>
      <c r="B159" s="4" t="s">
        <v>5</v>
      </c>
      <c r="C159" s="4" t="s">
        <v>10</v>
      </c>
      <c r="D159" s="4" t="s">
        <v>6</v>
      </c>
      <c r="E159" s="4" t="s">
        <v>6</v>
      </c>
      <c r="F159" s="4" t="s">
        <v>6</v>
      </c>
      <c r="G159" s="4" t="s">
        <v>12</v>
      </c>
      <c r="H159" s="4" t="s">
        <v>9</v>
      </c>
      <c r="I159" s="4" t="s">
        <v>27</v>
      </c>
      <c r="J159" s="4" t="s">
        <v>27</v>
      </c>
      <c r="K159" s="4" t="s">
        <v>27</v>
      </c>
      <c r="L159" s="4" t="s">
        <v>27</v>
      </c>
      <c r="M159" s="4" t="s">
        <v>27</v>
      </c>
      <c r="N159" s="4" t="s">
        <v>27</v>
      </c>
      <c r="O159" s="4" t="s">
        <v>27</v>
      </c>
      <c r="P159" s="4" t="s">
        <v>6</v>
      </c>
      <c r="Q159" s="4" t="s">
        <v>6</v>
      </c>
      <c r="R159" s="4" t="s">
        <v>9</v>
      </c>
      <c r="S159" s="4" t="s">
        <v>12</v>
      </c>
      <c r="T159" s="4" t="s">
        <v>9</v>
      </c>
      <c r="U159" s="4" t="s">
        <v>9</v>
      </c>
      <c r="V159" s="4" t="s">
        <v>10</v>
      </c>
    </row>
    <row r="160" spans="1:22">
      <c r="A160" t="n">
        <v>5759</v>
      </c>
      <c r="B160" s="19" t="n">
        <v>19</v>
      </c>
      <c r="C160" s="7" t="n">
        <v>2025</v>
      </c>
      <c r="D160" s="7" t="s">
        <v>16</v>
      </c>
      <c r="E160" s="7" t="s">
        <v>16</v>
      </c>
      <c r="F160" s="7" t="s">
        <v>18</v>
      </c>
      <c r="G160" s="7" t="n">
        <v>2</v>
      </c>
      <c r="H160" s="7" t="n">
        <v>268435456</v>
      </c>
      <c r="I160" s="7" t="n">
        <v>-197.360000610352</v>
      </c>
      <c r="J160" s="7" t="n">
        <v>-14.6700000762939</v>
      </c>
      <c r="K160" s="7" t="n">
        <v>280.649993896484</v>
      </c>
      <c r="L160" s="7" t="n">
        <v>57.4000015258789</v>
      </c>
      <c r="M160" s="7" t="n">
        <v>-1</v>
      </c>
      <c r="N160" s="7" t="n">
        <v>0</v>
      </c>
      <c r="O160" s="7" t="n">
        <v>0</v>
      </c>
      <c r="P160" s="7" t="s">
        <v>16</v>
      </c>
      <c r="Q160" s="7" t="s">
        <v>16</v>
      </c>
      <c r="R160" s="7" t="n">
        <v>1</v>
      </c>
      <c r="S160" s="7" t="n">
        <v>4</v>
      </c>
      <c r="T160" s="7" t="n">
        <v>1092616192</v>
      </c>
      <c r="U160" s="7" t="n">
        <v>1114636288</v>
      </c>
      <c r="V160" s="7" t="n">
        <v>7433</v>
      </c>
    </row>
    <row r="161" spans="1:22">
      <c r="A161" t="s">
        <v>4</v>
      </c>
      <c r="B161" s="4" t="s">
        <v>5</v>
      </c>
      <c r="C161" s="4" t="s">
        <v>10</v>
      </c>
      <c r="D161" s="4" t="s">
        <v>6</v>
      </c>
      <c r="E161" s="4" t="s">
        <v>6</v>
      </c>
      <c r="F161" s="4" t="s">
        <v>6</v>
      </c>
      <c r="G161" s="4" t="s">
        <v>12</v>
      </c>
      <c r="H161" s="4" t="s">
        <v>9</v>
      </c>
      <c r="I161" s="4" t="s">
        <v>27</v>
      </c>
      <c r="J161" s="4" t="s">
        <v>27</v>
      </c>
      <c r="K161" s="4" t="s">
        <v>27</v>
      </c>
      <c r="L161" s="4" t="s">
        <v>27</v>
      </c>
      <c r="M161" s="4" t="s">
        <v>27</v>
      </c>
      <c r="N161" s="4" t="s">
        <v>27</v>
      </c>
      <c r="O161" s="4" t="s">
        <v>27</v>
      </c>
      <c r="P161" s="4" t="s">
        <v>6</v>
      </c>
      <c r="Q161" s="4" t="s">
        <v>6</v>
      </c>
      <c r="R161" s="4" t="s">
        <v>9</v>
      </c>
      <c r="S161" s="4" t="s">
        <v>12</v>
      </c>
      <c r="T161" s="4" t="s">
        <v>9</v>
      </c>
      <c r="U161" s="4" t="s">
        <v>9</v>
      </c>
      <c r="V161" s="4" t="s">
        <v>10</v>
      </c>
    </row>
    <row r="162" spans="1:22">
      <c r="A162" t="n">
        <v>5821</v>
      </c>
      <c r="B162" s="19" t="n">
        <v>19</v>
      </c>
      <c r="C162" s="7" t="n">
        <v>2026</v>
      </c>
      <c r="D162" s="7" t="s">
        <v>16</v>
      </c>
      <c r="E162" s="7" t="s">
        <v>16</v>
      </c>
      <c r="F162" s="7" t="s">
        <v>15</v>
      </c>
      <c r="G162" s="7" t="n">
        <v>2</v>
      </c>
      <c r="H162" s="7" t="n">
        <v>0</v>
      </c>
      <c r="I162" s="7" t="n">
        <v>-195.089996337891</v>
      </c>
      <c r="J162" s="7" t="n">
        <v>-13.3500003814697</v>
      </c>
      <c r="K162" s="7" t="n">
        <v>410.089996337891</v>
      </c>
      <c r="L162" s="7" t="n">
        <v>119.5</v>
      </c>
      <c r="M162" s="7" t="n">
        <v>-1</v>
      </c>
      <c r="N162" s="7" t="n">
        <v>0</v>
      </c>
      <c r="O162" s="7" t="n">
        <v>0</v>
      </c>
      <c r="P162" s="7" t="s">
        <v>16</v>
      </c>
      <c r="Q162" s="7" t="s">
        <v>16</v>
      </c>
      <c r="R162" s="7" t="n">
        <v>1</v>
      </c>
      <c r="S162" s="7" t="n">
        <v>2</v>
      </c>
      <c r="T162" s="7" t="n">
        <v>1092616192</v>
      </c>
      <c r="U162" s="7" t="n">
        <v>1114636288</v>
      </c>
      <c r="V162" s="7" t="n">
        <v>0</v>
      </c>
    </row>
    <row r="163" spans="1:22">
      <c r="A163" t="s">
        <v>4</v>
      </c>
      <c r="B163" s="4" t="s">
        <v>5</v>
      </c>
      <c r="C163" s="4" t="s">
        <v>10</v>
      </c>
      <c r="D163" s="4" t="s">
        <v>6</v>
      </c>
      <c r="E163" s="4" t="s">
        <v>6</v>
      </c>
      <c r="F163" s="4" t="s">
        <v>6</v>
      </c>
      <c r="G163" s="4" t="s">
        <v>12</v>
      </c>
      <c r="H163" s="4" t="s">
        <v>9</v>
      </c>
      <c r="I163" s="4" t="s">
        <v>27</v>
      </c>
      <c r="J163" s="4" t="s">
        <v>27</v>
      </c>
      <c r="K163" s="4" t="s">
        <v>27</v>
      </c>
      <c r="L163" s="4" t="s">
        <v>27</v>
      </c>
      <c r="M163" s="4" t="s">
        <v>27</v>
      </c>
      <c r="N163" s="4" t="s">
        <v>27</v>
      </c>
      <c r="O163" s="4" t="s">
        <v>27</v>
      </c>
      <c r="P163" s="4" t="s">
        <v>6</v>
      </c>
      <c r="Q163" s="4" t="s">
        <v>6</v>
      </c>
      <c r="R163" s="4" t="s">
        <v>9</v>
      </c>
      <c r="S163" s="4" t="s">
        <v>12</v>
      </c>
      <c r="T163" s="4" t="s">
        <v>9</v>
      </c>
      <c r="U163" s="4" t="s">
        <v>9</v>
      </c>
      <c r="V163" s="4" t="s">
        <v>10</v>
      </c>
    </row>
    <row r="164" spans="1:22">
      <c r="A164" t="n">
        <v>5887</v>
      </c>
      <c r="B164" s="19" t="n">
        <v>19</v>
      </c>
      <c r="C164" s="7" t="n">
        <v>2027</v>
      </c>
      <c r="D164" s="7" t="s">
        <v>16</v>
      </c>
      <c r="E164" s="7" t="s">
        <v>16</v>
      </c>
      <c r="F164" s="7" t="s">
        <v>18</v>
      </c>
      <c r="G164" s="7" t="n">
        <v>2</v>
      </c>
      <c r="H164" s="7" t="n">
        <v>268435456</v>
      </c>
      <c r="I164" s="7" t="n">
        <v>-29.25</v>
      </c>
      <c r="J164" s="7" t="n">
        <v>-11.8100004196167</v>
      </c>
      <c r="K164" s="7" t="n">
        <v>327.290008544922</v>
      </c>
      <c r="L164" s="7" t="n">
        <v>204.300003051758</v>
      </c>
      <c r="M164" s="7" t="n">
        <v>-1</v>
      </c>
      <c r="N164" s="7" t="n">
        <v>0</v>
      </c>
      <c r="O164" s="7" t="n">
        <v>0</v>
      </c>
      <c r="P164" s="7" t="s">
        <v>16</v>
      </c>
      <c r="Q164" s="7" t="s">
        <v>16</v>
      </c>
      <c r="R164" s="7" t="n">
        <v>1</v>
      </c>
      <c r="S164" s="7" t="n">
        <v>4</v>
      </c>
      <c r="T164" s="7" t="n">
        <v>1092616192</v>
      </c>
      <c r="U164" s="7" t="n">
        <v>1114636288</v>
      </c>
      <c r="V164" s="7" t="n">
        <v>7434</v>
      </c>
    </row>
    <row r="165" spans="1:22">
      <c r="A165" t="s">
        <v>4</v>
      </c>
      <c r="B165" s="4" t="s">
        <v>5</v>
      </c>
      <c r="C165" s="4" t="s">
        <v>10</v>
      </c>
      <c r="D165" s="4" t="s">
        <v>6</v>
      </c>
      <c r="E165" s="4" t="s">
        <v>6</v>
      </c>
      <c r="F165" s="4" t="s">
        <v>6</v>
      </c>
      <c r="G165" s="4" t="s">
        <v>12</v>
      </c>
      <c r="H165" s="4" t="s">
        <v>9</v>
      </c>
      <c r="I165" s="4" t="s">
        <v>27</v>
      </c>
      <c r="J165" s="4" t="s">
        <v>27</v>
      </c>
      <c r="K165" s="4" t="s">
        <v>27</v>
      </c>
      <c r="L165" s="4" t="s">
        <v>27</v>
      </c>
      <c r="M165" s="4" t="s">
        <v>27</v>
      </c>
      <c r="N165" s="4" t="s">
        <v>27</v>
      </c>
      <c r="O165" s="4" t="s">
        <v>27</v>
      </c>
      <c r="P165" s="4" t="s">
        <v>6</v>
      </c>
      <c r="Q165" s="4" t="s">
        <v>6</v>
      </c>
      <c r="R165" s="4" t="s">
        <v>9</v>
      </c>
      <c r="S165" s="4" t="s">
        <v>12</v>
      </c>
      <c r="T165" s="4" t="s">
        <v>9</v>
      </c>
      <c r="U165" s="4" t="s">
        <v>9</v>
      </c>
      <c r="V165" s="4" t="s">
        <v>10</v>
      </c>
    </row>
    <row r="166" spans="1:22">
      <c r="A166" t="n">
        <v>5949</v>
      </c>
      <c r="B166" s="19" t="n">
        <v>19</v>
      </c>
      <c r="C166" s="7" t="n">
        <v>2028</v>
      </c>
      <c r="D166" s="7" t="s">
        <v>16</v>
      </c>
      <c r="E166" s="7" t="s">
        <v>16</v>
      </c>
      <c r="F166" s="7" t="s">
        <v>19</v>
      </c>
      <c r="G166" s="7" t="n">
        <v>2</v>
      </c>
      <c r="H166" s="7" t="n">
        <v>268435456</v>
      </c>
      <c r="I166" s="7" t="n">
        <v>-110.040000915527</v>
      </c>
      <c r="J166" s="7" t="n">
        <v>-11.8100004196167</v>
      </c>
      <c r="K166" s="7" t="n">
        <v>104.160003662109</v>
      </c>
      <c r="L166" s="7" t="n">
        <v>333.200012207031</v>
      </c>
      <c r="M166" s="7" t="n">
        <v>-1</v>
      </c>
      <c r="N166" s="7" t="n">
        <v>0</v>
      </c>
      <c r="O166" s="7" t="n">
        <v>0</v>
      </c>
      <c r="P166" s="7" t="s">
        <v>16</v>
      </c>
      <c r="Q166" s="7" t="s">
        <v>16</v>
      </c>
      <c r="R166" s="7" t="n">
        <v>1</v>
      </c>
      <c r="S166" s="7" t="n">
        <v>5</v>
      </c>
      <c r="T166" s="7" t="n">
        <v>1092616192</v>
      </c>
      <c r="U166" s="7" t="n">
        <v>1114636288</v>
      </c>
      <c r="V166" s="7" t="n">
        <v>0</v>
      </c>
    </row>
    <row r="167" spans="1:22">
      <c r="A167" t="s">
        <v>4</v>
      </c>
      <c r="B167" s="4" t="s">
        <v>5</v>
      </c>
      <c r="C167" s="4" t="s">
        <v>10</v>
      </c>
      <c r="D167" s="4" t="s">
        <v>6</v>
      </c>
      <c r="E167" s="4" t="s">
        <v>6</v>
      </c>
      <c r="F167" s="4" t="s">
        <v>6</v>
      </c>
      <c r="G167" s="4" t="s">
        <v>12</v>
      </c>
      <c r="H167" s="4" t="s">
        <v>9</v>
      </c>
      <c r="I167" s="4" t="s">
        <v>27</v>
      </c>
      <c r="J167" s="4" t="s">
        <v>27</v>
      </c>
      <c r="K167" s="4" t="s">
        <v>27</v>
      </c>
      <c r="L167" s="4" t="s">
        <v>27</v>
      </c>
      <c r="M167" s="4" t="s">
        <v>27</v>
      </c>
      <c r="N167" s="4" t="s">
        <v>27</v>
      </c>
      <c r="O167" s="4" t="s">
        <v>27</v>
      </c>
      <c r="P167" s="4" t="s">
        <v>6</v>
      </c>
      <c r="Q167" s="4" t="s">
        <v>6</v>
      </c>
      <c r="R167" s="4" t="s">
        <v>9</v>
      </c>
      <c r="S167" s="4" t="s">
        <v>12</v>
      </c>
      <c r="T167" s="4" t="s">
        <v>9</v>
      </c>
      <c r="U167" s="4" t="s">
        <v>9</v>
      </c>
      <c r="V167" s="4" t="s">
        <v>10</v>
      </c>
    </row>
    <row r="168" spans="1:22">
      <c r="A168" t="n">
        <v>6011</v>
      </c>
      <c r="B168" s="19" t="n">
        <v>19</v>
      </c>
      <c r="C168" s="7" t="n">
        <v>2029</v>
      </c>
      <c r="D168" s="7" t="s">
        <v>16</v>
      </c>
      <c r="E168" s="7" t="s">
        <v>16</v>
      </c>
      <c r="F168" s="7" t="s">
        <v>11</v>
      </c>
      <c r="G168" s="7" t="n">
        <v>2</v>
      </c>
      <c r="H168" s="7" t="n">
        <v>0</v>
      </c>
      <c r="I168" s="7" t="n">
        <v>-219.789993286133</v>
      </c>
      <c r="J168" s="7" t="n">
        <v>-11.8100004196167</v>
      </c>
      <c r="K168" s="7" t="n">
        <v>156.919998168945</v>
      </c>
      <c r="L168" s="7" t="n">
        <v>70.3000030517578</v>
      </c>
      <c r="M168" s="7" t="n">
        <v>-1</v>
      </c>
      <c r="N168" s="7" t="n">
        <v>0</v>
      </c>
      <c r="O168" s="7" t="n">
        <v>0</v>
      </c>
      <c r="P168" s="7" t="s">
        <v>16</v>
      </c>
      <c r="Q168" s="7" t="s">
        <v>16</v>
      </c>
      <c r="R168" s="7" t="n">
        <v>1</v>
      </c>
      <c r="S168" s="7" t="n">
        <v>0</v>
      </c>
      <c r="T168" s="7" t="n">
        <v>1092616192</v>
      </c>
      <c r="U168" s="7" t="n">
        <v>1114636288</v>
      </c>
      <c r="V168" s="7" t="n">
        <v>0</v>
      </c>
    </row>
    <row r="169" spans="1:22">
      <c r="A169" t="s">
        <v>4</v>
      </c>
      <c r="B169" s="4" t="s">
        <v>5</v>
      </c>
      <c r="C169" s="4" t="s">
        <v>10</v>
      </c>
      <c r="D169" s="4" t="s">
        <v>12</v>
      </c>
      <c r="E169" s="4" t="s">
        <v>10</v>
      </c>
      <c r="F169" s="4" t="s">
        <v>27</v>
      </c>
      <c r="G169" s="4" t="s">
        <v>10</v>
      </c>
      <c r="H169" s="4" t="s">
        <v>10</v>
      </c>
      <c r="I169" s="4" t="s">
        <v>6</v>
      </c>
      <c r="J169" s="4" t="s">
        <v>27</v>
      </c>
    </row>
    <row r="170" spans="1:22">
      <c r="A170" t="n">
        <v>6073</v>
      </c>
      <c r="B170" s="18" t="n">
        <v>106</v>
      </c>
      <c r="C170" s="7" t="n">
        <v>0</v>
      </c>
      <c r="D170" s="7" t="n">
        <v>2</v>
      </c>
      <c r="E170" s="7" t="n">
        <v>2014</v>
      </c>
      <c r="F170" s="7" t="n">
        <v>16</v>
      </c>
      <c r="G170" s="7" t="n">
        <v>7430</v>
      </c>
      <c r="H170" s="7" t="n">
        <v>0</v>
      </c>
      <c r="I170" s="7" t="s">
        <v>51</v>
      </c>
      <c r="J170" s="7" t="n">
        <v>2</v>
      </c>
    </row>
    <row r="171" spans="1:22">
      <c r="A171" t="s">
        <v>4</v>
      </c>
      <c r="B171" s="4" t="s">
        <v>5</v>
      </c>
      <c r="C171" s="4" t="s">
        <v>10</v>
      </c>
      <c r="D171" s="4" t="s">
        <v>12</v>
      </c>
      <c r="E171" s="4" t="s">
        <v>10</v>
      </c>
      <c r="F171" s="4" t="s">
        <v>27</v>
      </c>
      <c r="G171" s="4" t="s">
        <v>10</v>
      </c>
      <c r="H171" s="4" t="s">
        <v>10</v>
      </c>
      <c r="I171" s="4" t="s">
        <v>6</v>
      </c>
      <c r="J171" s="4" t="s">
        <v>27</v>
      </c>
    </row>
    <row r="172" spans="1:22">
      <c r="A172" t="n">
        <v>6112</v>
      </c>
      <c r="B172" s="18" t="n">
        <v>106</v>
      </c>
      <c r="C172" s="7" t="n">
        <v>0</v>
      </c>
      <c r="D172" s="7" t="n">
        <v>2</v>
      </c>
      <c r="E172" s="7" t="n">
        <v>2018</v>
      </c>
      <c r="F172" s="7" t="n">
        <v>16</v>
      </c>
      <c r="G172" s="7" t="n">
        <v>7431</v>
      </c>
      <c r="H172" s="7" t="n">
        <v>0</v>
      </c>
      <c r="I172" s="7" t="s">
        <v>52</v>
      </c>
      <c r="J172" s="7" t="n">
        <v>2</v>
      </c>
    </row>
    <row r="173" spans="1:22">
      <c r="A173" t="s">
        <v>4</v>
      </c>
      <c r="B173" s="4" t="s">
        <v>5</v>
      </c>
      <c r="C173" s="4" t="s">
        <v>10</v>
      </c>
      <c r="D173" s="4" t="s">
        <v>12</v>
      </c>
      <c r="E173" s="4" t="s">
        <v>10</v>
      </c>
      <c r="F173" s="4" t="s">
        <v>27</v>
      </c>
      <c r="G173" s="4" t="s">
        <v>10</v>
      </c>
      <c r="H173" s="4" t="s">
        <v>10</v>
      </c>
      <c r="I173" s="4" t="s">
        <v>6</v>
      </c>
      <c r="J173" s="4" t="s">
        <v>27</v>
      </c>
    </row>
    <row r="174" spans="1:22">
      <c r="A174" t="n">
        <v>6151</v>
      </c>
      <c r="B174" s="18" t="n">
        <v>106</v>
      </c>
      <c r="C174" s="7" t="n">
        <v>0</v>
      </c>
      <c r="D174" s="7" t="n">
        <v>2</v>
      </c>
      <c r="E174" s="7" t="n">
        <v>2022</v>
      </c>
      <c r="F174" s="7" t="n">
        <v>16</v>
      </c>
      <c r="G174" s="7" t="n">
        <v>7432</v>
      </c>
      <c r="H174" s="7" t="n">
        <v>0</v>
      </c>
      <c r="I174" s="7" t="s">
        <v>53</v>
      </c>
      <c r="J174" s="7" t="n">
        <v>2</v>
      </c>
    </row>
    <row r="175" spans="1:22">
      <c r="A175" t="s">
        <v>4</v>
      </c>
      <c r="B175" s="4" t="s">
        <v>5</v>
      </c>
      <c r="C175" s="4" t="s">
        <v>10</v>
      </c>
      <c r="D175" s="4" t="s">
        <v>12</v>
      </c>
      <c r="E175" s="4" t="s">
        <v>10</v>
      </c>
      <c r="F175" s="4" t="s">
        <v>27</v>
      </c>
      <c r="G175" s="4" t="s">
        <v>10</v>
      </c>
      <c r="H175" s="4" t="s">
        <v>10</v>
      </c>
      <c r="I175" s="4" t="s">
        <v>6</v>
      </c>
      <c r="J175" s="4" t="s">
        <v>27</v>
      </c>
    </row>
    <row r="176" spans="1:22">
      <c r="A176" t="n">
        <v>6190</v>
      </c>
      <c r="B176" s="18" t="n">
        <v>106</v>
      </c>
      <c r="C176" s="7" t="n">
        <v>0</v>
      </c>
      <c r="D176" s="7" t="n">
        <v>2</v>
      </c>
      <c r="E176" s="7" t="n">
        <v>2025</v>
      </c>
      <c r="F176" s="7" t="n">
        <v>16</v>
      </c>
      <c r="G176" s="7" t="n">
        <v>7433</v>
      </c>
      <c r="H176" s="7" t="n">
        <v>0</v>
      </c>
      <c r="I176" s="7" t="s">
        <v>54</v>
      </c>
      <c r="J176" s="7" t="n">
        <v>2</v>
      </c>
    </row>
    <row r="177" spans="1:22">
      <c r="A177" t="s">
        <v>4</v>
      </c>
      <c r="B177" s="4" t="s">
        <v>5</v>
      </c>
      <c r="C177" s="4" t="s">
        <v>10</v>
      </c>
      <c r="D177" s="4" t="s">
        <v>12</v>
      </c>
      <c r="E177" s="4" t="s">
        <v>10</v>
      </c>
      <c r="F177" s="4" t="s">
        <v>27</v>
      </c>
      <c r="G177" s="4" t="s">
        <v>10</v>
      </c>
      <c r="H177" s="4" t="s">
        <v>10</v>
      </c>
      <c r="I177" s="4" t="s">
        <v>6</v>
      </c>
      <c r="J177" s="4" t="s">
        <v>27</v>
      </c>
    </row>
    <row r="178" spans="1:22">
      <c r="A178" t="n">
        <v>6229</v>
      </c>
      <c r="B178" s="18" t="n">
        <v>106</v>
      </c>
      <c r="C178" s="7" t="n">
        <v>0</v>
      </c>
      <c r="D178" s="7" t="n">
        <v>2</v>
      </c>
      <c r="E178" s="7" t="n">
        <v>2027</v>
      </c>
      <c r="F178" s="7" t="n">
        <v>16</v>
      </c>
      <c r="G178" s="7" t="n">
        <v>7434</v>
      </c>
      <c r="H178" s="7" t="n">
        <v>0</v>
      </c>
      <c r="I178" s="7" t="s">
        <v>55</v>
      </c>
      <c r="J178" s="7" t="n">
        <v>2</v>
      </c>
    </row>
    <row r="179" spans="1:22">
      <c r="A179" t="s">
        <v>4</v>
      </c>
      <c r="B179" s="4" t="s">
        <v>5</v>
      </c>
      <c r="C179" s="4" t="s">
        <v>10</v>
      </c>
    </row>
    <row r="180" spans="1:22">
      <c r="A180" t="n">
        <v>6268</v>
      </c>
      <c r="B180" s="20" t="n">
        <v>12</v>
      </c>
      <c r="C180" s="7" t="n">
        <v>6272</v>
      </c>
    </row>
    <row r="181" spans="1:22">
      <c r="A181" t="s">
        <v>4</v>
      </c>
      <c r="B181" s="4" t="s">
        <v>5</v>
      </c>
      <c r="C181" s="4" t="s">
        <v>12</v>
      </c>
      <c r="D181" s="4" t="s">
        <v>10</v>
      </c>
      <c r="E181" s="4" t="s">
        <v>10</v>
      </c>
    </row>
    <row r="182" spans="1:22">
      <c r="A182" t="n">
        <v>6271</v>
      </c>
      <c r="B182" s="21" t="n">
        <v>179</v>
      </c>
      <c r="C182" s="7" t="n">
        <v>10</v>
      </c>
      <c r="D182" s="7" t="n">
        <v>6332</v>
      </c>
      <c r="E182" s="7" t="n">
        <v>6333</v>
      </c>
    </row>
    <row r="183" spans="1:22">
      <c r="A183" t="s">
        <v>4</v>
      </c>
      <c r="B183" s="4" t="s">
        <v>5</v>
      </c>
      <c r="C183" s="4" t="s">
        <v>10</v>
      </c>
      <c r="D183" s="4" t="s">
        <v>6</v>
      </c>
      <c r="E183" s="4" t="s">
        <v>6</v>
      </c>
      <c r="F183" s="4" t="s">
        <v>6</v>
      </c>
      <c r="G183" s="4" t="s">
        <v>12</v>
      </c>
      <c r="H183" s="4" t="s">
        <v>9</v>
      </c>
      <c r="I183" s="4" t="s">
        <v>27</v>
      </c>
      <c r="J183" s="4" t="s">
        <v>27</v>
      </c>
      <c r="K183" s="4" t="s">
        <v>27</v>
      </c>
      <c r="L183" s="4" t="s">
        <v>27</v>
      </c>
      <c r="M183" s="4" t="s">
        <v>27</v>
      </c>
      <c r="N183" s="4" t="s">
        <v>27</v>
      </c>
      <c r="O183" s="4" t="s">
        <v>27</v>
      </c>
      <c r="P183" s="4" t="s">
        <v>6</v>
      </c>
      <c r="Q183" s="4" t="s">
        <v>6</v>
      </c>
      <c r="R183" s="4" t="s">
        <v>9</v>
      </c>
      <c r="S183" s="4" t="s">
        <v>12</v>
      </c>
      <c r="T183" s="4" t="s">
        <v>9</v>
      </c>
      <c r="U183" s="4" t="s">
        <v>9</v>
      </c>
      <c r="V183" s="4" t="s">
        <v>10</v>
      </c>
    </row>
    <row r="184" spans="1:22">
      <c r="A184" t="n">
        <v>6277</v>
      </c>
      <c r="B184" s="19" t="n">
        <v>19</v>
      </c>
      <c r="C184" s="7" t="n">
        <v>2099</v>
      </c>
      <c r="D184" s="7" t="s">
        <v>16</v>
      </c>
      <c r="E184" s="7" t="s">
        <v>16</v>
      </c>
      <c r="F184" s="7" t="s">
        <v>56</v>
      </c>
      <c r="G184" s="7" t="n">
        <v>2</v>
      </c>
      <c r="H184" s="7" t="n">
        <v>805306368</v>
      </c>
      <c r="I184" s="7" t="n">
        <v>-288.420013427734</v>
      </c>
      <c r="J184" s="7" t="n">
        <v>-2.58999991416931</v>
      </c>
      <c r="K184" s="7" t="n">
        <v>44.6300010681152</v>
      </c>
      <c r="L184" s="7" t="n">
        <v>218</v>
      </c>
      <c r="M184" s="7" t="n">
        <v>1</v>
      </c>
      <c r="N184" s="7" t="n">
        <v>0</v>
      </c>
      <c r="O184" s="7" t="n">
        <v>0</v>
      </c>
      <c r="P184" s="7" t="s">
        <v>16</v>
      </c>
      <c r="Q184" s="7" t="s">
        <v>16</v>
      </c>
      <c r="R184" s="7" t="n">
        <v>9999</v>
      </c>
      <c r="S184" s="7" t="n">
        <v>255</v>
      </c>
      <c r="T184" s="7" t="n">
        <v>0</v>
      </c>
      <c r="U184" s="7" t="n">
        <v>0</v>
      </c>
      <c r="V184" s="7" t="n">
        <v>7429</v>
      </c>
    </row>
    <row r="185" spans="1:22">
      <c r="A185" t="s">
        <v>4</v>
      </c>
      <c r="B185" s="4" t="s">
        <v>5</v>
      </c>
      <c r="C185" s="4" t="s">
        <v>12</v>
      </c>
      <c r="D185" s="4" t="s">
        <v>6</v>
      </c>
    </row>
    <row r="186" spans="1:22">
      <c r="A186" t="n">
        <v>6339</v>
      </c>
      <c r="B186" s="10" t="n">
        <v>2</v>
      </c>
      <c r="C186" s="7" t="n">
        <v>10</v>
      </c>
      <c r="D186" s="7" t="s">
        <v>57</v>
      </c>
    </row>
    <row r="187" spans="1:22">
      <c r="A187" t="s">
        <v>4</v>
      </c>
      <c r="B187" s="4" t="s">
        <v>5</v>
      </c>
      <c r="C187" s="4" t="s">
        <v>12</v>
      </c>
      <c r="D187" s="4" t="s">
        <v>12</v>
      </c>
      <c r="E187" s="4" t="s">
        <v>12</v>
      </c>
      <c r="F187" s="4" t="s">
        <v>9</v>
      </c>
      <c r="G187" s="4" t="s">
        <v>12</v>
      </c>
      <c r="H187" s="4" t="s">
        <v>12</v>
      </c>
      <c r="I187" s="4" t="s">
        <v>33</v>
      </c>
    </row>
    <row r="188" spans="1:22">
      <c r="A188" t="n">
        <v>6357</v>
      </c>
      <c r="B188" s="15" t="n">
        <v>5</v>
      </c>
      <c r="C188" s="7" t="n">
        <v>32</v>
      </c>
      <c r="D188" s="7" t="n">
        <v>3</v>
      </c>
      <c r="E188" s="7" t="n">
        <v>0</v>
      </c>
      <c r="F188" s="7" t="n">
        <v>908</v>
      </c>
      <c r="G188" s="7" t="n">
        <v>2</v>
      </c>
      <c r="H188" s="7" t="n">
        <v>1</v>
      </c>
      <c r="I188" s="16" t="n">
        <f t="normal" ca="1">A194</f>
        <v>0</v>
      </c>
    </row>
    <row r="189" spans="1:22">
      <c r="A189" t="s">
        <v>4</v>
      </c>
      <c r="B189" s="4" t="s">
        <v>5</v>
      </c>
      <c r="C189" s="4" t="s">
        <v>12</v>
      </c>
      <c r="D189" s="4" t="s">
        <v>12</v>
      </c>
      <c r="E189" s="4" t="s">
        <v>12</v>
      </c>
      <c r="F189" s="4" t="s">
        <v>9</v>
      </c>
      <c r="G189" s="4" t="s">
        <v>12</v>
      </c>
      <c r="H189" s="4" t="s">
        <v>12</v>
      </c>
      <c r="I189" s="4" t="s">
        <v>10</v>
      </c>
      <c r="J189" s="4" t="s">
        <v>12</v>
      </c>
      <c r="K189" s="4" t="s">
        <v>12</v>
      </c>
      <c r="L189" s="4" t="s">
        <v>12</v>
      </c>
      <c r="M189" s="4" t="s">
        <v>33</v>
      </c>
    </row>
    <row r="190" spans="1:22">
      <c r="A190" t="n">
        <v>6371</v>
      </c>
      <c r="B190" s="15" t="n">
        <v>5</v>
      </c>
      <c r="C190" s="7" t="n">
        <v>32</v>
      </c>
      <c r="D190" s="7" t="n">
        <v>4</v>
      </c>
      <c r="E190" s="7" t="n">
        <v>0</v>
      </c>
      <c r="F190" s="7" t="n">
        <v>1</v>
      </c>
      <c r="G190" s="7" t="n">
        <v>2</v>
      </c>
      <c r="H190" s="7" t="n">
        <v>30</v>
      </c>
      <c r="I190" s="7" t="n">
        <v>9546</v>
      </c>
      <c r="J190" s="7" t="n">
        <v>8</v>
      </c>
      <c r="K190" s="7" t="n">
        <v>9</v>
      </c>
      <c r="L190" s="7" t="n">
        <v>1</v>
      </c>
      <c r="M190" s="16" t="n">
        <f t="normal" ca="1">A194</f>
        <v>0</v>
      </c>
    </row>
    <row r="191" spans="1:22">
      <c r="A191" t="s">
        <v>4</v>
      </c>
      <c r="B191" s="4" t="s">
        <v>5</v>
      </c>
      <c r="C191" s="4" t="s">
        <v>10</v>
      </c>
    </row>
    <row r="192" spans="1:22">
      <c r="A192" t="n">
        <v>6390</v>
      </c>
      <c r="B192" s="20" t="n">
        <v>12</v>
      </c>
      <c r="C192" s="7" t="n">
        <v>9546</v>
      </c>
    </row>
    <row r="193" spans="1:22">
      <c r="A193" t="s">
        <v>4</v>
      </c>
      <c r="B193" s="4" t="s">
        <v>5</v>
      </c>
      <c r="C193" s="4" t="s">
        <v>12</v>
      </c>
      <c r="D193" s="4" t="s">
        <v>12</v>
      </c>
      <c r="E193" s="4" t="s">
        <v>12</v>
      </c>
      <c r="F193" s="4" t="s">
        <v>9</v>
      </c>
      <c r="G193" s="4" t="s">
        <v>12</v>
      </c>
      <c r="H193" s="4" t="s">
        <v>12</v>
      </c>
      <c r="I193" s="4" t="s">
        <v>33</v>
      </c>
    </row>
    <row r="194" spans="1:22">
      <c r="A194" t="n">
        <v>6393</v>
      </c>
      <c r="B194" s="15" t="n">
        <v>5</v>
      </c>
      <c r="C194" s="7" t="n">
        <v>32</v>
      </c>
      <c r="D194" s="7" t="n">
        <v>3</v>
      </c>
      <c r="E194" s="7" t="n">
        <v>0</v>
      </c>
      <c r="F194" s="7" t="n">
        <v>901</v>
      </c>
      <c r="G194" s="7" t="n">
        <v>2</v>
      </c>
      <c r="H194" s="7" t="n">
        <v>1</v>
      </c>
      <c r="I194" s="16" t="n">
        <f t="normal" ca="1">A200</f>
        <v>0</v>
      </c>
    </row>
    <row r="195" spans="1:22">
      <c r="A195" t="s">
        <v>4</v>
      </c>
      <c r="B195" s="4" t="s">
        <v>5</v>
      </c>
      <c r="C195" s="4" t="s">
        <v>12</v>
      </c>
      <c r="D195" s="4" t="s">
        <v>12</v>
      </c>
      <c r="E195" s="4" t="s">
        <v>12</v>
      </c>
      <c r="F195" s="4" t="s">
        <v>9</v>
      </c>
      <c r="G195" s="4" t="s">
        <v>12</v>
      </c>
      <c r="H195" s="4" t="s">
        <v>12</v>
      </c>
      <c r="I195" s="4" t="s">
        <v>10</v>
      </c>
      <c r="J195" s="4" t="s">
        <v>12</v>
      </c>
      <c r="K195" s="4" t="s">
        <v>12</v>
      </c>
      <c r="L195" s="4" t="s">
        <v>12</v>
      </c>
      <c r="M195" s="4" t="s">
        <v>33</v>
      </c>
    </row>
    <row r="196" spans="1:22">
      <c r="A196" t="n">
        <v>6407</v>
      </c>
      <c r="B196" s="15" t="n">
        <v>5</v>
      </c>
      <c r="C196" s="7" t="n">
        <v>32</v>
      </c>
      <c r="D196" s="7" t="n">
        <v>4</v>
      </c>
      <c r="E196" s="7" t="n">
        <v>0</v>
      </c>
      <c r="F196" s="7" t="n">
        <v>1</v>
      </c>
      <c r="G196" s="7" t="n">
        <v>2</v>
      </c>
      <c r="H196" s="7" t="n">
        <v>30</v>
      </c>
      <c r="I196" s="7" t="n">
        <v>8722</v>
      </c>
      <c r="J196" s="7" t="n">
        <v>8</v>
      </c>
      <c r="K196" s="7" t="n">
        <v>9</v>
      </c>
      <c r="L196" s="7" t="n">
        <v>1</v>
      </c>
      <c r="M196" s="16" t="n">
        <f t="normal" ca="1">A200</f>
        <v>0</v>
      </c>
    </row>
    <row r="197" spans="1:22">
      <c r="A197" t="s">
        <v>4</v>
      </c>
      <c r="B197" s="4" t="s">
        <v>5</v>
      </c>
      <c r="C197" s="4" t="s">
        <v>10</v>
      </c>
    </row>
    <row r="198" spans="1:22">
      <c r="A198" t="n">
        <v>6426</v>
      </c>
      <c r="B198" s="20" t="n">
        <v>12</v>
      </c>
      <c r="C198" s="7" t="n">
        <v>8722</v>
      </c>
    </row>
    <row r="199" spans="1:22">
      <c r="A199" t="s">
        <v>4</v>
      </c>
      <c r="B199" s="4" t="s">
        <v>5</v>
      </c>
      <c r="C199" s="4" t="s">
        <v>12</v>
      </c>
      <c r="D199" s="22" t="s">
        <v>58</v>
      </c>
      <c r="E199" s="4" t="s">
        <v>5</v>
      </c>
      <c r="F199" s="4" t="s">
        <v>10</v>
      </c>
      <c r="G199" s="4" t="s">
        <v>12</v>
      </c>
      <c r="H199" s="4" t="s">
        <v>12</v>
      </c>
      <c r="I199" s="4" t="s">
        <v>12</v>
      </c>
      <c r="J199" s="22" t="s">
        <v>59</v>
      </c>
      <c r="K199" s="4" t="s">
        <v>12</v>
      </c>
      <c r="L199" s="4" t="s">
        <v>10</v>
      </c>
      <c r="M199" s="4" t="s">
        <v>12</v>
      </c>
      <c r="N199" s="4" t="s">
        <v>12</v>
      </c>
      <c r="O199" s="4" t="s">
        <v>12</v>
      </c>
      <c r="P199" s="4" t="s">
        <v>33</v>
      </c>
    </row>
    <row r="200" spans="1:22">
      <c r="A200" t="n">
        <v>6429</v>
      </c>
      <c r="B200" s="15" t="n">
        <v>5</v>
      </c>
      <c r="C200" s="7" t="n">
        <v>28</v>
      </c>
      <c r="D200" s="22" t="s">
        <v>3</v>
      </c>
      <c r="E200" s="23" t="n">
        <v>105</v>
      </c>
      <c r="F200" s="7" t="n">
        <v>5</v>
      </c>
      <c r="G200" s="7" t="n">
        <v>0</v>
      </c>
      <c r="H200" s="7" t="n">
        <v>1</v>
      </c>
      <c r="I200" s="7" t="n">
        <v>1</v>
      </c>
      <c r="J200" s="22" t="s">
        <v>3</v>
      </c>
      <c r="K200" s="7" t="n">
        <v>30</v>
      </c>
      <c r="L200" s="7" t="n">
        <v>8722</v>
      </c>
      <c r="M200" s="7" t="n">
        <v>8</v>
      </c>
      <c r="N200" s="7" t="n">
        <v>9</v>
      </c>
      <c r="O200" s="7" t="n">
        <v>1</v>
      </c>
      <c r="P200" s="16" t="n">
        <f t="normal" ca="1">A208</f>
        <v>0</v>
      </c>
    </row>
    <row r="201" spans="1:22">
      <c r="A201" t="s">
        <v>4</v>
      </c>
      <c r="B201" s="4" t="s">
        <v>5</v>
      </c>
      <c r="C201" s="4" t="s">
        <v>10</v>
      </c>
      <c r="D201" s="4" t="s">
        <v>6</v>
      </c>
      <c r="E201" s="4" t="s">
        <v>6</v>
      </c>
      <c r="F201" s="4" t="s">
        <v>6</v>
      </c>
      <c r="G201" s="4" t="s">
        <v>12</v>
      </c>
      <c r="H201" s="4" t="s">
        <v>9</v>
      </c>
      <c r="I201" s="4" t="s">
        <v>27</v>
      </c>
      <c r="J201" s="4" t="s">
        <v>27</v>
      </c>
      <c r="K201" s="4" t="s">
        <v>27</v>
      </c>
      <c r="L201" s="4" t="s">
        <v>27</v>
      </c>
      <c r="M201" s="4" t="s">
        <v>27</v>
      </c>
      <c r="N201" s="4" t="s">
        <v>27</v>
      </c>
      <c r="O201" s="4" t="s">
        <v>27</v>
      </c>
      <c r="P201" s="4" t="s">
        <v>6</v>
      </c>
      <c r="Q201" s="4" t="s">
        <v>6</v>
      </c>
      <c r="R201" s="4" t="s">
        <v>9</v>
      </c>
      <c r="S201" s="4" t="s">
        <v>12</v>
      </c>
      <c r="T201" s="4" t="s">
        <v>9</v>
      </c>
      <c r="U201" s="4" t="s">
        <v>9</v>
      </c>
      <c r="V201" s="4" t="s">
        <v>10</v>
      </c>
    </row>
    <row r="202" spans="1:22">
      <c r="A202" t="n">
        <v>6447</v>
      </c>
      <c r="B202" s="19" t="n">
        <v>19</v>
      </c>
      <c r="C202" s="7" t="n">
        <v>2071</v>
      </c>
      <c r="D202" s="7" t="s">
        <v>16</v>
      </c>
      <c r="E202" s="7" t="s">
        <v>16</v>
      </c>
      <c r="F202" s="7" t="s">
        <v>21</v>
      </c>
      <c r="G202" s="7" t="n">
        <v>2</v>
      </c>
      <c r="H202" s="7" t="n">
        <v>805306368</v>
      </c>
      <c r="I202" s="7" t="n">
        <v>-188.190002441406</v>
      </c>
      <c r="J202" s="7" t="n">
        <v>-11.4399995803833</v>
      </c>
      <c r="K202" s="7" t="n">
        <v>467.25</v>
      </c>
      <c r="L202" s="7" t="n">
        <v>519.799987792969</v>
      </c>
      <c r="M202" s="7" t="n">
        <v>-1</v>
      </c>
      <c r="N202" s="7" t="n">
        <v>0</v>
      </c>
      <c r="O202" s="7" t="n">
        <v>0</v>
      </c>
      <c r="P202" s="7" t="s">
        <v>16</v>
      </c>
      <c r="Q202" s="7" t="s">
        <v>16</v>
      </c>
      <c r="R202" s="7" t="n">
        <v>5</v>
      </c>
      <c r="S202" s="7" t="n">
        <v>0</v>
      </c>
      <c r="T202" s="7" t="n">
        <v>1086324736</v>
      </c>
      <c r="U202" s="7" t="n">
        <v>1101004800</v>
      </c>
      <c r="V202" s="7" t="n">
        <v>7430</v>
      </c>
    </row>
    <row r="203" spans="1:22">
      <c r="A203" t="s">
        <v>4</v>
      </c>
      <c r="B203" s="4" t="s">
        <v>5</v>
      </c>
      <c r="C203" s="4" t="s">
        <v>10</v>
      </c>
      <c r="D203" s="4" t="s">
        <v>27</v>
      </c>
      <c r="E203" s="4" t="s">
        <v>27</v>
      </c>
      <c r="F203" s="4" t="s">
        <v>10</v>
      </c>
      <c r="G203" s="4" t="s">
        <v>27</v>
      </c>
      <c r="H203" s="4" t="s">
        <v>27</v>
      </c>
      <c r="I203" s="4" t="s">
        <v>27</v>
      </c>
      <c r="J203" s="4" t="s">
        <v>27</v>
      </c>
      <c r="K203" s="4" t="s">
        <v>10</v>
      </c>
    </row>
    <row r="204" spans="1:22">
      <c r="A204" t="n">
        <v>6513</v>
      </c>
      <c r="B204" s="24" t="n">
        <v>120</v>
      </c>
      <c r="C204" s="7" t="n">
        <v>2071</v>
      </c>
      <c r="D204" s="7" t="n">
        <v>0</v>
      </c>
      <c r="E204" s="7" t="n">
        <v>15</v>
      </c>
      <c r="F204" s="7" t="n">
        <v>8722</v>
      </c>
      <c r="G204" s="7" t="n">
        <v>-183.610000610352</v>
      </c>
      <c r="H204" s="7" t="n">
        <v>-11.8999996185303</v>
      </c>
      <c r="I204" s="7" t="n">
        <v>452</v>
      </c>
      <c r="J204" s="7" t="n">
        <v>345.600006103516</v>
      </c>
      <c r="K204" s="7" t="n">
        <v>0</v>
      </c>
    </row>
    <row r="205" spans="1:22">
      <c r="A205" t="s">
        <v>4</v>
      </c>
      <c r="B205" s="4" t="s">
        <v>5</v>
      </c>
      <c r="C205" s="4" t="s">
        <v>12</v>
      </c>
      <c r="D205" s="4" t="s">
        <v>10</v>
      </c>
      <c r="E205" s="4" t="s">
        <v>9</v>
      </c>
    </row>
    <row r="206" spans="1:22">
      <c r="A206" t="n">
        <v>6544</v>
      </c>
      <c r="B206" s="8" t="n">
        <v>74</v>
      </c>
      <c r="C206" s="7" t="n">
        <v>33</v>
      </c>
      <c r="D206" s="7" t="n">
        <v>2071</v>
      </c>
      <c r="E206" s="7" t="n">
        <v>1128792064</v>
      </c>
    </row>
    <row r="207" spans="1:22">
      <c r="A207" t="s">
        <v>4</v>
      </c>
      <c r="B207" s="4" t="s">
        <v>5</v>
      </c>
      <c r="C207" s="4" t="s">
        <v>12</v>
      </c>
      <c r="D207" s="4" t="s">
        <v>12</v>
      </c>
      <c r="E207" s="4" t="s">
        <v>12</v>
      </c>
      <c r="F207" s="4" t="s">
        <v>9</v>
      </c>
      <c r="G207" s="4" t="s">
        <v>12</v>
      </c>
      <c r="H207" s="4" t="s">
        <v>12</v>
      </c>
      <c r="I207" s="4" t="s">
        <v>33</v>
      </c>
    </row>
    <row r="208" spans="1:22">
      <c r="A208" t="n">
        <v>6552</v>
      </c>
      <c r="B208" s="15" t="n">
        <v>5</v>
      </c>
      <c r="C208" s="7" t="n">
        <v>32</v>
      </c>
      <c r="D208" s="7" t="n">
        <v>3</v>
      </c>
      <c r="E208" s="7" t="n">
        <v>0</v>
      </c>
      <c r="F208" s="7" t="n">
        <v>902</v>
      </c>
      <c r="G208" s="7" t="n">
        <v>2</v>
      </c>
      <c r="H208" s="7" t="n">
        <v>1</v>
      </c>
      <c r="I208" s="16" t="n">
        <f t="normal" ca="1">A214</f>
        <v>0</v>
      </c>
    </row>
    <row r="209" spans="1:22">
      <c r="A209" t="s">
        <v>4</v>
      </c>
      <c r="B209" s="4" t="s">
        <v>5</v>
      </c>
      <c r="C209" s="4" t="s">
        <v>12</v>
      </c>
      <c r="D209" s="4" t="s">
        <v>12</v>
      </c>
      <c r="E209" s="4" t="s">
        <v>12</v>
      </c>
      <c r="F209" s="4" t="s">
        <v>9</v>
      </c>
      <c r="G209" s="4" t="s">
        <v>12</v>
      </c>
      <c r="H209" s="4" t="s">
        <v>12</v>
      </c>
      <c r="I209" s="4" t="s">
        <v>10</v>
      </c>
      <c r="J209" s="4" t="s">
        <v>12</v>
      </c>
      <c r="K209" s="4" t="s">
        <v>12</v>
      </c>
      <c r="L209" s="4" t="s">
        <v>12</v>
      </c>
      <c r="M209" s="4" t="s">
        <v>33</v>
      </c>
    </row>
    <row r="210" spans="1:22">
      <c r="A210" t="n">
        <v>6566</v>
      </c>
      <c r="B210" s="15" t="n">
        <v>5</v>
      </c>
      <c r="C210" s="7" t="n">
        <v>32</v>
      </c>
      <c r="D210" s="7" t="n">
        <v>4</v>
      </c>
      <c r="E210" s="7" t="n">
        <v>0</v>
      </c>
      <c r="F210" s="7" t="n">
        <v>1</v>
      </c>
      <c r="G210" s="7" t="n">
        <v>2</v>
      </c>
      <c r="H210" s="7" t="n">
        <v>30</v>
      </c>
      <c r="I210" s="7" t="n">
        <v>8723</v>
      </c>
      <c r="J210" s="7" t="n">
        <v>8</v>
      </c>
      <c r="K210" s="7" t="n">
        <v>9</v>
      </c>
      <c r="L210" s="7" t="n">
        <v>1</v>
      </c>
      <c r="M210" s="16" t="n">
        <f t="normal" ca="1">A214</f>
        <v>0</v>
      </c>
    </row>
    <row r="211" spans="1:22">
      <c r="A211" t="s">
        <v>4</v>
      </c>
      <c r="B211" s="4" t="s">
        <v>5</v>
      </c>
      <c r="C211" s="4" t="s">
        <v>10</v>
      </c>
    </row>
    <row r="212" spans="1:22">
      <c r="A212" t="n">
        <v>6585</v>
      </c>
      <c r="B212" s="20" t="n">
        <v>12</v>
      </c>
      <c r="C212" s="7" t="n">
        <v>8723</v>
      </c>
    </row>
    <row r="213" spans="1:22">
      <c r="A213" t="s">
        <v>4</v>
      </c>
      <c r="B213" s="4" t="s">
        <v>5</v>
      </c>
      <c r="C213" s="4" t="s">
        <v>12</v>
      </c>
      <c r="D213" s="22" t="s">
        <v>58</v>
      </c>
      <c r="E213" s="4" t="s">
        <v>5</v>
      </c>
      <c r="F213" s="4" t="s">
        <v>10</v>
      </c>
      <c r="G213" s="4" t="s">
        <v>12</v>
      </c>
      <c r="H213" s="4" t="s">
        <v>12</v>
      </c>
      <c r="I213" s="4" t="s">
        <v>12</v>
      </c>
      <c r="J213" s="22" t="s">
        <v>59</v>
      </c>
      <c r="K213" s="4" t="s">
        <v>12</v>
      </c>
      <c r="L213" s="4" t="s">
        <v>10</v>
      </c>
      <c r="M213" s="4" t="s">
        <v>12</v>
      </c>
      <c r="N213" s="4" t="s">
        <v>12</v>
      </c>
      <c r="O213" s="4" t="s">
        <v>12</v>
      </c>
      <c r="P213" s="4" t="s">
        <v>33</v>
      </c>
    </row>
    <row r="214" spans="1:22">
      <c r="A214" t="n">
        <v>6588</v>
      </c>
      <c r="B214" s="15" t="n">
        <v>5</v>
      </c>
      <c r="C214" s="7" t="n">
        <v>28</v>
      </c>
      <c r="D214" s="22" t="s">
        <v>3</v>
      </c>
      <c r="E214" s="23" t="n">
        <v>105</v>
      </c>
      <c r="F214" s="7" t="n">
        <v>5</v>
      </c>
      <c r="G214" s="7" t="n">
        <v>0</v>
      </c>
      <c r="H214" s="7" t="n">
        <v>1</v>
      </c>
      <c r="I214" s="7" t="n">
        <v>1</v>
      </c>
      <c r="J214" s="22" t="s">
        <v>3</v>
      </c>
      <c r="K214" s="7" t="n">
        <v>30</v>
      </c>
      <c r="L214" s="7" t="n">
        <v>8723</v>
      </c>
      <c r="M214" s="7" t="n">
        <v>8</v>
      </c>
      <c r="N214" s="7" t="n">
        <v>9</v>
      </c>
      <c r="O214" s="7" t="n">
        <v>1</v>
      </c>
      <c r="P214" s="16" t="n">
        <f t="normal" ca="1">A222</f>
        <v>0</v>
      </c>
    </row>
    <row r="215" spans="1:22">
      <c r="A215" t="s">
        <v>4</v>
      </c>
      <c r="B215" s="4" t="s">
        <v>5</v>
      </c>
      <c r="C215" s="4" t="s">
        <v>10</v>
      </c>
      <c r="D215" s="4" t="s">
        <v>6</v>
      </c>
      <c r="E215" s="4" t="s">
        <v>6</v>
      </c>
      <c r="F215" s="4" t="s">
        <v>6</v>
      </c>
      <c r="G215" s="4" t="s">
        <v>12</v>
      </c>
      <c r="H215" s="4" t="s">
        <v>9</v>
      </c>
      <c r="I215" s="4" t="s">
        <v>27</v>
      </c>
      <c r="J215" s="4" t="s">
        <v>27</v>
      </c>
      <c r="K215" s="4" t="s">
        <v>27</v>
      </c>
      <c r="L215" s="4" t="s">
        <v>27</v>
      </c>
      <c r="M215" s="4" t="s">
        <v>27</v>
      </c>
      <c r="N215" s="4" t="s">
        <v>27</v>
      </c>
      <c r="O215" s="4" t="s">
        <v>27</v>
      </c>
      <c r="P215" s="4" t="s">
        <v>6</v>
      </c>
      <c r="Q215" s="4" t="s">
        <v>6</v>
      </c>
      <c r="R215" s="4" t="s">
        <v>9</v>
      </c>
      <c r="S215" s="4" t="s">
        <v>12</v>
      </c>
      <c r="T215" s="4" t="s">
        <v>9</v>
      </c>
      <c r="U215" s="4" t="s">
        <v>9</v>
      </c>
      <c r="V215" s="4" t="s">
        <v>10</v>
      </c>
    </row>
    <row r="216" spans="1:22">
      <c r="A216" t="n">
        <v>6606</v>
      </c>
      <c r="B216" s="19" t="n">
        <v>19</v>
      </c>
      <c r="C216" s="7" t="n">
        <v>2072</v>
      </c>
      <c r="D216" s="7" t="s">
        <v>16</v>
      </c>
      <c r="E216" s="7" t="s">
        <v>16</v>
      </c>
      <c r="F216" s="7" t="s">
        <v>21</v>
      </c>
      <c r="G216" s="7" t="n">
        <v>2</v>
      </c>
      <c r="H216" s="7" t="n">
        <v>805306368</v>
      </c>
      <c r="I216" s="7" t="n">
        <v>-514.039978027344</v>
      </c>
      <c r="J216" s="7" t="n">
        <v>-9.64000034332275</v>
      </c>
      <c r="K216" s="7" t="n">
        <v>-41.1800003051758</v>
      </c>
      <c r="L216" s="7" t="n">
        <v>30.7999992370605</v>
      </c>
      <c r="M216" s="7" t="n">
        <v>-1</v>
      </c>
      <c r="N216" s="7" t="n">
        <v>0</v>
      </c>
      <c r="O216" s="7" t="n">
        <v>0</v>
      </c>
      <c r="P216" s="7" t="s">
        <v>16</v>
      </c>
      <c r="Q216" s="7" t="s">
        <v>16</v>
      </c>
      <c r="R216" s="7" t="n">
        <v>6</v>
      </c>
      <c r="S216" s="7" t="n">
        <v>0</v>
      </c>
      <c r="T216" s="7" t="n">
        <v>1086324736</v>
      </c>
      <c r="U216" s="7" t="n">
        <v>1101004800</v>
      </c>
      <c r="V216" s="7" t="n">
        <v>7430</v>
      </c>
    </row>
    <row r="217" spans="1:22">
      <c r="A217" t="s">
        <v>4</v>
      </c>
      <c r="B217" s="4" t="s">
        <v>5</v>
      </c>
      <c r="C217" s="4" t="s">
        <v>10</v>
      </c>
      <c r="D217" s="4" t="s">
        <v>27</v>
      </c>
      <c r="E217" s="4" t="s">
        <v>27</v>
      </c>
      <c r="F217" s="4" t="s">
        <v>10</v>
      </c>
      <c r="G217" s="4" t="s">
        <v>27</v>
      </c>
      <c r="H217" s="4" t="s">
        <v>27</v>
      </c>
      <c r="I217" s="4" t="s">
        <v>27</v>
      </c>
      <c r="J217" s="4" t="s">
        <v>27</v>
      </c>
      <c r="K217" s="4" t="s">
        <v>10</v>
      </c>
    </row>
    <row r="218" spans="1:22">
      <c r="A218" t="n">
        <v>6672</v>
      </c>
      <c r="B218" s="24" t="n">
        <v>120</v>
      </c>
      <c r="C218" s="7" t="n">
        <v>2072</v>
      </c>
      <c r="D218" s="7" t="n">
        <v>0</v>
      </c>
      <c r="E218" s="7" t="n">
        <v>15</v>
      </c>
      <c r="F218" s="7" t="n">
        <v>8723</v>
      </c>
      <c r="G218" s="7" t="n">
        <v>-507.380004882813</v>
      </c>
      <c r="H218" s="7" t="n">
        <v>-9.64000034332275</v>
      </c>
      <c r="I218" s="7" t="n">
        <v>-27.6800003051758</v>
      </c>
      <c r="J218" s="7" t="n">
        <v>206.899993896484</v>
      </c>
      <c r="K218" s="7" t="n">
        <v>0</v>
      </c>
    </row>
    <row r="219" spans="1:22">
      <c r="A219" t="s">
        <v>4</v>
      </c>
      <c r="B219" s="4" t="s">
        <v>5</v>
      </c>
      <c r="C219" s="4" t="s">
        <v>12</v>
      </c>
      <c r="D219" s="4" t="s">
        <v>10</v>
      </c>
      <c r="E219" s="4" t="s">
        <v>9</v>
      </c>
    </row>
    <row r="220" spans="1:22">
      <c r="A220" t="n">
        <v>6703</v>
      </c>
      <c r="B220" s="8" t="n">
        <v>74</v>
      </c>
      <c r="C220" s="7" t="n">
        <v>33</v>
      </c>
      <c r="D220" s="7" t="n">
        <v>2072</v>
      </c>
      <c r="E220" s="7" t="n">
        <v>1128792064</v>
      </c>
    </row>
    <row r="221" spans="1:22">
      <c r="A221" t="s">
        <v>4</v>
      </c>
      <c r="B221" s="4" t="s">
        <v>5</v>
      </c>
      <c r="C221" s="4" t="s">
        <v>12</v>
      </c>
      <c r="D221" s="4" t="s">
        <v>12</v>
      </c>
      <c r="E221" s="4" t="s">
        <v>12</v>
      </c>
      <c r="F221" s="4" t="s">
        <v>9</v>
      </c>
      <c r="G221" s="4" t="s">
        <v>12</v>
      </c>
      <c r="H221" s="4" t="s">
        <v>12</v>
      </c>
      <c r="I221" s="4" t="s">
        <v>33</v>
      </c>
    </row>
    <row r="222" spans="1:22">
      <c r="A222" t="n">
        <v>6711</v>
      </c>
      <c r="B222" s="15" t="n">
        <v>5</v>
      </c>
      <c r="C222" s="7" t="n">
        <v>32</v>
      </c>
      <c r="D222" s="7" t="n">
        <v>3</v>
      </c>
      <c r="E222" s="7" t="n">
        <v>0</v>
      </c>
      <c r="F222" s="7" t="n">
        <v>903</v>
      </c>
      <c r="G222" s="7" t="n">
        <v>2</v>
      </c>
      <c r="H222" s="7" t="n">
        <v>1</v>
      </c>
      <c r="I222" s="16" t="n">
        <f t="normal" ca="1">A228</f>
        <v>0</v>
      </c>
    </row>
    <row r="223" spans="1:22">
      <c r="A223" t="s">
        <v>4</v>
      </c>
      <c r="B223" s="4" t="s">
        <v>5</v>
      </c>
      <c r="C223" s="4" t="s">
        <v>12</v>
      </c>
      <c r="D223" s="4" t="s">
        <v>12</v>
      </c>
      <c r="E223" s="4" t="s">
        <v>12</v>
      </c>
      <c r="F223" s="4" t="s">
        <v>9</v>
      </c>
      <c r="G223" s="4" t="s">
        <v>12</v>
      </c>
      <c r="H223" s="4" t="s">
        <v>12</v>
      </c>
      <c r="I223" s="4" t="s">
        <v>10</v>
      </c>
      <c r="J223" s="4" t="s">
        <v>12</v>
      </c>
      <c r="K223" s="4" t="s">
        <v>12</v>
      </c>
      <c r="L223" s="4" t="s">
        <v>12</v>
      </c>
      <c r="M223" s="4" t="s">
        <v>33</v>
      </c>
    </row>
    <row r="224" spans="1:22">
      <c r="A224" t="n">
        <v>6725</v>
      </c>
      <c r="B224" s="15" t="n">
        <v>5</v>
      </c>
      <c r="C224" s="7" t="n">
        <v>32</v>
      </c>
      <c r="D224" s="7" t="n">
        <v>4</v>
      </c>
      <c r="E224" s="7" t="n">
        <v>0</v>
      </c>
      <c r="F224" s="7" t="n">
        <v>1</v>
      </c>
      <c r="G224" s="7" t="n">
        <v>2</v>
      </c>
      <c r="H224" s="7" t="n">
        <v>30</v>
      </c>
      <c r="I224" s="7" t="n">
        <v>8724</v>
      </c>
      <c r="J224" s="7" t="n">
        <v>8</v>
      </c>
      <c r="K224" s="7" t="n">
        <v>9</v>
      </c>
      <c r="L224" s="7" t="n">
        <v>1</v>
      </c>
      <c r="M224" s="16" t="n">
        <f t="normal" ca="1">A228</f>
        <v>0</v>
      </c>
    </row>
    <row r="225" spans="1:22">
      <c r="A225" t="s">
        <v>4</v>
      </c>
      <c r="B225" s="4" t="s">
        <v>5</v>
      </c>
      <c r="C225" s="4" t="s">
        <v>10</v>
      </c>
    </row>
    <row r="226" spans="1:22">
      <c r="A226" t="n">
        <v>6744</v>
      </c>
      <c r="B226" s="20" t="n">
        <v>12</v>
      </c>
      <c r="C226" s="7" t="n">
        <v>8724</v>
      </c>
    </row>
    <row r="227" spans="1:22">
      <c r="A227" t="s">
        <v>4</v>
      </c>
      <c r="B227" s="4" t="s">
        <v>5</v>
      </c>
      <c r="C227" s="4" t="s">
        <v>12</v>
      </c>
      <c r="D227" s="22" t="s">
        <v>58</v>
      </c>
      <c r="E227" s="4" t="s">
        <v>5</v>
      </c>
      <c r="F227" s="4" t="s">
        <v>10</v>
      </c>
      <c r="G227" s="4" t="s">
        <v>12</v>
      </c>
      <c r="H227" s="4" t="s">
        <v>12</v>
      </c>
      <c r="I227" s="4" t="s">
        <v>12</v>
      </c>
      <c r="J227" s="22" t="s">
        <v>59</v>
      </c>
      <c r="K227" s="4" t="s">
        <v>12</v>
      </c>
      <c r="L227" s="4" t="s">
        <v>10</v>
      </c>
      <c r="M227" s="4" t="s">
        <v>12</v>
      </c>
      <c r="N227" s="4" t="s">
        <v>12</v>
      </c>
      <c r="O227" s="4" t="s">
        <v>12</v>
      </c>
      <c r="P227" s="4" t="s">
        <v>33</v>
      </c>
    </row>
    <row r="228" spans="1:22">
      <c r="A228" t="n">
        <v>6747</v>
      </c>
      <c r="B228" s="15" t="n">
        <v>5</v>
      </c>
      <c r="C228" s="7" t="n">
        <v>28</v>
      </c>
      <c r="D228" s="22" t="s">
        <v>3</v>
      </c>
      <c r="E228" s="23" t="n">
        <v>105</v>
      </c>
      <c r="F228" s="7" t="n">
        <v>5</v>
      </c>
      <c r="G228" s="7" t="n">
        <v>0</v>
      </c>
      <c r="H228" s="7" t="n">
        <v>1</v>
      </c>
      <c r="I228" s="7" t="n">
        <v>1</v>
      </c>
      <c r="J228" s="22" t="s">
        <v>3</v>
      </c>
      <c r="K228" s="7" t="n">
        <v>30</v>
      </c>
      <c r="L228" s="7" t="n">
        <v>8724</v>
      </c>
      <c r="M228" s="7" t="n">
        <v>8</v>
      </c>
      <c r="N228" s="7" t="n">
        <v>9</v>
      </c>
      <c r="O228" s="7" t="n">
        <v>1</v>
      </c>
      <c r="P228" s="16" t="n">
        <f t="normal" ca="1">A236</f>
        <v>0</v>
      </c>
    </row>
    <row r="229" spans="1:22">
      <c r="A229" t="s">
        <v>4</v>
      </c>
      <c r="B229" s="4" t="s">
        <v>5</v>
      </c>
      <c r="C229" s="4" t="s">
        <v>10</v>
      </c>
      <c r="D229" s="4" t="s">
        <v>6</v>
      </c>
      <c r="E229" s="4" t="s">
        <v>6</v>
      </c>
      <c r="F229" s="4" t="s">
        <v>6</v>
      </c>
      <c r="G229" s="4" t="s">
        <v>12</v>
      </c>
      <c r="H229" s="4" t="s">
        <v>9</v>
      </c>
      <c r="I229" s="4" t="s">
        <v>27</v>
      </c>
      <c r="J229" s="4" t="s">
        <v>27</v>
      </c>
      <c r="K229" s="4" t="s">
        <v>27</v>
      </c>
      <c r="L229" s="4" t="s">
        <v>27</v>
      </c>
      <c r="M229" s="4" t="s">
        <v>27</v>
      </c>
      <c r="N229" s="4" t="s">
        <v>27</v>
      </c>
      <c r="O229" s="4" t="s">
        <v>27</v>
      </c>
      <c r="P229" s="4" t="s">
        <v>6</v>
      </c>
      <c r="Q229" s="4" t="s">
        <v>6</v>
      </c>
      <c r="R229" s="4" t="s">
        <v>9</v>
      </c>
      <c r="S229" s="4" t="s">
        <v>12</v>
      </c>
      <c r="T229" s="4" t="s">
        <v>9</v>
      </c>
      <c r="U229" s="4" t="s">
        <v>9</v>
      </c>
      <c r="V229" s="4" t="s">
        <v>10</v>
      </c>
    </row>
    <row r="230" spans="1:22">
      <c r="A230" t="n">
        <v>6765</v>
      </c>
      <c r="B230" s="19" t="n">
        <v>19</v>
      </c>
      <c r="C230" s="7" t="n">
        <v>2073</v>
      </c>
      <c r="D230" s="7" t="s">
        <v>16</v>
      </c>
      <c r="E230" s="7" t="s">
        <v>16</v>
      </c>
      <c r="F230" s="7" t="s">
        <v>21</v>
      </c>
      <c r="G230" s="7" t="n">
        <v>2</v>
      </c>
      <c r="H230" s="7" t="n">
        <v>805306368</v>
      </c>
      <c r="I230" s="7" t="n">
        <v>40.5</v>
      </c>
      <c r="J230" s="7" t="n">
        <v>19.8500003814697</v>
      </c>
      <c r="K230" s="7" t="n">
        <v>76.2799987792969</v>
      </c>
      <c r="L230" s="7" t="n">
        <v>300</v>
      </c>
      <c r="M230" s="7" t="n">
        <v>-1</v>
      </c>
      <c r="N230" s="7" t="n">
        <v>0</v>
      </c>
      <c r="O230" s="7" t="n">
        <v>0</v>
      </c>
      <c r="P230" s="7" t="s">
        <v>16</v>
      </c>
      <c r="Q230" s="7" t="s">
        <v>16</v>
      </c>
      <c r="R230" s="7" t="n">
        <v>7</v>
      </c>
      <c r="S230" s="7" t="n">
        <v>0</v>
      </c>
      <c r="T230" s="7" t="n">
        <v>1086324736</v>
      </c>
      <c r="U230" s="7" t="n">
        <v>1101004800</v>
      </c>
      <c r="V230" s="7" t="n">
        <v>7430</v>
      </c>
    </row>
    <row r="231" spans="1:22">
      <c r="A231" t="s">
        <v>4</v>
      </c>
      <c r="B231" s="4" t="s">
        <v>5</v>
      </c>
      <c r="C231" s="4" t="s">
        <v>10</v>
      </c>
      <c r="D231" s="4" t="s">
        <v>27</v>
      </c>
      <c r="E231" s="4" t="s">
        <v>27</v>
      </c>
      <c r="F231" s="4" t="s">
        <v>10</v>
      </c>
      <c r="G231" s="4" t="s">
        <v>27</v>
      </c>
      <c r="H231" s="4" t="s">
        <v>27</v>
      </c>
      <c r="I231" s="4" t="s">
        <v>27</v>
      </c>
      <c r="J231" s="4" t="s">
        <v>27</v>
      </c>
      <c r="K231" s="4" t="s">
        <v>10</v>
      </c>
    </row>
    <row r="232" spans="1:22">
      <c r="A232" t="n">
        <v>6831</v>
      </c>
      <c r="B232" s="24" t="n">
        <v>120</v>
      </c>
      <c r="C232" s="7" t="n">
        <v>2073</v>
      </c>
      <c r="D232" s="7" t="n">
        <v>0</v>
      </c>
      <c r="E232" s="7" t="n">
        <v>15</v>
      </c>
      <c r="F232" s="7" t="n">
        <v>8724</v>
      </c>
      <c r="G232" s="7" t="n">
        <v>39.689998626709</v>
      </c>
      <c r="H232" s="7" t="n">
        <v>20.0599994659424</v>
      </c>
      <c r="I232" s="7" t="n">
        <v>89.4700012207031</v>
      </c>
      <c r="J232" s="7" t="n">
        <v>171.600006103516</v>
      </c>
      <c r="K232" s="7" t="n">
        <v>0</v>
      </c>
    </row>
    <row r="233" spans="1:22">
      <c r="A233" t="s">
        <v>4</v>
      </c>
      <c r="B233" s="4" t="s">
        <v>5</v>
      </c>
      <c r="C233" s="4" t="s">
        <v>12</v>
      </c>
      <c r="D233" s="4" t="s">
        <v>10</v>
      </c>
      <c r="E233" s="4" t="s">
        <v>9</v>
      </c>
    </row>
    <row r="234" spans="1:22">
      <c r="A234" t="n">
        <v>6862</v>
      </c>
      <c r="B234" s="8" t="n">
        <v>74</v>
      </c>
      <c r="C234" s="7" t="n">
        <v>33</v>
      </c>
      <c r="D234" s="7" t="n">
        <v>2073</v>
      </c>
      <c r="E234" s="7" t="n">
        <v>1128792064</v>
      </c>
    </row>
    <row r="235" spans="1:22">
      <c r="A235" t="s">
        <v>4</v>
      </c>
      <c r="B235" s="4" t="s">
        <v>5</v>
      </c>
      <c r="C235" s="4" t="s">
        <v>12</v>
      </c>
      <c r="D235" s="4" t="s">
        <v>6</v>
      </c>
    </row>
    <row r="236" spans="1:22">
      <c r="A236" t="n">
        <v>6870</v>
      </c>
      <c r="B236" s="10" t="n">
        <v>2</v>
      </c>
      <c r="C236" s="7" t="n">
        <v>11</v>
      </c>
      <c r="D236" s="7" t="s">
        <v>60</v>
      </c>
    </row>
    <row r="237" spans="1:22">
      <c r="A237" t="s">
        <v>4</v>
      </c>
      <c r="B237" s="4" t="s">
        <v>5</v>
      </c>
      <c r="C237" s="4" t="s">
        <v>12</v>
      </c>
      <c r="D237" s="4" t="s">
        <v>10</v>
      </c>
      <c r="E237" s="4" t="s">
        <v>10</v>
      </c>
      <c r="F237" s="4" t="s">
        <v>10</v>
      </c>
      <c r="G237" s="4" t="s">
        <v>10</v>
      </c>
      <c r="H237" s="4" t="s">
        <v>10</v>
      </c>
      <c r="I237" s="4" t="s">
        <v>10</v>
      </c>
      <c r="J237" s="4" t="s">
        <v>9</v>
      </c>
      <c r="K237" s="4" t="s">
        <v>9</v>
      </c>
      <c r="L237" s="4" t="s">
        <v>9</v>
      </c>
      <c r="M237" s="4" t="s">
        <v>6</v>
      </c>
    </row>
    <row r="238" spans="1:22">
      <c r="A238" t="n">
        <v>6884</v>
      </c>
      <c r="B238" s="25" t="n">
        <v>124</v>
      </c>
      <c r="C238" s="7" t="n">
        <v>255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65535</v>
      </c>
      <c r="J238" s="7" t="n">
        <v>0</v>
      </c>
      <c r="K238" s="7" t="n">
        <v>0</v>
      </c>
      <c r="L238" s="7" t="n">
        <v>0</v>
      </c>
      <c r="M238" s="7" t="s">
        <v>16</v>
      </c>
    </row>
    <row r="239" spans="1:22">
      <c r="A239" t="s">
        <v>4</v>
      </c>
      <c r="B239" s="4" t="s">
        <v>5</v>
      </c>
    </row>
    <row r="240" spans="1:22">
      <c r="A240" t="n">
        <v>6911</v>
      </c>
      <c r="B240" s="5" t="n">
        <v>1</v>
      </c>
    </row>
    <row r="241" spans="1:22" s="3" customFormat="1" customHeight="0">
      <c r="A241" s="3" t="s">
        <v>2</v>
      </c>
      <c r="B241" s="3" t="s">
        <v>61</v>
      </c>
    </row>
    <row r="242" spans="1:22">
      <c r="A242" t="s">
        <v>4</v>
      </c>
      <c r="B242" s="4" t="s">
        <v>5</v>
      </c>
      <c r="C242" s="4" t="s">
        <v>12</v>
      </c>
      <c r="D242" s="4" t="s">
        <v>6</v>
      </c>
      <c r="E242" s="4" t="s">
        <v>10</v>
      </c>
    </row>
    <row r="243" spans="1:22">
      <c r="A243" t="n">
        <v>6912</v>
      </c>
      <c r="B243" s="26" t="n">
        <v>62</v>
      </c>
      <c r="C243" s="7" t="n">
        <v>1</v>
      </c>
      <c r="D243" s="7" t="s">
        <v>62</v>
      </c>
      <c r="E243" s="7" t="n">
        <v>1</v>
      </c>
    </row>
    <row r="244" spans="1:22">
      <c r="A244" t="s">
        <v>4</v>
      </c>
      <c r="B244" s="4" t="s">
        <v>5</v>
      </c>
      <c r="C244" s="4" t="s">
        <v>12</v>
      </c>
      <c r="D244" s="4" t="s">
        <v>10</v>
      </c>
      <c r="E244" s="4" t="s">
        <v>12</v>
      </c>
      <c r="F244" s="4" t="s">
        <v>10</v>
      </c>
      <c r="G244" s="4" t="s">
        <v>12</v>
      </c>
      <c r="H244" s="4" t="s">
        <v>12</v>
      </c>
      <c r="I244" s="4" t="s">
        <v>12</v>
      </c>
      <c r="J244" s="4" t="s">
        <v>33</v>
      </c>
    </row>
    <row r="245" spans="1:22">
      <c r="A245" t="n">
        <v>6928</v>
      </c>
      <c r="B245" s="15" t="n">
        <v>5</v>
      </c>
      <c r="C245" s="7" t="n">
        <v>30</v>
      </c>
      <c r="D245" s="7" t="n">
        <v>8480</v>
      </c>
      <c r="E245" s="7" t="n">
        <v>30</v>
      </c>
      <c r="F245" s="7" t="n">
        <v>8484</v>
      </c>
      <c r="G245" s="7" t="n">
        <v>8</v>
      </c>
      <c r="H245" s="7" t="n">
        <v>9</v>
      </c>
      <c r="I245" s="7" t="n">
        <v>1</v>
      </c>
      <c r="J245" s="16" t="n">
        <f t="normal" ca="1">A249</f>
        <v>0</v>
      </c>
    </row>
    <row r="246" spans="1:22">
      <c r="A246" t="s">
        <v>4</v>
      </c>
      <c r="B246" s="4" t="s">
        <v>5</v>
      </c>
      <c r="C246" s="4" t="s">
        <v>12</v>
      </c>
      <c r="D246" s="4" t="s">
        <v>6</v>
      </c>
      <c r="E246" s="4" t="s">
        <v>10</v>
      </c>
    </row>
    <row r="247" spans="1:22">
      <c r="A247" t="n">
        <v>6942</v>
      </c>
      <c r="B247" s="26" t="n">
        <v>62</v>
      </c>
      <c r="C247" s="7" t="n">
        <v>0</v>
      </c>
      <c r="D247" s="7" t="s">
        <v>62</v>
      </c>
      <c r="E247" s="7" t="n">
        <v>1</v>
      </c>
    </row>
    <row r="248" spans="1:22">
      <c r="A248" t="s">
        <v>4</v>
      </c>
      <c r="B248" s="4" t="s">
        <v>5</v>
      </c>
      <c r="C248" s="4" t="s">
        <v>12</v>
      </c>
      <c r="D248" s="4" t="s">
        <v>12</v>
      </c>
      <c r="E248" s="4" t="s">
        <v>12</v>
      </c>
      <c r="F248" s="4" t="s">
        <v>9</v>
      </c>
      <c r="G248" s="4" t="s">
        <v>12</v>
      </c>
      <c r="H248" s="4" t="s">
        <v>12</v>
      </c>
      <c r="I248" s="4" t="s">
        <v>33</v>
      </c>
    </row>
    <row r="249" spans="1:22">
      <c r="A249" t="n">
        <v>6958</v>
      </c>
      <c r="B249" s="15" t="n">
        <v>5</v>
      </c>
      <c r="C249" s="7" t="n">
        <v>35</v>
      </c>
      <c r="D249" s="7" t="n">
        <v>3</v>
      </c>
      <c r="E249" s="7" t="n">
        <v>0</v>
      </c>
      <c r="F249" s="7" t="n">
        <v>0</v>
      </c>
      <c r="G249" s="7" t="n">
        <v>2</v>
      </c>
      <c r="H249" s="7" t="n">
        <v>1</v>
      </c>
      <c r="I249" s="16" t="n">
        <f t="normal" ca="1">A253</f>
        <v>0</v>
      </c>
    </row>
    <row r="250" spans="1:22">
      <c r="A250" t="s">
        <v>4</v>
      </c>
      <c r="B250" s="4" t="s">
        <v>5</v>
      </c>
      <c r="C250" s="4" t="s">
        <v>33</v>
      </c>
    </row>
    <row r="251" spans="1:22">
      <c r="A251" t="n">
        <v>6972</v>
      </c>
      <c r="B251" s="27" t="n">
        <v>3</v>
      </c>
      <c r="C251" s="16" t="n">
        <f t="normal" ca="1">A275</f>
        <v>0</v>
      </c>
    </row>
    <row r="252" spans="1:22">
      <c r="A252" t="s">
        <v>4</v>
      </c>
      <c r="B252" s="4" t="s">
        <v>5</v>
      </c>
      <c r="C252" s="4" t="s">
        <v>12</v>
      </c>
      <c r="D252" s="4" t="s">
        <v>12</v>
      </c>
      <c r="E252" s="4" t="s">
        <v>12</v>
      </c>
      <c r="F252" s="4" t="s">
        <v>9</v>
      </c>
      <c r="G252" s="4" t="s">
        <v>12</v>
      </c>
      <c r="H252" s="4" t="s">
        <v>12</v>
      </c>
      <c r="I252" s="4" t="s">
        <v>33</v>
      </c>
    </row>
    <row r="253" spans="1:22">
      <c r="A253" t="n">
        <v>6977</v>
      </c>
      <c r="B253" s="15" t="n">
        <v>5</v>
      </c>
      <c r="C253" s="7" t="n">
        <v>35</v>
      </c>
      <c r="D253" s="7" t="n">
        <v>3</v>
      </c>
      <c r="E253" s="7" t="n">
        <v>0</v>
      </c>
      <c r="F253" s="7" t="n">
        <v>1</v>
      </c>
      <c r="G253" s="7" t="n">
        <v>2</v>
      </c>
      <c r="H253" s="7" t="n">
        <v>1</v>
      </c>
      <c r="I253" s="16" t="n">
        <f t="normal" ca="1">A257</f>
        <v>0</v>
      </c>
    </row>
    <row r="254" spans="1:22">
      <c r="A254" t="s">
        <v>4</v>
      </c>
      <c r="B254" s="4" t="s">
        <v>5</v>
      </c>
      <c r="C254" s="4" t="s">
        <v>33</v>
      </c>
    </row>
    <row r="255" spans="1:22">
      <c r="A255" t="n">
        <v>6991</v>
      </c>
      <c r="B255" s="27" t="n">
        <v>3</v>
      </c>
      <c r="C255" s="16" t="n">
        <f t="normal" ca="1">A275</f>
        <v>0</v>
      </c>
    </row>
    <row r="256" spans="1:22">
      <c r="A256" t="s">
        <v>4</v>
      </c>
      <c r="B256" s="4" t="s">
        <v>5</v>
      </c>
      <c r="C256" s="4" t="s">
        <v>12</v>
      </c>
      <c r="D256" s="4" t="s">
        <v>12</v>
      </c>
      <c r="E256" s="4" t="s">
        <v>12</v>
      </c>
      <c r="F256" s="4" t="s">
        <v>9</v>
      </c>
      <c r="G256" s="4" t="s">
        <v>12</v>
      </c>
      <c r="H256" s="4" t="s">
        <v>12</v>
      </c>
      <c r="I256" s="4" t="s">
        <v>33</v>
      </c>
    </row>
    <row r="257" spans="1:10">
      <c r="A257" t="n">
        <v>6996</v>
      </c>
      <c r="B257" s="15" t="n">
        <v>5</v>
      </c>
      <c r="C257" s="7" t="n">
        <v>35</v>
      </c>
      <c r="D257" s="7" t="n">
        <v>3</v>
      </c>
      <c r="E257" s="7" t="n">
        <v>0</v>
      </c>
      <c r="F257" s="7" t="n">
        <v>2</v>
      </c>
      <c r="G257" s="7" t="n">
        <v>2</v>
      </c>
      <c r="H257" s="7" t="n">
        <v>1</v>
      </c>
      <c r="I257" s="16" t="n">
        <f t="normal" ca="1">A261</f>
        <v>0</v>
      </c>
    </row>
    <row r="258" spans="1:10">
      <c r="A258" t="s">
        <v>4</v>
      </c>
      <c r="B258" s="4" t="s">
        <v>5</v>
      </c>
      <c r="C258" s="4" t="s">
        <v>33</v>
      </c>
    </row>
    <row r="259" spans="1:10">
      <c r="A259" t="n">
        <v>7010</v>
      </c>
      <c r="B259" s="27" t="n">
        <v>3</v>
      </c>
      <c r="C259" s="16" t="n">
        <f t="normal" ca="1">A275</f>
        <v>0</v>
      </c>
    </row>
    <row r="260" spans="1:10">
      <c r="A260" t="s">
        <v>4</v>
      </c>
      <c r="B260" s="4" t="s">
        <v>5</v>
      </c>
      <c r="C260" s="4" t="s">
        <v>12</v>
      </c>
      <c r="D260" s="4" t="s">
        <v>12</v>
      </c>
      <c r="E260" s="4" t="s">
        <v>12</v>
      </c>
      <c r="F260" s="4" t="s">
        <v>9</v>
      </c>
      <c r="G260" s="4" t="s">
        <v>12</v>
      </c>
      <c r="H260" s="4" t="s">
        <v>12</v>
      </c>
      <c r="I260" s="4" t="s">
        <v>33</v>
      </c>
    </row>
    <row r="261" spans="1:10">
      <c r="A261" t="n">
        <v>7015</v>
      </c>
      <c r="B261" s="15" t="n">
        <v>5</v>
      </c>
      <c r="C261" s="7" t="n">
        <v>35</v>
      </c>
      <c r="D261" s="7" t="n">
        <v>3</v>
      </c>
      <c r="E261" s="7" t="n">
        <v>0</v>
      </c>
      <c r="F261" s="7" t="n">
        <v>3</v>
      </c>
      <c r="G261" s="7" t="n">
        <v>2</v>
      </c>
      <c r="H261" s="7" t="n">
        <v>1</v>
      </c>
      <c r="I261" s="16" t="n">
        <f t="normal" ca="1">A265</f>
        <v>0</v>
      </c>
    </row>
    <row r="262" spans="1:10">
      <c r="A262" t="s">
        <v>4</v>
      </c>
      <c r="B262" s="4" t="s">
        <v>5</v>
      </c>
      <c r="C262" s="4" t="s">
        <v>33</v>
      </c>
    </row>
    <row r="263" spans="1:10">
      <c r="A263" t="n">
        <v>7029</v>
      </c>
      <c r="B263" s="27" t="n">
        <v>3</v>
      </c>
      <c r="C263" s="16" t="n">
        <f t="normal" ca="1">A275</f>
        <v>0</v>
      </c>
    </row>
    <row r="264" spans="1:10">
      <c r="A264" t="s">
        <v>4</v>
      </c>
      <c r="B264" s="4" t="s">
        <v>5</v>
      </c>
      <c r="C264" s="4" t="s">
        <v>12</v>
      </c>
      <c r="D264" s="4" t="s">
        <v>12</v>
      </c>
      <c r="E264" s="4" t="s">
        <v>12</v>
      </c>
      <c r="F264" s="4" t="s">
        <v>9</v>
      </c>
      <c r="G264" s="4" t="s">
        <v>12</v>
      </c>
      <c r="H264" s="4" t="s">
        <v>12</v>
      </c>
      <c r="I264" s="4" t="s">
        <v>33</v>
      </c>
    </row>
    <row r="265" spans="1:10">
      <c r="A265" t="n">
        <v>7034</v>
      </c>
      <c r="B265" s="15" t="n">
        <v>5</v>
      </c>
      <c r="C265" s="7" t="n">
        <v>35</v>
      </c>
      <c r="D265" s="7" t="n">
        <v>3</v>
      </c>
      <c r="E265" s="7" t="n">
        <v>0</v>
      </c>
      <c r="F265" s="7" t="n">
        <v>4</v>
      </c>
      <c r="G265" s="7" t="n">
        <v>2</v>
      </c>
      <c r="H265" s="7" t="n">
        <v>1</v>
      </c>
      <c r="I265" s="16" t="n">
        <f t="normal" ca="1">A269</f>
        <v>0</v>
      </c>
    </row>
    <row r="266" spans="1:10">
      <c r="A266" t="s">
        <v>4</v>
      </c>
      <c r="B266" s="4" t="s">
        <v>5</v>
      </c>
      <c r="C266" s="4" t="s">
        <v>33</v>
      </c>
    </row>
    <row r="267" spans="1:10">
      <c r="A267" t="n">
        <v>7048</v>
      </c>
      <c r="B267" s="27" t="n">
        <v>3</v>
      </c>
      <c r="C267" s="16" t="n">
        <f t="normal" ca="1">A275</f>
        <v>0</v>
      </c>
    </row>
    <row r="268" spans="1:10">
      <c r="A268" t="s">
        <v>4</v>
      </c>
      <c r="B268" s="4" t="s">
        <v>5</v>
      </c>
      <c r="C268" s="4" t="s">
        <v>12</v>
      </c>
      <c r="D268" s="4" t="s">
        <v>12</v>
      </c>
      <c r="E268" s="4" t="s">
        <v>12</v>
      </c>
      <c r="F268" s="4" t="s">
        <v>9</v>
      </c>
      <c r="G268" s="4" t="s">
        <v>12</v>
      </c>
      <c r="H268" s="4" t="s">
        <v>12</v>
      </c>
      <c r="I268" s="4" t="s">
        <v>33</v>
      </c>
    </row>
    <row r="269" spans="1:10">
      <c r="A269" t="n">
        <v>7053</v>
      </c>
      <c r="B269" s="15" t="n">
        <v>5</v>
      </c>
      <c r="C269" s="7" t="n">
        <v>35</v>
      </c>
      <c r="D269" s="7" t="n">
        <v>3</v>
      </c>
      <c r="E269" s="7" t="n">
        <v>0</v>
      </c>
      <c r="F269" s="7" t="n">
        <v>5</v>
      </c>
      <c r="G269" s="7" t="n">
        <v>2</v>
      </c>
      <c r="H269" s="7" t="n">
        <v>1</v>
      </c>
      <c r="I269" s="16" t="n">
        <f t="normal" ca="1">A273</f>
        <v>0</v>
      </c>
    </row>
    <row r="270" spans="1:10">
      <c r="A270" t="s">
        <v>4</v>
      </c>
      <c r="B270" s="4" t="s">
        <v>5</v>
      </c>
      <c r="C270" s="4" t="s">
        <v>33</v>
      </c>
    </row>
    <row r="271" spans="1:10">
      <c r="A271" t="n">
        <v>7067</v>
      </c>
      <c r="B271" s="27" t="n">
        <v>3</v>
      </c>
      <c r="C271" s="16" t="n">
        <f t="normal" ca="1">A275</f>
        <v>0</v>
      </c>
    </row>
    <row r="272" spans="1:10">
      <c r="A272" t="s">
        <v>4</v>
      </c>
      <c r="B272" s="4" t="s">
        <v>5</v>
      </c>
      <c r="C272" s="4" t="s">
        <v>12</v>
      </c>
      <c r="D272" s="4" t="s">
        <v>12</v>
      </c>
      <c r="E272" s="4" t="s">
        <v>12</v>
      </c>
      <c r="F272" s="4" t="s">
        <v>9</v>
      </c>
      <c r="G272" s="4" t="s">
        <v>12</v>
      </c>
      <c r="H272" s="4" t="s">
        <v>12</v>
      </c>
      <c r="I272" s="4" t="s">
        <v>33</v>
      </c>
    </row>
    <row r="273" spans="1:9">
      <c r="A273" t="n">
        <v>7072</v>
      </c>
      <c r="B273" s="15" t="n">
        <v>5</v>
      </c>
      <c r="C273" s="7" t="n">
        <v>35</v>
      </c>
      <c r="D273" s="7" t="n">
        <v>3</v>
      </c>
      <c r="E273" s="7" t="n">
        <v>0</v>
      </c>
      <c r="F273" s="7" t="n">
        <v>6</v>
      </c>
      <c r="G273" s="7" t="n">
        <v>2</v>
      </c>
      <c r="H273" s="7" t="n">
        <v>1</v>
      </c>
      <c r="I273" s="16" t="n">
        <f t="normal" ca="1">A275</f>
        <v>0</v>
      </c>
    </row>
    <row r="274" spans="1:9">
      <c r="A274" t="s">
        <v>4</v>
      </c>
      <c r="B274" s="4" t="s">
        <v>5</v>
      </c>
      <c r="C274" s="4" t="s">
        <v>12</v>
      </c>
      <c r="D274" s="4" t="s">
        <v>10</v>
      </c>
      <c r="E274" s="4" t="s">
        <v>12</v>
      </c>
      <c r="F274" s="4" t="s">
        <v>10</v>
      </c>
      <c r="G274" s="4" t="s">
        <v>12</v>
      </c>
      <c r="H274" s="4" t="s">
        <v>12</v>
      </c>
      <c r="I274" s="4" t="s">
        <v>12</v>
      </c>
      <c r="J274" s="4" t="s">
        <v>33</v>
      </c>
    </row>
    <row r="275" spans="1:9">
      <c r="A275" t="n">
        <v>7086</v>
      </c>
      <c r="B275" s="15" t="n">
        <v>5</v>
      </c>
      <c r="C275" s="7" t="n">
        <v>30</v>
      </c>
      <c r="D275" s="7" t="n">
        <v>8952</v>
      </c>
      <c r="E275" s="7" t="n">
        <v>30</v>
      </c>
      <c r="F275" s="7" t="n">
        <v>8619</v>
      </c>
      <c r="G275" s="7" t="n">
        <v>8</v>
      </c>
      <c r="H275" s="7" t="n">
        <v>9</v>
      </c>
      <c r="I275" s="7" t="n">
        <v>1</v>
      </c>
      <c r="J275" s="16" t="n">
        <f t="normal" ca="1">A279</f>
        <v>0</v>
      </c>
    </row>
    <row r="276" spans="1:9">
      <c r="A276" t="s">
        <v>4</v>
      </c>
      <c r="B276" s="4" t="s">
        <v>5</v>
      </c>
      <c r="C276" s="4" t="s">
        <v>10</v>
      </c>
    </row>
    <row r="277" spans="1:9">
      <c r="A277" t="n">
        <v>7100</v>
      </c>
      <c r="B277" s="20" t="n">
        <v>12</v>
      </c>
      <c r="C277" s="7" t="n">
        <v>8619</v>
      </c>
    </row>
    <row r="278" spans="1:9">
      <c r="A278" t="s">
        <v>4</v>
      </c>
      <c r="B278" s="4" t="s">
        <v>5</v>
      </c>
    </row>
    <row r="279" spans="1:9">
      <c r="A279" t="n">
        <v>7103</v>
      </c>
      <c r="B279" s="5" t="n">
        <v>1</v>
      </c>
    </row>
    <row r="280" spans="1:9" s="3" customFormat="1" customHeight="0">
      <c r="A280" s="3" t="s">
        <v>2</v>
      </c>
      <c r="B280" s="3" t="s">
        <v>63</v>
      </c>
    </row>
    <row r="281" spans="1:9">
      <c r="A281" t="s">
        <v>4</v>
      </c>
      <c r="B281" s="4" t="s">
        <v>5</v>
      </c>
      <c r="C281" s="4" t="s">
        <v>12</v>
      </c>
      <c r="D281" s="4" t="s">
        <v>12</v>
      </c>
      <c r="E281" s="4" t="s">
        <v>12</v>
      </c>
      <c r="F281" s="4" t="s">
        <v>9</v>
      </c>
      <c r="G281" s="4" t="s">
        <v>12</v>
      </c>
      <c r="H281" s="4" t="s">
        <v>12</v>
      </c>
      <c r="I281" s="4" t="s">
        <v>33</v>
      </c>
    </row>
    <row r="282" spans="1:9">
      <c r="A282" t="n">
        <v>7104</v>
      </c>
      <c r="B282" s="15" t="n">
        <v>5</v>
      </c>
      <c r="C282" s="7" t="n">
        <v>32</v>
      </c>
      <c r="D282" s="7" t="n">
        <v>3</v>
      </c>
      <c r="E282" s="7" t="n">
        <v>0</v>
      </c>
      <c r="F282" s="7" t="n">
        <v>80</v>
      </c>
      <c r="G282" s="7" t="n">
        <v>2</v>
      </c>
      <c r="H282" s="7" t="n">
        <v>1</v>
      </c>
      <c r="I282" s="16" t="n">
        <f t="normal" ca="1">A294</f>
        <v>0</v>
      </c>
    </row>
    <row r="283" spans="1:9">
      <c r="A283" t="s">
        <v>4</v>
      </c>
      <c r="B283" s="4" t="s">
        <v>5</v>
      </c>
      <c r="C283" s="4" t="s">
        <v>12</v>
      </c>
      <c r="D283" s="4" t="s">
        <v>12</v>
      </c>
      <c r="E283" s="4" t="s">
        <v>12</v>
      </c>
      <c r="F283" s="4" t="s">
        <v>9</v>
      </c>
      <c r="G283" s="4" t="s">
        <v>12</v>
      </c>
      <c r="H283" s="4" t="s">
        <v>12</v>
      </c>
      <c r="I283" s="4" t="s">
        <v>33</v>
      </c>
    </row>
    <row r="284" spans="1:9">
      <c r="A284" t="n">
        <v>7118</v>
      </c>
      <c r="B284" s="15" t="n">
        <v>5</v>
      </c>
      <c r="C284" s="7" t="n">
        <v>32</v>
      </c>
      <c r="D284" s="7" t="n">
        <v>4</v>
      </c>
      <c r="E284" s="7" t="n">
        <v>0</v>
      </c>
      <c r="F284" s="7" t="n">
        <v>1</v>
      </c>
      <c r="G284" s="7" t="n">
        <v>2</v>
      </c>
      <c r="H284" s="7" t="n">
        <v>1</v>
      </c>
      <c r="I284" s="16" t="n">
        <f t="normal" ca="1">A292</f>
        <v>0</v>
      </c>
    </row>
    <row r="285" spans="1:9">
      <c r="A285" t="s">
        <v>4</v>
      </c>
      <c r="B285" s="4" t="s">
        <v>5</v>
      </c>
      <c r="C285" s="4" t="s">
        <v>10</v>
      </c>
    </row>
    <row r="286" spans="1:9">
      <c r="A286" t="n">
        <v>7132</v>
      </c>
      <c r="B286" s="20" t="n">
        <v>12</v>
      </c>
      <c r="C286" s="7" t="n">
        <v>5768</v>
      </c>
    </row>
    <row r="287" spans="1:9">
      <c r="A287" t="s">
        <v>4</v>
      </c>
      <c r="B287" s="4" t="s">
        <v>5</v>
      </c>
      <c r="C287" s="4" t="s">
        <v>12</v>
      </c>
      <c r="D287" s="4" t="s">
        <v>6</v>
      </c>
      <c r="E287" s="4" t="s">
        <v>10</v>
      </c>
    </row>
    <row r="288" spans="1:9">
      <c r="A288" t="n">
        <v>7135</v>
      </c>
      <c r="B288" s="28" t="n">
        <v>91</v>
      </c>
      <c r="C288" s="7" t="n">
        <v>1</v>
      </c>
      <c r="D288" s="7" t="s">
        <v>39</v>
      </c>
      <c r="E288" s="7" t="n">
        <v>1</v>
      </c>
    </row>
    <row r="289" spans="1:10">
      <c r="A289" t="s">
        <v>4</v>
      </c>
      <c r="B289" s="4" t="s">
        <v>5</v>
      </c>
      <c r="C289" s="4" t="s">
        <v>10</v>
      </c>
      <c r="D289" s="4" t="s">
        <v>12</v>
      </c>
      <c r="E289" s="4" t="s">
        <v>12</v>
      </c>
      <c r="F289" s="4" t="s">
        <v>6</v>
      </c>
    </row>
    <row r="290" spans="1:10">
      <c r="A290" t="n">
        <v>7149</v>
      </c>
      <c r="B290" s="14" t="n">
        <v>20</v>
      </c>
      <c r="C290" s="7" t="n">
        <v>65533</v>
      </c>
      <c r="D290" s="7" t="n">
        <v>0</v>
      </c>
      <c r="E290" s="7" t="n">
        <v>11</v>
      </c>
      <c r="F290" s="7" t="s">
        <v>64</v>
      </c>
    </row>
    <row r="291" spans="1:10">
      <c r="A291" t="s">
        <v>4</v>
      </c>
      <c r="B291" s="4" t="s">
        <v>5</v>
      </c>
      <c r="C291" s="4" t="s">
        <v>12</v>
      </c>
      <c r="D291" s="4" t="s">
        <v>12</v>
      </c>
      <c r="E291" s="4" t="s">
        <v>9</v>
      </c>
      <c r="F291" s="4" t="s">
        <v>12</v>
      </c>
      <c r="G291" s="4" t="s">
        <v>12</v>
      </c>
    </row>
    <row r="292" spans="1:10">
      <c r="A292" t="n">
        <v>7168</v>
      </c>
      <c r="B292" s="29" t="n">
        <v>8</v>
      </c>
      <c r="C292" s="7" t="n">
        <v>3</v>
      </c>
      <c r="D292" s="7" t="n">
        <v>0</v>
      </c>
      <c r="E292" s="7" t="n">
        <v>0</v>
      </c>
      <c r="F292" s="7" t="n">
        <v>19</v>
      </c>
      <c r="G292" s="7" t="n">
        <v>1</v>
      </c>
    </row>
    <row r="293" spans="1:10">
      <c r="A293" t="s">
        <v>4</v>
      </c>
      <c r="B293" s="4" t="s">
        <v>5</v>
      </c>
      <c r="C293" s="4" t="s">
        <v>12</v>
      </c>
      <c r="D293" s="4" t="s">
        <v>12</v>
      </c>
      <c r="E293" s="4" t="s">
        <v>12</v>
      </c>
      <c r="F293" s="4" t="s">
        <v>9</v>
      </c>
      <c r="G293" s="4" t="s">
        <v>12</v>
      </c>
      <c r="H293" s="4" t="s">
        <v>12</v>
      </c>
      <c r="I293" s="4" t="s">
        <v>33</v>
      </c>
    </row>
    <row r="294" spans="1:10">
      <c r="A294" t="n">
        <v>7177</v>
      </c>
      <c r="B294" s="15" t="n">
        <v>5</v>
      </c>
      <c r="C294" s="7" t="n">
        <v>32</v>
      </c>
      <c r="D294" s="7" t="n">
        <v>3</v>
      </c>
      <c r="E294" s="7" t="n">
        <v>0</v>
      </c>
      <c r="F294" s="7" t="n">
        <v>85</v>
      </c>
      <c r="G294" s="7" t="n">
        <v>2</v>
      </c>
      <c r="H294" s="7" t="n">
        <v>1</v>
      </c>
      <c r="I294" s="16" t="n">
        <f t="normal" ca="1">A306</f>
        <v>0</v>
      </c>
    </row>
    <row r="295" spans="1:10">
      <c r="A295" t="s">
        <v>4</v>
      </c>
      <c r="B295" s="4" t="s">
        <v>5</v>
      </c>
      <c r="C295" s="4" t="s">
        <v>12</v>
      </c>
      <c r="D295" s="4" t="s">
        <v>12</v>
      </c>
      <c r="E295" s="4" t="s">
        <v>12</v>
      </c>
      <c r="F295" s="4" t="s">
        <v>9</v>
      </c>
      <c r="G295" s="4" t="s">
        <v>12</v>
      </c>
      <c r="H295" s="4" t="s">
        <v>12</v>
      </c>
      <c r="I295" s="4" t="s">
        <v>33</v>
      </c>
    </row>
    <row r="296" spans="1:10">
      <c r="A296" t="n">
        <v>7191</v>
      </c>
      <c r="B296" s="15" t="n">
        <v>5</v>
      </c>
      <c r="C296" s="7" t="n">
        <v>32</v>
      </c>
      <c r="D296" s="7" t="n">
        <v>4</v>
      </c>
      <c r="E296" s="7" t="n">
        <v>0</v>
      </c>
      <c r="F296" s="7" t="n">
        <v>1</v>
      </c>
      <c r="G296" s="7" t="n">
        <v>2</v>
      </c>
      <c r="H296" s="7" t="n">
        <v>1</v>
      </c>
      <c r="I296" s="16" t="n">
        <f t="normal" ca="1">A304</f>
        <v>0</v>
      </c>
    </row>
    <row r="297" spans="1:10">
      <c r="A297" t="s">
        <v>4</v>
      </c>
      <c r="B297" s="4" t="s">
        <v>5</v>
      </c>
      <c r="C297" s="4" t="s">
        <v>10</v>
      </c>
    </row>
    <row r="298" spans="1:10">
      <c r="A298" t="n">
        <v>7205</v>
      </c>
      <c r="B298" s="20" t="n">
        <v>12</v>
      </c>
      <c r="C298" s="7" t="n">
        <v>6198</v>
      </c>
    </row>
    <row r="299" spans="1:10">
      <c r="A299" t="s">
        <v>4</v>
      </c>
      <c r="B299" s="4" t="s">
        <v>5</v>
      </c>
      <c r="C299" s="4" t="s">
        <v>12</v>
      </c>
      <c r="D299" s="4" t="s">
        <v>6</v>
      </c>
      <c r="E299" s="4" t="s">
        <v>10</v>
      </c>
    </row>
    <row r="300" spans="1:10">
      <c r="A300" t="n">
        <v>7208</v>
      </c>
      <c r="B300" s="28" t="n">
        <v>91</v>
      </c>
      <c r="C300" s="7" t="n">
        <v>1</v>
      </c>
      <c r="D300" s="7" t="s">
        <v>50</v>
      </c>
      <c r="E300" s="7" t="n">
        <v>1</v>
      </c>
    </row>
    <row r="301" spans="1:10">
      <c r="A301" t="s">
        <v>4</v>
      </c>
      <c r="B301" s="4" t="s">
        <v>5</v>
      </c>
      <c r="C301" s="4" t="s">
        <v>10</v>
      </c>
      <c r="D301" s="4" t="s">
        <v>12</v>
      </c>
      <c r="E301" s="4" t="s">
        <v>12</v>
      </c>
      <c r="F301" s="4" t="s">
        <v>6</v>
      </c>
    </row>
    <row r="302" spans="1:10">
      <c r="A302" t="n">
        <v>7222</v>
      </c>
      <c r="B302" s="14" t="n">
        <v>20</v>
      </c>
      <c r="C302" s="7" t="n">
        <v>65533</v>
      </c>
      <c r="D302" s="7" t="n">
        <v>0</v>
      </c>
      <c r="E302" s="7" t="n">
        <v>11</v>
      </c>
      <c r="F302" s="7" t="s">
        <v>65</v>
      </c>
    </row>
    <row r="303" spans="1:10">
      <c r="A303" t="s">
        <v>4</v>
      </c>
      <c r="B303" s="4" t="s">
        <v>5</v>
      </c>
      <c r="C303" s="4" t="s">
        <v>12</v>
      </c>
      <c r="D303" s="4" t="s">
        <v>12</v>
      </c>
      <c r="E303" s="4" t="s">
        <v>9</v>
      </c>
      <c r="F303" s="4" t="s">
        <v>12</v>
      </c>
      <c r="G303" s="4" t="s">
        <v>12</v>
      </c>
    </row>
    <row r="304" spans="1:10">
      <c r="A304" t="n">
        <v>7241</v>
      </c>
      <c r="B304" s="29" t="n">
        <v>8</v>
      </c>
      <c r="C304" s="7" t="n">
        <v>3</v>
      </c>
      <c r="D304" s="7" t="n">
        <v>0</v>
      </c>
      <c r="E304" s="7" t="n">
        <v>0</v>
      </c>
      <c r="F304" s="7" t="n">
        <v>19</v>
      </c>
      <c r="G304" s="7" t="n">
        <v>1</v>
      </c>
    </row>
    <row r="305" spans="1:9">
      <c r="A305" t="s">
        <v>4</v>
      </c>
      <c r="B305" s="4" t="s">
        <v>5</v>
      </c>
      <c r="C305" s="4" t="s">
        <v>12</v>
      </c>
      <c r="D305" s="4" t="s">
        <v>6</v>
      </c>
    </row>
    <row r="306" spans="1:9">
      <c r="A306" t="n">
        <v>7250</v>
      </c>
      <c r="B306" s="10" t="n">
        <v>2</v>
      </c>
      <c r="C306" s="7" t="n">
        <v>11</v>
      </c>
      <c r="D306" s="7" t="s">
        <v>66</v>
      </c>
    </row>
    <row r="307" spans="1:9">
      <c r="A307" t="s">
        <v>4</v>
      </c>
      <c r="B307" s="4" t="s">
        <v>5</v>
      </c>
      <c r="C307" s="4" t="s">
        <v>12</v>
      </c>
      <c r="D307" s="4" t="s">
        <v>12</v>
      </c>
    </row>
    <row r="308" spans="1:9">
      <c r="A308" t="n">
        <v>7262</v>
      </c>
      <c r="B308" s="11" t="n">
        <v>162</v>
      </c>
      <c r="C308" s="7" t="n">
        <v>0</v>
      </c>
      <c r="D308" s="7" t="n">
        <v>1</v>
      </c>
    </row>
    <row r="309" spans="1:9">
      <c r="A309" t="s">
        <v>4</v>
      </c>
      <c r="B309" s="4" t="s">
        <v>5</v>
      </c>
    </row>
    <row r="310" spans="1:9">
      <c r="A310" t="n">
        <v>7265</v>
      </c>
      <c r="B310" s="5" t="n">
        <v>1</v>
      </c>
    </row>
    <row r="311" spans="1:9" s="3" customFormat="1" customHeight="0">
      <c r="A311" s="3" t="s">
        <v>2</v>
      </c>
      <c r="B311" s="3" t="s">
        <v>67</v>
      </c>
    </row>
    <row r="312" spans="1:9">
      <c r="A312" t="s">
        <v>4</v>
      </c>
      <c r="B312" s="4" t="s">
        <v>5</v>
      </c>
      <c r="C312" s="4" t="s">
        <v>12</v>
      </c>
      <c r="D312" s="4" t="s">
        <v>9</v>
      </c>
      <c r="E312" s="4" t="s">
        <v>12</v>
      </c>
      <c r="F312" s="4" t="s">
        <v>33</v>
      </c>
    </row>
    <row r="313" spans="1:9">
      <c r="A313" t="n">
        <v>7268</v>
      </c>
      <c r="B313" s="15" t="n">
        <v>5</v>
      </c>
      <c r="C313" s="7" t="n">
        <v>0</v>
      </c>
      <c r="D313" s="7" t="n">
        <v>1</v>
      </c>
      <c r="E313" s="7" t="n">
        <v>1</v>
      </c>
      <c r="F313" s="16" t="n">
        <f t="normal" ca="1">A323</f>
        <v>0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7279</v>
      </c>
      <c r="B315" s="30" t="n">
        <v>16</v>
      </c>
      <c r="C315" s="7" t="n">
        <v>30000</v>
      </c>
    </row>
    <row r="316" spans="1:9">
      <c r="A316" t="s">
        <v>4</v>
      </c>
      <c r="B316" s="4" t="s">
        <v>5</v>
      </c>
      <c r="C316" s="4" t="s">
        <v>12</v>
      </c>
      <c r="D316" s="4" t="s">
        <v>10</v>
      </c>
      <c r="E316" s="4" t="s">
        <v>27</v>
      </c>
      <c r="F316" s="4" t="s">
        <v>10</v>
      </c>
      <c r="G316" s="4" t="s">
        <v>9</v>
      </c>
      <c r="H316" s="4" t="s">
        <v>9</v>
      </c>
      <c r="I316" s="4" t="s">
        <v>10</v>
      </c>
      <c r="J316" s="4" t="s">
        <v>10</v>
      </c>
      <c r="K316" s="4" t="s">
        <v>9</v>
      </c>
      <c r="L316" s="4" t="s">
        <v>9</v>
      </c>
      <c r="M316" s="4" t="s">
        <v>9</v>
      </c>
      <c r="N316" s="4" t="s">
        <v>9</v>
      </c>
      <c r="O316" s="4" t="s">
        <v>6</v>
      </c>
    </row>
    <row r="317" spans="1:9">
      <c r="A317" t="n">
        <v>7282</v>
      </c>
      <c r="B317" s="13" t="n">
        <v>50</v>
      </c>
      <c r="C317" s="7" t="n">
        <v>0</v>
      </c>
      <c r="D317" s="7" t="n">
        <v>8181</v>
      </c>
      <c r="E317" s="7" t="n">
        <v>1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65533</v>
      </c>
      <c r="K317" s="7" t="n">
        <v>0</v>
      </c>
      <c r="L317" s="7" t="n">
        <v>0</v>
      </c>
      <c r="M317" s="7" t="n">
        <v>0</v>
      </c>
      <c r="N317" s="7" t="n">
        <v>0</v>
      </c>
      <c r="O317" s="7" t="s">
        <v>16</v>
      </c>
    </row>
    <row r="318" spans="1:9">
      <c r="A318" t="s">
        <v>4</v>
      </c>
      <c r="B318" s="4" t="s">
        <v>5</v>
      </c>
      <c r="C318" s="4" t="s">
        <v>10</v>
      </c>
    </row>
    <row r="319" spans="1:9">
      <c r="A319" t="n">
        <v>7321</v>
      </c>
      <c r="B319" s="30" t="n">
        <v>16</v>
      </c>
      <c r="C319" s="7" t="n">
        <v>30000</v>
      </c>
    </row>
    <row r="320" spans="1:9">
      <c r="A320" t="s">
        <v>4</v>
      </c>
      <c r="B320" s="4" t="s">
        <v>5</v>
      </c>
      <c r="C320" s="4" t="s">
        <v>33</v>
      </c>
    </row>
    <row r="321" spans="1:15">
      <c r="A321" t="n">
        <v>7324</v>
      </c>
      <c r="B321" s="27" t="n">
        <v>3</v>
      </c>
      <c r="C321" s="16" t="n">
        <f t="normal" ca="1">A313</f>
        <v>0</v>
      </c>
    </row>
    <row r="322" spans="1:15">
      <c r="A322" t="s">
        <v>4</v>
      </c>
      <c r="B322" s="4" t="s">
        <v>5</v>
      </c>
    </row>
    <row r="323" spans="1:15">
      <c r="A323" t="n">
        <v>7329</v>
      </c>
      <c r="B323" s="5" t="n">
        <v>1</v>
      </c>
    </row>
    <row r="324" spans="1:15" s="3" customFormat="1" customHeight="0">
      <c r="A324" s="3" t="s">
        <v>2</v>
      </c>
      <c r="B324" s="3" t="s">
        <v>68</v>
      </c>
    </row>
    <row r="325" spans="1:15">
      <c r="A325" t="s">
        <v>4</v>
      </c>
      <c r="B325" s="4" t="s">
        <v>5</v>
      </c>
      <c r="C325" s="4" t="s">
        <v>12</v>
      </c>
      <c r="D325" s="4" t="s">
        <v>10</v>
      </c>
    </row>
    <row r="326" spans="1:15">
      <c r="A326" t="n">
        <v>7332</v>
      </c>
      <c r="B326" s="31" t="n">
        <v>22</v>
      </c>
      <c r="C326" s="7" t="n">
        <v>20</v>
      </c>
      <c r="D326" s="7" t="n">
        <v>0</v>
      </c>
    </row>
    <row r="327" spans="1:15">
      <c r="A327" t="s">
        <v>4</v>
      </c>
      <c r="B327" s="4" t="s">
        <v>5</v>
      </c>
      <c r="C327" s="4" t="s">
        <v>10</v>
      </c>
      <c r="D327" s="4" t="s">
        <v>12</v>
      </c>
      <c r="E327" s="4" t="s">
        <v>12</v>
      </c>
    </row>
    <row r="328" spans="1:15">
      <c r="A328" t="n">
        <v>7336</v>
      </c>
      <c r="B328" s="32" t="n">
        <v>104</v>
      </c>
      <c r="C328" s="7" t="n">
        <v>174</v>
      </c>
      <c r="D328" s="7" t="n">
        <v>3</v>
      </c>
      <c r="E328" s="7" t="n">
        <v>2</v>
      </c>
    </row>
    <row r="329" spans="1:15">
      <c r="A329" t="s">
        <v>4</v>
      </c>
      <c r="B329" s="4" t="s">
        <v>5</v>
      </c>
    </row>
    <row r="330" spans="1:15">
      <c r="A330" t="n">
        <v>7341</v>
      </c>
      <c r="B330" s="5" t="n">
        <v>1</v>
      </c>
    </row>
    <row r="331" spans="1:15">
      <c r="A331" t="s">
        <v>4</v>
      </c>
      <c r="B331" s="4" t="s">
        <v>5</v>
      </c>
      <c r="C331" s="4" t="s">
        <v>10</v>
      </c>
      <c r="D331" s="4" t="s">
        <v>12</v>
      </c>
      <c r="E331" s="4" t="s">
        <v>10</v>
      </c>
    </row>
    <row r="332" spans="1:15">
      <c r="A332" t="n">
        <v>7342</v>
      </c>
      <c r="B332" s="32" t="n">
        <v>104</v>
      </c>
      <c r="C332" s="7" t="n">
        <v>174</v>
      </c>
      <c r="D332" s="7" t="n">
        <v>1</v>
      </c>
      <c r="E332" s="7" t="n">
        <v>0</v>
      </c>
    </row>
    <row r="333" spans="1:15">
      <c r="A333" t="s">
        <v>4</v>
      </c>
      <c r="B333" s="4" t="s">
        <v>5</v>
      </c>
    </row>
    <row r="334" spans="1:15">
      <c r="A334" t="n">
        <v>7348</v>
      </c>
      <c r="B334" s="5" t="n">
        <v>1</v>
      </c>
    </row>
    <row r="335" spans="1:15">
      <c r="A335" t="s">
        <v>4</v>
      </c>
      <c r="B335" s="4" t="s">
        <v>5</v>
      </c>
      <c r="C335" s="4" t="s">
        <v>12</v>
      </c>
      <c r="D335" s="4" t="s">
        <v>10</v>
      </c>
      <c r="E335" s="4" t="s">
        <v>10</v>
      </c>
      <c r="F335" s="4" t="s">
        <v>10</v>
      </c>
      <c r="G335" s="4" t="s">
        <v>10</v>
      </c>
      <c r="H335" s="4" t="s">
        <v>12</v>
      </c>
    </row>
    <row r="336" spans="1:15">
      <c r="A336" t="n">
        <v>7349</v>
      </c>
      <c r="B336" s="33" t="n">
        <v>25</v>
      </c>
      <c r="C336" s="7" t="n">
        <v>5</v>
      </c>
      <c r="D336" s="7" t="n">
        <v>65535</v>
      </c>
      <c r="E336" s="7" t="n">
        <v>500</v>
      </c>
      <c r="F336" s="7" t="n">
        <v>800</v>
      </c>
      <c r="G336" s="7" t="n">
        <v>140</v>
      </c>
      <c r="H336" s="7" t="n">
        <v>0</v>
      </c>
    </row>
    <row r="337" spans="1:8">
      <c r="A337" t="s">
        <v>4</v>
      </c>
      <c r="B337" s="4" t="s">
        <v>5</v>
      </c>
      <c r="C337" s="4" t="s">
        <v>10</v>
      </c>
      <c r="D337" s="4" t="s">
        <v>12</v>
      </c>
      <c r="E337" s="4" t="s">
        <v>69</v>
      </c>
      <c r="F337" s="4" t="s">
        <v>12</v>
      </c>
      <c r="G337" s="4" t="s">
        <v>12</v>
      </c>
    </row>
    <row r="338" spans="1:8">
      <c r="A338" t="n">
        <v>7360</v>
      </c>
      <c r="B338" s="34" t="n">
        <v>24</v>
      </c>
      <c r="C338" s="7" t="n">
        <v>65533</v>
      </c>
      <c r="D338" s="7" t="n">
        <v>11</v>
      </c>
      <c r="E338" s="7" t="s">
        <v>70</v>
      </c>
      <c r="F338" s="7" t="n">
        <v>2</v>
      </c>
      <c r="G338" s="7" t="n">
        <v>0</v>
      </c>
    </row>
    <row r="339" spans="1:8">
      <c r="A339" t="s">
        <v>4</v>
      </c>
      <c r="B339" s="4" t="s">
        <v>5</v>
      </c>
    </row>
    <row r="340" spans="1:8">
      <c r="A340" t="n">
        <v>7461</v>
      </c>
      <c r="B340" s="35" t="n">
        <v>28</v>
      </c>
    </row>
    <row r="341" spans="1:8">
      <c r="A341" t="s">
        <v>4</v>
      </c>
      <c r="B341" s="4" t="s">
        <v>5</v>
      </c>
      <c r="C341" s="4" t="s">
        <v>12</v>
      </c>
      <c r="D341" s="22" t="s">
        <v>58</v>
      </c>
      <c r="E341" s="4" t="s">
        <v>5</v>
      </c>
      <c r="F341" s="4" t="s">
        <v>12</v>
      </c>
      <c r="G341" s="4" t="s">
        <v>10</v>
      </c>
      <c r="H341" s="22" t="s">
        <v>59</v>
      </c>
      <c r="I341" s="4" t="s">
        <v>12</v>
      </c>
      <c r="J341" s="22" t="s">
        <v>58</v>
      </c>
      <c r="K341" s="4" t="s">
        <v>5</v>
      </c>
      <c r="L341" s="4" t="s">
        <v>12</v>
      </c>
      <c r="M341" s="4" t="s">
        <v>10</v>
      </c>
      <c r="N341" s="22" t="s">
        <v>59</v>
      </c>
      <c r="O341" s="4" t="s">
        <v>12</v>
      </c>
      <c r="P341" s="4" t="s">
        <v>12</v>
      </c>
      <c r="Q341" s="4" t="s">
        <v>33</v>
      </c>
    </row>
    <row r="342" spans="1:8">
      <c r="A342" t="n">
        <v>7462</v>
      </c>
      <c r="B342" s="15" t="n">
        <v>5</v>
      </c>
      <c r="C342" s="7" t="n">
        <v>28</v>
      </c>
      <c r="D342" s="22" t="s">
        <v>3</v>
      </c>
      <c r="E342" s="36" t="n">
        <v>64</v>
      </c>
      <c r="F342" s="7" t="n">
        <v>5</v>
      </c>
      <c r="G342" s="7" t="n">
        <v>1</v>
      </c>
      <c r="H342" s="22" t="s">
        <v>3</v>
      </c>
      <c r="I342" s="7" t="n">
        <v>28</v>
      </c>
      <c r="J342" s="22" t="s">
        <v>3</v>
      </c>
      <c r="K342" s="36" t="n">
        <v>64</v>
      </c>
      <c r="L342" s="7" t="n">
        <v>5</v>
      </c>
      <c r="M342" s="7" t="n">
        <v>9</v>
      </c>
      <c r="N342" s="22" t="s">
        <v>3</v>
      </c>
      <c r="O342" s="7" t="n">
        <v>9</v>
      </c>
      <c r="P342" s="7" t="n">
        <v>1</v>
      </c>
      <c r="Q342" s="16" t="n">
        <f t="normal" ca="1">A428</f>
        <v>0</v>
      </c>
    </row>
    <row r="343" spans="1:8">
      <c r="A343" t="s">
        <v>4</v>
      </c>
      <c r="B343" s="4" t="s">
        <v>5</v>
      </c>
      <c r="C343" s="4" t="s">
        <v>12</v>
      </c>
    </row>
    <row r="344" spans="1:8">
      <c r="A344" t="n">
        <v>7479</v>
      </c>
      <c r="B344" s="37" t="n">
        <v>27</v>
      </c>
      <c r="C344" s="7" t="n">
        <v>0</v>
      </c>
    </row>
    <row r="345" spans="1:8">
      <c r="A345" t="s">
        <v>4</v>
      </c>
      <c r="B345" s="4" t="s">
        <v>5</v>
      </c>
      <c r="C345" s="4" t="s">
        <v>12</v>
      </c>
    </row>
    <row r="346" spans="1:8">
      <c r="A346" t="n">
        <v>7481</v>
      </c>
      <c r="B346" s="37" t="n">
        <v>27</v>
      </c>
      <c r="C346" s="7" t="n">
        <v>1</v>
      </c>
    </row>
    <row r="347" spans="1:8">
      <c r="A347" t="s">
        <v>4</v>
      </c>
      <c r="B347" s="4" t="s">
        <v>5</v>
      </c>
      <c r="C347" s="4" t="s">
        <v>12</v>
      </c>
      <c r="D347" s="4" t="s">
        <v>10</v>
      </c>
      <c r="E347" s="4" t="s">
        <v>27</v>
      </c>
    </row>
    <row r="348" spans="1:8">
      <c r="A348" t="n">
        <v>7483</v>
      </c>
      <c r="B348" s="38" t="n">
        <v>58</v>
      </c>
      <c r="C348" s="7" t="n">
        <v>0</v>
      </c>
      <c r="D348" s="7" t="n">
        <v>300</v>
      </c>
      <c r="E348" s="7" t="n">
        <v>0.300000011920929</v>
      </c>
    </row>
    <row r="349" spans="1:8">
      <c r="A349" t="s">
        <v>4</v>
      </c>
      <c r="B349" s="4" t="s">
        <v>5</v>
      </c>
      <c r="C349" s="4" t="s">
        <v>12</v>
      </c>
      <c r="D349" s="4" t="s">
        <v>10</v>
      </c>
    </row>
    <row r="350" spans="1:8">
      <c r="A350" t="n">
        <v>7491</v>
      </c>
      <c r="B350" s="38" t="n">
        <v>58</v>
      </c>
      <c r="C350" s="7" t="n">
        <v>255</v>
      </c>
      <c r="D350" s="7" t="n">
        <v>0</v>
      </c>
    </row>
    <row r="351" spans="1:8">
      <c r="A351" t="s">
        <v>4</v>
      </c>
      <c r="B351" s="4" t="s">
        <v>5</v>
      </c>
      <c r="C351" s="4" t="s">
        <v>12</v>
      </c>
      <c r="D351" s="4" t="s">
        <v>10</v>
      </c>
      <c r="E351" s="4" t="s">
        <v>10</v>
      </c>
      <c r="F351" s="4" t="s">
        <v>10</v>
      </c>
      <c r="G351" s="4" t="s">
        <v>10</v>
      </c>
      <c r="H351" s="4" t="s">
        <v>12</v>
      </c>
    </row>
    <row r="352" spans="1:8">
      <c r="A352" t="n">
        <v>7495</v>
      </c>
      <c r="B352" s="33" t="n">
        <v>25</v>
      </c>
      <c r="C352" s="7" t="n">
        <v>5</v>
      </c>
      <c r="D352" s="7" t="n">
        <v>65535</v>
      </c>
      <c r="E352" s="7" t="n">
        <v>160</v>
      </c>
      <c r="F352" s="7" t="n">
        <v>65535</v>
      </c>
      <c r="G352" s="7" t="n">
        <v>65535</v>
      </c>
      <c r="H352" s="7" t="n">
        <v>0</v>
      </c>
    </row>
    <row r="353" spans="1:17">
      <c r="A353" t="s">
        <v>4</v>
      </c>
      <c r="B353" s="4" t="s">
        <v>5</v>
      </c>
      <c r="C353" s="4" t="s">
        <v>10</v>
      </c>
      <c r="D353" s="4" t="s">
        <v>12</v>
      </c>
      <c r="E353" s="4" t="s">
        <v>12</v>
      </c>
      <c r="F353" s="4" t="s">
        <v>12</v>
      </c>
      <c r="G353" s="4" t="s">
        <v>69</v>
      </c>
      <c r="H353" s="4" t="s">
        <v>12</v>
      </c>
      <c r="I353" s="4" t="s">
        <v>12</v>
      </c>
      <c r="J353" s="4" t="s">
        <v>12</v>
      </c>
      <c r="K353" s="4" t="s">
        <v>12</v>
      </c>
    </row>
    <row r="354" spans="1:17">
      <c r="A354" t="n">
        <v>7506</v>
      </c>
      <c r="B354" s="34" t="n">
        <v>24</v>
      </c>
      <c r="C354" s="7" t="n">
        <v>65533</v>
      </c>
      <c r="D354" s="7" t="n">
        <v>11</v>
      </c>
      <c r="E354" s="7" t="n">
        <v>6</v>
      </c>
      <c r="F354" s="7" t="n">
        <v>8</v>
      </c>
      <c r="G354" s="7" t="s">
        <v>71</v>
      </c>
      <c r="H354" s="7" t="n">
        <v>6</v>
      </c>
      <c r="I354" s="7" t="n">
        <v>8</v>
      </c>
      <c r="J354" s="7" t="n">
        <v>2</v>
      </c>
      <c r="K354" s="7" t="n">
        <v>0</v>
      </c>
    </row>
    <row r="355" spans="1:17">
      <c r="A355" t="s">
        <v>4</v>
      </c>
      <c r="B355" s="4" t="s">
        <v>5</v>
      </c>
      <c r="C355" s="4" t="s">
        <v>12</v>
      </c>
      <c r="D355" s="4" t="s">
        <v>12</v>
      </c>
      <c r="E355" s="4" t="s">
        <v>9</v>
      </c>
      <c r="F355" s="4" t="s">
        <v>12</v>
      </c>
      <c r="G355" s="4" t="s">
        <v>12</v>
      </c>
    </row>
    <row r="356" spans="1:17">
      <c r="A356" t="n">
        <v>7537</v>
      </c>
      <c r="B356" s="39" t="n">
        <v>18</v>
      </c>
      <c r="C356" s="7" t="n">
        <v>0</v>
      </c>
      <c r="D356" s="7" t="n">
        <v>0</v>
      </c>
      <c r="E356" s="7" t="n">
        <v>0</v>
      </c>
      <c r="F356" s="7" t="n">
        <v>19</v>
      </c>
      <c r="G356" s="7" t="n">
        <v>1</v>
      </c>
    </row>
    <row r="357" spans="1:17">
      <c r="A357" t="s">
        <v>4</v>
      </c>
      <c r="B357" s="4" t="s">
        <v>5</v>
      </c>
      <c r="C357" s="4" t="s">
        <v>12</v>
      </c>
      <c r="D357" s="4" t="s">
        <v>12</v>
      </c>
      <c r="E357" s="4" t="s">
        <v>10</v>
      </c>
      <c r="F357" s="4" t="s">
        <v>27</v>
      </c>
    </row>
    <row r="358" spans="1:17">
      <c r="A358" t="n">
        <v>7546</v>
      </c>
      <c r="B358" s="40" t="n">
        <v>107</v>
      </c>
      <c r="C358" s="7" t="n">
        <v>0</v>
      </c>
      <c r="D358" s="7" t="n">
        <v>0</v>
      </c>
      <c r="E358" s="7" t="n">
        <v>0</v>
      </c>
      <c r="F358" s="7" t="n">
        <v>32</v>
      </c>
    </row>
    <row r="359" spans="1:17">
      <c r="A359" t="s">
        <v>4</v>
      </c>
      <c r="B359" s="4" t="s">
        <v>5</v>
      </c>
      <c r="C359" s="4" t="s">
        <v>12</v>
      </c>
      <c r="D359" s="4" t="s">
        <v>12</v>
      </c>
      <c r="E359" s="4" t="s">
        <v>6</v>
      </c>
      <c r="F359" s="4" t="s">
        <v>10</v>
      </c>
    </row>
    <row r="360" spans="1:17">
      <c r="A360" t="n">
        <v>7555</v>
      </c>
      <c r="B360" s="40" t="n">
        <v>107</v>
      </c>
      <c r="C360" s="7" t="n">
        <v>1</v>
      </c>
      <c r="D360" s="7" t="n">
        <v>0</v>
      </c>
      <c r="E360" s="7" t="s">
        <v>72</v>
      </c>
      <c r="F360" s="7" t="n">
        <v>1</v>
      </c>
    </row>
    <row r="361" spans="1:17">
      <c r="A361" t="s">
        <v>4</v>
      </c>
      <c r="B361" s="4" t="s">
        <v>5</v>
      </c>
      <c r="C361" s="4" t="s">
        <v>12</v>
      </c>
      <c r="D361" s="4" t="s">
        <v>12</v>
      </c>
      <c r="E361" s="4" t="s">
        <v>6</v>
      </c>
      <c r="F361" s="4" t="s">
        <v>10</v>
      </c>
    </row>
    <row r="362" spans="1:17">
      <c r="A362" t="n">
        <v>7564</v>
      </c>
      <c r="B362" s="40" t="n">
        <v>107</v>
      </c>
      <c r="C362" s="7" t="n">
        <v>1</v>
      </c>
      <c r="D362" s="7" t="n">
        <v>0</v>
      </c>
      <c r="E362" s="7" t="s">
        <v>73</v>
      </c>
      <c r="F362" s="7" t="n">
        <v>2</v>
      </c>
    </row>
    <row r="363" spans="1:17">
      <c r="A363" t="s">
        <v>4</v>
      </c>
      <c r="B363" s="4" t="s">
        <v>5</v>
      </c>
      <c r="C363" s="4" t="s">
        <v>12</v>
      </c>
      <c r="D363" s="4" t="s">
        <v>12</v>
      </c>
      <c r="E363" s="4" t="s">
        <v>12</v>
      </c>
      <c r="F363" s="4" t="s">
        <v>10</v>
      </c>
      <c r="G363" s="4" t="s">
        <v>10</v>
      </c>
      <c r="H363" s="4" t="s">
        <v>12</v>
      </c>
    </row>
    <row r="364" spans="1:17">
      <c r="A364" t="n">
        <v>7572</v>
      </c>
      <c r="B364" s="40" t="n">
        <v>107</v>
      </c>
      <c r="C364" s="7" t="n">
        <v>2</v>
      </c>
      <c r="D364" s="7" t="n">
        <v>0</v>
      </c>
      <c r="E364" s="7" t="n">
        <v>1</v>
      </c>
      <c r="F364" s="7" t="n">
        <v>65535</v>
      </c>
      <c r="G364" s="7" t="n">
        <v>65535</v>
      </c>
      <c r="H364" s="7" t="n">
        <v>0</v>
      </c>
    </row>
    <row r="365" spans="1:17">
      <c r="A365" t="s">
        <v>4</v>
      </c>
      <c r="B365" s="4" t="s">
        <v>5</v>
      </c>
      <c r="C365" s="4" t="s">
        <v>12</v>
      </c>
      <c r="D365" s="4" t="s">
        <v>12</v>
      </c>
      <c r="E365" s="4" t="s">
        <v>12</v>
      </c>
    </row>
    <row r="366" spans="1:17">
      <c r="A366" t="n">
        <v>7581</v>
      </c>
      <c r="B366" s="40" t="n">
        <v>107</v>
      </c>
      <c r="C366" s="7" t="n">
        <v>4</v>
      </c>
      <c r="D366" s="7" t="n">
        <v>0</v>
      </c>
      <c r="E366" s="7" t="n">
        <v>0</v>
      </c>
    </row>
    <row r="367" spans="1:17">
      <c r="A367" t="s">
        <v>4</v>
      </c>
      <c r="B367" s="4" t="s">
        <v>5</v>
      </c>
      <c r="C367" s="4" t="s">
        <v>12</v>
      </c>
      <c r="D367" s="4" t="s">
        <v>12</v>
      </c>
    </row>
    <row r="368" spans="1:17">
      <c r="A368" t="n">
        <v>7585</v>
      </c>
      <c r="B368" s="40" t="n">
        <v>107</v>
      </c>
      <c r="C368" s="7" t="n">
        <v>3</v>
      </c>
      <c r="D368" s="7" t="n">
        <v>0</v>
      </c>
    </row>
    <row r="369" spans="1:11">
      <c r="A369" t="s">
        <v>4</v>
      </c>
      <c r="B369" s="4" t="s">
        <v>5</v>
      </c>
      <c r="C369" s="4" t="s">
        <v>12</v>
      </c>
    </row>
    <row r="370" spans="1:11">
      <c r="A370" t="n">
        <v>7588</v>
      </c>
      <c r="B370" s="37" t="n">
        <v>27</v>
      </c>
      <c r="C370" s="7" t="n">
        <v>0</v>
      </c>
    </row>
    <row r="371" spans="1:11">
      <c r="A371" t="s">
        <v>4</v>
      </c>
      <c r="B371" s="4" t="s">
        <v>5</v>
      </c>
      <c r="C371" s="4" t="s">
        <v>12</v>
      </c>
      <c r="D371" s="4" t="s">
        <v>10</v>
      </c>
      <c r="E371" s="4" t="s">
        <v>10</v>
      </c>
      <c r="F371" s="4" t="s">
        <v>10</v>
      </c>
      <c r="G371" s="4" t="s">
        <v>10</v>
      </c>
      <c r="H371" s="4" t="s">
        <v>12</v>
      </c>
    </row>
    <row r="372" spans="1:11">
      <c r="A372" t="n">
        <v>7590</v>
      </c>
      <c r="B372" s="33" t="n">
        <v>25</v>
      </c>
      <c r="C372" s="7" t="n">
        <v>5</v>
      </c>
      <c r="D372" s="7" t="n">
        <v>65535</v>
      </c>
      <c r="E372" s="7" t="n">
        <v>65535</v>
      </c>
      <c r="F372" s="7" t="n">
        <v>65535</v>
      </c>
      <c r="G372" s="7" t="n">
        <v>65535</v>
      </c>
      <c r="H372" s="7" t="n">
        <v>0</v>
      </c>
    </row>
    <row r="373" spans="1:11">
      <c r="A373" t="s">
        <v>4</v>
      </c>
      <c r="B373" s="4" t="s">
        <v>5</v>
      </c>
      <c r="C373" s="4" t="s">
        <v>12</v>
      </c>
      <c r="D373" s="4" t="s">
        <v>12</v>
      </c>
      <c r="E373" s="4" t="s">
        <v>12</v>
      </c>
      <c r="F373" s="4" t="s">
        <v>12</v>
      </c>
      <c r="G373" s="4" t="s">
        <v>10</v>
      </c>
      <c r="H373" s="4" t="s">
        <v>33</v>
      </c>
      <c r="I373" s="4" t="s">
        <v>33</v>
      </c>
    </row>
    <row r="374" spans="1:11">
      <c r="A374" t="n">
        <v>7601</v>
      </c>
      <c r="B374" s="41" t="n">
        <v>6</v>
      </c>
      <c r="C374" s="7" t="n">
        <v>35</v>
      </c>
      <c r="D374" s="7" t="n">
        <v>0</v>
      </c>
      <c r="E374" s="7" t="n">
        <v>1</v>
      </c>
      <c r="F374" s="7" t="n">
        <v>1</v>
      </c>
      <c r="G374" s="7" t="n">
        <v>1</v>
      </c>
      <c r="H374" s="16" t="n">
        <f t="normal" ca="1">A376</f>
        <v>0</v>
      </c>
      <c r="I374" s="16" t="n">
        <f t="normal" ca="1">A406</f>
        <v>0</v>
      </c>
    </row>
    <row r="375" spans="1:11">
      <c r="A375" t="s">
        <v>4</v>
      </c>
      <c r="B375" s="4" t="s">
        <v>5</v>
      </c>
      <c r="C375" s="4" t="s">
        <v>12</v>
      </c>
      <c r="D375" s="4" t="s">
        <v>10</v>
      </c>
      <c r="E375" s="4" t="s">
        <v>27</v>
      </c>
    </row>
    <row r="376" spans="1:11">
      <c r="A376" t="n">
        <v>7616</v>
      </c>
      <c r="B376" s="38" t="n">
        <v>58</v>
      </c>
      <c r="C376" s="7" t="n">
        <v>100</v>
      </c>
      <c r="D376" s="7" t="n">
        <v>300</v>
      </c>
      <c r="E376" s="7" t="n">
        <v>0.300000011920929</v>
      </c>
    </row>
    <row r="377" spans="1:11">
      <c r="A377" t="s">
        <v>4</v>
      </c>
      <c r="B377" s="4" t="s">
        <v>5</v>
      </c>
      <c r="C377" s="4" t="s">
        <v>12</v>
      </c>
      <c r="D377" s="4" t="s">
        <v>10</v>
      </c>
    </row>
    <row r="378" spans="1:11">
      <c r="A378" t="n">
        <v>7624</v>
      </c>
      <c r="B378" s="38" t="n">
        <v>58</v>
      </c>
      <c r="C378" s="7" t="n">
        <v>255</v>
      </c>
      <c r="D378" s="7" t="n">
        <v>0</v>
      </c>
    </row>
    <row r="379" spans="1:11">
      <c r="A379" t="s">
        <v>4</v>
      </c>
      <c r="B379" s="4" t="s">
        <v>5</v>
      </c>
      <c r="C379" s="4" t="s">
        <v>10</v>
      </c>
    </row>
    <row r="380" spans="1:11">
      <c r="A380" t="n">
        <v>7628</v>
      </c>
      <c r="B380" s="30" t="n">
        <v>16</v>
      </c>
      <c r="C380" s="7" t="n">
        <v>500</v>
      </c>
    </row>
    <row r="381" spans="1:11">
      <c r="A381" t="s">
        <v>4</v>
      </c>
      <c r="B381" s="4" t="s">
        <v>5</v>
      </c>
      <c r="C381" s="4" t="s">
        <v>6</v>
      </c>
      <c r="D381" s="4" t="s">
        <v>6</v>
      </c>
    </row>
    <row r="382" spans="1:11">
      <c r="A382" t="n">
        <v>7631</v>
      </c>
      <c r="B382" s="42" t="n">
        <v>70</v>
      </c>
      <c r="C382" s="7" t="s">
        <v>49</v>
      </c>
      <c r="D382" s="7" t="s">
        <v>74</v>
      </c>
    </row>
    <row r="383" spans="1:11">
      <c r="A383" t="s">
        <v>4</v>
      </c>
      <c r="B383" s="4" t="s">
        <v>5</v>
      </c>
      <c r="C383" s="4" t="s">
        <v>10</v>
      </c>
    </row>
    <row r="384" spans="1:11">
      <c r="A384" t="n">
        <v>7644</v>
      </c>
      <c r="B384" s="30" t="n">
        <v>16</v>
      </c>
      <c r="C384" s="7" t="n">
        <v>1200</v>
      </c>
    </row>
    <row r="385" spans="1:9">
      <c r="A385" t="s">
        <v>4</v>
      </c>
      <c r="B385" s="4" t="s">
        <v>5</v>
      </c>
      <c r="C385" s="4" t="s">
        <v>12</v>
      </c>
    </row>
    <row r="386" spans="1:9">
      <c r="A386" t="n">
        <v>7647</v>
      </c>
      <c r="B386" s="36" t="n">
        <v>64</v>
      </c>
      <c r="C386" s="7" t="n">
        <v>14</v>
      </c>
    </row>
    <row r="387" spans="1:9">
      <c r="A387" t="s">
        <v>4</v>
      </c>
      <c r="B387" s="4" t="s">
        <v>5</v>
      </c>
    </row>
    <row r="388" spans="1:9">
      <c r="A388" t="n">
        <v>7649</v>
      </c>
      <c r="B388" s="5" t="n">
        <v>1</v>
      </c>
    </row>
    <row r="389" spans="1:9">
      <c r="A389" t="s">
        <v>4</v>
      </c>
      <c r="B389" s="4" t="s">
        <v>5</v>
      </c>
      <c r="C389" s="4" t="s">
        <v>12</v>
      </c>
      <c r="D389" s="4" t="s">
        <v>12</v>
      </c>
      <c r="E389" s="4" t="s">
        <v>12</v>
      </c>
      <c r="F389" s="4" t="s">
        <v>12</v>
      </c>
    </row>
    <row r="390" spans="1:9">
      <c r="A390" t="n">
        <v>7650</v>
      </c>
      <c r="B390" s="9" t="n">
        <v>14</v>
      </c>
      <c r="C390" s="7" t="n">
        <v>0</v>
      </c>
      <c r="D390" s="7" t="n">
        <v>16</v>
      </c>
      <c r="E390" s="7" t="n">
        <v>0</v>
      </c>
      <c r="F390" s="7" t="n">
        <v>0</v>
      </c>
    </row>
    <row r="391" spans="1:9">
      <c r="A391" t="s">
        <v>4</v>
      </c>
      <c r="B391" s="4" t="s">
        <v>5</v>
      </c>
      <c r="C391" s="4" t="s">
        <v>12</v>
      </c>
    </row>
    <row r="392" spans="1:9">
      <c r="A392" t="n">
        <v>7655</v>
      </c>
      <c r="B392" s="36" t="n">
        <v>64</v>
      </c>
      <c r="C392" s="7" t="n">
        <v>18</v>
      </c>
    </row>
    <row r="393" spans="1:9">
      <c r="A393" t="s">
        <v>4</v>
      </c>
      <c r="B393" s="4" t="s">
        <v>5</v>
      </c>
      <c r="C393" s="4" t="s">
        <v>12</v>
      </c>
      <c r="D393" s="4" t="s">
        <v>10</v>
      </c>
    </row>
    <row r="394" spans="1:9">
      <c r="A394" t="n">
        <v>7657</v>
      </c>
      <c r="B394" s="36" t="n">
        <v>64</v>
      </c>
      <c r="C394" s="7" t="n">
        <v>0</v>
      </c>
      <c r="D394" s="7" t="n">
        <v>1</v>
      </c>
    </row>
    <row r="395" spans="1:9">
      <c r="A395" t="s">
        <v>4</v>
      </c>
      <c r="B395" s="4" t="s">
        <v>5</v>
      </c>
      <c r="C395" s="4" t="s">
        <v>12</v>
      </c>
      <c r="D395" s="4" t="s">
        <v>10</v>
      </c>
    </row>
    <row r="396" spans="1:9">
      <c r="A396" t="n">
        <v>7661</v>
      </c>
      <c r="B396" s="36" t="n">
        <v>64</v>
      </c>
      <c r="C396" s="7" t="n">
        <v>0</v>
      </c>
      <c r="D396" s="7" t="n">
        <v>9</v>
      </c>
    </row>
    <row r="397" spans="1:9">
      <c r="A397" t="s">
        <v>4</v>
      </c>
      <c r="B397" s="4" t="s">
        <v>5</v>
      </c>
      <c r="C397" s="4" t="s">
        <v>12</v>
      </c>
      <c r="D397" s="4" t="s">
        <v>10</v>
      </c>
      <c r="E397" s="4" t="s">
        <v>10</v>
      </c>
      <c r="F397" s="4" t="s">
        <v>12</v>
      </c>
      <c r="G397" s="4" t="s">
        <v>9</v>
      </c>
    </row>
    <row r="398" spans="1:9">
      <c r="A398" t="n">
        <v>7665</v>
      </c>
      <c r="B398" s="43" t="n">
        <v>95</v>
      </c>
      <c r="C398" s="7" t="n">
        <v>0</v>
      </c>
      <c r="D398" s="7" t="n">
        <v>1</v>
      </c>
      <c r="E398" s="7" t="n">
        <v>9</v>
      </c>
      <c r="F398" s="7" t="n">
        <v>255</v>
      </c>
      <c r="G398" s="7" t="n">
        <v>0</v>
      </c>
    </row>
    <row r="399" spans="1:9">
      <c r="A399" t="s">
        <v>4</v>
      </c>
      <c r="B399" s="4" t="s">
        <v>5</v>
      </c>
      <c r="C399" s="4" t="s">
        <v>9</v>
      </c>
    </row>
    <row r="400" spans="1:9">
      <c r="A400" t="n">
        <v>7676</v>
      </c>
      <c r="B400" s="44" t="n">
        <v>15</v>
      </c>
      <c r="C400" s="7" t="n">
        <v>4096</v>
      </c>
    </row>
    <row r="401" spans="1:7">
      <c r="A401" t="s">
        <v>4</v>
      </c>
      <c r="B401" s="4" t="s">
        <v>5</v>
      </c>
      <c r="C401" s="4" t="s">
        <v>12</v>
      </c>
      <c r="D401" s="4" t="s">
        <v>9</v>
      </c>
      <c r="E401" s="4" t="s">
        <v>12</v>
      </c>
      <c r="F401" s="4" t="s">
        <v>12</v>
      </c>
      <c r="G401" s="4" t="s">
        <v>9</v>
      </c>
      <c r="H401" s="4" t="s">
        <v>12</v>
      </c>
      <c r="I401" s="4" t="s">
        <v>9</v>
      </c>
      <c r="J401" s="4" t="s">
        <v>12</v>
      </c>
    </row>
    <row r="402" spans="1:7">
      <c r="A402" t="n">
        <v>7681</v>
      </c>
      <c r="B402" s="45" t="n">
        <v>33</v>
      </c>
      <c r="C402" s="7" t="n">
        <v>0</v>
      </c>
      <c r="D402" s="7" t="n">
        <v>8</v>
      </c>
      <c r="E402" s="7" t="n">
        <v>0</v>
      </c>
      <c r="F402" s="7" t="n">
        <v>0</v>
      </c>
      <c r="G402" s="7" t="n">
        <v>-1</v>
      </c>
      <c r="H402" s="7" t="n">
        <v>0</v>
      </c>
      <c r="I402" s="7" t="n">
        <v>-1</v>
      </c>
      <c r="J402" s="7" t="n">
        <v>0</v>
      </c>
    </row>
    <row r="403" spans="1:7">
      <c r="A403" t="s">
        <v>4</v>
      </c>
      <c r="B403" s="4" t="s">
        <v>5</v>
      </c>
      <c r="C403" s="4" t="s">
        <v>33</v>
      </c>
    </row>
    <row r="404" spans="1:7">
      <c r="A404" t="n">
        <v>7699</v>
      </c>
      <c r="B404" s="27" t="n">
        <v>3</v>
      </c>
      <c r="C404" s="16" t="n">
        <f t="normal" ca="1">A426</f>
        <v>0</v>
      </c>
    </row>
    <row r="405" spans="1:7">
      <c r="A405" t="s">
        <v>4</v>
      </c>
      <c r="B405" s="4" t="s">
        <v>5</v>
      </c>
      <c r="C405" s="4" t="s">
        <v>12</v>
      </c>
      <c r="D405" s="4" t="s">
        <v>10</v>
      </c>
      <c r="E405" s="4" t="s">
        <v>27</v>
      </c>
    </row>
    <row r="406" spans="1:7">
      <c r="A406" t="n">
        <v>7704</v>
      </c>
      <c r="B406" s="38" t="n">
        <v>58</v>
      </c>
      <c r="C406" s="7" t="n">
        <v>100</v>
      </c>
      <c r="D406" s="7" t="n">
        <v>300</v>
      </c>
      <c r="E406" s="7" t="n">
        <v>0.300000011920929</v>
      </c>
    </row>
    <row r="407" spans="1:7">
      <c r="A407" t="s">
        <v>4</v>
      </c>
      <c r="B407" s="4" t="s">
        <v>5</v>
      </c>
      <c r="C407" s="4" t="s">
        <v>12</v>
      </c>
      <c r="D407" s="4" t="s">
        <v>10</v>
      </c>
    </row>
    <row r="408" spans="1:7">
      <c r="A408" t="n">
        <v>7712</v>
      </c>
      <c r="B408" s="38" t="n">
        <v>58</v>
      </c>
      <c r="C408" s="7" t="n">
        <v>255</v>
      </c>
      <c r="D408" s="7" t="n">
        <v>0</v>
      </c>
    </row>
    <row r="409" spans="1:7">
      <c r="A409" t="s">
        <v>4</v>
      </c>
      <c r="B409" s="4" t="s">
        <v>5</v>
      </c>
      <c r="C409" s="4" t="s">
        <v>12</v>
      </c>
      <c r="D409" s="4" t="s">
        <v>6</v>
      </c>
    </row>
    <row r="410" spans="1:7">
      <c r="A410" t="n">
        <v>7716</v>
      </c>
      <c r="B410" s="10" t="n">
        <v>2</v>
      </c>
      <c r="C410" s="7" t="n">
        <v>10</v>
      </c>
      <c r="D410" s="7" t="s">
        <v>75</v>
      </c>
    </row>
    <row r="411" spans="1:7">
      <c r="A411" t="s">
        <v>4</v>
      </c>
      <c r="B411" s="4" t="s">
        <v>5</v>
      </c>
      <c r="C411" s="4" t="s">
        <v>10</v>
      </c>
    </row>
    <row r="412" spans="1:7">
      <c r="A412" t="n">
        <v>7739</v>
      </c>
      <c r="B412" s="30" t="n">
        <v>16</v>
      </c>
      <c r="C412" s="7" t="n">
        <v>0</v>
      </c>
    </row>
    <row r="413" spans="1:7">
      <c r="A413" t="s">
        <v>4</v>
      </c>
      <c r="B413" s="4" t="s">
        <v>5</v>
      </c>
      <c r="C413" s="4" t="s">
        <v>12</v>
      </c>
      <c r="D413" s="4" t="s">
        <v>6</v>
      </c>
    </row>
    <row r="414" spans="1:7">
      <c r="A414" t="n">
        <v>7742</v>
      </c>
      <c r="B414" s="10" t="n">
        <v>2</v>
      </c>
      <c r="C414" s="7" t="n">
        <v>10</v>
      </c>
      <c r="D414" s="7" t="s">
        <v>76</v>
      </c>
    </row>
    <row r="415" spans="1:7">
      <c r="A415" t="s">
        <v>4</v>
      </c>
      <c r="B415" s="4" t="s">
        <v>5</v>
      </c>
      <c r="C415" s="4" t="s">
        <v>10</v>
      </c>
    </row>
    <row r="416" spans="1:7">
      <c r="A416" t="n">
        <v>7760</v>
      </c>
      <c r="B416" s="30" t="n">
        <v>16</v>
      </c>
      <c r="C416" s="7" t="n">
        <v>0</v>
      </c>
    </row>
    <row r="417" spans="1:10">
      <c r="A417" t="s">
        <v>4</v>
      </c>
      <c r="B417" s="4" t="s">
        <v>5</v>
      </c>
      <c r="C417" s="4" t="s">
        <v>12</v>
      </c>
      <c r="D417" s="4" t="s">
        <v>6</v>
      </c>
    </row>
    <row r="418" spans="1:10">
      <c r="A418" t="n">
        <v>7763</v>
      </c>
      <c r="B418" s="10" t="n">
        <v>2</v>
      </c>
      <c r="C418" s="7" t="n">
        <v>10</v>
      </c>
      <c r="D418" s="7" t="s">
        <v>77</v>
      </c>
    </row>
    <row r="419" spans="1:10">
      <c r="A419" t="s">
        <v>4</v>
      </c>
      <c r="B419" s="4" t="s">
        <v>5</v>
      </c>
      <c r="C419" s="4" t="s">
        <v>10</v>
      </c>
    </row>
    <row r="420" spans="1:10">
      <c r="A420" t="n">
        <v>7782</v>
      </c>
      <c r="B420" s="30" t="n">
        <v>16</v>
      </c>
      <c r="C420" s="7" t="n">
        <v>0</v>
      </c>
    </row>
    <row r="421" spans="1:10">
      <c r="A421" t="s">
        <v>4</v>
      </c>
      <c r="B421" s="4" t="s">
        <v>5</v>
      </c>
      <c r="C421" s="4" t="s">
        <v>12</v>
      </c>
    </row>
    <row r="422" spans="1:10">
      <c r="A422" t="n">
        <v>7785</v>
      </c>
      <c r="B422" s="46" t="n">
        <v>23</v>
      </c>
      <c r="C422" s="7" t="n">
        <v>20</v>
      </c>
    </row>
    <row r="423" spans="1:10">
      <c r="A423" t="s">
        <v>4</v>
      </c>
      <c r="B423" s="4" t="s">
        <v>5</v>
      </c>
      <c r="C423" s="4" t="s">
        <v>33</v>
      </c>
    </row>
    <row r="424" spans="1:10">
      <c r="A424" t="n">
        <v>7787</v>
      </c>
      <c r="B424" s="27" t="n">
        <v>3</v>
      </c>
      <c r="C424" s="16" t="n">
        <f t="normal" ca="1">A426</f>
        <v>0</v>
      </c>
    </row>
    <row r="425" spans="1:10">
      <c r="A425" t="s">
        <v>4</v>
      </c>
      <c r="B425" s="4" t="s">
        <v>5</v>
      </c>
      <c r="C425" s="4" t="s">
        <v>33</v>
      </c>
    </row>
    <row r="426" spans="1:10">
      <c r="A426" t="n">
        <v>7792</v>
      </c>
      <c r="B426" s="27" t="n">
        <v>3</v>
      </c>
      <c r="C426" s="16" t="n">
        <f t="normal" ca="1">A454</f>
        <v>0</v>
      </c>
    </row>
    <row r="427" spans="1:10">
      <c r="A427" t="s">
        <v>4</v>
      </c>
      <c r="B427" s="4" t="s">
        <v>5</v>
      </c>
      <c r="C427" s="4" t="s">
        <v>12</v>
      </c>
      <c r="D427" s="4" t="s">
        <v>10</v>
      </c>
      <c r="E427" s="4" t="s">
        <v>10</v>
      </c>
      <c r="F427" s="4" t="s">
        <v>10</v>
      </c>
      <c r="G427" s="4" t="s">
        <v>10</v>
      </c>
      <c r="H427" s="4" t="s">
        <v>12</v>
      </c>
    </row>
    <row r="428" spans="1:10">
      <c r="A428" t="n">
        <v>7797</v>
      </c>
      <c r="B428" s="33" t="n">
        <v>25</v>
      </c>
      <c r="C428" s="7" t="n">
        <v>5</v>
      </c>
      <c r="D428" s="7" t="n">
        <v>65535</v>
      </c>
      <c r="E428" s="7" t="n">
        <v>500</v>
      </c>
      <c r="F428" s="7" t="n">
        <v>800</v>
      </c>
      <c r="G428" s="7" t="n">
        <v>140</v>
      </c>
      <c r="H428" s="7" t="n">
        <v>0</v>
      </c>
    </row>
    <row r="429" spans="1:10">
      <c r="A429" t="s">
        <v>4</v>
      </c>
      <c r="B429" s="4" t="s">
        <v>5</v>
      </c>
      <c r="C429" s="4" t="s">
        <v>10</v>
      </c>
      <c r="D429" s="4" t="s">
        <v>12</v>
      </c>
      <c r="E429" s="4" t="s">
        <v>69</v>
      </c>
      <c r="F429" s="4" t="s">
        <v>12</v>
      </c>
      <c r="G429" s="4" t="s">
        <v>12</v>
      </c>
    </row>
    <row r="430" spans="1:10">
      <c r="A430" t="n">
        <v>7808</v>
      </c>
      <c r="B430" s="34" t="n">
        <v>24</v>
      </c>
      <c r="C430" s="7" t="n">
        <v>65533</v>
      </c>
      <c r="D430" s="7" t="n">
        <v>11</v>
      </c>
      <c r="E430" s="7" t="s">
        <v>78</v>
      </c>
      <c r="F430" s="7" t="n">
        <v>2</v>
      </c>
      <c r="G430" s="7" t="n">
        <v>0</v>
      </c>
    </row>
    <row r="431" spans="1:10">
      <c r="A431" t="s">
        <v>4</v>
      </c>
      <c r="B431" s="4" t="s">
        <v>5</v>
      </c>
    </row>
    <row r="432" spans="1:10">
      <c r="A432" t="n">
        <v>7859</v>
      </c>
      <c r="B432" s="35" t="n">
        <v>28</v>
      </c>
    </row>
    <row r="433" spans="1:8">
      <c r="A433" t="s">
        <v>4</v>
      </c>
      <c r="B433" s="4" t="s">
        <v>5</v>
      </c>
      <c r="C433" s="4" t="s">
        <v>12</v>
      </c>
    </row>
    <row r="434" spans="1:8">
      <c r="A434" t="n">
        <v>7860</v>
      </c>
      <c r="B434" s="37" t="n">
        <v>27</v>
      </c>
      <c r="C434" s="7" t="n">
        <v>0</v>
      </c>
    </row>
    <row r="435" spans="1:8">
      <c r="A435" t="s">
        <v>4</v>
      </c>
      <c r="B435" s="4" t="s">
        <v>5</v>
      </c>
      <c r="C435" s="4" t="s">
        <v>12</v>
      </c>
    </row>
    <row r="436" spans="1:8">
      <c r="A436" t="n">
        <v>7862</v>
      </c>
      <c r="B436" s="37" t="n">
        <v>27</v>
      </c>
      <c r="C436" s="7" t="n">
        <v>1</v>
      </c>
    </row>
    <row r="437" spans="1:8">
      <c r="A437" t="s">
        <v>4</v>
      </c>
      <c r="B437" s="4" t="s">
        <v>5</v>
      </c>
      <c r="C437" s="4" t="s">
        <v>12</v>
      </c>
      <c r="D437" s="4" t="s">
        <v>10</v>
      </c>
      <c r="E437" s="4" t="s">
        <v>10</v>
      </c>
      <c r="F437" s="4" t="s">
        <v>10</v>
      </c>
      <c r="G437" s="4" t="s">
        <v>10</v>
      </c>
      <c r="H437" s="4" t="s">
        <v>12</v>
      </c>
    </row>
    <row r="438" spans="1:8">
      <c r="A438" t="n">
        <v>7864</v>
      </c>
      <c r="B438" s="33" t="n">
        <v>25</v>
      </c>
      <c r="C438" s="7" t="n">
        <v>5</v>
      </c>
      <c r="D438" s="7" t="n">
        <v>65535</v>
      </c>
      <c r="E438" s="7" t="n">
        <v>65535</v>
      </c>
      <c r="F438" s="7" t="n">
        <v>65535</v>
      </c>
      <c r="G438" s="7" t="n">
        <v>65535</v>
      </c>
      <c r="H438" s="7" t="n">
        <v>0</v>
      </c>
    </row>
    <row r="439" spans="1:8">
      <c r="A439" t="s">
        <v>4</v>
      </c>
      <c r="B439" s="4" t="s">
        <v>5</v>
      </c>
      <c r="C439" s="4" t="s">
        <v>12</v>
      </c>
      <c r="D439" s="4" t="s">
        <v>6</v>
      </c>
    </row>
    <row r="440" spans="1:8">
      <c r="A440" t="n">
        <v>7875</v>
      </c>
      <c r="B440" s="10" t="n">
        <v>2</v>
      </c>
      <c r="C440" s="7" t="n">
        <v>10</v>
      </c>
      <c r="D440" s="7" t="s">
        <v>75</v>
      </c>
    </row>
    <row r="441" spans="1:8">
      <c r="A441" t="s">
        <v>4</v>
      </c>
      <c r="B441" s="4" t="s">
        <v>5</v>
      </c>
      <c r="C441" s="4" t="s">
        <v>10</v>
      </c>
    </row>
    <row r="442" spans="1:8">
      <c r="A442" t="n">
        <v>7898</v>
      </c>
      <c r="B442" s="30" t="n">
        <v>16</v>
      </c>
      <c r="C442" s="7" t="n">
        <v>0</v>
      </c>
    </row>
    <row r="443" spans="1:8">
      <c r="A443" t="s">
        <v>4</v>
      </c>
      <c r="B443" s="4" t="s">
        <v>5</v>
      </c>
      <c r="C443" s="4" t="s">
        <v>12</v>
      </c>
      <c r="D443" s="4" t="s">
        <v>6</v>
      </c>
    </row>
    <row r="444" spans="1:8">
      <c r="A444" t="n">
        <v>7901</v>
      </c>
      <c r="B444" s="10" t="n">
        <v>2</v>
      </c>
      <c r="C444" s="7" t="n">
        <v>10</v>
      </c>
      <c r="D444" s="7" t="s">
        <v>76</v>
      </c>
    </row>
    <row r="445" spans="1:8">
      <c r="A445" t="s">
        <v>4</v>
      </c>
      <c r="B445" s="4" t="s">
        <v>5</v>
      </c>
      <c r="C445" s="4" t="s">
        <v>10</v>
      </c>
    </row>
    <row r="446" spans="1:8">
      <c r="A446" t="n">
        <v>7919</v>
      </c>
      <c r="B446" s="30" t="n">
        <v>16</v>
      </c>
      <c r="C446" s="7" t="n">
        <v>0</v>
      </c>
    </row>
    <row r="447" spans="1:8">
      <c r="A447" t="s">
        <v>4</v>
      </c>
      <c r="B447" s="4" t="s">
        <v>5</v>
      </c>
      <c r="C447" s="4" t="s">
        <v>12</v>
      </c>
      <c r="D447" s="4" t="s">
        <v>6</v>
      </c>
    </row>
    <row r="448" spans="1:8">
      <c r="A448" t="n">
        <v>7922</v>
      </c>
      <c r="B448" s="10" t="n">
        <v>2</v>
      </c>
      <c r="C448" s="7" t="n">
        <v>10</v>
      </c>
      <c r="D448" s="7" t="s">
        <v>77</v>
      </c>
    </row>
    <row r="449" spans="1:8">
      <c r="A449" t="s">
        <v>4</v>
      </c>
      <c r="B449" s="4" t="s">
        <v>5</v>
      </c>
      <c r="C449" s="4" t="s">
        <v>10</v>
      </c>
    </row>
    <row r="450" spans="1:8">
      <c r="A450" t="n">
        <v>7941</v>
      </c>
      <c r="B450" s="30" t="n">
        <v>16</v>
      </c>
      <c r="C450" s="7" t="n">
        <v>0</v>
      </c>
    </row>
    <row r="451" spans="1:8">
      <c r="A451" t="s">
        <v>4</v>
      </c>
      <c r="B451" s="4" t="s">
        <v>5</v>
      </c>
      <c r="C451" s="4" t="s">
        <v>12</v>
      </c>
    </row>
    <row r="452" spans="1:8">
      <c r="A452" t="n">
        <v>7944</v>
      </c>
      <c r="B452" s="46" t="n">
        <v>23</v>
      </c>
      <c r="C452" s="7" t="n">
        <v>20</v>
      </c>
    </row>
    <row r="453" spans="1:8">
      <c r="A453" t="s">
        <v>4</v>
      </c>
      <c r="B453" s="4" t="s">
        <v>5</v>
      </c>
    </row>
    <row r="454" spans="1:8">
      <c r="A454" t="n">
        <v>7946</v>
      </c>
      <c r="B454" s="5" t="n">
        <v>1</v>
      </c>
    </row>
    <row r="455" spans="1:8" s="3" customFormat="1" customHeight="0">
      <c r="A455" s="3" t="s">
        <v>2</v>
      </c>
      <c r="B455" s="3" t="s">
        <v>79</v>
      </c>
    </row>
    <row r="456" spans="1:8">
      <c r="A456" t="s">
        <v>4</v>
      </c>
      <c r="B456" s="4" t="s">
        <v>5</v>
      </c>
      <c r="C456" s="4" t="s">
        <v>12</v>
      </c>
      <c r="D456" s="4" t="s">
        <v>10</v>
      </c>
    </row>
    <row r="457" spans="1:8">
      <c r="A457" t="n">
        <v>7948</v>
      </c>
      <c r="B457" s="31" t="n">
        <v>22</v>
      </c>
      <c r="C457" s="7" t="n">
        <v>0</v>
      </c>
      <c r="D457" s="7" t="n">
        <v>0</v>
      </c>
    </row>
    <row r="458" spans="1:8">
      <c r="A458" t="s">
        <v>4</v>
      </c>
      <c r="B458" s="4" t="s">
        <v>5</v>
      </c>
      <c r="C458" s="4" t="s">
        <v>12</v>
      </c>
      <c r="D458" s="4" t="s">
        <v>10</v>
      </c>
      <c r="E458" s="4" t="s">
        <v>27</v>
      </c>
    </row>
    <row r="459" spans="1:8">
      <c r="A459" t="n">
        <v>7952</v>
      </c>
      <c r="B459" s="38" t="n">
        <v>58</v>
      </c>
      <c r="C459" s="7" t="n">
        <v>0</v>
      </c>
      <c r="D459" s="7" t="n">
        <v>0</v>
      </c>
      <c r="E459" s="7" t="n">
        <v>1</v>
      </c>
    </row>
    <row r="460" spans="1:8">
      <c r="A460" t="s">
        <v>4</v>
      </c>
      <c r="B460" s="4" t="s">
        <v>5</v>
      </c>
      <c r="C460" s="4" t="s">
        <v>6</v>
      </c>
      <c r="D460" s="4" t="s">
        <v>6</v>
      </c>
    </row>
    <row r="461" spans="1:8">
      <c r="A461" t="n">
        <v>7960</v>
      </c>
      <c r="B461" s="42" t="n">
        <v>70</v>
      </c>
      <c r="C461" s="7" t="s">
        <v>49</v>
      </c>
      <c r="D461" s="7" t="s">
        <v>80</v>
      </c>
    </row>
    <row r="462" spans="1:8">
      <c r="A462" t="s">
        <v>4</v>
      </c>
      <c r="B462" s="4" t="s">
        <v>5</v>
      </c>
      <c r="C462" s="4" t="s">
        <v>10</v>
      </c>
      <c r="D462" s="4" t="s">
        <v>12</v>
      </c>
      <c r="E462" s="4" t="s">
        <v>12</v>
      </c>
    </row>
    <row r="463" spans="1:8">
      <c r="A463" t="n">
        <v>7975</v>
      </c>
      <c r="B463" s="32" t="n">
        <v>104</v>
      </c>
      <c r="C463" s="7" t="n">
        <v>174</v>
      </c>
      <c r="D463" s="7" t="n">
        <v>3</v>
      </c>
      <c r="E463" s="7" t="n">
        <v>4</v>
      </c>
    </row>
    <row r="464" spans="1:8">
      <c r="A464" t="s">
        <v>4</v>
      </c>
      <c r="B464" s="4" t="s">
        <v>5</v>
      </c>
    </row>
    <row r="465" spans="1:5">
      <c r="A465" t="n">
        <v>7980</v>
      </c>
      <c r="B465" s="5" t="n">
        <v>1</v>
      </c>
    </row>
    <row r="466" spans="1:5">
      <c r="A466" t="s">
        <v>4</v>
      </c>
      <c r="B466" s="4" t="s">
        <v>5</v>
      </c>
      <c r="C466" s="4" t="s">
        <v>10</v>
      </c>
      <c r="D466" s="4" t="s">
        <v>12</v>
      </c>
      <c r="E466" s="4" t="s">
        <v>10</v>
      </c>
    </row>
    <row r="467" spans="1:5">
      <c r="A467" t="n">
        <v>7981</v>
      </c>
      <c r="B467" s="32" t="n">
        <v>104</v>
      </c>
      <c r="C467" s="7" t="n">
        <v>174</v>
      </c>
      <c r="D467" s="7" t="n">
        <v>1</v>
      </c>
      <c r="E467" s="7" t="n">
        <v>1</v>
      </c>
    </row>
    <row r="468" spans="1:5">
      <c r="A468" t="s">
        <v>4</v>
      </c>
      <c r="B468" s="4" t="s">
        <v>5</v>
      </c>
    </row>
    <row r="469" spans="1:5">
      <c r="A469" t="n">
        <v>7987</v>
      </c>
      <c r="B469" s="5" t="n">
        <v>1</v>
      </c>
    </row>
    <row r="470" spans="1:5">
      <c r="A470" t="s">
        <v>4</v>
      </c>
      <c r="B470" s="4" t="s">
        <v>5</v>
      </c>
      <c r="C470" s="4" t="s">
        <v>12</v>
      </c>
    </row>
    <row r="471" spans="1:5">
      <c r="A471" t="n">
        <v>7988</v>
      </c>
      <c r="B471" s="36" t="n">
        <v>64</v>
      </c>
      <c r="C471" s="7" t="n">
        <v>7</v>
      </c>
    </row>
    <row r="472" spans="1:5">
      <c r="A472" t="s">
        <v>4</v>
      </c>
      <c r="B472" s="4" t="s">
        <v>5</v>
      </c>
      <c r="C472" s="4" t="s">
        <v>12</v>
      </c>
      <c r="D472" s="4" t="s">
        <v>10</v>
      </c>
      <c r="E472" s="4" t="s">
        <v>27</v>
      </c>
      <c r="F472" s="4" t="s">
        <v>10</v>
      </c>
      <c r="G472" s="4" t="s">
        <v>9</v>
      </c>
      <c r="H472" s="4" t="s">
        <v>9</v>
      </c>
      <c r="I472" s="4" t="s">
        <v>10</v>
      </c>
      <c r="J472" s="4" t="s">
        <v>10</v>
      </c>
      <c r="K472" s="4" t="s">
        <v>9</v>
      </c>
      <c r="L472" s="4" t="s">
        <v>9</v>
      </c>
      <c r="M472" s="4" t="s">
        <v>9</v>
      </c>
      <c r="N472" s="4" t="s">
        <v>9</v>
      </c>
      <c r="O472" s="4" t="s">
        <v>6</v>
      </c>
    </row>
    <row r="473" spans="1:5">
      <c r="A473" t="n">
        <v>7990</v>
      </c>
      <c r="B473" s="13" t="n">
        <v>50</v>
      </c>
      <c r="C473" s="7" t="n">
        <v>0</v>
      </c>
      <c r="D473" s="7" t="n">
        <v>12105</v>
      </c>
      <c r="E473" s="7" t="n">
        <v>1</v>
      </c>
      <c r="F473" s="7" t="n">
        <v>0</v>
      </c>
      <c r="G473" s="7" t="n">
        <v>0</v>
      </c>
      <c r="H473" s="7" t="n">
        <v>0</v>
      </c>
      <c r="I473" s="7" t="n">
        <v>0</v>
      </c>
      <c r="J473" s="7" t="n">
        <v>65533</v>
      </c>
      <c r="K473" s="7" t="n">
        <v>0</v>
      </c>
      <c r="L473" s="7" t="n">
        <v>0</v>
      </c>
      <c r="M473" s="7" t="n">
        <v>0</v>
      </c>
      <c r="N473" s="7" t="n">
        <v>0</v>
      </c>
      <c r="O473" s="7" t="s">
        <v>16</v>
      </c>
    </row>
    <row r="474" spans="1:5">
      <c r="A474" t="s">
        <v>4</v>
      </c>
      <c r="B474" s="4" t="s">
        <v>5</v>
      </c>
      <c r="C474" s="4" t="s">
        <v>12</v>
      </c>
      <c r="D474" s="4" t="s">
        <v>10</v>
      </c>
      <c r="E474" s="4" t="s">
        <v>10</v>
      </c>
      <c r="F474" s="4" t="s">
        <v>10</v>
      </c>
      <c r="G474" s="4" t="s">
        <v>10</v>
      </c>
      <c r="H474" s="4" t="s">
        <v>12</v>
      </c>
    </row>
    <row r="475" spans="1:5">
      <c r="A475" t="n">
        <v>8029</v>
      </c>
      <c r="B475" s="33" t="n">
        <v>25</v>
      </c>
      <c r="C475" s="7" t="n">
        <v>5</v>
      </c>
      <c r="D475" s="7" t="n">
        <v>65535</v>
      </c>
      <c r="E475" s="7" t="n">
        <v>65535</v>
      </c>
      <c r="F475" s="7" t="n">
        <v>65535</v>
      </c>
      <c r="G475" s="7" t="n">
        <v>65535</v>
      </c>
      <c r="H475" s="7" t="n">
        <v>0</v>
      </c>
    </row>
    <row r="476" spans="1:5">
      <c r="A476" t="s">
        <v>4</v>
      </c>
      <c r="B476" s="4" t="s">
        <v>5</v>
      </c>
      <c r="C476" s="4" t="s">
        <v>10</v>
      </c>
      <c r="D476" s="4" t="s">
        <v>12</v>
      </c>
      <c r="E476" s="4" t="s">
        <v>69</v>
      </c>
      <c r="F476" s="4" t="s">
        <v>12</v>
      </c>
      <c r="G476" s="4" t="s">
        <v>12</v>
      </c>
    </row>
    <row r="477" spans="1:5">
      <c r="A477" t="n">
        <v>8040</v>
      </c>
      <c r="B477" s="34" t="n">
        <v>24</v>
      </c>
      <c r="C477" s="7" t="n">
        <v>65533</v>
      </c>
      <c r="D477" s="7" t="n">
        <v>11</v>
      </c>
      <c r="E477" s="7" t="s">
        <v>81</v>
      </c>
      <c r="F477" s="7" t="n">
        <v>2</v>
      </c>
      <c r="G477" s="7" t="n">
        <v>0</v>
      </c>
    </row>
    <row r="478" spans="1:5">
      <c r="A478" t="s">
        <v>4</v>
      </c>
      <c r="B478" s="4" t="s">
        <v>5</v>
      </c>
    </row>
    <row r="479" spans="1:5">
      <c r="A479" t="n">
        <v>8065</v>
      </c>
      <c r="B479" s="35" t="n">
        <v>28</v>
      </c>
    </row>
    <row r="480" spans="1:5">
      <c r="A480" t="s">
        <v>4</v>
      </c>
      <c r="B480" s="4" t="s">
        <v>5</v>
      </c>
      <c r="C480" s="4" t="s">
        <v>12</v>
      </c>
    </row>
    <row r="481" spans="1:15">
      <c r="A481" t="n">
        <v>8066</v>
      </c>
      <c r="B481" s="37" t="n">
        <v>27</v>
      </c>
      <c r="C481" s="7" t="n">
        <v>0</v>
      </c>
    </row>
    <row r="482" spans="1:15">
      <c r="A482" t="s">
        <v>4</v>
      </c>
      <c r="B482" s="4" t="s">
        <v>5</v>
      </c>
      <c r="C482" s="4" t="s">
        <v>12</v>
      </c>
    </row>
    <row r="483" spans="1:15">
      <c r="A483" t="n">
        <v>8068</v>
      </c>
      <c r="B483" s="37" t="n">
        <v>27</v>
      </c>
      <c r="C483" s="7" t="n">
        <v>1</v>
      </c>
    </row>
    <row r="484" spans="1:15">
      <c r="A484" t="s">
        <v>4</v>
      </c>
      <c r="B484" s="4" t="s">
        <v>5</v>
      </c>
      <c r="C484" s="4" t="s">
        <v>10</v>
      </c>
    </row>
    <row r="485" spans="1:15">
      <c r="A485" t="n">
        <v>8070</v>
      </c>
      <c r="B485" s="30" t="n">
        <v>16</v>
      </c>
      <c r="C485" s="7" t="n">
        <v>300</v>
      </c>
    </row>
    <row r="486" spans="1:15">
      <c r="A486" t="s">
        <v>4</v>
      </c>
      <c r="B486" s="4" t="s">
        <v>5</v>
      </c>
      <c r="C486" s="4" t="s">
        <v>12</v>
      </c>
      <c r="D486" s="22" t="s">
        <v>58</v>
      </c>
      <c r="E486" s="4" t="s">
        <v>5</v>
      </c>
      <c r="F486" s="4" t="s">
        <v>12</v>
      </c>
      <c r="G486" s="4" t="s">
        <v>10</v>
      </c>
      <c r="H486" s="4" t="s">
        <v>10</v>
      </c>
      <c r="I486" s="22" t="s">
        <v>59</v>
      </c>
      <c r="J486" s="4" t="s">
        <v>12</v>
      </c>
      <c r="K486" s="4" t="s">
        <v>9</v>
      </c>
      <c r="L486" s="4" t="s">
        <v>12</v>
      </c>
      <c r="M486" s="4" t="s">
        <v>12</v>
      </c>
      <c r="N486" s="22" t="s">
        <v>58</v>
      </c>
      <c r="O486" s="4" t="s">
        <v>5</v>
      </c>
      <c r="P486" s="4" t="s">
        <v>12</v>
      </c>
      <c r="Q486" s="4" t="s">
        <v>10</v>
      </c>
      <c r="R486" s="4" t="s">
        <v>10</v>
      </c>
      <c r="S486" s="22" t="s">
        <v>59</v>
      </c>
      <c r="T486" s="4" t="s">
        <v>12</v>
      </c>
      <c r="U486" s="4" t="s">
        <v>12</v>
      </c>
      <c r="V486" s="4" t="s">
        <v>12</v>
      </c>
      <c r="W486" s="4" t="s">
        <v>33</v>
      </c>
    </row>
    <row r="487" spans="1:15">
      <c r="A487" t="n">
        <v>8073</v>
      </c>
      <c r="B487" s="15" t="n">
        <v>5</v>
      </c>
      <c r="C487" s="7" t="n">
        <v>28</v>
      </c>
      <c r="D487" s="22" t="s">
        <v>3</v>
      </c>
      <c r="E487" s="43" t="n">
        <v>95</v>
      </c>
      <c r="F487" s="7" t="n">
        <v>12</v>
      </c>
      <c r="G487" s="7" t="n">
        <v>1</v>
      </c>
      <c r="H487" s="7" t="n">
        <v>9</v>
      </c>
      <c r="I487" s="22" t="s">
        <v>3</v>
      </c>
      <c r="J487" s="7" t="n">
        <v>0</v>
      </c>
      <c r="K487" s="7" t="n">
        <v>7</v>
      </c>
      <c r="L487" s="7" t="n">
        <v>4</v>
      </c>
      <c r="M487" s="7" t="n">
        <v>28</v>
      </c>
      <c r="N487" s="22" t="s">
        <v>3</v>
      </c>
      <c r="O487" s="43" t="n">
        <v>95</v>
      </c>
      <c r="P487" s="7" t="n">
        <v>15</v>
      </c>
      <c r="Q487" s="7" t="n">
        <v>1</v>
      </c>
      <c r="R487" s="7" t="n">
        <v>9</v>
      </c>
      <c r="S487" s="22" t="s">
        <v>3</v>
      </c>
      <c r="T487" s="7" t="n">
        <v>8</v>
      </c>
      <c r="U487" s="7" t="n">
        <v>9</v>
      </c>
      <c r="V487" s="7" t="n">
        <v>1</v>
      </c>
      <c r="W487" s="16" t="n">
        <f t="normal" ca="1">A505</f>
        <v>0</v>
      </c>
    </row>
    <row r="488" spans="1:15">
      <c r="A488" t="s">
        <v>4</v>
      </c>
      <c r="B488" s="4" t="s">
        <v>5</v>
      </c>
      <c r="C488" s="4" t="s">
        <v>12</v>
      </c>
      <c r="D488" s="4" t="s">
        <v>10</v>
      </c>
      <c r="E488" s="4" t="s">
        <v>10</v>
      </c>
      <c r="F488" s="4" t="s">
        <v>9</v>
      </c>
    </row>
    <row r="489" spans="1:15">
      <c r="A489" t="n">
        <v>8101</v>
      </c>
      <c r="B489" s="43" t="n">
        <v>95</v>
      </c>
      <c r="C489" s="7" t="n">
        <v>14</v>
      </c>
      <c r="D489" s="7" t="n">
        <v>1</v>
      </c>
      <c r="E489" s="7" t="n">
        <v>9</v>
      </c>
      <c r="F489" s="7" t="n">
        <v>1</v>
      </c>
    </row>
    <row r="490" spans="1:15">
      <c r="A490" t="s">
        <v>4</v>
      </c>
      <c r="B490" s="4" t="s">
        <v>5</v>
      </c>
      <c r="C490" s="4" t="s">
        <v>12</v>
      </c>
      <c r="D490" s="4" t="s">
        <v>10</v>
      </c>
      <c r="E490" s="4" t="s">
        <v>27</v>
      </c>
      <c r="F490" s="4" t="s">
        <v>10</v>
      </c>
      <c r="G490" s="4" t="s">
        <v>9</v>
      </c>
      <c r="H490" s="4" t="s">
        <v>9</v>
      </c>
      <c r="I490" s="4" t="s">
        <v>10</v>
      </c>
      <c r="J490" s="4" t="s">
        <v>10</v>
      </c>
      <c r="K490" s="4" t="s">
        <v>9</v>
      </c>
      <c r="L490" s="4" t="s">
        <v>9</v>
      </c>
      <c r="M490" s="4" t="s">
        <v>9</v>
      </c>
      <c r="N490" s="4" t="s">
        <v>9</v>
      </c>
      <c r="O490" s="4" t="s">
        <v>6</v>
      </c>
    </row>
    <row r="491" spans="1:15">
      <c r="A491" t="n">
        <v>8111</v>
      </c>
      <c r="B491" s="13" t="n">
        <v>50</v>
      </c>
      <c r="C491" s="7" t="n">
        <v>0</v>
      </c>
      <c r="D491" s="7" t="n">
        <v>12105</v>
      </c>
      <c r="E491" s="7" t="n">
        <v>1</v>
      </c>
      <c r="F491" s="7" t="n">
        <v>0</v>
      </c>
      <c r="G491" s="7" t="n">
        <v>0</v>
      </c>
      <c r="H491" s="7" t="n">
        <v>0</v>
      </c>
      <c r="I491" s="7" t="n">
        <v>0</v>
      </c>
      <c r="J491" s="7" t="n">
        <v>65533</v>
      </c>
      <c r="K491" s="7" t="n">
        <v>0</v>
      </c>
      <c r="L491" s="7" t="n">
        <v>0</v>
      </c>
      <c r="M491" s="7" t="n">
        <v>0</v>
      </c>
      <c r="N491" s="7" t="n">
        <v>0</v>
      </c>
      <c r="O491" s="7" t="s">
        <v>16</v>
      </c>
    </row>
    <row r="492" spans="1:15">
      <c r="A492" t="s">
        <v>4</v>
      </c>
      <c r="B492" s="4" t="s">
        <v>5</v>
      </c>
      <c r="C492" s="4" t="s">
        <v>10</v>
      </c>
      <c r="D492" s="4" t="s">
        <v>12</v>
      </c>
      <c r="E492" s="4" t="s">
        <v>69</v>
      </c>
      <c r="F492" s="4" t="s">
        <v>12</v>
      </c>
      <c r="G492" s="4" t="s">
        <v>12</v>
      </c>
    </row>
    <row r="493" spans="1:15">
      <c r="A493" t="n">
        <v>8150</v>
      </c>
      <c r="B493" s="34" t="n">
        <v>24</v>
      </c>
      <c r="C493" s="7" t="n">
        <v>65533</v>
      </c>
      <c r="D493" s="7" t="n">
        <v>11</v>
      </c>
      <c r="E493" s="7" t="s">
        <v>82</v>
      </c>
      <c r="F493" s="7" t="n">
        <v>2</v>
      </c>
      <c r="G493" s="7" t="n">
        <v>0</v>
      </c>
    </row>
    <row r="494" spans="1:15">
      <c r="A494" t="s">
        <v>4</v>
      </c>
      <c r="B494" s="4" t="s">
        <v>5</v>
      </c>
    </row>
    <row r="495" spans="1:15">
      <c r="A495" t="n">
        <v>8226</v>
      </c>
      <c r="B495" s="35" t="n">
        <v>28</v>
      </c>
    </row>
    <row r="496" spans="1:15">
      <c r="A496" t="s">
        <v>4</v>
      </c>
      <c r="B496" s="4" t="s">
        <v>5</v>
      </c>
      <c r="C496" s="4" t="s">
        <v>12</v>
      </c>
    </row>
    <row r="497" spans="1:23">
      <c r="A497" t="n">
        <v>8227</v>
      </c>
      <c r="B497" s="37" t="n">
        <v>27</v>
      </c>
      <c r="C497" s="7" t="n">
        <v>0</v>
      </c>
    </row>
    <row r="498" spans="1:23">
      <c r="A498" t="s">
        <v>4</v>
      </c>
      <c r="B498" s="4" t="s">
        <v>5</v>
      </c>
      <c r="C498" s="4" t="s">
        <v>12</v>
      </c>
    </row>
    <row r="499" spans="1:23">
      <c r="A499" t="n">
        <v>8229</v>
      </c>
      <c r="B499" s="37" t="n">
        <v>27</v>
      </c>
      <c r="C499" s="7" t="n">
        <v>1</v>
      </c>
    </row>
    <row r="500" spans="1:23">
      <c r="A500" t="s">
        <v>4</v>
      </c>
      <c r="B500" s="4" t="s">
        <v>5</v>
      </c>
      <c r="C500" s="4" t="s">
        <v>10</v>
      </c>
    </row>
    <row r="501" spans="1:23">
      <c r="A501" t="n">
        <v>8231</v>
      </c>
      <c r="B501" s="30" t="n">
        <v>16</v>
      </c>
      <c r="C501" s="7" t="n">
        <v>300</v>
      </c>
    </row>
    <row r="502" spans="1:23">
      <c r="A502" t="s">
        <v>4</v>
      </c>
      <c r="B502" s="4" t="s">
        <v>5</v>
      </c>
      <c r="C502" s="4" t="s">
        <v>33</v>
      </c>
    </row>
    <row r="503" spans="1:23">
      <c r="A503" t="n">
        <v>8234</v>
      </c>
      <c r="B503" s="27" t="n">
        <v>3</v>
      </c>
      <c r="C503" s="16" t="n">
        <f t="normal" ca="1">A529</f>
        <v>0</v>
      </c>
    </row>
    <row r="504" spans="1:23">
      <c r="A504" t="s">
        <v>4</v>
      </c>
      <c r="B504" s="4" t="s">
        <v>5</v>
      </c>
      <c r="C504" s="4" t="s">
        <v>12</v>
      </c>
      <c r="D504" s="22" t="s">
        <v>58</v>
      </c>
      <c r="E504" s="4" t="s">
        <v>5</v>
      </c>
      <c r="F504" s="4" t="s">
        <v>12</v>
      </c>
      <c r="G504" s="4" t="s">
        <v>10</v>
      </c>
      <c r="H504" s="4" t="s">
        <v>10</v>
      </c>
      <c r="I504" s="22" t="s">
        <v>59</v>
      </c>
      <c r="J504" s="4" t="s">
        <v>12</v>
      </c>
      <c r="K504" s="4" t="s">
        <v>9</v>
      </c>
      <c r="L504" s="4" t="s">
        <v>12</v>
      </c>
      <c r="M504" s="4" t="s">
        <v>12</v>
      </c>
      <c r="N504" s="22" t="s">
        <v>58</v>
      </c>
      <c r="O504" s="4" t="s">
        <v>5</v>
      </c>
      <c r="P504" s="4" t="s">
        <v>12</v>
      </c>
      <c r="Q504" s="4" t="s">
        <v>10</v>
      </c>
      <c r="R504" s="4" t="s">
        <v>10</v>
      </c>
      <c r="S504" s="22" t="s">
        <v>59</v>
      </c>
      <c r="T504" s="4" t="s">
        <v>12</v>
      </c>
      <c r="U504" s="4" t="s">
        <v>12</v>
      </c>
      <c r="V504" s="4" t="s">
        <v>12</v>
      </c>
      <c r="W504" s="4" t="s">
        <v>33</v>
      </c>
    </row>
    <row r="505" spans="1:23">
      <c r="A505" t="n">
        <v>8239</v>
      </c>
      <c r="B505" s="15" t="n">
        <v>5</v>
      </c>
      <c r="C505" s="7" t="n">
        <v>28</v>
      </c>
      <c r="D505" s="22" t="s">
        <v>3</v>
      </c>
      <c r="E505" s="43" t="n">
        <v>95</v>
      </c>
      <c r="F505" s="7" t="n">
        <v>12</v>
      </c>
      <c r="G505" s="7" t="n">
        <v>1</v>
      </c>
      <c r="H505" s="7" t="n">
        <v>9</v>
      </c>
      <c r="I505" s="22" t="s">
        <v>3</v>
      </c>
      <c r="J505" s="7" t="n">
        <v>0</v>
      </c>
      <c r="K505" s="7" t="n">
        <v>7</v>
      </c>
      <c r="L505" s="7" t="n">
        <v>2</v>
      </c>
      <c r="M505" s="7" t="n">
        <v>28</v>
      </c>
      <c r="N505" s="22" t="s">
        <v>3</v>
      </c>
      <c r="O505" s="43" t="n">
        <v>95</v>
      </c>
      <c r="P505" s="7" t="n">
        <v>15</v>
      </c>
      <c r="Q505" s="7" t="n">
        <v>1</v>
      </c>
      <c r="R505" s="7" t="n">
        <v>9</v>
      </c>
      <c r="S505" s="22" t="s">
        <v>3</v>
      </c>
      <c r="T505" s="7" t="n">
        <v>8</v>
      </c>
      <c r="U505" s="7" t="n">
        <v>9</v>
      </c>
      <c r="V505" s="7" t="n">
        <v>1</v>
      </c>
      <c r="W505" s="16" t="n">
        <f t="normal" ca="1">A523</f>
        <v>0</v>
      </c>
    </row>
    <row r="506" spans="1:23">
      <c r="A506" t="s">
        <v>4</v>
      </c>
      <c r="B506" s="4" t="s">
        <v>5</v>
      </c>
      <c r="C506" s="4" t="s">
        <v>12</v>
      </c>
      <c r="D506" s="4" t="s">
        <v>10</v>
      </c>
      <c r="E506" s="4" t="s">
        <v>10</v>
      </c>
      <c r="F506" s="4" t="s">
        <v>9</v>
      </c>
    </row>
    <row r="507" spans="1:23">
      <c r="A507" t="n">
        <v>8267</v>
      </c>
      <c r="B507" s="43" t="n">
        <v>95</v>
      </c>
      <c r="C507" s="7" t="n">
        <v>14</v>
      </c>
      <c r="D507" s="7" t="n">
        <v>1</v>
      </c>
      <c r="E507" s="7" t="n">
        <v>9</v>
      </c>
      <c r="F507" s="7" t="n">
        <v>1</v>
      </c>
    </row>
    <row r="508" spans="1:23">
      <c r="A508" t="s">
        <v>4</v>
      </c>
      <c r="B508" s="4" t="s">
        <v>5</v>
      </c>
      <c r="C508" s="4" t="s">
        <v>12</v>
      </c>
      <c r="D508" s="4" t="s">
        <v>10</v>
      </c>
      <c r="E508" s="4" t="s">
        <v>27</v>
      </c>
      <c r="F508" s="4" t="s">
        <v>10</v>
      </c>
      <c r="G508" s="4" t="s">
        <v>9</v>
      </c>
      <c r="H508" s="4" t="s">
        <v>9</v>
      </c>
      <c r="I508" s="4" t="s">
        <v>10</v>
      </c>
      <c r="J508" s="4" t="s">
        <v>10</v>
      </c>
      <c r="K508" s="4" t="s">
        <v>9</v>
      </c>
      <c r="L508" s="4" t="s">
        <v>9</v>
      </c>
      <c r="M508" s="4" t="s">
        <v>9</v>
      </c>
      <c r="N508" s="4" t="s">
        <v>9</v>
      </c>
      <c r="O508" s="4" t="s">
        <v>6</v>
      </c>
    </row>
    <row r="509" spans="1:23">
      <c r="A509" t="n">
        <v>8277</v>
      </c>
      <c r="B509" s="13" t="n">
        <v>50</v>
      </c>
      <c r="C509" s="7" t="n">
        <v>0</v>
      </c>
      <c r="D509" s="7" t="n">
        <v>12105</v>
      </c>
      <c r="E509" s="7" t="n">
        <v>1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65533</v>
      </c>
      <c r="K509" s="7" t="n">
        <v>0</v>
      </c>
      <c r="L509" s="7" t="n">
        <v>0</v>
      </c>
      <c r="M509" s="7" t="n">
        <v>0</v>
      </c>
      <c r="N509" s="7" t="n">
        <v>0</v>
      </c>
      <c r="O509" s="7" t="s">
        <v>16</v>
      </c>
    </row>
    <row r="510" spans="1:23">
      <c r="A510" t="s">
        <v>4</v>
      </c>
      <c r="B510" s="4" t="s">
        <v>5</v>
      </c>
      <c r="C510" s="4" t="s">
        <v>10</v>
      </c>
      <c r="D510" s="4" t="s">
        <v>12</v>
      </c>
      <c r="E510" s="4" t="s">
        <v>69</v>
      </c>
      <c r="F510" s="4" t="s">
        <v>12</v>
      </c>
      <c r="G510" s="4" t="s">
        <v>12</v>
      </c>
    </row>
    <row r="511" spans="1:23">
      <c r="A511" t="n">
        <v>8316</v>
      </c>
      <c r="B511" s="34" t="n">
        <v>24</v>
      </c>
      <c r="C511" s="7" t="n">
        <v>65533</v>
      </c>
      <c r="D511" s="7" t="n">
        <v>11</v>
      </c>
      <c r="E511" s="7" t="s">
        <v>83</v>
      </c>
      <c r="F511" s="7" t="n">
        <v>2</v>
      </c>
      <c r="G511" s="7" t="n">
        <v>0</v>
      </c>
    </row>
    <row r="512" spans="1:23">
      <c r="A512" t="s">
        <v>4</v>
      </c>
      <c r="B512" s="4" t="s">
        <v>5</v>
      </c>
    </row>
    <row r="513" spans="1:23">
      <c r="A513" t="n">
        <v>8394</v>
      </c>
      <c r="B513" s="35" t="n">
        <v>28</v>
      </c>
    </row>
    <row r="514" spans="1:23">
      <c r="A514" t="s">
        <v>4</v>
      </c>
      <c r="B514" s="4" t="s">
        <v>5</v>
      </c>
      <c r="C514" s="4" t="s">
        <v>12</v>
      </c>
    </row>
    <row r="515" spans="1:23">
      <c r="A515" t="n">
        <v>8395</v>
      </c>
      <c r="B515" s="37" t="n">
        <v>27</v>
      </c>
      <c r="C515" s="7" t="n">
        <v>0</v>
      </c>
    </row>
    <row r="516" spans="1:23">
      <c r="A516" t="s">
        <v>4</v>
      </c>
      <c r="B516" s="4" t="s">
        <v>5</v>
      </c>
      <c r="C516" s="4" t="s">
        <v>12</v>
      </c>
    </row>
    <row r="517" spans="1:23">
      <c r="A517" t="n">
        <v>8397</v>
      </c>
      <c r="B517" s="37" t="n">
        <v>27</v>
      </c>
      <c r="C517" s="7" t="n">
        <v>1</v>
      </c>
    </row>
    <row r="518" spans="1:23">
      <c r="A518" t="s">
        <v>4</v>
      </c>
      <c r="B518" s="4" t="s">
        <v>5</v>
      </c>
      <c r="C518" s="4" t="s">
        <v>10</v>
      </c>
    </row>
    <row r="519" spans="1:23">
      <c r="A519" t="n">
        <v>8399</v>
      </c>
      <c r="B519" s="30" t="n">
        <v>16</v>
      </c>
      <c r="C519" s="7" t="n">
        <v>300</v>
      </c>
    </row>
    <row r="520" spans="1:23">
      <c r="A520" t="s">
        <v>4</v>
      </c>
      <c r="B520" s="4" t="s">
        <v>5</v>
      </c>
      <c r="C520" s="4" t="s">
        <v>33</v>
      </c>
    </row>
    <row r="521" spans="1:23">
      <c r="A521" t="n">
        <v>8402</v>
      </c>
      <c r="B521" s="27" t="n">
        <v>3</v>
      </c>
      <c r="C521" s="16" t="n">
        <f t="normal" ca="1">A529</f>
        <v>0</v>
      </c>
    </row>
    <row r="522" spans="1:23">
      <c r="A522" t="s">
        <v>4</v>
      </c>
      <c r="B522" s="4" t="s">
        <v>5</v>
      </c>
      <c r="C522" s="4" t="s">
        <v>12</v>
      </c>
      <c r="D522" s="22" t="s">
        <v>58</v>
      </c>
      <c r="E522" s="4" t="s">
        <v>5</v>
      </c>
      <c r="F522" s="4" t="s">
        <v>12</v>
      </c>
      <c r="G522" s="4" t="s">
        <v>10</v>
      </c>
      <c r="H522" s="4" t="s">
        <v>10</v>
      </c>
      <c r="I522" s="22" t="s">
        <v>59</v>
      </c>
      <c r="J522" s="4" t="s">
        <v>12</v>
      </c>
      <c r="K522" s="4" t="s">
        <v>9</v>
      </c>
      <c r="L522" s="4" t="s">
        <v>12</v>
      </c>
      <c r="M522" s="4" t="s">
        <v>12</v>
      </c>
      <c r="N522" s="22" t="s">
        <v>58</v>
      </c>
      <c r="O522" s="4" t="s">
        <v>5</v>
      </c>
      <c r="P522" s="4" t="s">
        <v>12</v>
      </c>
      <c r="Q522" s="4" t="s">
        <v>10</v>
      </c>
      <c r="R522" s="4" t="s">
        <v>10</v>
      </c>
      <c r="S522" s="22" t="s">
        <v>59</v>
      </c>
      <c r="T522" s="4" t="s">
        <v>12</v>
      </c>
      <c r="U522" s="4" t="s">
        <v>12</v>
      </c>
      <c r="V522" s="4" t="s">
        <v>33</v>
      </c>
    </row>
    <row r="523" spans="1:23">
      <c r="A523" t="n">
        <v>8407</v>
      </c>
      <c r="B523" s="15" t="n">
        <v>5</v>
      </c>
      <c r="C523" s="7" t="n">
        <v>28</v>
      </c>
      <c r="D523" s="22" t="s">
        <v>3</v>
      </c>
      <c r="E523" s="43" t="n">
        <v>95</v>
      </c>
      <c r="F523" s="7" t="n">
        <v>12</v>
      </c>
      <c r="G523" s="7" t="n">
        <v>1</v>
      </c>
      <c r="H523" s="7" t="n">
        <v>9</v>
      </c>
      <c r="I523" s="22" t="s">
        <v>3</v>
      </c>
      <c r="J523" s="7" t="n">
        <v>0</v>
      </c>
      <c r="K523" s="7" t="n">
        <v>7</v>
      </c>
      <c r="L523" s="7" t="n">
        <v>4</v>
      </c>
      <c r="M523" s="7" t="n">
        <v>28</v>
      </c>
      <c r="N523" s="22" t="s">
        <v>3</v>
      </c>
      <c r="O523" s="43" t="n">
        <v>95</v>
      </c>
      <c r="P523" s="7" t="n">
        <v>15</v>
      </c>
      <c r="Q523" s="7" t="n">
        <v>1</v>
      </c>
      <c r="R523" s="7" t="n">
        <v>9</v>
      </c>
      <c r="S523" s="22" t="s">
        <v>3</v>
      </c>
      <c r="T523" s="7" t="n">
        <v>9</v>
      </c>
      <c r="U523" s="7" t="n">
        <v>1</v>
      </c>
      <c r="V523" s="16" t="n">
        <f t="normal" ca="1">A527</f>
        <v>0</v>
      </c>
    </row>
    <row r="524" spans="1:23">
      <c r="A524" t="s">
        <v>4</v>
      </c>
      <c r="B524" s="4" t="s">
        <v>5</v>
      </c>
      <c r="C524" s="4" t="s">
        <v>33</v>
      </c>
    </row>
    <row r="525" spans="1:23">
      <c r="A525" t="n">
        <v>8434</v>
      </c>
      <c r="B525" s="27" t="n">
        <v>3</v>
      </c>
      <c r="C525" s="16" t="n">
        <f t="normal" ca="1">A529</f>
        <v>0</v>
      </c>
    </row>
    <row r="526" spans="1:23">
      <c r="A526" t="s">
        <v>4</v>
      </c>
      <c r="B526" s="4" t="s">
        <v>5</v>
      </c>
      <c r="C526" s="4" t="s">
        <v>12</v>
      </c>
      <c r="D526" s="22" t="s">
        <v>58</v>
      </c>
      <c r="E526" s="4" t="s">
        <v>5</v>
      </c>
      <c r="F526" s="4" t="s">
        <v>12</v>
      </c>
      <c r="G526" s="4" t="s">
        <v>10</v>
      </c>
      <c r="H526" s="4" t="s">
        <v>10</v>
      </c>
      <c r="I526" s="22" t="s">
        <v>59</v>
      </c>
      <c r="J526" s="4" t="s">
        <v>12</v>
      </c>
      <c r="K526" s="4" t="s">
        <v>9</v>
      </c>
      <c r="L526" s="4" t="s">
        <v>12</v>
      </c>
      <c r="M526" s="4" t="s">
        <v>12</v>
      </c>
      <c r="N526" s="22" t="s">
        <v>58</v>
      </c>
      <c r="O526" s="4" t="s">
        <v>5</v>
      </c>
      <c r="P526" s="4" t="s">
        <v>12</v>
      </c>
      <c r="Q526" s="4" t="s">
        <v>10</v>
      </c>
      <c r="R526" s="4" t="s">
        <v>10</v>
      </c>
      <c r="S526" s="22" t="s">
        <v>59</v>
      </c>
      <c r="T526" s="4" t="s">
        <v>12</v>
      </c>
      <c r="U526" s="4" t="s">
        <v>12</v>
      </c>
      <c r="V526" s="4" t="s">
        <v>33</v>
      </c>
    </row>
    <row r="527" spans="1:23">
      <c r="A527" t="n">
        <v>8439</v>
      </c>
      <c r="B527" s="15" t="n">
        <v>5</v>
      </c>
      <c r="C527" s="7" t="n">
        <v>28</v>
      </c>
      <c r="D527" s="22" t="s">
        <v>3</v>
      </c>
      <c r="E527" s="43" t="n">
        <v>95</v>
      </c>
      <c r="F527" s="7" t="n">
        <v>12</v>
      </c>
      <c r="G527" s="7" t="n">
        <v>1</v>
      </c>
      <c r="H527" s="7" t="n">
        <v>9</v>
      </c>
      <c r="I527" s="22" t="s">
        <v>3</v>
      </c>
      <c r="J527" s="7" t="n">
        <v>0</v>
      </c>
      <c r="K527" s="7" t="n">
        <v>7</v>
      </c>
      <c r="L527" s="7" t="n">
        <v>2</v>
      </c>
      <c r="M527" s="7" t="n">
        <v>28</v>
      </c>
      <c r="N527" s="22" t="s">
        <v>3</v>
      </c>
      <c r="O527" s="43" t="n">
        <v>95</v>
      </c>
      <c r="P527" s="7" t="n">
        <v>15</v>
      </c>
      <c r="Q527" s="7" t="n">
        <v>1</v>
      </c>
      <c r="R527" s="7" t="n">
        <v>9</v>
      </c>
      <c r="S527" s="22" t="s">
        <v>3</v>
      </c>
      <c r="T527" s="7" t="n">
        <v>9</v>
      </c>
      <c r="U527" s="7" t="n">
        <v>1</v>
      </c>
      <c r="V527" s="16" t="n">
        <f t="normal" ca="1">A529</f>
        <v>0</v>
      </c>
    </row>
    <row r="528" spans="1:23">
      <c r="A528" t="s">
        <v>4</v>
      </c>
      <c r="B528" s="4" t="s">
        <v>5</v>
      </c>
      <c r="C528" s="4" t="s">
        <v>10</v>
      </c>
      <c r="D528" s="4" t="s">
        <v>12</v>
      </c>
      <c r="E528" s="4" t="s">
        <v>69</v>
      </c>
      <c r="F528" s="4" t="s">
        <v>12</v>
      </c>
      <c r="G528" s="4" t="s">
        <v>12</v>
      </c>
    </row>
    <row r="529" spans="1:22">
      <c r="A529" t="n">
        <v>8466</v>
      </c>
      <c r="B529" s="34" t="n">
        <v>24</v>
      </c>
      <c r="C529" s="7" t="n">
        <v>65533</v>
      </c>
      <c r="D529" s="7" t="n">
        <v>11</v>
      </c>
      <c r="E529" s="7" t="s">
        <v>84</v>
      </c>
      <c r="F529" s="7" t="n">
        <v>2</v>
      </c>
      <c r="G529" s="7" t="n">
        <v>0</v>
      </c>
    </row>
    <row r="530" spans="1:22">
      <c r="A530" t="s">
        <v>4</v>
      </c>
      <c r="B530" s="4" t="s">
        <v>5</v>
      </c>
      <c r="C530" s="4" t="s">
        <v>12</v>
      </c>
      <c r="D530" s="4" t="s">
        <v>10</v>
      </c>
      <c r="E530" s="4" t="s">
        <v>27</v>
      </c>
      <c r="F530" s="4" t="s">
        <v>10</v>
      </c>
      <c r="G530" s="4" t="s">
        <v>9</v>
      </c>
      <c r="H530" s="4" t="s">
        <v>9</v>
      </c>
      <c r="I530" s="4" t="s">
        <v>10</v>
      </c>
      <c r="J530" s="4" t="s">
        <v>10</v>
      </c>
      <c r="K530" s="4" t="s">
        <v>9</v>
      </c>
      <c r="L530" s="4" t="s">
        <v>9</v>
      </c>
      <c r="M530" s="4" t="s">
        <v>9</v>
      </c>
      <c r="N530" s="4" t="s">
        <v>9</v>
      </c>
      <c r="O530" s="4" t="s">
        <v>6</v>
      </c>
    </row>
    <row r="531" spans="1:22">
      <c r="A531" t="n">
        <v>8510</v>
      </c>
      <c r="B531" s="13" t="n">
        <v>50</v>
      </c>
      <c r="C531" s="7" t="n">
        <v>0</v>
      </c>
      <c r="D531" s="7" t="n">
        <v>12101</v>
      </c>
      <c r="E531" s="7" t="n">
        <v>1</v>
      </c>
      <c r="F531" s="7" t="n">
        <v>0</v>
      </c>
      <c r="G531" s="7" t="n">
        <v>0</v>
      </c>
      <c r="H531" s="7" t="n">
        <v>0</v>
      </c>
      <c r="I531" s="7" t="n">
        <v>0</v>
      </c>
      <c r="J531" s="7" t="n">
        <v>65533</v>
      </c>
      <c r="K531" s="7" t="n">
        <v>0</v>
      </c>
      <c r="L531" s="7" t="n">
        <v>0</v>
      </c>
      <c r="M531" s="7" t="n">
        <v>0</v>
      </c>
      <c r="N531" s="7" t="n">
        <v>0</v>
      </c>
      <c r="O531" s="7" t="s">
        <v>16</v>
      </c>
    </row>
    <row r="532" spans="1:22">
      <c r="A532" t="s">
        <v>4</v>
      </c>
      <c r="B532" s="4" t="s">
        <v>5</v>
      </c>
    </row>
    <row r="533" spans="1:22">
      <c r="A533" t="n">
        <v>8549</v>
      </c>
      <c r="B533" s="35" t="n">
        <v>28</v>
      </c>
    </row>
    <row r="534" spans="1:22">
      <c r="A534" t="s">
        <v>4</v>
      </c>
      <c r="B534" s="4" t="s">
        <v>5</v>
      </c>
      <c r="C534" s="4" t="s">
        <v>12</v>
      </c>
    </row>
    <row r="535" spans="1:22">
      <c r="A535" t="n">
        <v>8550</v>
      </c>
      <c r="B535" s="37" t="n">
        <v>27</v>
      </c>
      <c r="C535" s="7" t="n">
        <v>0</v>
      </c>
    </row>
    <row r="536" spans="1:22">
      <c r="A536" t="s">
        <v>4</v>
      </c>
      <c r="B536" s="4" t="s">
        <v>5</v>
      </c>
      <c r="C536" s="4" t="s">
        <v>10</v>
      </c>
    </row>
    <row r="537" spans="1:22">
      <c r="A537" t="n">
        <v>8552</v>
      </c>
      <c r="B537" s="30" t="n">
        <v>16</v>
      </c>
      <c r="C537" s="7" t="n">
        <v>500</v>
      </c>
    </row>
    <row r="538" spans="1:22">
      <c r="A538" t="s">
        <v>4</v>
      </c>
      <c r="B538" s="4" t="s">
        <v>5</v>
      </c>
      <c r="C538" s="4" t="s">
        <v>12</v>
      </c>
      <c r="D538" s="4" t="s">
        <v>10</v>
      </c>
      <c r="E538" s="4" t="s">
        <v>10</v>
      </c>
      <c r="F538" s="4" t="s">
        <v>10</v>
      </c>
      <c r="G538" s="4" t="s">
        <v>9</v>
      </c>
    </row>
    <row r="539" spans="1:22">
      <c r="A539" t="n">
        <v>8555</v>
      </c>
      <c r="B539" s="43" t="n">
        <v>95</v>
      </c>
      <c r="C539" s="7" t="n">
        <v>6</v>
      </c>
      <c r="D539" s="7" t="n">
        <v>1</v>
      </c>
      <c r="E539" s="7" t="n">
        <v>9</v>
      </c>
      <c r="F539" s="7" t="n">
        <v>500</v>
      </c>
      <c r="G539" s="7" t="n">
        <v>0</v>
      </c>
    </row>
    <row r="540" spans="1:22">
      <c r="A540" t="s">
        <v>4</v>
      </c>
      <c r="B540" s="4" t="s">
        <v>5</v>
      </c>
      <c r="C540" s="4" t="s">
        <v>12</v>
      </c>
      <c r="D540" s="4" t="s">
        <v>10</v>
      </c>
    </row>
    <row r="541" spans="1:22">
      <c r="A541" t="n">
        <v>8567</v>
      </c>
      <c r="B541" s="43" t="n">
        <v>95</v>
      </c>
      <c r="C541" s="7" t="n">
        <v>7</v>
      </c>
      <c r="D541" s="7" t="n">
        <v>0</v>
      </c>
    </row>
    <row r="542" spans="1:22">
      <c r="A542" t="s">
        <v>4</v>
      </c>
      <c r="B542" s="4" t="s">
        <v>5</v>
      </c>
      <c r="C542" s="4" t="s">
        <v>12</v>
      </c>
      <c r="D542" s="4" t="s">
        <v>10</v>
      </c>
    </row>
    <row r="543" spans="1:22">
      <c r="A543" t="n">
        <v>8571</v>
      </c>
      <c r="B543" s="43" t="n">
        <v>95</v>
      </c>
      <c r="C543" s="7" t="n">
        <v>9</v>
      </c>
      <c r="D543" s="7" t="n">
        <v>0</v>
      </c>
    </row>
    <row r="544" spans="1:22">
      <c r="A544" t="s">
        <v>4</v>
      </c>
      <c r="B544" s="4" t="s">
        <v>5</v>
      </c>
      <c r="C544" s="4" t="s">
        <v>12</v>
      </c>
      <c r="D544" s="4" t="s">
        <v>10</v>
      </c>
    </row>
    <row r="545" spans="1:15">
      <c r="A545" t="n">
        <v>8575</v>
      </c>
      <c r="B545" s="43" t="n">
        <v>95</v>
      </c>
      <c r="C545" s="7" t="n">
        <v>8</v>
      </c>
      <c r="D545" s="7" t="n">
        <v>0</v>
      </c>
    </row>
    <row r="546" spans="1:15">
      <c r="A546" t="s">
        <v>4</v>
      </c>
      <c r="B546" s="4" t="s">
        <v>5</v>
      </c>
      <c r="C546" s="4" t="s">
        <v>12</v>
      </c>
      <c r="D546" s="4" t="s">
        <v>10</v>
      </c>
      <c r="E546" s="4" t="s">
        <v>27</v>
      </c>
      <c r="F546" s="4" t="s">
        <v>10</v>
      </c>
      <c r="G546" s="4" t="s">
        <v>9</v>
      </c>
      <c r="H546" s="4" t="s">
        <v>9</v>
      </c>
      <c r="I546" s="4" t="s">
        <v>10</v>
      </c>
      <c r="J546" s="4" t="s">
        <v>10</v>
      </c>
      <c r="K546" s="4" t="s">
        <v>9</v>
      </c>
      <c r="L546" s="4" t="s">
        <v>9</v>
      </c>
      <c r="M546" s="4" t="s">
        <v>9</v>
      </c>
      <c r="N546" s="4" t="s">
        <v>9</v>
      </c>
      <c r="O546" s="4" t="s">
        <v>6</v>
      </c>
    </row>
    <row r="547" spans="1:15">
      <c r="A547" t="n">
        <v>8579</v>
      </c>
      <c r="B547" s="13" t="n">
        <v>50</v>
      </c>
      <c r="C547" s="7" t="n">
        <v>0</v>
      </c>
      <c r="D547" s="7" t="n">
        <v>14041</v>
      </c>
      <c r="E547" s="7" t="n">
        <v>1</v>
      </c>
      <c r="F547" s="7" t="n">
        <v>0</v>
      </c>
      <c r="G547" s="7" t="n">
        <v>0</v>
      </c>
      <c r="H547" s="7" t="n">
        <v>0</v>
      </c>
      <c r="I547" s="7" t="n">
        <v>0</v>
      </c>
      <c r="J547" s="7" t="n">
        <v>65533</v>
      </c>
      <c r="K547" s="7" t="n">
        <v>0</v>
      </c>
      <c r="L547" s="7" t="n">
        <v>0</v>
      </c>
      <c r="M547" s="7" t="n">
        <v>0</v>
      </c>
      <c r="N547" s="7" t="n">
        <v>0</v>
      </c>
      <c r="O547" s="7" t="s">
        <v>16</v>
      </c>
    </row>
    <row r="548" spans="1:15">
      <c r="A548" t="s">
        <v>4</v>
      </c>
      <c r="B548" s="4" t="s">
        <v>5</v>
      </c>
      <c r="C548" s="4" t="s">
        <v>12</v>
      </c>
      <c r="D548" s="4" t="s">
        <v>10</v>
      </c>
      <c r="E548" s="4" t="s">
        <v>10</v>
      </c>
      <c r="F548" s="4" t="s">
        <v>10</v>
      </c>
      <c r="G548" s="4" t="s">
        <v>10</v>
      </c>
      <c r="H548" s="4" t="s">
        <v>12</v>
      </c>
    </row>
    <row r="549" spans="1:15">
      <c r="A549" t="n">
        <v>8618</v>
      </c>
      <c r="B549" s="33" t="n">
        <v>25</v>
      </c>
      <c r="C549" s="7" t="n">
        <v>5</v>
      </c>
      <c r="D549" s="7" t="n">
        <v>65535</v>
      </c>
      <c r="E549" s="7" t="n">
        <v>65535</v>
      </c>
      <c r="F549" s="7" t="n">
        <v>65535</v>
      </c>
      <c r="G549" s="7" t="n">
        <v>65535</v>
      </c>
      <c r="H549" s="7" t="n">
        <v>0</v>
      </c>
    </row>
    <row r="550" spans="1:15">
      <c r="A550" t="s">
        <v>4</v>
      </c>
      <c r="B550" s="4" t="s">
        <v>5</v>
      </c>
      <c r="C550" s="4" t="s">
        <v>10</v>
      </c>
      <c r="D550" s="4" t="s">
        <v>12</v>
      </c>
      <c r="E550" s="4" t="s">
        <v>69</v>
      </c>
      <c r="F550" s="4" t="s">
        <v>12</v>
      </c>
      <c r="G550" s="4" t="s">
        <v>12</v>
      </c>
    </row>
    <row r="551" spans="1:15">
      <c r="A551" t="n">
        <v>8629</v>
      </c>
      <c r="B551" s="34" t="n">
        <v>24</v>
      </c>
      <c r="C551" s="7" t="n">
        <v>65533</v>
      </c>
      <c r="D551" s="7" t="n">
        <v>11</v>
      </c>
      <c r="E551" s="7" t="s">
        <v>85</v>
      </c>
      <c r="F551" s="7" t="n">
        <v>2</v>
      </c>
      <c r="G551" s="7" t="n">
        <v>0</v>
      </c>
    </row>
    <row r="552" spans="1:15">
      <c r="A552" t="s">
        <v>4</v>
      </c>
      <c r="B552" s="4" t="s">
        <v>5</v>
      </c>
    </row>
    <row r="553" spans="1:15">
      <c r="A553" t="n">
        <v>8665</v>
      </c>
      <c r="B553" s="35" t="n">
        <v>28</v>
      </c>
    </row>
    <row r="554" spans="1:15">
      <c r="A554" t="s">
        <v>4</v>
      </c>
      <c r="B554" s="4" t="s">
        <v>5</v>
      </c>
      <c r="C554" s="4" t="s">
        <v>12</v>
      </c>
    </row>
    <row r="555" spans="1:15">
      <c r="A555" t="n">
        <v>8666</v>
      </c>
      <c r="B555" s="37" t="n">
        <v>27</v>
      </c>
      <c r="C555" s="7" t="n">
        <v>0</v>
      </c>
    </row>
    <row r="556" spans="1:15">
      <c r="A556" t="s">
        <v>4</v>
      </c>
      <c r="B556" s="4" t="s">
        <v>5</v>
      </c>
      <c r="C556" s="4" t="s">
        <v>12</v>
      </c>
      <c r="D556" s="4" t="s">
        <v>10</v>
      </c>
      <c r="E556" s="4" t="s">
        <v>10</v>
      </c>
      <c r="F556" s="4" t="s">
        <v>10</v>
      </c>
      <c r="G556" s="4" t="s">
        <v>10</v>
      </c>
      <c r="H556" s="4" t="s">
        <v>12</v>
      </c>
    </row>
    <row r="557" spans="1:15">
      <c r="A557" t="n">
        <v>8668</v>
      </c>
      <c r="B557" s="33" t="n">
        <v>25</v>
      </c>
      <c r="C557" s="7" t="n">
        <v>5</v>
      </c>
      <c r="D557" s="7" t="n">
        <v>65535</v>
      </c>
      <c r="E557" s="7" t="n">
        <v>65535</v>
      </c>
      <c r="F557" s="7" t="n">
        <v>65535</v>
      </c>
      <c r="G557" s="7" t="n">
        <v>65535</v>
      </c>
      <c r="H557" s="7" t="n">
        <v>0</v>
      </c>
    </row>
    <row r="558" spans="1:15">
      <c r="A558" t="s">
        <v>4</v>
      </c>
      <c r="B558" s="4" t="s">
        <v>5</v>
      </c>
      <c r="C558" s="4" t="s">
        <v>10</v>
      </c>
    </row>
    <row r="559" spans="1:15">
      <c r="A559" t="n">
        <v>8679</v>
      </c>
      <c r="B559" s="30" t="n">
        <v>16</v>
      </c>
      <c r="C559" s="7" t="n">
        <v>500</v>
      </c>
    </row>
    <row r="560" spans="1:15">
      <c r="A560" t="s">
        <v>4</v>
      </c>
      <c r="B560" s="4" t="s">
        <v>5</v>
      </c>
      <c r="C560" s="4" t="s">
        <v>12</v>
      </c>
      <c r="D560" s="4" t="s">
        <v>10</v>
      </c>
      <c r="E560" s="4" t="s">
        <v>10</v>
      </c>
      <c r="F560" s="4" t="s">
        <v>10</v>
      </c>
    </row>
    <row r="561" spans="1:15">
      <c r="A561" t="n">
        <v>8682</v>
      </c>
      <c r="B561" s="47" t="n">
        <v>63</v>
      </c>
      <c r="C561" s="7" t="n">
        <v>0</v>
      </c>
      <c r="D561" s="7" t="n">
        <v>65535</v>
      </c>
      <c r="E561" s="7" t="n">
        <v>45</v>
      </c>
      <c r="F561" s="7" t="n">
        <v>0</v>
      </c>
    </row>
    <row r="562" spans="1:15">
      <c r="A562" t="s">
        <v>4</v>
      </c>
      <c r="B562" s="4" t="s">
        <v>5</v>
      </c>
      <c r="C562" s="4" t="s">
        <v>12</v>
      </c>
      <c r="D562" s="4" t="s">
        <v>10</v>
      </c>
      <c r="E562" s="4" t="s">
        <v>27</v>
      </c>
    </row>
    <row r="563" spans="1:15">
      <c r="A563" t="n">
        <v>8690</v>
      </c>
      <c r="B563" s="38" t="n">
        <v>58</v>
      </c>
      <c r="C563" s="7" t="n">
        <v>100</v>
      </c>
      <c r="D563" s="7" t="n">
        <v>1000</v>
      </c>
      <c r="E563" s="7" t="n">
        <v>1</v>
      </c>
    </row>
    <row r="564" spans="1:15">
      <c r="A564" t="s">
        <v>4</v>
      </c>
      <c r="B564" s="4" t="s">
        <v>5</v>
      </c>
      <c r="C564" s="4" t="s">
        <v>12</v>
      </c>
      <c r="D564" s="4" t="s">
        <v>10</v>
      </c>
    </row>
    <row r="565" spans="1:15">
      <c r="A565" t="n">
        <v>8698</v>
      </c>
      <c r="B565" s="38" t="n">
        <v>58</v>
      </c>
      <c r="C565" s="7" t="n">
        <v>255</v>
      </c>
      <c r="D565" s="7" t="n">
        <v>0</v>
      </c>
    </row>
    <row r="566" spans="1:15">
      <c r="A566" t="s">
        <v>4</v>
      </c>
      <c r="B566" s="4" t="s">
        <v>5</v>
      </c>
      <c r="C566" s="4" t="s">
        <v>12</v>
      </c>
    </row>
    <row r="567" spans="1:15">
      <c r="A567" t="n">
        <v>8702</v>
      </c>
      <c r="B567" s="46" t="n">
        <v>23</v>
      </c>
      <c r="C567" s="7" t="n">
        <v>0</v>
      </c>
    </row>
    <row r="568" spans="1:15">
      <c r="A568" t="s">
        <v>4</v>
      </c>
      <c r="B568" s="4" t="s">
        <v>5</v>
      </c>
    </row>
    <row r="569" spans="1:15">
      <c r="A569" t="n">
        <v>8704</v>
      </c>
      <c r="B569" s="5" t="n">
        <v>1</v>
      </c>
    </row>
    <row r="570" spans="1:15" s="3" customFormat="1" customHeight="0">
      <c r="A570" s="3" t="s">
        <v>2</v>
      </c>
      <c r="B570" s="3" t="s">
        <v>86</v>
      </c>
    </row>
    <row r="571" spans="1:15">
      <c r="A571" t="s">
        <v>4</v>
      </c>
      <c r="B571" s="4" t="s">
        <v>5</v>
      </c>
      <c r="C571" s="4" t="s">
        <v>12</v>
      </c>
      <c r="D571" s="4" t="s">
        <v>10</v>
      </c>
    </row>
    <row r="572" spans="1:15">
      <c r="A572" t="n">
        <v>8708</v>
      </c>
      <c r="B572" s="31" t="n">
        <v>22</v>
      </c>
      <c r="C572" s="7" t="n">
        <v>20</v>
      </c>
      <c r="D572" s="7" t="n">
        <v>0</v>
      </c>
    </row>
    <row r="573" spans="1:15">
      <c r="A573" t="s">
        <v>4</v>
      </c>
      <c r="B573" s="4" t="s">
        <v>5</v>
      </c>
      <c r="C573" s="4" t="s">
        <v>12</v>
      </c>
      <c r="D573" s="4" t="s">
        <v>10</v>
      </c>
      <c r="E573" s="4" t="s">
        <v>9</v>
      </c>
    </row>
    <row r="574" spans="1:15">
      <c r="A574" t="n">
        <v>8712</v>
      </c>
      <c r="B574" s="48" t="n">
        <v>101</v>
      </c>
      <c r="C574" s="7" t="n">
        <v>7</v>
      </c>
      <c r="D574" s="7" t="n">
        <v>241</v>
      </c>
      <c r="E574" s="7" t="n">
        <v>100</v>
      </c>
    </row>
    <row r="575" spans="1:15">
      <c r="A575" t="s">
        <v>4</v>
      </c>
      <c r="B575" s="4" t="s">
        <v>5</v>
      </c>
      <c r="C575" s="4" t="s">
        <v>12</v>
      </c>
      <c r="D575" s="4" t="s">
        <v>10</v>
      </c>
      <c r="E575" s="4" t="s">
        <v>9</v>
      </c>
    </row>
    <row r="576" spans="1:15">
      <c r="A576" t="n">
        <v>8720</v>
      </c>
      <c r="B576" s="48" t="n">
        <v>101</v>
      </c>
      <c r="C576" s="7" t="n">
        <v>7</v>
      </c>
      <c r="D576" s="7" t="n">
        <v>242</v>
      </c>
      <c r="E576" s="7" t="n">
        <v>100</v>
      </c>
    </row>
    <row r="577" spans="1:6">
      <c r="A577" t="s">
        <v>4</v>
      </c>
      <c r="B577" s="4" t="s">
        <v>5</v>
      </c>
      <c r="C577" s="4" t="s">
        <v>12</v>
      </c>
      <c r="D577" s="4" t="s">
        <v>10</v>
      </c>
      <c r="E577" s="4" t="s">
        <v>9</v>
      </c>
    </row>
    <row r="578" spans="1:6">
      <c r="A578" t="n">
        <v>8728</v>
      </c>
      <c r="B578" s="48" t="n">
        <v>101</v>
      </c>
      <c r="C578" s="7" t="n">
        <v>7</v>
      </c>
      <c r="D578" s="7" t="n">
        <v>243</v>
      </c>
      <c r="E578" s="7" t="n">
        <v>100</v>
      </c>
    </row>
    <row r="579" spans="1:6">
      <c r="A579" t="s">
        <v>4</v>
      </c>
      <c r="B579" s="4" t="s">
        <v>5</v>
      </c>
      <c r="C579" s="4" t="s">
        <v>12</v>
      </c>
      <c r="D579" s="4" t="s">
        <v>10</v>
      </c>
      <c r="E579" s="4" t="s">
        <v>9</v>
      </c>
    </row>
    <row r="580" spans="1:6">
      <c r="A580" t="n">
        <v>8736</v>
      </c>
      <c r="B580" s="48" t="n">
        <v>101</v>
      </c>
      <c r="C580" s="7" t="n">
        <v>7</v>
      </c>
      <c r="D580" s="7" t="n">
        <v>244</v>
      </c>
      <c r="E580" s="7" t="n">
        <v>100</v>
      </c>
    </row>
    <row r="581" spans="1:6">
      <c r="A581" t="s">
        <v>4</v>
      </c>
      <c r="B581" s="4" t="s">
        <v>5</v>
      </c>
      <c r="C581" s="4" t="s">
        <v>12</v>
      </c>
      <c r="D581" s="4" t="s">
        <v>10</v>
      </c>
      <c r="E581" s="4" t="s">
        <v>9</v>
      </c>
    </row>
    <row r="582" spans="1:6">
      <c r="A582" t="n">
        <v>8744</v>
      </c>
      <c r="B582" s="48" t="n">
        <v>101</v>
      </c>
      <c r="C582" s="7" t="n">
        <v>7</v>
      </c>
      <c r="D582" s="7" t="n">
        <v>245</v>
      </c>
      <c r="E582" s="7" t="n">
        <v>100</v>
      </c>
    </row>
    <row r="583" spans="1:6">
      <c r="A583" t="s">
        <v>4</v>
      </c>
      <c r="B583" s="4" t="s">
        <v>5</v>
      </c>
      <c r="C583" s="4" t="s">
        <v>12</v>
      </c>
      <c r="D583" s="4" t="s">
        <v>10</v>
      </c>
      <c r="E583" s="4" t="s">
        <v>9</v>
      </c>
    </row>
    <row r="584" spans="1:6">
      <c r="A584" t="n">
        <v>8752</v>
      </c>
      <c r="B584" s="48" t="n">
        <v>101</v>
      </c>
      <c r="C584" s="7" t="n">
        <v>7</v>
      </c>
      <c r="D584" s="7" t="n">
        <v>246</v>
      </c>
      <c r="E584" s="7" t="n">
        <v>100</v>
      </c>
    </row>
    <row r="585" spans="1:6">
      <c r="A585" t="s">
        <v>4</v>
      </c>
      <c r="B585" s="4" t="s">
        <v>5</v>
      </c>
      <c r="C585" s="4" t="s">
        <v>12</v>
      </c>
      <c r="D585" s="4" t="s">
        <v>10</v>
      </c>
      <c r="E585" s="4" t="s">
        <v>9</v>
      </c>
    </row>
    <row r="586" spans="1:6">
      <c r="A586" t="n">
        <v>8760</v>
      </c>
      <c r="B586" s="48" t="n">
        <v>101</v>
      </c>
      <c r="C586" s="7" t="n">
        <v>7</v>
      </c>
      <c r="D586" s="7" t="n">
        <v>247</v>
      </c>
      <c r="E586" s="7" t="n">
        <v>100</v>
      </c>
    </row>
    <row r="587" spans="1:6">
      <c r="A587" t="s">
        <v>4</v>
      </c>
      <c r="B587" s="4" t="s">
        <v>5</v>
      </c>
      <c r="C587" s="4" t="s">
        <v>12</v>
      </c>
      <c r="D587" s="4" t="s">
        <v>12</v>
      </c>
    </row>
    <row r="588" spans="1:6">
      <c r="A588" t="n">
        <v>8768</v>
      </c>
      <c r="B588" s="8" t="n">
        <v>74</v>
      </c>
      <c r="C588" s="7" t="n">
        <v>14</v>
      </c>
      <c r="D588" s="7" t="n">
        <v>0</v>
      </c>
    </row>
    <row r="589" spans="1:6">
      <c r="A589" t="s">
        <v>4</v>
      </c>
      <c r="B589" s="4" t="s">
        <v>5</v>
      </c>
      <c r="C589" s="4" t="s">
        <v>10</v>
      </c>
    </row>
    <row r="590" spans="1:6">
      <c r="A590" t="n">
        <v>8771</v>
      </c>
      <c r="B590" s="30" t="n">
        <v>16</v>
      </c>
      <c r="C590" s="7" t="n">
        <v>1000</v>
      </c>
    </row>
    <row r="591" spans="1:6">
      <c r="A591" t="s">
        <v>4</v>
      </c>
      <c r="B591" s="4" t="s">
        <v>5</v>
      </c>
      <c r="C591" s="4" t="s">
        <v>12</v>
      </c>
      <c r="D591" s="4" t="s">
        <v>10</v>
      </c>
      <c r="E591" s="4" t="s">
        <v>27</v>
      </c>
      <c r="F591" s="4" t="s">
        <v>10</v>
      </c>
      <c r="G591" s="4" t="s">
        <v>9</v>
      </c>
      <c r="H591" s="4" t="s">
        <v>9</v>
      </c>
      <c r="I591" s="4" t="s">
        <v>10</v>
      </c>
      <c r="J591" s="4" t="s">
        <v>10</v>
      </c>
      <c r="K591" s="4" t="s">
        <v>9</v>
      </c>
      <c r="L591" s="4" t="s">
        <v>9</v>
      </c>
      <c r="M591" s="4" t="s">
        <v>9</v>
      </c>
      <c r="N591" s="4" t="s">
        <v>9</v>
      </c>
      <c r="O591" s="4" t="s">
        <v>6</v>
      </c>
    </row>
    <row r="592" spans="1:6">
      <c r="A592" t="n">
        <v>8774</v>
      </c>
      <c r="B592" s="13" t="n">
        <v>50</v>
      </c>
      <c r="C592" s="7" t="n">
        <v>0</v>
      </c>
      <c r="D592" s="7" t="n">
        <v>12010</v>
      </c>
      <c r="E592" s="7" t="n">
        <v>1</v>
      </c>
      <c r="F592" s="7" t="n">
        <v>0</v>
      </c>
      <c r="G592" s="7" t="n">
        <v>0</v>
      </c>
      <c r="H592" s="7" t="n">
        <v>0</v>
      </c>
      <c r="I592" s="7" t="n">
        <v>0</v>
      </c>
      <c r="J592" s="7" t="n">
        <v>65533</v>
      </c>
      <c r="K592" s="7" t="n">
        <v>0</v>
      </c>
      <c r="L592" s="7" t="n">
        <v>0</v>
      </c>
      <c r="M592" s="7" t="n">
        <v>0</v>
      </c>
      <c r="N592" s="7" t="n">
        <v>0</v>
      </c>
      <c r="O592" s="7" t="s">
        <v>16</v>
      </c>
    </row>
    <row r="593" spans="1:15">
      <c r="A593" t="s">
        <v>4</v>
      </c>
      <c r="B593" s="4" t="s">
        <v>5</v>
      </c>
      <c r="C593" s="4" t="s">
        <v>12</v>
      </c>
      <c r="D593" s="4" t="s">
        <v>10</v>
      </c>
      <c r="E593" s="4" t="s">
        <v>10</v>
      </c>
      <c r="F593" s="4" t="s">
        <v>10</v>
      </c>
      <c r="G593" s="4" t="s">
        <v>10</v>
      </c>
      <c r="H593" s="4" t="s">
        <v>12</v>
      </c>
    </row>
    <row r="594" spans="1:15">
      <c r="A594" t="n">
        <v>8813</v>
      </c>
      <c r="B594" s="33" t="n">
        <v>25</v>
      </c>
      <c r="C594" s="7" t="n">
        <v>5</v>
      </c>
      <c r="D594" s="7" t="n">
        <v>65535</v>
      </c>
      <c r="E594" s="7" t="n">
        <v>65535</v>
      </c>
      <c r="F594" s="7" t="n">
        <v>65535</v>
      </c>
      <c r="G594" s="7" t="n">
        <v>65535</v>
      </c>
      <c r="H594" s="7" t="n">
        <v>0</v>
      </c>
    </row>
    <row r="595" spans="1:15">
      <c r="A595" t="s">
        <v>4</v>
      </c>
      <c r="B595" s="4" t="s">
        <v>5</v>
      </c>
      <c r="C595" s="4" t="s">
        <v>10</v>
      </c>
      <c r="D595" s="4" t="s">
        <v>12</v>
      </c>
      <c r="E595" s="4" t="s">
        <v>12</v>
      </c>
      <c r="F595" s="4" t="s">
        <v>69</v>
      </c>
      <c r="G595" s="4" t="s">
        <v>12</v>
      </c>
      <c r="H595" s="4" t="s">
        <v>12</v>
      </c>
    </row>
    <row r="596" spans="1:15">
      <c r="A596" t="n">
        <v>8824</v>
      </c>
      <c r="B596" s="34" t="n">
        <v>24</v>
      </c>
      <c r="C596" s="7" t="n">
        <v>65534</v>
      </c>
      <c r="D596" s="7" t="n">
        <v>6</v>
      </c>
      <c r="E596" s="7" t="n">
        <v>12</v>
      </c>
      <c r="F596" s="7" t="s">
        <v>87</v>
      </c>
      <c r="G596" s="7" t="n">
        <v>2</v>
      </c>
      <c r="H596" s="7" t="n">
        <v>0</v>
      </c>
    </row>
    <row r="597" spans="1:15">
      <c r="A597" t="s">
        <v>4</v>
      </c>
      <c r="B597" s="4" t="s">
        <v>5</v>
      </c>
    </row>
    <row r="598" spans="1:15">
      <c r="A598" t="n">
        <v>9035</v>
      </c>
      <c r="B598" s="35" t="n">
        <v>28</v>
      </c>
    </row>
    <row r="599" spans="1:15">
      <c r="A599" t="s">
        <v>4</v>
      </c>
      <c r="B599" s="4" t="s">
        <v>5</v>
      </c>
      <c r="C599" s="4" t="s">
        <v>12</v>
      </c>
    </row>
    <row r="600" spans="1:15">
      <c r="A600" t="n">
        <v>9036</v>
      </c>
      <c r="B600" s="37" t="n">
        <v>27</v>
      </c>
      <c r="C600" s="7" t="n">
        <v>0</v>
      </c>
    </row>
    <row r="601" spans="1:15">
      <c r="A601" t="s">
        <v>4</v>
      </c>
      <c r="B601" s="4" t="s">
        <v>5</v>
      </c>
      <c r="C601" s="4" t="s">
        <v>12</v>
      </c>
      <c r="D601" s="4" t="s">
        <v>6</v>
      </c>
    </row>
    <row r="602" spans="1:15">
      <c r="A602" t="n">
        <v>9038</v>
      </c>
      <c r="B602" s="10" t="n">
        <v>2</v>
      </c>
      <c r="C602" s="7" t="n">
        <v>10</v>
      </c>
      <c r="D602" s="7" t="s">
        <v>75</v>
      </c>
    </row>
    <row r="603" spans="1:15">
      <c r="A603" t="s">
        <v>4</v>
      </c>
      <c r="B603" s="4" t="s">
        <v>5</v>
      </c>
      <c r="C603" s="4" t="s">
        <v>10</v>
      </c>
    </row>
    <row r="604" spans="1:15">
      <c r="A604" t="n">
        <v>9061</v>
      </c>
      <c r="B604" s="30" t="n">
        <v>16</v>
      </c>
      <c r="C604" s="7" t="n">
        <v>0</v>
      </c>
    </row>
    <row r="605" spans="1:15">
      <c r="A605" t="s">
        <v>4</v>
      </c>
      <c r="B605" s="4" t="s">
        <v>5</v>
      </c>
      <c r="C605" s="4" t="s">
        <v>12</v>
      </c>
      <c r="D605" s="4" t="s">
        <v>6</v>
      </c>
    </row>
    <row r="606" spans="1:15">
      <c r="A606" t="n">
        <v>9064</v>
      </c>
      <c r="B606" s="10" t="n">
        <v>2</v>
      </c>
      <c r="C606" s="7" t="n">
        <v>10</v>
      </c>
      <c r="D606" s="7" t="s">
        <v>76</v>
      </c>
    </row>
    <row r="607" spans="1:15">
      <c r="A607" t="s">
        <v>4</v>
      </c>
      <c r="B607" s="4" t="s">
        <v>5</v>
      </c>
      <c r="C607" s="4" t="s">
        <v>10</v>
      </c>
    </row>
    <row r="608" spans="1:15">
      <c r="A608" t="n">
        <v>9082</v>
      </c>
      <c r="B608" s="30" t="n">
        <v>16</v>
      </c>
      <c r="C608" s="7" t="n">
        <v>0</v>
      </c>
    </row>
    <row r="609" spans="1:8">
      <c r="A609" t="s">
        <v>4</v>
      </c>
      <c r="B609" s="4" t="s">
        <v>5</v>
      </c>
      <c r="C609" s="4" t="s">
        <v>12</v>
      </c>
      <c r="D609" s="4" t="s">
        <v>6</v>
      </c>
    </row>
    <row r="610" spans="1:8">
      <c r="A610" t="n">
        <v>9085</v>
      </c>
      <c r="B610" s="10" t="n">
        <v>2</v>
      </c>
      <c r="C610" s="7" t="n">
        <v>10</v>
      </c>
      <c r="D610" s="7" t="s">
        <v>77</v>
      </c>
    </row>
    <row r="611" spans="1:8">
      <c r="A611" t="s">
        <v>4</v>
      </c>
      <c r="B611" s="4" t="s">
        <v>5</v>
      </c>
      <c r="C611" s="4" t="s">
        <v>10</v>
      </c>
    </row>
    <row r="612" spans="1:8">
      <c r="A612" t="n">
        <v>9104</v>
      </c>
      <c r="B612" s="30" t="n">
        <v>16</v>
      </c>
      <c r="C612" s="7" t="n">
        <v>0</v>
      </c>
    </row>
    <row r="613" spans="1:8">
      <c r="A613" t="s">
        <v>4</v>
      </c>
      <c r="B613" s="4" t="s">
        <v>5</v>
      </c>
      <c r="C613" s="4" t="s">
        <v>12</v>
      </c>
    </row>
    <row r="614" spans="1:8">
      <c r="A614" t="n">
        <v>9107</v>
      </c>
      <c r="B614" s="46" t="n">
        <v>23</v>
      </c>
      <c r="C614" s="7" t="n">
        <v>20</v>
      </c>
    </row>
    <row r="615" spans="1:8">
      <c r="A615" t="s">
        <v>4</v>
      </c>
      <c r="B615" s="4" t="s">
        <v>5</v>
      </c>
    </row>
    <row r="616" spans="1:8">
      <c r="A616" t="n">
        <v>9109</v>
      </c>
      <c r="B616" s="5" t="n">
        <v>1</v>
      </c>
    </row>
    <row r="617" spans="1:8" s="3" customFormat="1" customHeight="0">
      <c r="A617" s="3" t="s">
        <v>2</v>
      </c>
      <c r="B617" s="3" t="s">
        <v>88</v>
      </c>
    </row>
    <row r="618" spans="1:8">
      <c r="A618" t="s">
        <v>4</v>
      </c>
      <c r="B618" s="4" t="s">
        <v>5</v>
      </c>
      <c r="C618" s="4" t="s">
        <v>12</v>
      </c>
      <c r="D618" s="4" t="s">
        <v>10</v>
      </c>
    </row>
    <row r="619" spans="1:8">
      <c r="A619" t="n">
        <v>9112</v>
      </c>
      <c r="B619" s="31" t="n">
        <v>22</v>
      </c>
      <c r="C619" s="7" t="n">
        <v>20</v>
      </c>
      <c r="D619" s="7" t="n">
        <v>0</v>
      </c>
    </row>
    <row r="620" spans="1:8">
      <c r="A620" t="s">
        <v>4</v>
      </c>
      <c r="B620" s="4" t="s">
        <v>5</v>
      </c>
      <c r="C620" s="4" t="s">
        <v>10</v>
      </c>
    </row>
    <row r="621" spans="1:8">
      <c r="A621" t="n">
        <v>9116</v>
      </c>
      <c r="B621" s="30" t="n">
        <v>16</v>
      </c>
      <c r="C621" s="7" t="n">
        <v>500</v>
      </c>
    </row>
    <row r="622" spans="1:8">
      <c r="A622" t="s">
        <v>4</v>
      </c>
      <c r="B622" s="4" t="s">
        <v>5</v>
      </c>
      <c r="C622" s="4" t="s">
        <v>6</v>
      </c>
      <c r="D622" s="4" t="s">
        <v>6</v>
      </c>
    </row>
    <row r="623" spans="1:8">
      <c r="A623" t="n">
        <v>9119</v>
      </c>
      <c r="B623" s="42" t="n">
        <v>70</v>
      </c>
      <c r="C623" s="7" t="s">
        <v>38</v>
      </c>
      <c r="D623" s="7" t="s">
        <v>74</v>
      </c>
    </row>
    <row r="624" spans="1:8">
      <c r="A624" t="s">
        <v>4</v>
      </c>
      <c r="B624" s="4" t="s">
        <v>5</v>
      </c>
      <c r="C624" s="4" t="s">
        <v>10</v>
      </c>
    </row>
    <row r="625" spans="1:4">
      <c r="A625" t="n">
        <v>9132</v>
      </c>
      <c r="B625" s="30" t="n">
        <v>16</v>
      </c>
      <c r="C625" s="7" t="n">
        <v>1000</v>
      </c>
    </row>
    <row r="626" spans="1:4">
      <c r="A626" t="s">
        <v>4</v>
      </c>
      <c r="B626" s="4" t="s">
        <v>5</v>
      </c>
      <c r="C626" s="4" t="s">
        <v>12</v>
      </c>
      <c r="D626" s="4" t="s">
        <v>9</v>
      </c>
      <c r="E626" s="4" t="s">
        <v>12</v>
      </c>
      <c r="F626" s="4" t="s">
        <v>12</v>
      </c>
      <c r="G626" s="4" t="s">
        <v>9</v>
      </c>
      <c r="H626" s="4" t="s">
        <v>12</v>
      </c>
      <c r="I626" s="4" t="s">
        <v>9</v>
      </c>
      <c r="J626" s="4" t="s">
        <v>12</v>
      </c>
    </row>
    <row r="627" spans="1:4">
      <c r="A627" t="n">
        <v>9135</v>
      </c>
      <c r="B627" s="45" t="n">
        <v>33</v>
      </c>
      <c r="C627" s="7" t="n">
        <v>0</v>
      </c>
      <c r="D627" s="7" t="n">
        <v>3</v>
      </c>
      <c r="E627" s="7" t="n">
        <v>0</v>
      </c>
      <c r="F627" s="7" t="n">
        <v>0</v>
      </c>
      <c r="G627" s="7" t="n">
        <v>-1</v>
      </c>
      <c r="H627" s="7" t="n">
        <v>0</v>
      </c>
      <c r="I627" s="7" t="n">
        <v>-1</v>
      </c>
      <c r="J627" s="7" t="n">
        <v>0</v>
      </c>
    </row>
    <row r="628" spans="1:4">
      <c r="A628" t="s">
        <v>4</v>
      </c>
      <c r="B628" s="4" t="s">
        <v>5</v>
      </c>
    </row>
    <row r="629" spans="1:4">
      <c r="A629" t="n">
        <v>9153</v>
      </c>
      <c r="B629" s="5" t="n">
        <v>1</v>
      </c>
    </row>
    <row r="630" spans="1:4" s="3" customFormat="1" customHeight="0">
      <c r="A630" s="3" t="s">
        <v>2</v>
      </c>
      <c r="B630" s="3" t="s">
        <v>89</v>
      </c>
    </row>
    <row r="631" spans="1:4">
      <c r="A631" t="s">
        <v>4</v>
      </c>
      <c r="B631" s="4" t="s">
        <v>5</v>
      </c>
      <c r="C631" s="4" t="s">
        <v>12</v>
      </c>
      <c r="D631" s="4" t="s">
        <v>10</v>
      </c>
    </row>
    <row r="632" spans="1:4">
      <c r="A632" t="n">
        <v>9156</v>
      </c>
      <c r="B632" s="31" t="n">
        <v>22</v>
      </c>
      <c r="C632" s="7" t="n">
        <v>0</v>
      </c>
      <c r="D632" s="7" t="n">
        <v>0</v>
      </c>
    </row>
    <row r="633" spans="1:4">
      <c r="A633" t="s">
        <v>4</v>
      </c>
      <c r="B633" s="4" t="s">
        <v>5</v>
      </c>
      <c r="C633" s="4" t="s">
        <v>12</v>
      </c>
      <c r="D633" s="4" t="s">
        <v>10</v>
      </c>
      <c r="E633" s="4" t="s">
        <v>27</v>
      </c>
    </row>
    <row r="634" spans="1:4">
      <c r="A634" t="n">
        <v>9160</v>
      </c>
      <c r="B634" s="38" t="n">
        <v>58</v>
      </c>
      <c r="C634" s="7" t="n">
        <v>0</v>
      </c>
      <c r="D634" s="7" t="n">
        <v>0</v>
      </c>
      <c r="E634" s="7" t="n">
        <v>1</v>
      </c>
    </row>
    <row r="635" spans="1:4">
      <c r="A635" t="s">
        <v>4</v>
      </c>
      <c r="B635" s="4" t="s">
        <v>5</v>
      </c>
      <c r="C635" s="4" t="s">
        <v>12</v>
      </c>
    </row>
    <row r="636" spans="1:4">
      <c r="A636" t="n">
        <v>9168</v>
      </c>
      <c r="B636" s="36" t="n">
        <v>64</v>
      </c>
      <c r="C636" s="7" t="n">
        <v>7</v>
      </c>
    </row>
    <row r="637" spans="1:4">
      <c r="A637" t="s">
        <v>4</v>
      </c>
      <c r="B637" s="4" t="s">
        <v>5</v>
      </c>
      <c r="C637" s="4" t="s">
        <v>6</v>
      </c>
      <c r="D637" s="4" t="s">
        <v>6</v>
      </c>
    </row>
    <row r="638" spans="1:4">
      <c r="A638" t="n">
        <v>9170</v>
      </c>
      <c r="B638" s="42" t="n">
        <v>70</v>
      </c>
      <c r="C638" s="7" t="s">
        <v>38</v>
      </c>
      <c r="D638" s="7" t="s">
        <v>80</v>
      </c>
    </row>
    <row r="639" spans="1:4">
      <c r="A639" t="s">
        <v>4</v>
      </c>
      <c r="B639" s="4" t="s">
        <v>5</v>
      </c>
      <c r="C639" s="4" t="s">
        <v>12</v>
      </c>
      <c r="D639" s="4" t="s">
        <v>10</v>
      </c>
      <c r="E639" s="4" t="s">
        <v>27</v>
      </c>
    </row>
    <row r="640" spans="1:4">
      <c r="A640" t="n">
        <v>9185</v>
      </c>
      <c r="B640" s="38" t="n">
        <v>58</v>
      </c>
      <c r="C640" s="7" t="n">
        <v>100</v>
      </c>
      <c r="D640" s="7" t="n">
        <v>1000</v>
      </c>
      <c r="E640" s="7" t="n">
        <v>1</v>
      </c>
    </row>
    <row r="641" spans="1:10">
      <c r="A641" t="s">
        <v>4</v>
      </c>
      <c r="B641" s="4" t="s">
        <v>5</v>
      </c>
      <c r="C641" s="4" t="s">
        <v>12</v>
      </c>
      <c r="D641" s="4" t="s">
        <v>10</v>
      </c>
    </row>
    <row r="642" spans="1:10">
      <c r="A642" t="n">
        <v>9193</v>
      </c>
      <c r="B642" s="38" t="n">
        <v>58</v>
      </c>
      <c r="C642" s="7" t="n">
        <v>255</v>
      </c>
      <c r="D642" s="7" t="n">
        <v>0</v>
      </c>
    </row>
    <row r="643" spans="1:10">
      <c r="A643" t="s">
        <v>4</v>
      </c>
      <c r="B643" s="4" t="s">
        <v>5</v>
      </c>
      <c r="C643" s="4" t="s">
        <v>12</v>
      </c>
      <c r="D643" s="4" t="s">
        <v>10</v>
      </c>
      <c r="E643" s="4" t="s">
        <v>9</v>
      </c>
    </row>
    <row r="644" spans="1:10">
      <c r="A644" t="n">
        <v>9197</v>
      </c>
      <c r="B644" s="48" t="n">
        <v>101</v>
      </c>
      <c r="C644" s="7" t="n">
        <v>0</v>
      </c>
      <c r="D644" s="7" t="n">
        <v>753</v>
      </c>
      <c r="E644" s="7" t="n">
        <v>1</v>
      </c>
    </row>
    <row r="645" spans="1:10">
      <c r="A645" t="s">
        <v>4</v>
      </c>
      <c r="B645" s="4" t="s">
        <v>5</v>
      </c>
      <c r="C645" s="4" t="s">
        <v>10</v>
      </c>
    </row>
    <row r="646" spans="1:10">
      <c r="A646" t="n">
        <v>9205</v>
      </c>
      <c r="B646" s="30" t="n">
        <v>16</v>
      </c>
      <c r="C646" s="7" t="n">
        <v>500</v>
      </c>
    </row>
    <row r="647" spans="1:10">
      <c r="A647" t="s">
        <v>4</v>
      </c>
      <c r="B647" s="4" t="s">
        <v>5</v>
      </c>
      <c r="C647" s="4" t="s">
        <v>12</v>
      </c>
      <c r="D647" s="4" t="s">
        <v>10</v>
      </c>
      <c r="E647" s="4" t="s">
        <v>27</v>
      </c>
      <c r="F647" s="4" t="s">
        <v>10</v>
      </c>
      <c r="G647" s="4" t="s">
        <v>9</v>
      </c>
      <c r="H647" s="4" t="s">
        <v>9</v>
      </c>
      <c r="I647" s="4" t="s">
        <v>10</v>
      </c>
      <c r="J647" s="4" t="s">
        <v>10</v>
      </c>
      <c r="K647" s="4" t="s">
        <v>9</v>
      </c>
      <c r="L647" s="4" t="s">
        <v>9</v>
      </c>
      <c r="M647" s="4" t="s">
        <v>9</v>
      </c>
      <c r="N647" s="4" t="s">
        <v>9</v>
      </c>
      <c r="O647" s="4" t="s">
        <v>6</v>
      </c>
    </row>
    <row r="648" spans="1:10">
      <c r="A648" t="n">
        <v>9208</v>
      </c>
      <c r="B648" s="13" t="n">
        <v>50</v>
      </c>
      <c r="C648" s="7" t="n">
        <v>0</v>
      </c>
      <c r="D648" s="7" t="n">
        <v>12010</v>
      </c>
      <c r="E648" s="7" t="n">
        <v>1</v>
      </c>
      <c r="F648" s="7" t="n">
        <v>0</v>
      </c>
      <c r="G648" s="7" t="n">
        <v>0</v>
      </c>
      <c r="H648" s="7" t="n">
        <v>0</v>
      </c>
      <c r="I648" s="7" t="n">
        <v>0</v>
      </c>
      <c r="J648" s="7" t="n">
        <v>65533</v>
      </c>
      <c r="K648" s="7" t="n">
        <v>0</v>
      </c>
      <c r="L648" s="7" t="n">
        <v>0</v>
      </c>
      <c r="M648" s="7" t="n">
        <v>0</v>
      </c>
      <c r="N648" s="7" t="n">
        <v>0</v>
      </c>
      <c r="O648" s="7" t="s">
        <v>16</v>
      </c>
    </row>
    <row r="649" spans="1:10">
      <c r="A649" t="s">
        <v>4</v>
      </c>
      <c r="B649" s="4" t="s">
        <v>5</v>
      </c>
      <c r="C649" s="4" t="s">
        <v>12</v>
      </c>
      <c r="D649" s="4" t="s">
        <v>10</v>
      </c>
      <c r="E649" s="4" t="s">
        <v>10</v>
      </c>
      <c r="F649" s="4" t="s">
        <v>10</v>
      </c>
      <c r="G649" s="4" t="s">
        <v>10</v>
      </c>
      <c r="H649" s="4" t="s">
        <v>12</v>
      </c>
    </row>
    <row r="650" spans="1:10">
      <c r="A650" t="n">
        <v>9247</v>
      </c>
      <c r="B650" s="33" t="n">
        <v>25</v>
      </c>
      <c r="C650" s="7" t="n">
        <v>5</v>
      </c>
      <c r="D650" s="7" t="n">
        <v>65535</v>
      </c>
      <c r="E650" s="7" t="n">
        <v>65535</v>
      </c>
      <c r="F650" s="7" t="n">
        <v>65535</v>
      </c>
      <c r="G650" s="7" t="n">
        <v>65535</v>
      </c>
      <c r="H650" s="7" t="n">
        <v>0</v>
      </c>
    </row>
    <row r="651" spans="1:10">
      <c r="A651" t="s">
        <v>4</v>
      </c>
      <c r="B651" s="4" t="s">
        <v>5</v>
      </c>
      <c r="C651" s="4" t="s">
        <v>10</v>
      </c>
      <c r="D651" s="4" t="s">
        <v>12</v>
      </c>
      <c r="E651" s="4" t="s">
        <v>69</v>
      </c>
      <c r="F651" s="4" t="s">
        <v>12</v>
      </c>
      <c r="G651" s="4" t="s">
        <v>12</v>
      </c>
      <c r="H651" s="4" t="s">
        <v>10</v>
      </c>
      <c r="I651" s="4" t="s">
        <v>12</v>
      </c>
      <c r="J651" s="4" t="s">
        <v>69</v>
      </c>
      <c r="K651" s="4" t="s">
        <v>12</v>
      </c>
      <c r="L651" s="4" t="s">
        <v>12</v>
      </c>
    </row>
    <row r="652" spans="1:10">
      <c r="A652" t="n">
        <v>9258</v>
      </c>
      <c r="B652" s="34" t="n">
        <v>24</v>
      </c>
      <c r="C652" s="7" t="n">
        <v>65534</v>
      </c>
      <c r="D652" s="7" t="n">
        <v>6</v>
      </c>
      <c r="E652" s="7" t="s">
        <v>90</v>
      </c>
      <c r="F652" s="7" t="n">
        <v>12</v>
      </c>
      <c r="G652" s="7" t="n">
        <v>16</v>
      </c>
      <c r="H652" s="7" t="n">
        <v>753</v>
      </c>
      <c r="I652" s="7" t="n">
        <v>7</v>
      </c>
      <c r="J652" s="7" t="s">
        <v>91</v>
      </c>
      <c r="K652" s="7" t="n">
        <v>2</v>
      </c>
      <c r="L652" s="7" t="n">
        <v>0</v>
      </c>
    </row>
    <row r="653" spans="1:10">
      <c r="A653" t="s">
        <v>4</v>
      </c>
      <c r="B653" s="4" t="s">
        <v>5</v>
      </c>
    </row>
    <row r="654" spans="1:10">
      <c r="A654" t="n">
        <v>9279</v>
      </c>
      <c r="B654" s="35" t="n">
        <v>28</v>
      </c>
    </row>
    <row r="655" spans="1:10">
      <c r="A655" t="s">
        <v>4</v>
      </c>
      <c r="B655" s="4" t="s">
        <v>5</v>
      </c>
      <c r="C655" s="4" t="s">
        <v>12</v>
      </c>
    </row>
    <row r="656" spans="1:10">
      <c r="A656" t="n">
        <v>9280</v>
      </c>
      <c r="B656" s="37" t="n">
        <v>27</v>
      </c>
      <c r="C656" s="7" t="n">
        <v>0</v>
      </c>
    </row>
    <row r="657" spans="1:15">
      <c r="A657" t="s">
        <v>4</v>
      </c>
      <c r="B657" s="4" t="s">
        <v>5</v>
      </c>
      <c r="C657" s="4" t="s">
        <v>12</v>
      </c>
    </row>
    <row r="658" spans="1:15">
      <c r="A658" t="n">
        <v>9282</v>
      </c>
      <c r="B658" s="46" t="n">
        <v>23</v>
      </c>
      <c r="C658" s="7" t="n">
        <v>0</v>
      </c>
    </row>
    <row r="659" spans="1:15">
      <c r="A659" t="s">
        <v>4</v>
      </c>
      <c r="B659" s="4" t="s">
        <v>5</v>
      </c>
    </row>
    <row r="660" spans="1:15">
      <c r="A660" t="n">
        <v>9284</v>
      </c>
      <c r="B660" s="5" t="n">
        <v>1</v>
      </c>
    </row>
    <row r="661" spans="1:15" s="3" customFormat="1" customHeight="0">
      <c r="A661" s="3" t="s">
        <v>2</v>
      </c>
      <c r="B661" s="3" t="s">
        <v>92</v>
      </c>
    </row>
    <row r="662" spans="1:15">
      <c r="A662" t="s">
        <v>4</v>
      </c>
      <c r="B662" s="4" t="s">
        <v>5</v>
      </c>
      <c r="C662" s="4" t="s">
        <v>12</v>
      </c>
      <c r="D662" s="4" t="s">
        <v>10</v>
      </c>
    </row>
    <row r="663" spans="1:15">
      <c r="A663" t="n">
        <v>9288</v>
      </c>
      <c r="B663" s="31" t="n">
        <v>22</v>
      </c>
      <c r="C663" s="7" t="n">
        <v>0</v>
      </c>
      <c r="D663" s="7" t="n">
        <v>0</v>
      </c>
    </row>
    <row r="664" spans="1:15">
      <c r="A664" t="s">
        <v>4</v>
      </c>
      <c r="B664" s="4" t="s">
        <v>5</v>
      </c>
      <c r="C664" s="4" t="s">
        <v>12</v>
      </c>
      <c r="D664" s="4" t="s">
        <v>10</v>
      </c>
      <c r="E664" s="4" t="s">
        <v>27</v>
      </c>
    </row>
    <row r="665" spans="1:15">
      <c r="A665" t="n">
        <v>9292</v>
      </c>
      <c r="B665" s="38" t="n">
        <v>58</v>
      </c>
      <c r="C665" s="7" t="n">
        <v>0</v>
      </c>
      <c r="D665" s="7" t="n">
        <v>0</v>
      </c>
      <c r="E665" s="7" t="n">
        <v>1</v>
      </c>
    </row>
    <row r="666" spans="1:15">
      <c r="A666" t="s">
        <v>4</v>
      </c>
      <c r="B666" s="4" t="s">
        <v>5</v>
      </c>
      <c r="C666" s="4" t="s">
        <v>12</v>
      </c>
      <c r="D666" s="4" t="s">
        <v>10</v>
      </c>
    </row>
    <row r="667" spans="1:15">
      <c r="A667" t="n">
        <v>9300</v>
      </c>
      <c r="B667" s="38" t="n">
        <v>58</v>
      </c>
      <c r="C667" s="7" t="n">
        <v>11</v>
      </c>
      <c r="D667" s="7" t="n">
        <v>300</v>
      </c>
    </row>
    <row r="668" spans="1:15">
      <c r="A668" t="s">
        <v>4</v>
      </c>
      <c r="B668" s="4" t="s">
        <v>5</v>
      </c>
      <c r="C668" s="4" t="s">
        <v>12</v>
      </c>
    </row>
    <row r="669" spans="1:15">
      <c r="A669" t="n">
        <v>9304</v>
      </c>
      <c r="B669" s="36" t="n">
        <v>64</v>
      </c>
      <c r="C669" s="7" t="n">
        <v>7</v>
      </c>
    </row>
    <row r="670" spans="1:15">
      <c r="A670" t="s">
        <v>4</v>
      </c>
      <c r="B670" s="4" t="s">
        <v>5</v>
      </c>
      <c r="C670" s="4" t="s">
        <v>10</v>
      </c>
      <c r="D670" s="4" t="s">
        <v>27</v>
      </c>
      <c r="E670" s="4" t="s">
        <v>27</v>
      </c>
      <c r="F670" s="4" t="s">
        <v>27</v>
      </c>
      <c r="G670" s="4" t="s">
        <v>27</v>
      </c>
    </row>
    <row r="671" spans="1:15">
      <c r="A671" t="n">
        <v>9306</v>
      </c>
      <c r="B671" s="49" t="n">
        <v>46</v>
      </c>
      <c r="C671" s="7" t="n">
        <v>61456</v>
      </c>
      <c r="D671" s="7" t="n">
        <v>-65.3300018310547</v>
      </c>
      <c r="E671" s="7" t="n">
        <v>-11.4200000762939</v>
      </c>
      <c r="F671" s="7" t="n">
        <v>597.309997558594</v>
      </c>
      <c r="G671" s="7" t="n">
        <v>170.399993896484</v>
      </c>
    </row>
    <row r="672" spans="1:15">
      <c r="A672" t="s">
        <v>4</v>
      </c>
      <c r="B672" s="4" t="s">
        <v>5</v>
      </c>
      <c r="C672" s="4" t="s">
        <v>12</v>
      </c>
    </row>
    <row r="673" spans="1:7">
      <c r="A673" t="n">
        <v>9325</v>
      </c>
      <c r="B673" s="36" t="n">
        <v>64</v>
      </c>
      <c r="C673" s="7" t="n">
        <v>3</v>
      </c>
    </row>
    <row r="674" spans="1:7">
      <c r="A674" t="s">
        <v>4</v>
      </c>
      <c r="B674" s="4" t="s">
        <v>5</v>
      </c>
      <c r="C674" s="4" t="s">
        <v>10</v>
      </c>
      <c r="D674" s="4" t="s">
        <v>27</v>
      </c>
      <c r="E674" s="4" t="s">
        <v>27</v>
      </c>
      <c r="F674" s="4" t="s">
        <v>27</v>
      </c>
      <c r="G674" s="4" t="s">
        <v>27</v>
      </c>
    </row>
    <row r="675" spans="1:7">
      <c r="A675" t="n">
        <v>9327</v>
      </c>
      <c r="B675" s="49" t="n">
        <v>46</v>
      </c>
      <c r="C675" s="7" t="n">
        <v>64</v>
      </c>
      <c r="D675" s="7" t="n">
        <v>-65.3300018310547</v>
      </c>
      <c r="E675" s="7" t="n">
        <v>-11.4200000762939</v>
      </c>
      <c r="F675" s="7" t="n">
        <v>597.309997558594</v>
      </c>
      <c r="G675" s="7" t="n">
        <v>170.399993896484</v>
      </c>
    </row>
    <row r="676" spans="1:7">
      <c r="A676" t="s">
        <v>4</v>
      </c>
      <c r="B676" s="4" t="s">
        <v>5</v>
      </c>
      <c r="C676" s="4" t="s">
        <v>10</v>
      </c>
      <c r="D676" s="4" t="s">
        <v>27</v>
      </c>
      <c r="E676" s="4" t="s">
        <v>27</v>
      </c>
      <c r="F676" s="4" t="s">
        <v>27</v>
      </c>
      <c r="G676" s="4" t="s">
        <v>27</v>
      </c>
    </row>
    <row r="677" spans="1:7">
      <c r="A677" t="n">
        <v>9346</v>
      </c>
      <c r="B677" s="49" t="n">
        <v>46</v>
      </c>
      <c r="C677" s="7" t="n">
        <v>65</v>
      </c>
      <c r="D677" s="7" t="n">
        <v>-65.3300018310547</v>
      </c>
      <c r="E677" s="7" t="n">
        <v>-11.4200000762939</v>
      </c>
      <c r="F677" s="7" t="n">
        <v>597.309997558594</v>
      </c>
      <c r="G677" s="7" t="n">
        <v>170.399993896484</v>
      </c>
    </row>
    <row r="678" spans="1:7">
      <c r="A678" t="s">
        <v>4</v>
      </c>
      <c r="B678" s="4" t="s">
        <v>5</v>
      </c>
      <c r="C678" s="4" t="s">
        <v>10</v>
      </c>
      <c r="D678" s="4" t="s">
        <v>27</v>
      </c>
      <c r="E678" s="4" t="s">
        <v>27</v>
      </c>
      <c r="F678" s="4" t="s">
        <v>27</v>
      </c>
      <c r="G678" s="4" t="s">
        <v>27</v>
      </c>
    </row>
    <row r="679" spans="1:7">
      <c r="A679" t="n">
        <v>9365</v>
      </c>
      <c r="B679" s="49" t="n">
        <v>46</v>
      </c>
      <c r="C679" s="7" t="n">
        <v>66</v>
      </c>
      <c r="D679" s="7" t="n">
        <v>-65.3300018310547</v>
      </c>
      <c r="E679" s="7" t="n">
        <v>-11.4200000762939</v>
      </c>
      <c r="F679" s="7" t="n">
        <v>597.309997558594</v>
      </c>
      <c r="G679" s="7" t="n">
        <v>170.399993896484</v>
      </c>
    </row>
    <row r="680" spans="1:7">
      <c r="A680" t="s">
        <v>4</v>
      </c>
      <c r="B680" s="4" t="s">
        <v>5</v>
      </c>
      <c r="C680" s="4" t="s">
        <v>10</v>
      </c>
      <c r="D680" s="4" t="s">
        <v>27</v>
      </c>
      <c r="E680" s="4" t="s">
        <v>27</v>
      </c>
      <c r="F680" s="4" t="s">
        <v>27</v>
      </c>
      <c r="G680" s="4" t="s">
        <v>27</v>
      </c>
    </row>
    <row r="681" spans="1:7">
      <c r="A681" t="n">
        <v>9384</v>
      </c>
      <c r="B681" s="49" t="n">
        <v>46</v>
      </c>
      <c r="C681" s="7" t="n">
        <v>67</v>
      </c>
      <c r="D681" s="7" t="n">
        <v>-65.3300018310547</v>
      </c>
      <c r="E681" s="7" t="n">
        <v>-11.4200000762939</v>
      </c>
      <c r="F681" s="7" t="n">
        <v>597.309997558594</v>
      </c>
      <c r="G681" s="7" t="n">
        <v>170.399993896484</v>
      </c>
    </row>
    <row r="682" spans="1:7">
      <c r="A682" t="s">
        <v>4</v>
      </c>
      <c r="B682" s="4" t="s">
        <v>5</v>
      </c>
      <c r="C682" s="4" t="s">
        <v>12</v>
      </c>
    </row>
    <row r="683" spans="1:7">
      <c r="A683" t="n">
        <v>9403</v>
      </c>
      <c r="B683" s="50" t="n">
        <v>73</v>
      </c>
      <c r="C683" s="7" t="n">
        <v>9</v>
      </c>
    </row>
    <row r="684" spans="1:7">
      <c r="A684" t="s">
        <v>4</v>
      </c>
      <c r="B684" s="4" t="s">
        <v>5</v>
      </c>
      <c r="C684" s="4" t="s">
        <v>12</v>
      </c>
      <c r="D684" s="4" t="s">
        <v>12</v>
      </c>
      <c r="E684" s="4" t="s">
        <v>10</v>
      </c>
    </row>
    <row r="685" spans="1:7">
      <c r="A685" t="n">
        <v>9405</v>
      </c>
      <c r="B685" s="51" t="n">
        <v>45</v>
      </c>
      <c r="C685" s="7" t="n">
        <v>8</v>
      </c>
      <c r="D685" s="7" t="n">
        <v>1</v>
      </c>
      <c r="E685" s="7" t="n">
        <v>0</v>
      </c>
    </row>
    <row r="686" spans="1:7">
      <c r="A686" t="s">
        <v>4</v>
      </c>
      <c r="B686" s="4" t="s">
        <v>5</v>
      </c>
      <c r="C686" s="4" t="s">
        <v>12</v>
      </c>
      <c r="D686" s="4" t="s">
        <v>10</v>
      </c>
      <c r="E686" s="4" t="s">
        <v>27</v>
      </c>
    </row>
    <row r="687" spans="1:7">
      <c r="A687" t="n">
        <v>9410</v>
      </c>
      <c r="B687" s="38" t="n">
        <v>58</v>
      </c>
      <c r="C687" s="7" t="n">
        <v>100</v>
      </c>
      <c r="D687" s="7" t="n">
        <v>300</v>
      </c>
      <c r="E687" s="7" t="n">
        <v>1</v>
      </c>
    </row>
    <row r="688" spans="1:7">
      <c r="A688" t="s">
        <v>4</v>
      </c>
      <c r="B688" s="4" t="s">
        <v>5</v>
      </c>
      <c r="C688" s="4" t="s">
        <v>12</v>
      </c>
      <c r="D688" s="4" t="s">
        <v>10</v>
      </c>
    </row>
    <row r="689" spans="1:7">
      <c r="A689" t="n">
        <v>9418</v>
      </c>
      <c r="B689" s="38" t="n">
        <v>58</v>
      </c>
      <c r="C689" s="7" t="n">
        <v>255</v>
      </c>
      <c r="D689" s="7" t="n">
        <v>0</v>
      </c>
    </row>
    <row r="690" spans="1:7">
      <c r="A690" t="s">
        <v>4</v>
      </c>
      <c r="B690" s="4" t="s">
        <v>5</v>
      </c>
      <c r="C690" s="4" t="s">
        <v>12</v>
      </c>
    </row>
    <row r="691" spans="1:7">
      <c r="A691" t="n">
        <v>9422</v>
      </c>
      <c r="B691" s="46" t="n">
        <v>23</v>
      </c>
      <c r="C691" s="7" t="n">
        <v>0</v>
      </c>
    </row>
    <row r="692" spans="1:7">
      <c r="A692" t="s">
        <v>4</v>
      </c>
      <c r="B692" s="4" t="s">
        <v>5</v>
      </c>
    </row>
    <row r="693" spans="1:7">
      <c r="A693" t="n">
        <v>9424</v>
      </c>
      <c r="B693" s="5" t="n">
        <v>1</v>
      </c>
    </row>
    <row r="694" spans="1:7" s="3" customFormat="1" customHeight="0">
      <c r="A694" s="3" t="s">
        <v>2</v>
      </c>
      <c r="B694" s="3" t="s">
        <v>93</v>
      </c>
    </row>
    <row r="695" spans="1:7">
      <c r="A695" t="s">
        <v>4</v>
      </c>
      <c r="B695" s="4" t="s">
        <v>5</v>
      </c>
      <c r="C695" s="4" t="s">
        <v>12</v>
      </c>
      <c r="D695" s="4" t="s">
        <v>12</v>
      </c>
      <c r="E695" s="4" t="s">
        <v>12</v>
      </c>
      <c r="F695" s="4" t="s">
        <v>12</v>
      </c>
    </row>
    <row r="696" spans="1:7">
      <c r="A696" t="n">
        <v>9428</v>
      </c>
      <c r="B696" s="9" t="n">
        <v>14</v>
      </c>
      <c r="C696" s="7" t="n">
        <v>2</v>
      </c>
      <c r="D696" s="7" t="n">
        <v>0</v>
      </c>
      <c r="E696" s="7" t="n">
        <v>0</v>
      </c>
      <c r="F696" s="7" t="n">
        <v>0</v>
      </c>
    </row>
    <row r="697" spans="1:7">
      <c r="A697" t="s">
        <v>4</v>
      </c>
      <c r="B697" s="4" t="s">
        <v>5</v>
      </c>
      <c r="C697" s="4" t="s">
        <v>12</v>
      </c>
      <c r="D697" s="4" t="s">
        <v>12</v>
      </c>
      <c r="E697" s="4" t="s">
        <v>12</v>
      </c>
      <c r="F697" s="4" t="s">
        <v>12</v>
      </c>
    </row>
    <row r="698" spans="1:7">
      <c r="A698" t="n">
        <v>9433</v>
      </c>
      <c r="B698" s="9" t="n">
        <v>14</v>
      </c>
      <c r="C698" s="7" t="n">
        <v>4</v>
      </c>
      <c r="D698" s="7" t="n">
        <v>0</v>
      </c>
      <c r="E698" s="7" t="n">
        <v>0</v>
      </c>
      <c r="F698" s="7" t="n">
        <v>0</v>
      </c>
    </row>
    <row r="699" spans="1:7">
      <c r="A699" t="s">
        <v>4</v>
      </c>
      <c r="B699" s="4" t="s">
        <v>5</v>
      </c>
      <c r="C699" s="4" t="s">
        <v>10</v>
      </c>
      <c r="D699" s="4" t="s">
        <v>27</v>
      </c>
      <c r="E699" s="4" t="s">
        <v>27</v>
      </c>
      <c r="F699" s="4" t="s">
        <v>27</v>
      </c>
      <c r="G699" s="4" t="s">
        <v>10</v>
      </c>
      <c r="H699" s="4" t="s">
        <v>10</v>
      </c>
    </row>
    <row r="700" spans="1:7">
      <c r="A700" t="n">
        <v>9438</v>
      </c>
      <c r="B700" s="52" t="n">
        <v>60</v>
      </c>
      <c r="C700" s="7" t="n">
        <v>61456</v>
      </c>
      <c r="D700" s="7" t="n">
        <v>0</v>
      </c>
      <c r="E700" s="7" t="n">
        <v>0</v>
      </c>
      <c r="F700" s="7" t="n">
        <v>0</v>
      </c>
      <c r="G700" s="7" t="n">
        <v>0</v>
      </c>
      <c r="H700" s="7" t="n">
        <v>1</v>
      </c>
    </row>
    <row r="701" spans="1:7">
      <c r="A701" t="s">
        <v>4</v>
      </c>
      <c r="B701" s="4" t="s">
        <v>5</v>
      </c>
      <c r="C701" s="4" t="s">
        <v>10</v>
      </c>
      <c r="D701" s="4" t="s">
        <v>27</v>
      </c>
      <c r="E701" s="4" t="s">
        <v>27</v>
      </c>
      <c r="F701" s="4" t="s">
        <v>27</v>
      </c>
      <c r="G701" s="4" t="s">
        <v>10</v>
      </c>
      <c r="H701" s="4" t="s">
        <v>10</v>
      </c>
    </row>
    <row r="702" spans="1:7">
      <c r="A702" t="n">
        <v>9457</v>
      </c>
      <c r="B702" s="52" t="n">
        <v>60</v>
      </c>
      <c r="C702" s="7" t="n">
        <v>61456</v>
      </c>
      <c r="D702" s="7" t="n">
        <v>0</v>
      </c>
      <c r="E702" s="7" t="n">
        <v>0</v>
      </c>
      <c r="F702" s="7" t="n">
        <v>0</v>
      </c>
      <c r="G702" s="7" t="n">
        <v>0</v>
      </c>
      <c r="H702" s="7" t="n">
        <v>0</v>
      </c>
    </row>
    <row r="703" spans="1:7">
      <c r="A703" t="s">
        <v>4</v>
      </c>
      <c r="B703" s="4" t="s">
        <v>5</v>
      </c>
      <c r="C703" s="4" t="s">
        <v>10</v>
      </c>
      <c r="D703" s="4" t="s">
        <v>10</v>
      </c>
      <c r="E703" s="4" t="s">
        <v>10</v>
      </c>
    </row>
    <row r="704" spans="1:7">
      <c r="A704" t="n">
        <v>9476</v>
      </c>
      <c r="B704" s="53" t="n">
        <v>61</v>
      </c>
      <c r="C704" s="7" t="n">
        <v>61456</v>
      </c>
      <c r="D704" s="7" t="n">
        <v>65533</v>
      </c>
      <c r="E704" s="7" t="n">
        <v>0</v>
      </c>
    </row>
    <row r="705" spans="1:8">
      <c r="A705" t="s">
        <v>4</v>
      </c>
      <c r="B705" s="4" t="s">
        <v>5</v>
      </c>
      <c r="C705" s="4" t="s">
        <v>10</v>
      </c>
      <c r="D705" s="4" t="s">
        <v>27</v>
      </c>
      <c r="E705" s="4" t="s">
        <v>9</v>
      </c>
      <c r="F705" s="4" t="s">
        <v>27</v>
      </c>
      <c r="G705" s="4" t="s">
        <v>27</v>
      </c>
      <c r="H705" s="4" t="s">
        <v>12</v>
      </c>
    </row>
    <row r="706" spans="1:8">
      <c r="A706" t="n">
        <v>9483</v>
      </c>
      <c r="B706" s="54" t="n">
        <v>100</v>
      </c>
      <c r="C706" s="7" t="n">
        <v>61456</v>
      </c>
      <c r="D706" s="7" t="n">
        <v>16.4080009460449</v>
      </c>
      <c r="E706" s="7" t="n">
        <v>1102225342</v>
      </c>
      <c r="F706" s="7" t="n">
        <v>-189.990005493164</v>
      </c>
      <c r="G706" s="7" t="n">
        <v>10</v>
      </c>
      <c r="H706" s="7" t="n">
        <v>0</v>
      </c>
    </row>
    <row r="707" spans="1:8">
      <c r="A707" t="s">
        <v>4</v>
      </c>
      <c r="B707" s="4" t="s">
        <v>5</v>
      </c>
      <c r="C707" s="4" t="s">
        <v>10</v>
      </c>
    </row>
    <row r="708" spans="1:8">
      <c r="A708" t="n">
        <v>9503</v>
      </c>
      <c r="B708" s="55" t="n">
        <v>54</v>
      </c>
      <c r="C708" s="7" t="n">
        <v>61456</v>
      </c>
    </row>
    <row r="709" spans="1:8">
      <c r="A709" t="s">
        <v>4</v>
      </c>
      <c r="B709" s="4" t="s">
        <v>5</v>
      </c>
      <c r="C709" s="4" t="s">
        <v>12</v>
      </c>
      <c r="D709" s="4" t="s">
        <v>10</v>
      </c>
      <c r="E709" s="4" t="s">
        <v>27</v>
      </c>
    </row>
    <row r="710" spans="1:8">
      <c r="A710" t="n">
        <v>9506</v>
      </c>
      <c r="B710" s="38" t="n">
        <v>58</v>
      </c>
      <c r="C710" s="7" t="n">
        <v>0</v>
      </c>
      <c r="D710" s="7" t="n">
        <v>300</v>
      </c>
      <c r="E710" s="7" t="n">
        <v>1</v>
      </c>
    </row>
    <row r="711" spans="1:8">
      <c r="A711" t="s">
        <v>4</v>
      </c>
      <c r="B711" s="4" t="s">
        <v>5</v>
      </c>
      <c r="C711" s="4" t="s">
        <v>12</v>
      </c>
      <c r="D711" s="4" t="s">
        <v>10</v>
      </c>
    </row>
    <row r="712" spans="1:8">
      <c r="A712" t="n">
        <v>9514</v>
      </c>
      <c r="B712" s="38" t="n">
        <v>58</v>
      </c>
      <c r="C712" s="7" t="n">
        <v>255</v>
      </c>
      <c r="D712" s="7" t="n">
        <v>0</v>
      </c>
    </row>
    <row r="713" spans="1:8">
      <c r="A713" t="s">
        <v>4</v>
      </c>
      <c r="B713" s="4" t="s">
        <v>5</v>
      </c>
      <c r="C713" s="4" t="s">
        <v>12</v>
      </c>
      <c r="D713" s="4" t="s">
        <v>10</v>
      </c>
    </row>
    <row r="714" spans="1:8">
      <c r="A714" t="n">
        <v>9518</v>
      </c>
      <c r="B714" s="31" t="n">
        <v>22</v>
      </c>
      <c r="C714" s="7" t="n">
        <v>0</v>
      </c>
      <c r="D714" s="7" t="n">
        <v>0</v>
      </c>
    </row>
    <row r="715" spans="1:8">
      <c r="A715" t="s">
        <v>4</v>
      </c>
      <c r="B715" s="4" t="s">
        <v>5</v>
      </c>
      <c r="C715" s="4" t="s">
        <v>12</v>
      </c>
      <c r="D715" s="4" t="s">
        <v>6</v>
      </c>
    </row>
    <row r="716" spans="1:8">
      <c r="A716" t="n">
        <v>9522</v>
      </c>
      <c r="B716" s="10" t="n">
        <v>2</v>
      </c>
      <c r="C716" s="7" t="n">
        <v>10</v>
      </c>
      <c r="D716" s="7" t="s">
        <v>94</v>
      </c>
    </row>
    <row r="717" spans="1:8">
      <c r="A717" t="s">
        <v>4</v>
      </c>
      <c r="B717" s="4" t="s">
        <v>5</v>
      </c>
      <c r="C717" s="4" t="s">
        <v>12</v>
      </c>
      <c r="D717" s="4" t="s">
        <v>12</v>
      </c>
      <c r="E717" s="4" t="s">
        <v>27</v>
      </c>
      <c r="F717" s="4" t="s">
        <v>27</v>
      </c>
      <c r="G717" s="4" t="s">
        <v>27</v>
      </c>
      <c r="H717" s="4" t="s">
        <v>10</v>
      </c>
    </row>
    <row r="718" spans="1:8">
      <c r="A718" t="n">
        <v>9543</v>
      </c>
      <c r="B718" s="51" t="n">
        <v>45</v>
      </c>
      <c r="C718" s="7" t="n">
        <v>2</v>
      </c>
      <c r="D718" s="7" t="n">
        <v>3</v>
      </c>
      <c r="E718" s="7" t="n">
        <v>1.70000004768372</v>
      </c>
      <c r="F718" s="7" t="n">
        <v>39.6699981689453</v>
      </c>
      <c r="G718" s="7" t="n">
        <v>-173.710006713867</v>
      </c>
      <c r="H718" s="7" t="n">
        <v>0</v>
      </c>
    </row>
    <row r="719" spans="1:8">
      <c r="A719" t="s">
        <v>4</v>
      </c>
      <c r="B719" s="4" t="s">
        <v>5</v>
      </c>
      <c r="C719" s="4" t="s">
        <v>12</v>
      </c>
      <c r="D719" s="4" t="s">
        <v>12</v>
      </c>
      <c r="E719" s="4" t="s">
        <v>27</v>
      </c>
      <c r="F719" s="4" t="s">
        <v>27</v>
      </c>
      <c r="G719" s="4" t="s">
        <v>27</v>
      </c>
      <c r="H719" s="4" t="s">
        <v>10</v>
      </c>
      <c r="I719" s="4" t="s">
        <v>12</v>
      </c>
    </row>
    <row r="720" spans="1:8">
      <c r="A720" t="n">
        <v>9560</v>
      </c>
      <c r="B720" s="51" t="n">
        <v>45</v>
      </c>
      <c r="C720" s="7" t="n">
        <v>4</v>
      </c>
      <c r="D720" s="7" t="n">
        <v>3</v>
      </c>
      <c r="E720" s="7" t="n">
        <v>20.7000007629395</v>
      </c>
      <c r="F720" s="7" t="n">
        <v>346.640014648438</v>
      </c>
      <c r="G720" s="7" t="n">
        <v>0</v>
      </c>
      <c r="H720" s="7" t="n">
        <v>0</v>
      </c>
      <c r="I720" s="7" t="n">
        <v>1</v>
      </c>
    </row>
    <row r="721" spans="1:9">
      <c r="A721" t="s">
        <v>4</v>
      </c>
      <c r="B721" s="4" t="s">
        <v>5</v>
      </c>
      <c r="C721" s="4" t="s">
        <v>12</v>
      </c>
      <c r="D721" s="4" t="s">
        <v>12</v>
      </c>
      <c r="E721" s="4" t="s">
        <v>27</v>
      </c>
      <c r="F721" s="4" t="s">
        <v>10</v>
      </c>
    </row>
    <row r="722" spans="1:9">
      <c r="A722" t="n">
        <v>9578</v>
      </c>
      <c r="B722" s="51" t="n">
        <v>45</v>
      </c>
      <c r="C722" s="7" t="n">
        <v>5</v>
      </c>
      <c r="D722" s="7" t="n">
        <v>3</v>
      </c>
      <c r="E722" s="7" t="n">
        <v>7</v>
      </c>
      <c r="F722" s="7" t="n">
        <v>0</v>
      </c>
    </row>
    <row r="723" spans="1:9">
      <c r="A723" t="s">
        <v>4</v>
      </c>
      <c r="B723" s="4" t="s">
        <v>5</v>
      </c>
      <c r="C723" s="4" t="s">
        <v>12</v>
      </c>
      <c r="D723" s="4" t="s">
        <v>10</v>
      </c>
    </row>
    <row r="724" spans="1:9">
      <c r="A724" t="n">
        <v>9587</v>
      </c>
      <c r="B724" s="51" t="n">
        <v>45</v>
      </c>
      <c r="C724" s="7" t="n">
        <v>7</v>
      </c>
      <c r="D724" s="7" t="n">
        <v>255</v>
      </c>
    </row>
    <row r="725" spans="1:9">
      <c r="A725" t="s">
        <v>4</v>
      </c>
      <c r="B725" s="4" t="s">
        <v>5</v>
      </c>
      <c r="C725" s="4" t="s">
        <v>12</v>
      </c>
      <c r="D725" s="4" t="s">
        <v>12</v>
      </c>
      <c r="E725" s="4" t="s">
        <v>9</v>
      </c>
      <c r="F725" s="4" t="s">
        <v>12</v>
      </c>
      <c r="G725" s="4" t="s">
        <v>12</v>
      </c>
      <c r="H725" s="4" t="s">
        <v>12</v>
      </c>
    </row>
    <row r="726" spans="1:9">
      <c r="A726" t="n">
        <v>9591</v>
      </c>
      <c r="B726" s="39" t="n">
        <v>18</v>
      </c>
      <c r="C726" s="7" t="n">
        <v>32</v>
      </c>
      <c r="D726" s="7" t="n">
        <v>0</v>
      </c>
      <c r="E726" s="7" t="n">
        <v>1</v>
      </c>
      <c r="F726" s="7" t="n">
        <v>14</v>
      </c>
      <c r="G726" s="7" t="n">
        <v>19</v>
      </c>
      <c r="H726" s="7" t="n">
        <v>1</v>
      </c>
    </row>
    <row r="727" spans="1:9">
      <c r="A727" t="s">
        <v>4</v>
      </c>
      <c r="B727" s="4" t="s">
        <v>5</v>
      </c>
      <c r="C727" s="4" t="s">
        <v>12</v>
      </c>
      <c r="D727" s="4" t="s">
        <v>9</v>
      </c>
      <c r="E727" s="4" t="s">
        <v>9</v>
      </c>
      <c r="F727" s="4" t="s">
        <v>9</v>
      </c>
      <c r="G727" s="4" t="s">
        <v>9</v>
      </c>
      <c r="H727" s="4" t="s">
        <v>9</v>
      </c>
      <c r="I727" s="4" t="s">
        <v>9</v>
      </c>
      <c r="J727" s="4" t="s">
        <v>9</v>
      </c>
      <c r="K727" s="4" t="s">
        <v>9</v>
      </c>
    </row>
    <row r="728" spans="1:9">
      <c r="A728" t="n">
        <v>9601</v>
      </c>
      <c r="B728" s="8" t="n">
        <v>74</v>
      </c>
      <c r="C728" s="7" t="n">
        <v>1</v>
      </c>
      <c r="D728" s="7" t="n">
        <v>6</v>
      </c>
      <c r="E728" s="7" t="n">
        <v>1070973583</v>
      </c>
      <c r="F728" s="7" t="n">
        <v>1108782612</v>
      </c>
      <c r="G728" s="7" t="n">
        <v>-1020421079</v>
      </c>
      <c r="H728" s="7" t="n">
        <v>1124951654</v>
      </c>
      <c r="I728" s="7" t="n">
        <v>1099121558</v>
      </c>
      <c r="J728" s="7" t="n">
        <v>1102225342</v>
      </c>
      <c r="K728" s="7" t="n">
        <v>-1019347599</v>
      </c>
    </row>
    <row r="729" spans="1:9">
      <c r="A729" t="s">
        <v>4</v>
      </c>
      <c r="B729" s="4" t="s">
        <v>5</v>
      </c>
      <c r="C729" s="4" t="s">
        <v>12</v>
      </c>
      <c r="D729" s="4" t="s">
        <v>10</v>
      </c>
    </row>
    <row r="730" spans="1:9">
      <c r="A730" t="n">
        <v>9635</v>
      </c>
      <c r="B730" s="38" t="n">
        <v>58</v>
      </c>
      <c r="C730" s="7" t="n">
        <v>255</v>
      </c>
      <c r="D730" s="7" t="n">
        <v>0</v>
      </c>
    </row>
    <row r="731" spans="1:9">
      <c r="A731" t="s">
        <v>4</v>
      </c>
      <c r="B731" s="4" t="s">
        <v>5</v>
      </c>
      <c r="C731" s="4" t="s">
        <v>12</v>
      </c>
      <c r="D731" s="4" t="s">
        <v>12</v>
      </c>
      <c r="E731" s="4" t="s">
        <v>10</v>
      </c>
    </row>
    <row r="732" spans="1:9">
      <c r="A732" t="n">
        <v>9639</v>
      </c>
      <c r="B732" s="51" t="n">
        <v>45</v>
      </c>
      <c r="C732" s="7" t="n">
        <v>8</v>
      </c>
      <c r="D732" s="7" t="n">
        <v>0</v>
      </c>
      <c r="E732" s="7" t="n">
        <v>0</v>
      </c>
    </row>
    <row r="733" spans="1:9">
      <c r="A733" t="s">
        <v>4</v>
      </c>
      <c r="B733" s="4" t="s">
        <v>5</v>
      </c>
      <c r="C733" s="4" t="s">
        <v>12</v>
      </c>
      <c r="D733" s="4" t="s">
        <v>10</v>
      </c>
      <c r="E733" s="4" t="s">
        <v>27</v>
      </c>
    </row>
    <row r="734" spans="1:9">
      <c r="A734" t="n">
        <v>9644</v>
      </c>
      <c r="B734" s="38" t="n">
        <v>58</v>
      </c>
      <c r="C734" s="7" t="n">
        <v>100</v>
      </c>
      <c r="D734" s="7" t="n">
        <v>300</v>
      </c>
      <c r="E734" s="7" t="n">
        <v>1</v>
      </c>
    </row>
    <row r="735" spans="1:9">
      <c r="A735" t="s">
        <v>4</v>
      </c>
      <c r="B735" s="4" t="s">
        <v>5</v>
      </c>
      <c r="C735" s="4" t="s">
        <v>12</v>
      </c>
      <c r="D735" s="4" t="s">
        <v>10</v>
      </c>
    </row>
    <row r="736" spans="1:9">
      <c r="A736" t="n">
        <v>9652</v>
      </c>
      <c r="B736" s="38" t="n">
        <v>58</v>
      </c>
      <c r="C736" s="7" t="n">
        <v>255</v>
      </c>
      <c r="D736" s="7" t="n">
        <v>0</v>
      </c>
    </row>
    <row r="737" spans="1:11">
      <c r="A737" t="s">
        <v>4</v>
      </c>
      <c r="B737" s="4" t="s">
        <v>5</v>
      </c>
      <c r="C737" s="4" t="s">
        <v>12</v>
      </c>
    </row>
    <row r="738" spans="1:11">
      <c r="A738" t="n">
        <v>9656</v>
      </c>
      <c r="B738" s="46" t="n">
        <v>23</v>
      </c>
      <c r="C738" s="7" t="n">
        <v>0</v>
      </c>
    </row>
    <row r="739" spans="1:11">
      <c r="A739" t="s">
        <v>4</v>
      </c>
      <c r="B739" s="4" t="s">
        <v>5</v>
      </c>
    </row>
    <row r="740" spans="1:11">
      <c r="A740" t="n">
        <v>9658</v>
      </c>
      <c r="B740" s="5" t="n">
        <v>1</v>
      </c>
    </row>
    <row r="741" spans="1:11" s="3" customFormat="1" customHeight="0">
      <c r="A741" s="3" t="s">
        <v>2</v>
      </c>
      <c r="B741" s="3" t="s">
        <v>95</v>
      </c>
    </row>
    <row r="742" spans="1:11">
      <c r="A742" t="s">
        <v>4</v>
      </c>
      <c r="B742" s="4" t="s">
        <v>5</v>
      </c>
      <c r="C742" s="4" t="s">
        <v>12</v>
      </c>
      <c r="D742" s="4" t="s">
        <v>12</v>
      </c>
      <c r="E742" s="4" t="s">
        <v>9</v>
      </c>
      <c r="F742" s="4" t="s">
        <v>12</v>
      </c>
      <c r="G742" s="4" t="s">
        <v>12</v>
      </c>
      <c r="H742" s="4" t="s">
        <v>33</v>
      </c>
    </row>
    <row r="743" spans="1:11">
      <c r="A743" t="n">
        <v>9660</v>
      </c>
      <c r="B743" s="15" t="n">
        <v>5</v>
      </c>
      <c r="C743" s="7" t="n">
        <v>34</v>
      </c>
      <c r="D743" s="7" t="n">
        <v>0</v>
      </c>
      <c r="E743" s="7" t="n">
        <v>2</v>
      </c>
      <c r="F743" s="7" t="n">
        <v>18</v>
      </c>
      <c r="G743" s="7" t="n">
        <v>1</v>
      </c>
      <c r="H743" s="16" t="n">
        <f t="normal" ca="1">A749</f>
        <v>0</v>
      </c>
    </row>
    <row r="744" spans="1:11">
      <c r="A744" t="s">
        <v>4</v>
      </c>
      <c r="B744" s="4" t="s">
        <v>5</v>
      </c>
      <c r="C744" s="4" t="s">
        <v>10</v>
      </c>
      <c r="D744" s="4" t="s">
        <v>12</v>
      </c>
      <c r="E744" s="4" t="s">
        <v>9</v>
      </c>
    </row>
    <row r="745" spans="1:11">
      <c r="A745" t="n">
        <v>9673</v>
      </c>
      <c r="B745" s="18" t="n">
        <v>106</v>
      </c>
      <c r="C745" s="7" t="n">
        <v>200</v>
      </c>
      <c r="D745" s="7" t="n">
        <v>0</v>
      </c>
      <c r="E745" s="7" t="n">
        <v>0</v>
      </c>
    </row>
    <row r="746" spans="1:11">
      <c r="A746" t="s">
        <v>4</v>
      </c>
      <c r="B746" s="4" t="s">
        <v>5</v>
      </c>
      <c r="C746" s="4" t="s">
        <v>33</v>
      </c>
    </row>
    <row r="747" spans="1:11">
      <c r="A747" t="n">
        <v>9681</v>
      </c>
      <c r="B747" s="27" t="n">
        <v>3</v>
      </c>
      <c r="C747" s="16" t="n">
        <f t="normal" ca="1">A751</f>
        <v>0</v>
      </c>
    </row>
    <row r="748" spans="1:11">
      <c r="A748" t="s">
        <v>4</v>
      </c>
      <c r="B748" s="4" t="s">
        <v>5</v>
      </c>
      <c r="C748" s="4" t="s">
        <v>10</v>
      </c>
      <c r="D748" s="4" t="s">
        <v>12</v>
      </c>
      <c r="E748" s="4" t="s">
        <v>9</v>
      </c>
    </row>
    <row r="749" spans="1:11">
      <c r="A749" t="n">
        <v>9686</v>
      </c>
      <c r="B749" s="18" t="n">
        <v>106</v>
      </c>
      <c r="C749" s="7" t="n">
        <v>201</v>
      </c>
      <c r="D749" s="7" t="n">
        <v>0</v>
      </c>
      <c r="E749" s="7" t="n">
        <v>0</v>
      </c>
    </row>
    <row r="750" spans="1:11">
      <c r="A750" t="s">
        <v>4</v>
      </c>
      <c r="B750" s="4" t="s">
        <v>5</v>
      </c>
    </row>
    <row r="751" spans="1:11">
      <c r="A751" t="n">
        <v>9694</v>
      </c>
      <c r="B751" s="5" t="n">
        <v>1</v>
      </c>
    </row>
    <row r="752" spans="1:11" s="3" customFormat="1" customHeight="0">
      <c r="A752" s="3" t="s">
        <v>2</v>
      </c>
      <c r="B752" s="3" t="s">
        <v>96</v>
      </c>
    </row>
    <row r="753" spans="1:8">
      <c r="A753" t="s">
        <v>4</v>
      </c>
      <c r="B753" s="4" t="s">
        <v>5</v>
      </c>
      <c r="C753" s="4" t="s">
        <v>10</v>
      </c>
      <c r="D753" s="4" t="s">
        <v>12</v>
      </c>
      <c r="E753" s="4" t="s">
        <v>9</v>
      </c>
    </row>
    <row r="754" spans="1:8">
      <c r="A754" t="n">
        <v>9696</v>
      </c>
      <c r="B754" s="18" t="n">
        <v>106</v>
      </c>
      <c r="C754" s="7" t="n">
        <v>45</v>
      </c>
      <c r="D754" s="7" t="n">
        <v>0</v>
      </c>
      <c r="E754" s="7" t="n">
        <v>0</v>
      </c>
    </row>
    <row r="755" spans="1:8">
      <c r="A755" t="s">
        <v>4</v>
      </c>
      <c r="B755" s="4" t="s">
        <v>5</v>
      </c>
      <c r="C755" s="4" t="s">
        <v>12</v>
      </c>
      <c r="D755" s="4" t="s">
        <v>6</v>
      </c>
      <c r="E755" s="4" t="s">
        <v>10</v>
      </c>
    </row>
    <row r="756" spans="1:8">
      <c r="A756" t="n">
        <v>9704</v>
      </c>
      <c r="B756" s="26" t="n">
        <v>62</v>
      </c>
      <c r="C756" s="7" t="n">
        <v>1</v>
      </c>
      <c r="D756" s="7" t="s">
        <v>97</v>
      </c>
      <c r="E756" s="7" t="n">
        <v>128</v>
      </c>
    </row>
    <row r="757" spans="1:8">
      <c r="A757" t="s">
        <v>4</v>
      </c>
      <c r="B757" s="4" t="s">
        <v>5</v>
      </c>
      <c r="C757" s="4" t="s">
        <v>12</v>
      </c>
      <c r="D757" s="4" t="s">
        <v>6</v>
      </c>
      <c r="E757" s="4" t="s">
        <v>10</v>
      </c>
    </row>
    <row r="758" spans="1:8">
      <c r="A758" t="n">
        <v>9718</v>
      </c>
      <c r="B758" s="26" t="n">
        <v>62</v>
      </c>
      <c r="C758" s="7" t="n">
        <v>1</v>
      </c>
      <c r="D758" s="7" t="s">
        <v>98</v>
      </c>
      <c r="E758" s="7" t="n">
        <v>128</v>
      </c>
    </row>
    <row r="759" spans="1:8">
      <c r="A759" t="s">
        <v>4</v>
      </c>
      <c r="B759" s="4" t="s">
        <v>5</v>
      </c>
    </row>
    <row r="760" spans="1:8">
      <c r="A760" t="n">
        <v>9732</v>
      </c>
      <c r="B760" s="5" t="n">
        <v>1</v>
      </c>
    </row>
    <row r="761" spans="1:8" s="3" customFormat="1" customHeight="0">
      <c r="A761" s="3" t="s">
        <v>2</v>
      </c>
      <c r="B761" s="3" t="s">
        <v>99</v>
      </c>
    </row>
    <row r="762" spans="1:8">
      <c r="A762" t="s">
        <v>4</v>
      </c>
      <c r="B762" s="4" t="s">
        <v>5</v>
      </c>
      <c r="C762" s="4" t="s">
        <v>10</v>
      </c>
      <c r="D762" s="4" t="s">
        <v>12</v>
      </c>
      <c r="E762" s="4" t="s">
        <v>9</v>
      </c>
    </row>
    <row r="763" spans="1:8">
      <c r="A763" t="n">
        <v>9736</v>
      </c>
      <c r="B763" s="18" t="n">
        <v>106</v>
      </c>
      <c r="C763" s="7" t="n">
        <v>45</v>
      </c>
      <c r="D763" s="7" t="n">
        <v>0</v>
      </c>
      <c r="E763" s="7" t="n">
        <v>0</v>
      </c>
    </row>
    <row r="764" spans="1:8">
      <c r="A764" t="s">
        <v>4</v>
      </c>
      <c r="B764" s="4" t="s">
        <v>5</v>
      </c>
      <c r="C764" s="4" t="s">
        <v>12</v>
      </c>
      <c r="D764" s="4" t="s">
        <v>6</v>
      </c>
      <c r="E764" s="4" t="s">
        <v>10</v>
      </c>
    </row>
    <row r="765" spans="1:8">
      <c r="A765" t="n">
        <v>9744</v>
      </c>
      <c r="B765" s="26" t="n">
        <v>62</v>
      </c>
      <c r="C765" s="7" t="n">
        <v>1</v>
      </c>
      <c r="D765" s="7" t="s">
        <v>97</v>
      </c>
      <c r="E765" s="7" t="n">
        <v>128</v>
      </c>
    </row>
    <row r="766" spans="1:8">
      <c r="A766" t="s">
        <v>4</v>
      </c>
      <c r="B766" s="4" t="s">
        <v>5</v>
      </c>
      <c r="C766" s="4" t="s">
        <v>12</v>
      </c>
      <c r="D766" s="4" t="s">
        <v>6</v>
      </c>
      <c r="E766" s="4" t="s">
        <v>10</v>
      </c>
    </row>
    <row r="767" spans="1:8">
      <c r="A767" t="n">
        <v>9758</v>
      </c>
      <c r="B767" s="26" t="n">
        <v>62</v>
      </c>
      <c r="C767" s="7" t="n">
        <v>1</v>
      </c>
      <c r="D767" s="7" t="s">
        <v>98</v>
      </c>
      <c r="E767" s="7" t="n">
        <v>128</v>
      </c>
    </row>
    <row r="768" spans="1:8">
      <c r="A768" t="s">
        <v>4</v>
      </c>
      <c r="B768" s="4" t="s">
        <v>5</v>
      </c>
    </row>
    <row r="769" spans="1:5">
      <c r="A769" t="n">
        <v>9772</v>
      </c>
      <c r="B769" s="5" t="n">
        <v>1</v>
      </c>
    </row>
    <row r="770" spans="1:5" s="3" customFormat="1" customHeight="0">
      <c r="A770" s="3" t="s">
        <v>2</v>
      </c>
      <c r="B770" s="3" t="s">
        <v>100</v>
      </c>
    </row>
    <row r="771" spans="1:5">
      <c r="A771" t="s">
        <v>4</v>
      </c>
      <c r="B771" s="4" t="s">
        <v>5</v>
      </c>
      <c r="C771" s="4" t="s">
        <v>10</v>
      </c>
      <c r="D771" s="4" t="s">
        <v>12</v>
      </c>
      <c r="E771" s="4" t="s">
        <v>9</v>
      </c>
    </row>
    <row r="772" spans="1:5">
      <c r="A772" t="n">
        <v>9776</v>
      </c>
      <c r="B772" s="18" t="n">
        <v>106</v>
      </c>
      <c r="C772" s="7" t="n">
        <v>47</v>
      </c>
      <c r="D772" s="7" t="n">
        <v>0</v>
      </c>
      <c r="E772" s="7" t="n">
        <v>0</v>
      </c>
    </row>
    <row r="773" spans="1:5">
      <c r="A773" t="s">
        <v>4</v>
      </c>
      <c r="B773" s="4" t="s">
        <v>5</v>
      </c>
      <c r="C773" s="4" t="s">
        <v>12</v>
      </c>
      <c r="D773" s="4" t="s">
        <v>6</v>
      </c>
      <c r="E773" s="4" t="s">
        <v>10</v>
      </c>
    </row>
    <row r="774" spans="1:5">
      <c r="A774" t="n">
        <v>9784</v>
      </c>
      <c r="B774" s="26" t="n">
        <v>62</v>
      </c>
      <c r="C774" s="7" t="n">
        <v>1</v>
      </c>
      <c r="D774" s="7" t="s">
        <v>101</v>
      </c>
      <c r="E774" s="7" t="n">
        <v>128</v>
      </c>
    </row>
    <row r="775" spans="1:5">
      <c r="A775" t="s">
        <v>4</v>
      </c>
      <c r="B775" s="4" t="s">
        <v>5</v>
      </c>
    </row>
    <row r="776" spans="1:5">
      <c r="A776" t="n">
        <v>9797</v>
      </c>
      <c r="B776" s="5" t="n">
        <v>1</v>
      </c>
    </row>
    <row r="777" spans="1:5" s="3" customFormat="1" customHeight="0">
      <c r="A777" s="3" t="s">
        <v>2</v>
      </c>
      <c r="B777" s="3" t="s">
        <v>102</v>
      </c>
    </row>
    <row r="778" spans="1:5">
      <c r="A778" t="s">
        <v>4</v>
      </c>
      <c r="B778" s="4" t="s">
        <v>5</v>
      </c>
      <c r="C778" s="4" t="s">
        <v>12</v>
      </c>
      <c r="D778" s="4" t="s">
        <v>12</v>
      </c>
      <c r="E778" s="4" t="s">
        <v>10</v>
      </c>
      <c r="F778" s="4" t="s">
        <v>10</v>
      </c>
      <c r="G778" s="4" t="s">
        <v>10</v>
      </c>
      <c r="H778" s="4" t="s">
        <v>10</v>
      </c>
      <c r="I778" s="4" t="s">
        <v>10</v>
      </c>
      <c r="J778" s="4" t="s">
        <v>10</v>
      </c>
      <c r="K778" s="4" t="s">
        <v>10</v>
      </c>
      <c r="L778" s="4" t="s">
        <v>10</v>
      </c>
      <c r="M778" s="4" t="s">
        <v>10</v>
      </c>
      <c r="N778" s="4" t="s">
        <v>10</v>
      </c>
      <c r="O778" s="4" t="s">
        <v>10</v>
      </c>
      <c r="P778" s="4" t="s">
        <v>10</v>
      </c>
      <c r="Q778" s="4" t="s">
        <v>10</v>
      </c>
      <c r="R778" s="4" t="s">
        <v>10</v>
      </c>
      <c r="S778" s="4" t="s">
        <v>10</v>
      </c>
    </row>
    <row r="779" spans="1:5">
      <c r="A779" t="n">
        <v>9800</v>
      </c>
      <c r="B779" s="56" t="n">
        <v>161</v>
      </c>
      <c r="C779" s="7" t="n">
        <v>2</v>
      </c>
      <c r="D779" s="7" t="n">
        <v>6</v>
      </c>
      <c r="E779" s="7" t="n">
        <v>8951</v>
      </c>
      <c r="F779" s="7" t="n">
        <v>8952</v>
      </c>
      <c r="G779" s="7" t="n">
        <v>9712</v>
      </c>
      <c r="H779" s="7" t="n">
        <v>9721</v>
      </c>
      <c r="I779" s="7" t="n">
        <v>9724</v>
      </c>
      <c r="J779" s="7" t="n">
        <v>10225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0</v>
      </c>
      <c r="S779" s="7" t="n">
        <v>0</v>
      </c>
    </row>
    <row r="780" spans="1:5">
      <c r="A780" t="s">
        <v>4</v>
      </c>
      <c r="B780" s="4" t="s">
        <v>5</v>
      </c>
      <c r="C780" s="4" t="s">
        <v>12</v>
      </c>
      <c r="D780" s="4" t="s">
        <v>27</v>
      </c>
      <c r="E780" s="4" t="s">
        <v>27</v>
      </c>
      <c r="F780" s="4" t="s">
        <v>27</v>
      </c>
    </row>
    <row r="781" spans="1:5">
      <c r="A781" t="n">
        <v>9833</v>
      </c>
      <c r="B781" s="56" t="n">
        <v>161</v>
      </c>
      <c r="C781" s="7" t="n">
        <v>3</v>
      </c>
      <c r="D781" s="7" t="n">
        <v>1</v>
      </c>
      <c r="E781" s="7" t="n">
        <v>1.60000002384186</v>
      </c>
      <c r="F781" s="7" t="n">
        <v>0.0900000035762787</v>
      </c>
    </row>
    <row r="782" spans="1:5">
      <c r="A782" t="s">
        <v>4</v>
      </c>
      <c r="B782" s="4" t="s">
        <v>5</v>
      </c>
      <c r="C782" s="4" t="s">
        <v>12</v>
      </c>
      <c r="D782" s="4" t="s">
        <v>10</v>
      </c>
      <c r="E782" s="4" t="s">
        <v>12</v>
      </c>
      <c r="F782" s="4" t="s">
        <v>12</v>
      </c>
      <c r="G782" s="4" t="s">
        <v>12</v>
      </c>
      <c r="H782" s="4" t="s">
        <v>12</v>
      </c>
      <c r="I782" s="4" t="s">
        <v>12</v>
      </c>
      <c r="J782" s="4" t="s">
        <v>12</v>
      </c>
      <c r="K782" s="4" t="s">
        <v>12</v>
      </c>
      <c r="L782" s="4" t="s">
        <v>12</v>
      </c>
      <c r="M782" s="4" t="s">
        <v>12</v>
      </c>
      <c r="N782" s="4" t="s">
        <v>12</v>
      </c>
      <c r="O782" s="4" t="s">
        <v>12</v>
      </c>
      <c r="P782" s="4" t="s">
        <v>12</v>
      </c>
      <c r="Q782" s="4" t="s">
        <v>12</v>
      </c>
      <c r="R782" s="4" t="s">
        <v>12</v>
      </c>
      <c r="S782" s="4" t="s">
        <v>12</v>
      </c>
      <c r="T782" s="4" t="s">
        <v>12</v>
      </c>
    </row>
    <row r="783" spans="1:5">
      <c r="A783" t="n">
        <v>9847</v>
      </c>
      <c r="B783" s="56" t="n">
        <v>161</v>
      </c>
      <c r="C783" s="7" t="n">
        <v>0</v>
      </c>
      <c r="D783" s="7" t="n">
        <v>7067</v>
      </c>
      <c r="E783" s="7" t="n">
        <v>2</v>
      </c>
      <c r="F783" s="7" t="n">
        <v>0</v>
      </c>
      <c r="G783" s="7" t="n">
        <v>0</v>
      </c>
      <c r="H783" s="7" t="n">
        <v>200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</row>
    <row r="784" spans="1:5">
      <c r="A784" t="s">
        <v>4</v>
      </c>
      <c r="B784" s="4" t="s">
        <v>5</v>
      </c>
      <c r="C784" s="4" t="s">
        <v>12</v>
      </c>
    </row>
    <row r="785" spans="1:20">
      <c r="A785" t="n">
        <v>9867</v>
      </c>
      <c r="B785" s="56" t="n">
        <v>161</v>
      </c>
      <c r="C785" s="7" t="n">
        <v>1</v>
      </c>
    </row>
    <row r="786" spans="1:20">
      <c r="A786" t="s">
        <v>4</v>
      </c>
      <c r="B786" s="4" t="s">
        <v>5</v>
      </c>
    </row>
    <row r="787" spans="1:20">
      <c r="A787" t="n">
        <v>9869</v>
      </c>
      <c r="B787" s="5" t="n">
        <v>1</v>
      </c>
    </row>
    <row r="788" spans="1:20" s="3" customFormat="1" customHeight="0">
      <c r="A788" s="3" t="s">
        <v>2</v>
      </c>
      <c r="B788" s="3" t="s">
        <v>103</v>
      </c>
    </row>
    <row r="789" spans="1:20">
      <c r="A789" t="s">
        <v>4</v>
      </c>
      <c r="B789" s="4" t="s">
        <v>5</v>
      </c>
      <c r="C789" s="4" t="s">
        <v>12</v>
      </c>
      <c r="D789" s="4" t="s">
        <v>10</v>
      </c>
      <c r="E789" s="4" t="s">
        <v>12</v>
      </c>
      <c r="F789" s="4" t="s">
        <v>12</v>
      </c>
      <c r="G789" s="4" t="s">
        <v>12</v>
      </c>
      <c r="H789" s="4" t="s">
        <v>10</v>
      </c>
      <c r="I789" s="4" t="s">
        <v>33</v>
      </c>
      <c r="J789" s="4" t="s">
        <v>33</v>
      </c>
    </row>
    <row r="790" spans="1:20">
      <c r="A790" t="n">
        <v>9872</v>
      </c>
      <c r="B790" s="41" t="n">
        <v>6</v>
      </c>
      <c r="C790" s="7" t="n">
        <v>33</v>
      </c>
      <c r="D790" s="7" t="n">
        <v>65534</v>
      </c>
      <c r="E790" s="7" t="n">
        <v>9</v>
      </c>
      <c r="F790" s="7" t="n">
        <v>1</v>
      </c>
      <c r="G790" s="7" t="n">
        <v>1</v>
      </c>
      <c r="H790" s="7" t="n">
        <v>200</v>
      </c>
      <c r="I790" s="16" t="n">
        <f t="normal" ca="1">A792</f>
        <v>0</v>
      </c>
      <c r="J790" s="16" t="n">
        <f t="normal" ca="1">A828</f>
        <v>0</v>
      </c>
    </row>
    <row r="791" spans="1:20">
      <c r="A791" t="s">
        <v>4</v>
      </c>
      <c r="B791" s="4" t="s">
        <v>5</v>
      </c>
      <c r="C791" s="4" t="s">
        <v>12</v>
      </c>
      <c r="D791" s="4" t="s">
        <v>10</v>
      </c>
      <c r="E791" s="4" t="s">
        <v>12</v>
      </c>
      <c r="F791" s="4" t="s">
        <v>10</v>
      </c>
      <c r="G791" s="4" t="s">
        <v>12</v>
      </c>
      <c r="H791" s="4" t="s">
        <v>12</v>
      </c>
      <c r="I791" s="4" t="s">
        <v>12</v>
      </c>
      <c r="J791" s="4" t="s">
        <v>33</v>
      </c>
    </row>
    <row r="792" spans="1:20">
      <c r="A792" t="n">
        <v>9889</v>
      </c>
      <c r="B792" s="15" t="n">
        <v>5</v>
      </c>
      <c r="C792" s="7" t="n">
        <v>30</v>
      </c>
      <c r="D792" s="7" t="n">
        <v>9472</v>
      </c>
      <c r="E792" s="7" t="n">
        <v>30</v>
      </c>
      <c r="F792" s="7" t="n">
        <v>9474</v>
      </c>
      <c r="G792" s="7" t="n">
        <v>8</v>
      </c>
      <c r="H792" s="7" t="n">
        <v>9</v>
      </c>
      <c r="I792" s="7" t="n">
        <v>1</v>
      </c>
      <c r="J792" s="16" t="n">
        <f t="normal" ca="1">A824</f>
        <v>0</v>
      </c>
    </row>
    <row r="793" spans="1:20">
      <c r="A793" t="s">
        <v>4</v>
      </c>
      <c r="B793" s="4" t="s">
        <v>5</v>
      </c>
      <c r="C793" s="4" t="s">
        <v>10</v>
      </c>
      <c r="D793" s="4" t="s">
        <v>27</v>
      </c>
      <c r="E793" s="4" t="s">
        <v>27</v>
      </c>
      <c r="F793" s="4" t="s">
        <v>27</v>
      </c>
      <c r="G793" s="4" t="s">
        <v>27</v>
      </c>
    </row>
    <row r="794" spans="1:20">
      <c r="A794" t="n">
        <v>9903</v>
      </c>
      <c r="B794" s="49" t="n">
        <v>46</v>
      </c>
      <c r="C794" s="7" t="n">
        <v>65534</v>
      </c>
      <c r="D794" s="7" t="n">
        <v>12.3000001907349</v>
      </c>
      <c r="E794" s="7" t="n">
        <v>39.1199989318848</v>
      </c>
      <c r="F794" s="7" t="n">
        <v>-132.460006713867</v>
      </c>
      <c r="G794" s="7" t="n">
        <v>262.100006103516</v>
      </c>
    </row>
    <row r="795" spans="1:20">
      <c r="A795" t="s">
        <v>4</v>
      </c>
      <c r="B795" s="4" t="s">
        <v>5</v>
      </c>
      <c r="C795" s="4" t="s">
        <v>12</v>
      </c>
      <c r="D795" s="4" t="s">
        <v>10</v>
      </c>
      <c r="E795" s="4" t="s">
        <v>12</v>
      </c>
      <c r="F795" s="4" t="s">
        <v>6</v>
      </c>
      <c r="G795" s="4" t="s">
        <v>6</v>
      </c>
      <c r="H795" s="4" t="s">
        <v>6</v>
      </c>
      <c r="I795" s="4" t="s">
        <v>6</v>
      </c>
      <c r="J795" s="4" t="s">
        <v>6</v>
      </c>
      <c r="K795" s="4" t="s">
        <v>6</v>
      </c>
      <c r="L795" s="4" t="s">
        <v>6</v>
      </c>
      <c r="M795" s="4" t="s">
        <v>6</v>
      </c>
      <c r="N795" s="4" t="s">
        <v>6</v>
      </c>
      <c r="O795" s="4" t="s">
        <v>6</v>
      </c>
      <c r="P795" s="4" t="s">
        <v>6</v>
      </c>
      <c r="Q795" s="4" t="s">
        <v>6</v>
      </c>
      <c r="R795" s="4" t="s">
        <v>6</v>
      </c>
      <c r="S795" s="4" t="s">
        <v>6</v>
      </c>
      <c r="T795" s="4" t="s">
        <v>6</v>
      </c>
      <c r="U795" s="4" t="s">
        <v>6</v>
      </c>
    </row>
    <row r="796" spans="1:20">
      <c r="A796" t="n">
        <v>9922</v>
      </c>
      <c r="B796" s="57" t="n">
        <v>36</v>
      </c>
      <c r="C796" s="7" t="n">
        <v>8</v>
      </c>
      <c r="D796" s="7" t="n">
        <v>65534</v>
      </c>
      <c r="E796" s="7" t="n">
        <v>0</v>
      </c>
      <c r="F796" s="7" t="s">
        <v>104</v>
      </c>
      <c r="G796" s="7" t="s">
        <v>16</v>
      </c>
      <c r="H796" s="7" t="s">
        <v>16</v>
      </c>
      <c r="I796" s="7" t="s">
        <v>16</v>
      </c>
      <c r="J796" s="7" t="s">
        <v>16</v>
      </c>
      <c r="K796" s="7" t="s">
        <v>16</v>
      </c>
      <c r="L796" s="7" t="s">
        <v>16</v>
      </c>
      <c r="M796" s="7" t="s">
        <v>16</v>
      </c>
      <c r="N796" s="7" t="s">
        <v>16</v>
      </c>
      <c r="O796" s="7" t="s">
        <v>16</v>
      </c>
      <c r="P796" s="7" t="s">
        <v>16</v>
      </c>
      <c r="Q796" s="7" t="s">
        <v>16</v>
      </c>
      <c r="R796" s="7" t="s">
        <v>16</v>
      </c>
      <c r="S796" s="7" t="s">
        <v>16</v>
      </c>
      <c r="T796" s="7" t="s">
        <v>16</v>
      </c>
      <c r="U796" s="7" t="s">
        <v>16</v>
      </c>
    </row>
    <row r="797" spans="1:20">
      <c r="A797" t="s">
        <v>4</v>
      </c>
      <c r="B797" s="4" t="s">
        <v>5</v>
      </c>
      <c r="C797" s="4" t="s">
        <v>10</v>
      </c>
      <c r="D797" s="4" t="s">
        <v>6</v>
      </c>
      <c r="E797" s="4" t="s">
        <v>12</v>
      </c>
      <c r="F797" s="4" t="s">
        <v>12</v>
      </c>
      <c r="G797" s="4" t="s">
        <v>12</v>
      </c>
      <c r="H797" s="4" t="s">
        <v>12</v>
      </c>
      <c r="I797" s="4" t="s">
        <v>12</v>
      </c>
      <c r="J797" s="4" t="s">
        <v>27</v>
      </c>
      <c r="K797" s="4" t="s">
        <v>27</v>
      </c>
      <c r="L797" s="4" t="s">
        <v>27</v>
      </c>
      <c r="M797" s="4" t="s">
        <v>27</v>
      </c>
      <c r="N797" s="4" t="s">
        <v>12</v>
      </c>
    </row>
    <row r="798" spans="1:20">
      <c r="A798" t="n">
        <v>9954</v>
      </c>
      <c r="B798" s="58" t="n">
        <v>34</v>
      </c>
      <c r="C798" s="7" t="n">
        <v>65534</v>
      </c>
      <c r="D798" s="7" t="s">
        <v>105</v>
      </c>
      <c r="E798" s="7" t="n">
        <v>1</v>
      </c>
      <c r="F798" s="7" t="n">
        <v>1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83</v>
      </c>
      <c r="L798" s="7" t="n">
        <v>83</v>
      </c>
      <c r="M798" s="7" t="n">
        <v>-1</v>
      </c>
      <c r="N798" s="7" t="n">
        <v>0</v>
      </c>
    </row>
    <row r="799" spans="1:20">
      <c r="A799" t="s">
        <v>4</v>
      </c>
      <c r="B799" s="4" t="s">
        <v>5</v>
      </c>
      <c r="C799" s="4" t="s">
        <v>10</v>
      </c>
      <c r="D799" s="4" t="s">
        <v>9</v>
      </c>
    </row>
    <row r="800" spans="1:20">
      <c r="A800" t="n">
        <v>9985</v>
      </c>
      <c r="B800" s="59" t="n">
        <v>43</v>
      </c>
      <c r="C800" s="7" t="n">
        <v>65534</v>
      </c>
      <c r="D800" s="7" t="n">
        <v>64</v>
      </c>
    </row>
    <row r="801" spans="1:21">
      <c r="A801" t="s">
        <v>4</v>
      </c>
      <c r="B801" s="4" t="s">
        <v>5</v>
      </c>
      <c r="C801" s="4" t="s">
        <v>12</v>
      </c>
      <c r="D801" s="4" t="s">
        <v>10</v>
      </c>
      <c r="E801" s="4" t="s">
        <v>12</v>
      </c>
    </row>
    <row r="802" spans="1:21">
      <c r="A802" t="n">
        <v>9992</v>
      </c>
      <c r="B802" s="12" t="n">
        <v>39</v>
      </c>
      <c r="C802" s="7" t="n">
        <v>13</v>
      </c>
      <c r="D802" s="7" t="n">
        <v>7067</v>
      </c>
      <c r="E802" s="7" t="n">
        <v>7</v>
      </c>
    </row>
    <row r="803" spans="1:21">
      <c r="A803" t="s">
        <v>4</v>
      </c>
      <c r="B803" s="4" t="s">
        <v>5</v>
      </c>
      <c r="C803" s="4" t="s">
        <v>12</v>
      </c>
      <c r="D803" s="4" t="s">
        <v>10</v>
      </c>
      <c r="E803" s="4" t="s">
        <v>12</v>
      </c>
    </row>
    <row r="804" spans="1:21">
      <c r="A804" t="n">
        <v>9997</v>
      </c>
      <c r="B804" s="12" t="n">
        <v>39</v>
      </c>
      <c r="C804" s="7" t="n">
        <v>13</v>
      </c>
      <c r="D804" s="7" t="n">
        <v>7067</v>
      </c>
      <c r="E804" s="7" t="n">
        <v>8</v>
      </c>
    </row>
    <row r="805" spans="1:21">
      <c r="A805" t="s">
        <v>4</v>
      </c>
      <c r="B805" s="4" t="s">
        <v>5</v>
      </c>
      <c r="C805" s="4" t="s">
        <v>12</v>
      </c>
      <c r="D805" s="4" t="s">
        <v>10</v>
      </c>
      <c r="E805" s="4" t="s">
        <v>12</v>
      </c>
    </row>
    <row r="806" spans="1:21">
      <c r="A806" t="n">
        <v>10002</v>
      </c>
      <c r="B806" s="12" t="n">
        <v>39</v>
      </c>
      <c r="C806" s="7" t="n">
        <v>13</v>
      </c>
      <c r="D806" s="7" t="n">
        <v>7067</v>
      </c>
      <c r="E806" s="7" t="n">
        <v>9</v>
      </c>
    </row>
    <row r="807" spans="1:21">
      <c r="A807" t="s">
        <v>4</v>
      </c>
      <c r="B807" s="4" t="s">
        <v>5</v>
      </c>
      <c r="C807" s="4" t="s">
        <v>12</v>
      </c>
      <c r="D807" s="4" t="s">
        <v>10</v>
      </c>
      <c r="E807" s="4" t="s">
        <v>12</v>
      </c>
    </row>
    <row r="808" spans="1:21">
      <c r="A808" t="n">
        <v>10007</v>
      </c>
      <c r="B808" s="12" t="n">
        <v>39</v>
      </c>
      <c r="C808" s="7" t="n">
        <v>13</v>
      </c>
      <c r="D808" s="7" t="n">
        <v>7067</v>
      </c>
      <c r="E808" s="7" t="n">
        <v>10</v>
      </c>
    </row>
    <row r="809" spans="1:21">
      <c r="A809" t="s">
        <v>4</v>
      </c>
      <c r="B809" s="4" t="s">
        <v>5</v>
      </c>
      <c r="C809" s="4" t="s">
        <v>12</v>
      </c>
      <c r="D809" s="4" t="s">
        <v>10</v>
      </c>
      <c r="E809" s="4" t="s">
        <v>12</v>
      </c>
    </row>
    <row r="810" spans="1:21">
      <c r="A810" t="n">
        <v>10012</v>
      </c>
      <c r="B810" s="12" t="n">
        <v>39</v>
      </c>
      <c r="C810" s="7" t="n">
        <v>13</v>
      </c>
      <c r="D810" s="7" t="n">
        <v>7067</v>
      </c>
      <c r="E810" s="7" t="n">
        <v>11</v>
      </c>
    </row>
    <row r="811" spans="1:21">
      <c r="A811" t="s">
        <v>4</v>
      </c>
      <c r="B811" s="4" t="s">
        <v>5</v>
      </c>
      <c r="C811" s="4" t="s">
        <v>12</v>
      </c>
      <c r="D811" s="4" t="s">
        <v>10</v>
      </c>
      <c r="E811" s="4" t="s">
        <v>12</v>
      </c>
    </row>
    <row r="812" spans="1:21">
      <c r="A812" t="n">
        <v>10017</v>
      </c>
      <c r="B812" s="12" t="n">
        <v>39</v>
      </c>
      <c r="C812" s="7" t="n">
        <v>13</v>
      </c>
      <c r="D812" s="7" t="n">
        <v>7067</v>
      </c>
      <c r="E812" s="7" t="n">
        <v>12</v>
      </c>
    </row>
    <row r="813" spans="1:21">
      <c r="A813" t="s">
        <v>4</v>
      </c>
      <c r="B813" s="4" t="s">
        <v>5</v>
      </c>
      <c r="C813" s="4" t="s">
        <v>12</v>
      </c>
      <c r="D813" s="4" t="s">
        <v>10</v>
      </c>
      <c r="E813" s="4" t="s">
        <v>12</v>
      </c>
    </row>
    <row r="814" spans="1:21">
      <c r="A814" t="n">
        <v>10022</v>
      </c>
      <c r="B814" s="12" t="n">
        <v>39</v>
      </c>
      <c r="C814" s="7" t="n">
        <v>13</v>
      </c>
      <c r="D814" s="7" t="n">
        <v>7067</v>
      </c>
      <c r="E814" s="7" t="n">
        <v>13</v>
      </c>
    </row>
    <row r="815" spans="1:21">
      <c r="A815" t="s">
        <v>4</v>
      </c>
      <c r="B815" s="4" t="s">
        <v>5</v>
      </c>
      <c r="C815" s="4" t="s">
        <v>12</v>
      </c>
      <c r="D815" s="4" t="s">
        <v>10</v>
      </c>
      <c r="E815" s="4" t="s">
        <v>12</v>
      </c>
    </row>
    <row r="816" spans="1:21">
      <c r="A816" t="n">
        <v>10027</v>
      </c>
      <c r="B816" s="12" t="n">
        <v>39</v>
      </c>
      <c r="C816" s="7" t="n">
        <v>13</v>
      </c>
      <c r="D816" s="7" t="n">
        <v>7067</v>
      </c>
      <c r="E816" s="7" t="n">
        <v>14</v>
      </c>
    </row>
    <row r="817" spans="1:5">
      <c r="A817" t="s">
        <v>4</v>
      </c>
      <c r="B817" s="4" t="s">
        <v>5</v>
      </c>
      <c r="C817" s="4" t="s">
        <v>12</v>
      </c>
      <c r="D817" s="4" t="s">
        <v>10</v>
      </c>
      <c r="E817" s="4" t="s">
        <v>12</v>
      </c>
    </row>
    <row r="818" spans="1:5">
      <c r="A818" t="n">
        <v>10032</v>
      </c>
      <c r="B818" s="12" t="n">
        <v>39</v>
      </c>
      <c r="C818" s="7" t="n">
        <v>13</v>
      </c>
      <c r="D818" s="7" t="n">
        <v>7067</v>
      </c>
      <c r="E818" s="7" t="n">
        <v>15</v>
      </c>
    </row>
    <row r="819" spans="1:5">
      <c r="A819" t="s">
        <v>4</v>
      </c>
      <c r="B819" s="4" t="s">
        <v>5</v>
      </c>
      <c r="C819" s="4" t="s">
        <v>10</v>
      </c>
      <c r="D819" s="4" t="s">
        <v>9</v>
      </c>
    </row>
    <row r="820" spans="1:5">
      <c r="A820" t="n">
        <v>10037</v>
      </c>
      <c r="B820" s="59" t="n">
        <v>43</v>
      </c>
      <c r="C820" s="7" t="n">
        <v>65534</v>
      </c>
      <c r="D820" s="7" t="n">
        <v>4194304</v>
      </c>
    </row>
    <row r="821" spans="1:5">
      <c r="A821" t="s">
        <v>4</v>
      </c>
      <c r="B821" s="4" t="s">
        <v>5</v>
      </c>
      <c r="C821" s="4" t="s">
        <v>33</v>
      </c>
    </row>
    <row r="822" spans="1:5">
      <c r="A822" t="n">
        <v>10044</v>
      </c>
      <c r="B822" s="27" t="n">
        <v>3</v>
      </c>
      <c r="C822" s="16" t="n">
        <f t="normal" ca="1">A826</f>
        <v>0</v>
      </c>
    </row>
    <row r="823" spans="1:5">
      <c r="A823" t="s">
        <v>4</v>
      </c>
      <c r="B823" s="4" t="s">
        <v>5</v>
      </c>
      <c r="C823" s="4" t="s">
        <v>10</v>
      </c>
      <c r="D823" s="4" t="s">
        <v>9</v>
      </c>
    </row>
    <row r="824" spans="1:5">
      <c r="A824" t="n">
        <v>10049</v>
      </c>
      <c r="B824" s="59" t="n">
        <v>43</v>
      </c>
      <c r="C824" s="7" t="n">
        <v>65534</v>
      </c>
      <c r="D824" s="7" t="n">
        <v>1</v>
      </c>
    </row>
    <row r="825" spans="1:5">
      <c r="A825" t="s">
        <v>4</v>
      </c>
      <c r="B825" s="4" t="s">
        <v>5</v>
      </c>
      <c r="C825" s="4" t="s">
        <v>33</v>
      </c>
    </row>
    <row r="826" spans="1:5">
      <c r="A826" t="n">
        <v>10056</v>
      </c>
      <c r="B826" s="27" t="n">
        <v>3</v>
      </c>
      <c r="C826" s="16" t="n">
        <f t="normal" ca="1">A828</f>
        <v>0</v>
      </c>
    </row>
    <row r="827" spans="1:5">
      <c r="A827" t="s">
        <v>4</v>
      </c>
      <c r="B827" s="4" t="s">
        <v>5</v>
      </c>
    </row>
    <row r="828" spans="1:5">
      <c r="A828" t="n">
        <v>10061</v>
      </c>
      <c r="B828" s="5" t="n">
        <v>1</v>
      </c>
    </row>
    <row r="829" spans="1:5" s="3" customFormat="1" customHeight="0">
      <c r="A829" s="3" t="s">
        <v>2</v>
      </c>
      <c r="B829" s="3" t="s">
        <v>106</v>
      </c>
    </row>
    <row r="830" spans="1:5">
      <c r="A830" t="s">
        <v>4</v>
      </c>
      <c r="B830" s="4" t="s">
        <v>5</v>
      </c>
      <c r="C830" s="4" t="s">
        <v>12</v>
      </c>
      <c r="D830" s="4" t="s">
        <v>12</v>
      </c>
      <c r="E830" s="4" t="s">
        <v>12</v>
      </c>
      <c r="F830" s="4" t="s">
        <v>12</v>
      </c>
    </row>
    <row r="831" spans="1:5">
      <c r="A831" t="n">
        <v>10064</v>
      </c>
      <c r="B831" s="9" t="n">
        <v>14</v>
      </c>
      <c r="C831" s="7" t="n">
        <v>2</v>
      </c>
      <c r="D831" s="7" t="n">
        <v>0</v>
      </c>
      <c r="E831" s="7" t="n">
        <v>0</v>
      </c>
      <c r="F831" s="7" t="n">
        <v>0</v>
      </c>
    </row>
    <row r="832" spans="1:5">
      <c r="A832" t="s">
        <v>4</v>
      </c>
      <c r="B832" s="4" t="s">
        <v>5</v>
      </c>
      <c r="C832" s="4" t="s">
        <v>12</v>
      </c>
      <c r="D832" s="22" t="s">
        <v>58</v>
      </c>
      <c r="E832" s="4" t="s">
        <v>5</v>
      </c>
      <c r="F832" s="4" t="s">
        <v>12</v>
      </c>
      <c r="G832" s="4" t="s">
        <v>10</v>
      </c>
      <c r="H832" s="22" t="s">
        <v>59</v>
      </c>
      <c r="I832" s="4" t="s">
        <v>12</v>
      </c>
      <c r="J832" s="4" t="s">
        <v>9</v>
      </c>
      <c r="K832" s="4" t="s">
        <v>12</v>
      </c>
      <c r="L832" s="4" t="s">
        <v>12</v>
      </c>
      <c r="M832" s="22" t="s">
        <v>58</v>
      </c>
      <c r="N832" s="4" t="s">
        <v>5</v>
      </c>
      <c r="O832" s="4" t="s">
        <v>12</v>
      </c>
      <c r="P832" s="4" t="s">
        <v>10</v>
      </c>
      <c r="Q832" s="22" t="s">
        <v>59</v>
      </c>
      <c r="R832" s="4" t="s">
        <v>12</v>
      </c>
      <c r="S832" s="4" t="s">
        <v>9</v>
      </c>
      <c r="T832" s="4" t="s">
        <v>12</v>
      </c>
      <c r="U832" s="4" t="s">
        <v>12</v>
      </c>
      <c r="V832" s="4" t="s">
        <v>12</v>
      </c>
      <c r="W832" s="4" t="s">
        <v>33</v>
      </c>
    </row>
    <row r="833" spans="1:23">
      <c r="A833" t="n">
        <v>10069</v>
      </c>
      <c r="B833" s="15" t="n">
        <v>5</v>
      </c>
      <c r="C833" s="7" t="n">
        <v>28</v>
      </c>
      <c r="D833" s="22" t="s">
        <v>3</v>
      </c>
      <c r="E833" s="11" t="n">
        <v>162</v>
      </c>
      <c r="F833" s="7" t="n">
        <v>3</v>
      </c>
      <c r="G833" s="7" t="n">
        <v>28687</v>
      </c>
      <c r="H833" s="22" t="s">
        <v>3</v>
      </c>
      <c r="I833" s="7" t="n">
        <v>0</v>
      </c>
      <c r="J833" s="7" t="n">
        <v>1</v>
      </c>
      <c r="K833" s="7" t="n">
        <v>2</v>
      </c>
      <c r="L833" s="7" t="n">
        <v>28</v>
      </c>
      <c r="M833" s="22" t="s">
        <v>3</v>
      </c>
      <c r="N833" s="11" t="n">
        <v>162</v>
      </c>
      <c r="O833" s="7" t="n">
        <v>3</v>
      </c>
      <c r="P833" s="7" t="n">
        <v>28687</v>
      </c>
      <c r="Q833" s="22" t="s">
        <v>3</v>
      </c>
      <c r="R833" s="7" t="n">
        <v>0</v>
      </c>
      <c r="S833" s="7" t="n">
        <v>2</v>
      </c>
      <c r="T833" s="7" t="n">
        <v>2</v>
      </c>
      <c r="U833" s="7" t="n">
        <v>11</v>
      </c>
      <c r="V833" s="7" t="n">
        <v>1</v>
      </c>
      <c r="W833" s="16" t="n">
        <f t="normal" ca="1">A837</f>
        <v>0</v>
      </c>
    </row>
    <row r="834" spans="1:23">
      <c r="A834" t="s">
        <v>4</v>
      </c>
      <c r="B834" s="4" t="s">
        <v>5</v>
      </c>
      <c r="C834" s="4" t="s">
        <v>12</v>
      </c>
      <c r="D834" s="4" t="s">
        <v>10</v>
      </c>
      <c r="E834" s="4" t="s">
        <v>27</v>
      </c>
    </row>
    <row r="835" spans="1:23">
      <c r="A835" t="n">
        <v>10098</v>
      </c>
      <c r="B835" s="38" t="n">
        <v>58</v>
      </c>
      <c r="C835" s="7" t="n">
        <v>0</v>
      </c>
      <c r="D835" s="7" t="n">
        <v>0</v>
      </c>
      <c r="E835" s="7" t="n">
        <v>1</v>
      </c>
    </row>
    <row r="836" spans="1:23">
      <c r="A836" t="s">
        <v>4</v>
      </c>
      <c r="B836" s="4" t="s">
        <v>5</v>
      </c>
      <c r="C836" s="4" t="s">
        <v>12</v>
      </c>
      <c r="D836" s="22" t="s">
        <v>58</v>
      </c>
      <c r="E836" s="4" t="s">
        <v>5</v>
      </c>
      <c r="F836" s="4" t="s">
        <v>12</v>
      </c>
      <c r="G836" s="4" t="s">
        <v>10</v>
      </c>
      <c r="H836" s="22" t="s">
        <v>59</v>
      </c>
      <c r="I836" s="4" t="s">
        <v>12</v>
      </c>
      <c r="J836" s="4" t="s">
        <v>9</v>
      </c>
      <c r="K836" s="4" t="s">
        <v>12</v>
      </c>
      <c r="L836" s="4" t="s">
        <v>12</v>
      </c>
      <c r="M836" s="22" t="s">
        <v>58</v>
      </c>
      <c r="N836" s="4" t="s">
        <v>5</v>
      </c>
      <c r="O836" s="4" t="s">
        <v>12</v>
      </c>
      <c r="P836" s="4" t="s">
        <v>10</v>
      </c>
      <c r="Q836" s="22" t="s">
        <v>59</v>
      </c>
      <c r="R836" s="4" t="s">
        <v>12</v>
      </c>
      <c r="S836" s="4" t="s">
        <v>9</v>
      </c>
      <c r="T836" s="4" t="s">
        <v>12</v>
      </c>
      <c r="U836" s="4" t="s">
        <v>12</v>
      </c>
      <c r="V836" s="4" t="s">
        <v>12</v>
      </c>
      <c r="W836" s="4" t="s">
        <v>33</v>
      </c>
    </row>
    <row r="837" spans="1:23">
      <c r="A837" t="n">
        <v>10106</v>
      </c>
      <c r="B837" s="15" t="n">
        <v>5</v>
      </c>
      <c r="C837" s="7" t="n">
        <v>28</v>
      </c>
      <c r="D837" s="22" t="s">
        <v>3</v>
      </c>
      <c r="E837" s="11" t="n">
        <v>162</v>
      </c>
      <c r="F837" s="7" t="n">
        <v>3</v>
      </c>
      <c r="G837" s="7" t="n">
        <v>28687</v>
      </c>
      <c r="H837" s="22" t="s">
        <v>3</v>
      </c>
      <c r="I837" s="7" t="n">
        <v>0</v>
      </c>
      <c r="J837" s="7" t="n">
        <v>1</v>
      </c>
      <c r="K837" s="7" t="n">
        <v>3</v>
      </c>
      <c r="L837" s="7" t="n">
        <v>28</v>
      </c>
      <c r="M837" s="22" t="s">
        <v>3</v>
      </c>
      <c r="N837" s="11" t="n">
        <v>162</v>
      </c>
      <c r="O837" s="7" t="n">
        <v>3</v>
      </c>
      <c r="P837" s="7" t="n">
        <v>28687</v>
      </c>
      <c r="Q837" s="22" t="s">
        <v>3</v>
      </c>
      <c r="R837" s="7" t="n">
        <v>0</v>
      </c>
      <c r="S837" s="7" t="n">
        <v>2</v>
      </c>
      <c r="T837" s="7" t="n">
        <v>3</v>
      </c>
      <c r="U837" s="7" t="n">
        <v>9</v>
      </c>
      <c r="V837" s="7" t="n">
        <v>1</v>
      </c>
      <c r="W837" s="16" t="n">
        <f t="normal" ca="1">A847</f>
        <v>0</v>
      </c>
    </row>
    <row r="838" spans="1:23">
      <c r="A838" t="s">
        <v>4</v>
      </c>
      <c r="B838" s="4" t="s">
        <v>5</v>
      </c>
      <c r="C838" s="4" t="s">
        <v>12</v>
      </c>
      <c r="D838" s="22" t="s">
        <v>58</v>
      </c>
      <c r="E838" s="4" t="s">
        <v>5</v>
      </c>
      <c r="F838" s="4" t="s">
        <v>10</v>
      </c>
      <c r="G838" s="4" t="s">
        <v>12</v>
      </c>
      <c r="H838" s="4" t="s">
        <v>12</v>
      </c>
      <c r="I838" s="4" t="s">
        <v>6</v>
      </c>
      <c r="J838" s="22" t="s">
        <v>59</v>
      </c>
      <c r="K838" s="4" t="s">
        <v>12</v>
      </c>
      <c r="L838" s="4" t="s">
        <v>12</v>
      </c>
      <c r="M838" s="22" t="s">
        <v>58</v>
      </c>
      <c r="N838" s="4" t="s">
        <v>5</v>
      </c>
      <c r="O838" s="4" t="s">
        <v>12</v>
      </c>
      <c r="P838" s="22" t="s">
        <v>59</v>
      </c>
      <c r="Q838" s="4" t="s">
        <v>12</v>
      </c>
      <c r="R838" s="4" t="s">
        <v>9</v>
      </c>
      <c r="S838" s="4" t="s">
        <v>12</v>
      </c>
      <c r="T838" s="4" t="s">
        <v>12</v>
      </c>
      <c r="U838" s="4" t="s">
        <v>12</v>
      </c>
      <c r="V838" s="22" t="s">
        <v>58</v>
      </c>
      <c r="W838" s="4" t="s">
        <v>5</v>
      </c>
      <c r="X838" s="4" t="s">
        <v>12</v>
      </c>
      <c r="Y838" s="22" t="s">
        <v>59</v>
      </c>
      <c r="Z838" s="4" t="s">
        <v>12</v>
      </c>
      <c r="AA838" s="4" t="s">
        <v>9</v>
      </c>
      <c r="AB838" s="4" t="s">
        <v>12</v>
      </c>
      <c r="AC838" s="4" t="s">
        <v>12</v>
      </c>
      <c r="AD838" s="4" t="s">
        <v>12</v>
      </c>
      <c r="AE838" s="4" t="s">
        <v>33</v>
      </c>
    </row>
    <row r="839" spans="1:23">
      <c r="A839" t="n">
        <v>10135</v>
      </c>
      <c r="B839" s="15" t="n">
        <v>5</v>
      </c>
      <c r="C839" s="7" t="n">
        <v>28</v>
      </c>
      <c r="D839" s="22" t="s">
        <v>3</v>
      </c>
      <c r="E839" s="60" t="n">
        <v>47</v>
      </c>
      <c r="F839" s="7" t="n">
        <v>61456</v>
      </c>
      <c r="G839" s="7" t="n">
        <v>2</v>
      </c>
      <c r="H839" s="7" t="n">
        <v>0</v>
      </c>
      <c r="I839" s="7" t="s">
        <v>107</v>
      </c>
      <c r="J839" s="22" t="s">
        <v>3</v>
      </c>
      <c r="K839" s="7" t="n">
        <v>8</v>
      </c>
      <c r="L839" s="7" t="n">
        <v>28</v>
      </c>
      <c r="M839" s="22" t="s">
        <v>3</v>
      </c>
      <c r="N839" s="8" t="n">
        <v>74</v>
      </c>
      <c r="O839" s="7" t="n">
        <v>65</v>
      </c>
      <c r="P839" s="22" t="s">
        <v>3</v>
      </c>
      <c r="Q839" s="7" t="n">
        <v>0</v>
      </c>
      <c r="R839" s="7" t="n">
        <v>1</v>
      </c>
      <c r="S839" s="7" t="n">
        <v>3</v>
      </c>
      <c r="T839" s="7" t="n">
        <v>9</v>
      </c>
      <c r="U839" s="7" t="n">
        <v>28</v>
      </c>
      <c r="V839" s="22" t="s">
        <v>3</v>
      </c>
      <c r="W839" s="8" t="n">
        <v>74</v>
      </c>
      <c r="X839" s="7" t="n">
        <v>65</v>
      </c>
      <c r="Y839" s="22" t="s">
        <v>3</v>
      </c>
      <c r="Z839" s="7" t="n">
        <v>0</v>
      </c>
      <c r="AA839" s="7" t="n">
        <v>2</v>
      </c>
      <c r="AB839" s="7" t="n">
        <v>3</v>
      </c>
      <c r="AC839" s="7" t="n">
        <v>9</v>
      </c>
      <c r="AD839" s="7" t="n">
        <v>1</v>
      </c>
      <c r="AE839" s="16" t="n">
        <f t="normal" ca="1">A843</f>
        <v>0</v>
      </c>
    </row>
    <row r="840" spans="1:23">
      <c r="A840" t="s">
        <v>4</v>
      </c>
      <c r="B840" s="4" t="s">
        <v>5</v>
      </c>
      <c r="C840" s="4" t="s">
        <v>10</v>
      </c>
      <c r="D840" s="4" t="s">
        <v>12</v>
      </c>
      <c r="E840" s="4" t="s">
        <v>12</v>
      </c>
      <c r="F840" s="4" t="s">
        <v>6</v>
      </c>
    </row>
    <row r="841" spans="1:23">
      <c r="A841" t="n">
        <v>10183</v>
      </c>
      <c r="B841" s="60" t="n">
        <v>47</v>
      </c>
      <c r="C841" s="7" t="n">
        <v>61456</v>
      </c>
      <c r="D841" s="7" t="n">
        <v>0</v>
      </c>
      <c r="E841" s="7" t="n">
        <v>0</v>
      </c>
      <c r="F841" s="7" t="s">
        <v>108</v>
      </c>
    </row>
    <row r="842" spans="1:23">
      <c r="A842" t="s">
        <v>4</v>
      </c>
      <c r="B842" s="4" t="s">
        <v>5</v>
      </c>
      <c r="C842" s="4" t="s">
        <v>12</v>
      </c>
      <c r="D842" s="4" t="s">
        <v>10</v>
      </c>
      <c r="E842" s="4" t="s">
        <v>27</v>
      </c>
    </row>
    <row r="843" spans="1:23">
      <c r="A843" t="n">
        <v>10196</v>
      </c>
      <c r="B843" s="38" t="n">
        <v>58</v>
      </c>
      <c r="C843" s="7" t="n">
        <v>0</v>
      </c>
      <c r="D843" s="7" t="n">
        <v>300</v>
      </c>
      <c r="E843" s="7" t="n">
        <v>1</v>
      </c>
    </row>
    <row r="844" spans="1:23">
      <c r="A844" t="s">
        <v>4</v>
      </c>
      <c r="B844" s="4" t="s">
        <v>5</v>
      </c>
      <c r="C844" s="4" t="s">
        <v>12</v>
      </c>
      <c r="D844" s="4" t="s">
        <v>10</v>
      </c>
    </row>
    <row r="845" spans="1:23">
      <c r="A845" t="n">
        <v>10204</v>
      </c>
      <c r="B845" s="38" t="n">
        <v>58</v>
      </c>
      <c r="C845" s="7" t="n">
        <v>255</v>
      </c>
      <c r="D845" s="7" t="n">
        <v>0</v>
      </c>
    </row>
    <row r="846" spans="1:23">
      <c r="A846" t="s">
        <v>4</v>
      </c>
      <c r="B846" s="4" t="s">
        <v>5</v>
      </c>
      <c r="C846" s="4" t="s">
        <v>12</v>
      </c>
      <c r="D846" s="4" t="s">
        <v>12</v>
      </c>
      <c r="E846" s="4" t="s">
        <v>12</v>
      </c>
      <c r="F846" s="4" t="s">
        <v>12</v>
      </c>
    </row>
    <row r="847" spans="1:23">
      <c r="A847" t="n">
        <v>10208</v>
      </c>
      <c r="B847" s="9" t="n">
        <v>14</v>
      </c>
      <c r="C847" s="7" t="n">
        <v>0</v>
      </c>
      <c r="D847" s="7" t="n">
        <v>0</v>
      </c>
      <c r="E847" s="7" t="n">
        <v>0</v>
      </c>
      <c r="F847" s="7" t="n">
        <v>64</v>
      </c>
    </row>
    <row r="848" spans="1:23">
      <c r="A848" t="s">
        <v>4</v>
      </c>
      <c r="B848" s="4" t="s">
        <v>5</v>
      </c>
      <c r="C848" s="4" t="s">
        <v>12</v>
      </c>
      <c r="D848" s="4" t="s">
        <v>10</v>
      </c>
    </row>
    <row r="849" spans="1:31">
      <c r="A849" t="n">
        <v>10213</v>
      </c>
      <c r="B849" s="31" t="n">
        <v>22</v>
      </c>
      <c r="C849" s="7" t="n">
        <v>0</v>
      </c>
      <c r="D849" s="7" t="n">
        <v>28687</v>
      </c>
    </row>
    <row r="850" spans="1:31">
      <c r="A850" t="s">
        <v>4</v>
      </c>
      <c r="B850" s="4" t="s">
        <v>5</v>
      </c>
      <c r="C850" s="4" t="s">
        <v>12</v>
      </c>
      <c r="D850" s="4" t="s">
        <v>10</v>
      </c>
    </row>
    <row r="851" spans="1:31">
      <c r="A851" t="n">
        <v>10217</v>
      </c>
      <c r="B851" s="38" t="n">
        <v>58</v>
      </c>
      <c r="C851" s="7" t="n">
        <v>5</v>
      </c>
      <c r="D851" s="7" t="n">
        <v>300</v>
      </c>
    </row>
    <row r="852" spans="1:31">
      <c r="A852" t="s">
        <v>4</v>
      </c>
      <c r="B852" s="4" t="s">
        <v>5</v>
      </c>
      <c r="C852" s="4" t="s">
        <v>27</v>
      </c>
      <c r="D852" s="4" t="s">
        <v>10</v>
      </c>
    </row>
    <row r="853" spans="1:31">
      <c r="A853" t="n">
        <v>10221</v>
      </c>
      <c r="B853" s="61" t="n">
        <v>103</v>
      </c>
      <c r="C853" s="7" t="n">
        <v>0</v>
      </c>
      <c r="D853" s="7" t="n">
        <v>300</v>
      </c>
    </row>
    <row r="854" spans="1:31">
      <c r="A854" t="s">
        <v>4</v>
      </c>
      <c r="B854" s="4" t="s">
        <v>5</v>
      </c>
      <c r="C854" s="4" t="s">
        <v>12</v>
      </c>
    </row>
    <row r="855" spans="1:31">
      <c r="A855" t="n">
        <v>10228</v>
      </c>
      <c r="B855" s="36" t="n">
        <v>64</v>
      </c>
      <c r="C855" s="7" t="n">
        <v>7</v>
      </c>
    </row>
    <row r="856" spans="1:31">
      <c r="A856" t="s">
        <v>4</v>
      </c>
      <c r="B856" s="4" t="s">
        <v>5</v>
      </c>
      <c r="C856" s="4" t="s">
        <v>12</v>
      </c>
      <c r="D856" s="4" t="s">
        <v>10</v>
      </c>
    </row>
    <row r="857" spans="1:31">
      <c r="A857" t="n">
        <v>10230</v>
      </c>
      <c r="B857" s="62" t="n">
        <v>72</v>
      </c>
      <c r="C857" s="7" t="n">
        <v>5</v>
      </c>
      <c r="D857" s="7" t="n">
        <v>0</v>
      </c>
    </row>
    <row r="858" spans="1:31">
      <c r="A858" t="s">
        <v>4</v>
      </c>
      <c r="B858" s="4" t="s">
        <v>5</v>
      </c>
      <c r="C858" s="4" t="s">
        <v>12</v>
      </c>
      <c r="D858" s="22" t="s">
        <v>58</v>
      </c>
      <c r="E858" s="4" t="s">
        <v>5</v>
      </c>
      <c r="F858" s="4" t="s">
        <v>12</v>
      </c>
      <c r="G858" s="4" t="s">
        <v>10</v>
      </c>
      <c r="H858" s="22" t="s">
        <v>59</v>
      </c>
      <c r="I858" s="4" t="s">
        <v>12</v>
      </c>
      <c r="J858" s="4" t="s">
        <v>9</v>
      </c>
      <c r="K858" s="4" t="s">
        <v>12</v>
      </c>
      <c r="L858" s="4" t="s">
        <v>12</v>
      </c>
      <c r="M858" s="4" t="s">
        <v>33</v>
      </c>
    </row>
    <row r="859" spans="1:31">
      <c r="A859" t="n">
        <v>10234</v>
      </c>
      <c r="B859" s="15" t="n">
        <v>5</v>
      </c>
      <c r="C859" s="7" t="n">
        <v>28</v>
      </c>
      <c r="D859" s="22" t="s">
        <v>3</v>
      </c>
      <c r="E859" s="11" t="n">
        <v>162</v>
      </c>
      <c r="F859" s="7" t="n">
        <v>4</v>
      </c>
      <c r="G859" s="7" t="n">
        <v>28687</v>
      </c>
      <c r="H859" s="22" t="s">
        <v>3</v>
      </c>
      <c r="I859" s="7" t="n">
        <v>0</v>
      </c>
      <c r="J859" s="7" t="n">
        <v>1</v>
      </c>
      <c r="K859" s="7" t="n">
        <v>2</v>
      </c>
      <c r="L859" s="7" t="n">
        <v>1</v>
      </c>
      <c r="M859" s="16" t="n">
        <f t="normal" ca="1">A865</f>
        <v>0</v>
      </c>
    </row>
    <row r="860" spans="1:31">
      <c r="A860" t="s">
        <v>4</v>
      </c>
      <c r="B860" s="4" t="s">
        <v>5</v>
      </c>
      <c r="C860" s="4" t="s">
        <v>12</v>
      </c>
      <c r="D860" s="4" t="s">
        <v>6</v>
      </c>
    </row>
    <row r="861" spans="1:31">
      <c r="A861" t="n">
        <v>10251</v>
      </c>
      <c r="B861" s="10" t="n">
        <v>2</v>
      </c>
      <c r="C861" s="7" t="n">
        <v>10</v>
      </c>
      <c r="D861" s="7" t="s">
        <v>109</v>
      </c>
    </row>
    <row r="862" spans="1:31">
      <c r="A862" t="s">
        <v>4</v>
      </c>
      <c r="B862" s="4" t="s">
        <v>5</v>
      </c>
      <c r="C862" s="4" t="s">
        <v>10</v>
      </c>
    </row>
    <row r="863" spans="1:31">
      <c r="A863" t="n">
        <v>10268</v>
      </c>
      <c r="B863" s="30" t="n">
        <v>16</v>
      </c>
      <c r="C863" s="7" t="n">
        <v>0</v>
      </c>
    </row>
    <row r="864" spans="1:31">
      <c r="A864" t="s">
        <v>4</v>
      </c>
      <c r="B864" s="4" t="s">
        <v>5</v>
      </c>
      <c r="C864" s="4" t="s">
        <v>10</v>
      </c>
      <c r="D864" s="4" t="s">
        <v>6</v>
      </c>
      <c r="E864" s="4" t="s">
        <v>6</v>
      </c>
      <c r="F864" s="4" t="s">
        <v>6</v>
      </c>
      <c r="G864" s="4" t="s">
        <v>12</v>
      </c>
      <c r="H864" s="4" t="s">
        <v>9</v>
      </c>
      <c r="I864" s="4" t="s">
        <v>27</v>
      </c>
      <c r="J864" s="4" t="s">
        <v>27</v>
      </c>
      <c r="K864" s="4" t="s">
        <v>27</v>
      </c>
      <c r="L864" s="4" t="s">
        <v>27</v>
      </c>
      <c r="M864" s="4" t="s">
        <v>27</v>
      </c>
      <c r="N864" s="4" t="s">
        <v>27</v>
      </c>
      <c r="O864" s="4" t="s">
        <v>27</v>
      </c>
      <c r="P864" s="4" t="s">
        <v>6</v>
      </c>
      <c r="Q864" s="4" t="s">
        <v>6</v>
      </c>
      <c r="R864" s="4" t="s">
        <v>9</v>
      </c>
      <c r="S864" s="4" t="s">
        <v>12</v>
      </c>
      <c r="T864" s="4" t="s">
        <v>9</v>
      </c>
      <c r="U864" s="4" t="s">
        <v>9</v>
      </c>
      <c r="V864" s="4" t="s">
        <v>10</v>
      </c>
    </row>
    <row r="865" spans="1:22">
      <c r="A865" t="n">
        <v>10271</v>
      </c>
      <c r="B865" s="19" t="n">
        <v>19</v>
      </c>
      <c r="C865" s="7" t="n">
        <v>1001</v>
      </c>
      <c r="D865" s="7" t="s">
        <v>110</v>
      </c>
      <c r="E865" s="7" t="s">
        <v>111</v>
      </c>
      <c r="F865" s="7" t="s">
        <v>16</v>
      </c>
      <c r="G865" s="7" t="n">
        <v>0</v>
      </c>
      <c r="H865" s="7" t="n">
        <v>1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1</v>
      </c>
      <c r="N865" s="7" t="n">
        <v>1.60000002384186</v>
      </c>
      <c r="O865" s="7" t="n">
        <v>0.0900000035762787</v>
      </c>
      <c r="P865" s="7" t="s">
        <v>21</v>
      </c>
      <c r="Q865" s="7" t="s">
        <v>16</v>
      </c>
      <c r="R865" s="7" t="n">
        <v>-1</v>
      </c>
      <c r="S865" s="7" t="n">
        <v>0</v>
      </c>
      <c r="T865" s="7" t="n">
        <v>0</v>
      </c>
      <c r="U865" s="7" t="n">
        <v>0</v>
      </c>
      <c r="V865" s="7" t="n">
        <v>0</v>
      </c>
    </row>
    <row r="866" spans="1:22">
      <c r="A866" t="s">
        <v>4</v>
      </c>
      <c r="B866" s="4" t="s">
        <v>5</v>
      </c>
      <c r="C866" s="4" t="s">
        <v>10</v>
      </c>
      <c r="D866" s="4" t="s">
        <v>12</v>
      </c>
      <c r="E866" s="4" t="s">
        <v>12</v>
      </c>
      <c r="F866" s="4" t="s">
        <v>6</v>
      </c>
    </row>
    <row r="867" spans="1:22">
      <c r="A867" t="n">
        <v>10365</v>
      </c>
      <c r="B867" s="14" t="n">
        <v>20</v>
      </c>
      <c r="C867" s="7" t="n">
        <v>1001</v>
      </c>
      <c r="D867" s="7" t="n">
        <v>3</v>
      </c>
      <c r="E867" s="7" t="n">
        <v>10</v>
      </c>
      <c r="F867" s="7" t="s">
        <v>112</v>
      </c>
    </row>
    <row r="868" spans="1:22">
      <c r="A868" t="s">
        <v>4</v>
      </c>
      <c r="B868" s="4" t="s">
        <v>5</v>
      </c>
      <c r="C868" s="4" t="s">
        <v>10</v>
      </c>
    </row>
    <row r="869" spans="1:22">
      <c r="A869" t="n">
        <v>10383</v>
      </c>
      <c r="B869" s="30" t="n">
        <v>16</v>
      </c>
      <c r="C869" s="7" t="n">
        <v>0</v>
      </c>
    </row>
    <row r="870" spans="1:22">
      <c r="A870" t="s">
        <v>4</v>
      </c>
      <c r="B870" s="4" t="s">
        <v>5</v>
      </c>
      <c r="C870" s="4" t="s">
        <v>10</v>
      </c>
      <c r="D870" s="4" t="s">
        <v>12</v>
      </c>
      <c r="E870" s="4" t="s">
        <v>12</v>
      </c>
      <c r="F870" s="4" t="s">
        <v>6</v>
      </c>
    </row>
    <row r="871" spans="1:22">
      <c r="A871" t="n">
        <v>10386</v>
      </c>
      <c r="B871" s="60" t="n">
        <v>47</v>
      </c>
      <c r="C871" s="7" t="n">
        <v>1001</v>
      </c>
      <c r="D871" s="7" t="n">
        <v>0</v>
      </c>
      <c r="E871" s="7" t="n">
        <v>0</v>
      </c>
      <c r="F871" s="7" t="s">
        <v>108</v>
      </c>
    </row>
    <row r="872" spans="1:22">
      <c r="A872" t="s">
        <v>4</v>
      </c>
      <c r="B872" s="4" t="s">
        <v>5</v>
      </c>
      <c r="C872" s="4" t="s">
        <v>10</v>
      </c>
      <c r="D872" s="4" t="s">
        <v>27</v>
      </c>
      <c r="E872" s="4" t="s">
        <v>27</v>
      </c>
      <c r="F872" s="4" t="s">
        <v>27</v>
      </c>
      <c r="G872" s="4" t="s">
        <v>27</v>
      </c>
    </row>
    <row r="873" spans="1:22">
      <c r="A873" t="n">
        <v>10399</v>
      </c>
      <c r="B873" s="49" t="n">
        <v>46</v>
      </c>
      <c r="C873" s="7" t="n">
        <v>1001</v>
      </c>
      <c r="D873" s="7" t="n">
        <v>-188.190002441406</v>
      </c>
      <c r="E873" s="7" t="n">
        <v>-11.4399995803833</v>
      </c>
      <c r="F873" s="7" t="n">
        <v>467.25</v>
      </c>
      <c r="G873" s="7" t="n">
        <v>519.799987792969</v>
      </c>
    </row>
    <row r="874" spans="1:22">
      <c r="A874" t="s">
        <v>4</v>
      </c>
      <c r="B874" s="4" t="s">
        <v>5</v>
      </c>
      <c r="C874" s="4" t="s">
        <v>12</v>
      </c>
      <c r="D874" s="4" t="s">
        <v>12</v>
      </c>
      <c r="E874" s="4" t="s">
        <v>27</v>
      </c>
      <c r="F874" s="4" t="s">
        <v>27</v>
      </c>
      <c r="G874" s="4" t="s">
        <v>27</v>
      </c>
      <c r="H874" s="4" t="s">
        <v>10</v>
      </c>
    </row>
    <row r="875" spans="1:22">
      <c r="A875" t="n">
        <v>10418</v>
      </c>
      <c r="B875" s="51" t="n">
        <v>45</v>
      </c>
      <c r="C875" s="7" t="n">
        <v>2</v>
      </c>
      <c r="D875" s="7" t="n">
        <v>3</v>
      </c>
      <c r="E875" s="7" t="n">
        <v>-188.119995117188</v>
      </c>
      <c r="F875" s="7" t="n">
        <v>-10.8699998855591</v>
      </c>
      <c r="G875" s="7" t="n">
        <v>466.529998779297</v>
      </c>
      <c r="H875" s="7" t="n">
        <v>0</v>
      </c>
    </row>
    <row r="876" spans="1:22">
      <c r="A876" t="s">
        <v>4</v>
      </c>
      <c r="B876" s="4" t="s">
        <v>5</v>
      </c>
      <c r="C876" s="4" t="s">
        <v>12</v>
      </c>
      <c r="D876" s="4" t="s">
        <v>12</v>
      </c>
      <c r="E876" s="4" t="s">
        <v>27</v>
      </c>
      <c r="F876" s="4" t="s">
        <v>27</v>
      </c>
      <c r="G876" s="4" t="s">
        <v>27</v>
      </c>
      <c r="H876" s="4" t="s">
        <v>10</v>
      </c>
      <c r="I876" s="4" t="s">
        <v>12</v>
      </c>
    </row>
    <row r="877" spans="1:22">
      <c r="A877" t="n">
        <v>10435</v>
      </c>
      <c r="B877" s="51" t="n">
        <v>45</v>
      </c>
      <c r="C877" s="7" t="n">
        <v>4</v>
      </c>
      <c r="D877" s="7" t="n">
        <v>3</v>
      </c>
      <c r="E877" s="7" t="n">
        <v>0.689999997615814</v>
      </c>
      <c r="F877" s="7" t="n">
        <v>173.160003662109</v>
      </c>
      <c r="G877" s="7" t="n">
        <v>0</v>
      </c>
      <c r="H877" s="7" t="n">
        <v>0</v>
      </c>
      <c r="I877" s="7" t="n">
        <v>0</v>
      </c>
    </row>
    <row r="878" spans="1:22">
      <c r="A878" t="s">
        <v>4</v>
      </c>
      <c r="B878" s="4" t="s">
        <v>5</v>
      </c>
      <c r="C878" s="4" t="s">
        <v>12</v>
      </c>
      <c r="D878" s="4" t="s">
        <v>12</v>
      </c>
      <c r="E878" s="4" t="s">
        <v>27</v>
      </c>
      <c r="F878" s="4" t="s">
        <v>10</v>
      </c>
    </row>
    <row r="879" spans="1:22">
      <c r="A879" t="n">
        <v>10453</v>
      </c>
      <c r="B879" s="51" t="n">
        <v>45</v>
      </c>
      <c r="C879" s="7" t="n">
        <v>5</v>
      </c>
      <c r="D879" s="7" t="n">
        <v>3</v>
      </c>
      <c r="E879" s="7" t="n">
        <v>7</v>
      </c>
      <c r="F879" s="7" t="n">
        <v>0</v>
      </c>
    </row>
    <row r="880" spans="1:22">
      <c r="A880" t="s">
        <v>4</v>
      </c>
      <c r="B880" s="4" t="s">
        <v>5</v>
      </c>
      <c r="C880" s="4" t="s">
        <v>12</v>
      </c>
      <c r="D880" s="4" t="s">
        <v>12</v>
      </c>
      <c r="E880" s="4" t="s">
        <v>27</v>
      </c>
      <c r="F880" s="4" t="s">
        <v>10</v>
      </c>
    </row>
    <row r="881" spans="1:22">
      <c r="A881" t="n">
        <v>10462</v>
      </c>
      <c r="B881" s="51" t="n">
        <v>45</v>
      </c>
      <c r="C881" s="7" t="n">
        <v>11</v>
      </c>
      <c r="D881" s="7" t="n">
        <v>3</v>
      </c>
      <c r="E881" s="7" t="n">
        <v>41.9000015258789</v>
      </c>
      <c r="F881" s="7" t="n">
        <v>0</v>
      </c>
    </row>
    <row r="882" spans="1:22">
      <c r="A882" t="s">
        <v>4</v>
      </c>
      <c r="B882" s="4" t="s">
        <v>5</v>
      </c>
      <c r="C882" s="4" t="s">
        <v>10</v>
      </c>
      <c r="D882" s="4" t="s">
        <v>9</v>
      </c>
    </row>
    <row r="883" spans="1:22">
      <c r="A883" t="n">
        <v>10471</v>
      </c>
      <c r="B883" s="59" t="n">
        <v>43</v>
      </c>
      <c r="C883" s="7" t="n">
        <v>61456</v>
      </c>
      <c r="D883" s="7" t="n">
        <v>1</v>
      </c>
    </row>
    <row r="884" spans="1:22">
      <c r="A884" t="s">
        <v>4</v>
      </c>
      <c r="B884" s="4" t="s">
        <v>5</v>
      </c>
      <c r="C884" s="4" t="s">
        <v>12</v>
      </c>
      <c r="D884" s="4" t="s">
        <v>12</v>
      </c>
      <c r="E884" s="4" t="s">
        <v>27</v>
      </c>
      <c r="F884" s="4" t="s">
        <v>10</v>
      </c>
    </row>
    <row r="885" spans="1:22">
      <c r="A885" t="n">
        <v>10478</v>
      </c>
      <c r="B885" s="51" t="n">
        <v>45</v>
      </c>
      <c r="C885" s="7" t="n">
        <v>5</v>
      </c>
      <c r="D885" s="7" t="n">
        <v>3</v>
      </c>
      <c r="E885" s="7" t="n">
        <v>6.5</v>
      </c>
      <c r="F885" s="7" t="n">
        <v>2000</v>
      </c>
    </row>
    <row r="886" spans="1:22">
      <c r="A886" t="s">
        <v>4</v>
      </c>
      <c r="B886" s="4" t="s">
        <v>5</v>
      </c>
      <c r="C886" s="4" t="s">
        <v>12</v>
      </c>
      <c r="D886" s="4" t="s">
        <v>10</v>
      </c>
      <c r="E886" s="4" t="s">
        <v>27</v>
      </c>
    </row>
    <row r="887" spans="1:22">
      <c r="A887" t="n">
        <v>10487</v>
      </c>
      <c r="B887" s="38" t="n">
        <v>58</v>
      </c>
      <c r="C887" s="7" t="n">
        <v>100</v>
      </c>
      <c r="D887" s="7" t="n">
        <v>1000</v>
      </c>
      <c r="E887" s="7" t="n">
        <v>1</v>
      </c>
    </row>
    <row r="888" spans="1:22">
      <c r="A888" t="s">
        <v>4</v>
      </c>
      <c r="B888" s="4" t="s">
        <v>5</v>
      </c>
      <c r="C888" s="4" t="s">
        <v>12</v>
      </c>
      <c r="D888" s="4" t="s">
        <v>10</v>
      </c>
    </row>
    <row r="889" spans="1:22">
      <c r="A889" t="n">
        <v>10495</v>
      </c>
      <c r="B889" s="38" t="n">
        <v>58</v>
      </c>
      <c r="C889" s="7" t="n">
        <v>255</v>
      </c>
      <c r="D889" s="7" t="n">
        <v>0</v>
      </c>
    </row>
    <row r="890" spans="1:22">
      <c r="A890" t="s">
        <v>4</v>
      </c>
      <c r="B890" s="4" t="s">
        <v>5</v>
      </c>
      <c r="C890" s="4" t="s">
        <v>12</v>
      </c>
      <c r="D890" s="4" t="s">
        <v>10</v>
      </c>
      <c r="E890" s="4" t="s">
        <v>27</v>
      </c>
      <c r="F890" s="4" t="s">
        <v>10</v>
      </c>
      <c r="G890" s="4" t="s">
        <v>9</v>
      </c>
      <c r="H890" s="4" t="s">
        <v>9</v>
      </c>
      <c r="I890" s="4" t="s">
        <v>10</v>
      </c>
      <c r="J890" s="4" t="s">
        <v>10</v>
      </c>
      <c r="K890" s="4" t="s">
        <v>9</v>
      </c>
      <c r="L890" s="4" t="s">
        <v>9</v>
      </c>
      <c r="M890" s="4" t="s">
        <v>9</v>
      </c>
      <c r="N890" s="4" t="s">
        <v>9</v>
      </c>
      <c r="O890" s="4" t="s">
        <v>6</v>
      </c>
    </row>
    <row r="891" spans="1:22">
      <c r="A891" t="n">
        <v>10499</v>
      </c>
      <c r="B891" s="13" t="n">
        <v>50</v>
      </c>
      <c r="C891" s="7" t="n">
        <v>0</v>
      </c>
      <c r="D891" s="7" t="n">
        <v>2065</v>
      </c>
      <c r="E891" s="7" t="n">
        <v>0.800000011920929</v>
      </c>
      <c r="F891" s="7" t="n">
        <v>0</v>
      </c>
      <c r="G891" s="7" t="n">
        <v>0</v>
      </c>
      <c r="H891" s="7" t="n">
        <v>0</v>
      </c>
      <c r="I891" s="7" t="n">
        <v>0</v>
      </c>
      <c r="J891" s="7" t="n">
        <v>65533</v>
      </c>
      <c r="K891" s="7" t="n">
        <v>0</v>
      </c>
      <c r="L891" s="7" t="n">
        <v>0</v>
      </c>
      <c r="M891" s="7" t="n">
        <v>0</v>
      </c>
      <c r="N891" s="7" t="n">
        <v>0</v>
      </c>
      <c r="O891" s="7" t="s">
        <v>16</v>
      </c>
    </row>
    <row r="892" spans="1:22">
      <c r="A892" t="s">
        <v>4</v>
      </c>
      <c r="B892" s="4" t="s">
        <v>5</v>
      </c>
      <c r="C892" s="4" t="s">
        <v>12</v>
      </c>
      <c r="D892" s="4" t="s">
        <v>10</v>
      </c>
    </row>
    <row r="893" spans="1:22">
      <c r="A893" t="n">
        <v>10538</v>
      </c>
      <c r="B893" s="51" t="n">
        <v>45</v>
      </c>
      <c r="C893" s="7" t="n">
        <v>7</v>
      </c>
      <c r="D893" s="7" t="n">
        <v>255</v>
      </c>
    </row>
    <row r="894" spans="1:22">
      <c r="A894" t="s">
        <v>4</v>
      </c>
      <c r="B894" s="4" t="s">
        <v>5</v>
      </c>
      <c r="C894" s="4" t="s">
        <v>12</v>
      </c>
      <c r="D894" s="4" t="s">
        <v>10</v>
      </c>
      <c r="E894" s="4" t="s">
        <v>10</v>
      </c>
    </row>
    <row r="895" spans="1:22">
      <c r="A895" t="n">
        <v>10542</v>
      </c>
      <c r="B895" s="13" t="n">
        <v>50</v>
      </c>
      <c r="C895" s="7" t="n">
        <v>1</v>
      </c>
      <c r="D895" s="7" t="n">
        <v>2065</v>
      </c>
      <c r="E895" s="7" t="n">
        <v>500</v>
      </c>
    </row>
    <row r="896" spans="1:22">
      <c r="A896" t="s">
        <v>4</v>
      </c>
      <c r="B896" s="4" t="s">
        <v>5</v>
      </c>
      <c r="C896" s="4" t="s">
        <v>12</v>
      </c>
      <c r="D896" s="4" t="s">
        <v>10</v>
      </c>
      <c r="E896" s="4" t="s">
        <v>10</v>
      </c>
      <c r="F896" s="4" t="s">
        <v>12</v>
      </c>
    </row>
    <row r="897" spans="1:15">
      <c r="A897" t="n">
        <v>10548</v>
      </c>
      <c r="B897" s="33" t="n">
        <v>25</v>
      </c>
      <c r="C897" s="7" t="n">
        <v>1</v>
      </c>
      <c r="D897" s="7" t="n">
        <v>60</v>
      </c>
      <c r="E897" s="7" t="n">
        <v>500</v>
      </c>
      <c r="F897" s="7" t="n">
        <v>2</v>
      </c>
    </row>
    <row r="898" spans="1:15">
      <c r="A898" t="s">
        <v>4</v>
      </c>
      <c r="B898" s="4" t="s">
        <v>5</v>
      </c>
      <c r="C898" s="4" t="s">
        <v>12</v>
      </c>
      <c r="D898" s="4" t="s">
        <v>10</v>
      </c>
      <c r="E898" s="4" t="s">
        <v>6</v>
      </c>
    </row>
    <row r="899" spans="1:15">
      <c r="A899" t="n">
        <v>10555</v>
      </c>
      <c r="B899" s="63" t="n">
        <v>51</v>
      </c>
      <c r="C899" s="7" t="n">
        <v>4</v>
      </c>
      <c r="D899" s="7" t="n">
        <v>8</v>
      </c>
      <c r="E899" s="7" t="s">
        <v>113</v>
      </c>
    </row>
    <row r="900" spans="1:15">
      <c r="A900" t="s">
        <v>4</v>
      </c>
      <c r="B900" s="4" t="s">
        <v>5</v>
      </c>
      <c r="C900" s="4" t="s">
        <v>10</v>
      </c>
    </row>
    <row r="901" spans="1:15">
      <c r="A901" t="n">
        <v>10568</v>
      </c>
      <c r="B901" s="30" t="n">
        <v>16</v>
      </c>
      <c r="C901" s="7" t="n">
        <v>0</v>
      </c>
    </row>
    <row r="902" spans="1:15">
      <c r="A902" t="s">
        <v>4</v>
      </c>
      <c r="B902" s="4" t="s">
        <v>5</v>
      </c>
      <c r="C902" s="4" t="s">
        <v>10</v>
      </c>
      <c r="D902" s="4" t="s">
        <v>69</v>
      </c>
      <c r="E902" s="4" t="s">
        <v>12</v>
      </c>
      <c r="F902" s="4" t="s">
        <v>12</v>
      </c>
    </row>
    <row r="903" spans="1:15">
      <c r="A903" t="n">
        <v>10571</v>
      </c>
      <c r="B903" s="64" t="n">
        <v>26</v>
      </c>
      <c r="C903" s="7" t="n">
        <v>8</v>
      </c>
      <c r="D903" s="7" t="s">
        <v>114</v>
      </c>
      <c r="E903" s="7" t="n">
        <v>2</v>
      </c>
      <c r="F903" s="7" t="n">
        <v>0</v>
      </c>
    </row>
    <row r="904" spans="1:15">
      <c r="A904" t="s">
        <v>4</v>
      </c>
      <c r="B904" s="4" t="s">
        <v>5</v>
      </c>
    </row>
    <row r="905" spans="1:15">
      <c r="A905" t="n">
        <v>10655</v>
      </c>
      <c r="B905" s="35" t="n">
        <v>28</v>
      </c>
    </row>
    <row r="906" spans="1:15">
      <c r="A906" t="s">
        <v>4</v>
      </c>
      <c r="B906" s="4" t="s">
        <v>5</v>
      </c>
      <c r="C906" s="4" t="s">
        <v>12</v>
      </c>
      <c r="D906" s="4" t="s">
        <v>10</v>
      </c>
      <c r="E906" s="4" t="s">
        <v>10</v>
      </c>
      <c r="F906" s="4" t="s">
        <v>12</v>
      </c>
    </row>
    <row r="907" spans="1:15">
      <c r="A907" t="n">
        <v>10656</v>
      </c>
      <c r="B907" s="33" t="n">
        <v>25</v>
      </c>
      <c r="C907" s="7" t="n">
        <v>1</v>
      </c>
      <c r="D907" s="7" t="n">
        <v>160</v>
      </c>
      <c r="E907" s="7" t="n">
        <v>570</v>
      </c>
      <c r="F907" s="7" t="n">
        <v>2</v>
      </c>
    </row>
    <row r="908" spans="1:15">
      <c r="A908" t="s">
        <v>4</v>
      </c>
      <c r="B908" s="4" t="s">
        <v>5</v>
      </c>
      <c r="C908" s="4" t="s">
        <v>12</v>
      </c>
      <c r="D908" s="4" t="s">
        <v>10</v>
      </c>
      <c r="E908" s="4" t="s">
        <v>6</v>
      </c>
    </row>
    <row r="909" spans="1:15">
      <c r="A909" t="n">
        <v>10663</v>
      </c>
      <c r="B909" s="63" t="n">
        <v>51</v>
      </c>
      <c r="C909" s="7" t="n">
        <v>4</v>
      </c>
      <c r="D909" s="7" t="n">
        <v>0</v>
      </c>
      <c r="E909" s="7" t="s">
        <v>115</v>
      </c>
    </row>
    <row r="910" spans="1:15">
      <c r="A910" t="s">
        <v>4</v>
      </c>
      <c r="B910" s="4" t="s">
        <v>5</v>
      </c>
      <c r="C910" s="4" t="s">
        <v>10</v>
      </c>
    </row>
    <row r="911" spans="1:15">
      <c r="A911" t="n">
        <v>10677</v>
      </c>
      <c r="B911" s="30" t="n">
        <v>16</v>
      </c>
      <c r="C911" s="7" t="n">
        <v>0</v>
      </c>
    </row>
    <row r="912" spans="1:15">
      <c r="A912" t="s">
        <v>4</v>
      </c>
      <c r="B912" s="4" t="s">
        <v>5</v>
      </c>
      <c r="C912" s="4" t="s">
        <v>10</v>
      </c>
      <c r="D912" s="4" t="s">
        <v>69</v>
      </c>
      <c r="E912" s="4" t="s">
        <v>12</v>
      </c>
      <c r="F912" s="4" t="s">
        <v>12</v>
      </c>
      <c r="G912" s="4" t="s">
        <v>69</v>
      </c>
      <c r="H912" s="4" t="s">
        <v>12</v>
      </c>
      <c r="I912" s="4" t="s">
        <v>12</v>
      </c>
    </row>
    <row r="913" spans="1:9">
      <c r="A913" t="n">
        <v>10680</v>
      </c>
      <c r="B913" s="64" t="n">
        <v>26</v>
      </c>
      <c r="C913" s="7" t="n">
        <v>0</v>
      </c>
      <c r="D913" s="7" t="s">
        <v>116</v>
      </c>
      <c r="E913" s="7" t="n">
        <v>2</v>
      </c>
      <c r="F913" s="7" t="n">
        <v>3</v>
      </c>
      <c r="G913" s="7" t="s">
        <v>117</v>
      </c>
      <c r="H913" s="7" t="n">
        <v>2</v>
      </c>
      <c r="I913" s="7" t="n">
        <v>0</v>
      </c>
    </row>
    <row r="914" spans="1:9">
      <c r="A914" t="s">
        <v>4</v>
      </c>
      <c r="B914" s="4" t="s">
        <v>5</v>
      </c>
    </row>
    <row r="915" spans="1:9">
      <c r="A915" t="n">
        <v>10897</v>
      </c>
      <c r="B915" s="35" t="n">
        <v>28</v>
      </c>
    </row>
    <row r="916" spans="1:9">
      <c r="A916" t="s">
        <v>4</v>
      </c>
      <c r="B916" s="4" t="s">
        <v>5</v>
      </c>
      <c r="C916" s="4" t="s">
        <v>12</v>
      </c>
      <c r="D916" s="4" t="s">
        <v>10</v>
      </c>
      <c r="E916" s="4" t="s">
        <v>27</v>
      </c>
    </row>
    <row r="917" spans="1:9">
      <c r="A917" t="n">
        <v>10898</v>
      </c>
      <c r="B917" s="38" t="n">
        <v>58</v>
      </c>
      <c r="C917" s="7" t="n">
        <v>0</v>
      </c>
      <c r="D917" s="7" t="n">
        <v>1000</v>
      </c>
      <c r="E917" s="7" t="n">
        <v>1</v>
      </c>
    </row>
    <row r="918" spans="1:9">
      <c r="A918" t="s">
        <v>4</v>
      </c>
      <c r="B918" s="4" t="s">
        <v>5</v>
      </c>
      <c r="C918" s="4" t="s">
        <v>12</v>
      </c>
      <c r="D918" s="4" t="s">
        <v>10</v>
      </c>
    </row>
    <row r="919" spans="1:9">
      <c r="A919" t="n">
        <v>10906</v>
      </c>
      <c r="B919" s="38" t="n">
        <v>58</v>
      </c>
      <c r="C919" s="7" t="n">
        <v>255</v>
      </c>
      <c r="D919" s="7" t="n">
        <v>0</v>
      </c>
    </row>
    <row r="920" spans="1:9">
      <c r="A920" t="s">
        <v>4</v>
      </c>
      <c r="B920" s="4" t="s">
        <v>5</v>
      </c>
      <c r="C920" s="4" t="s">
        <v>12</v>
      </c>
      <c r="D920" s="4" t="s">
        <v>10</v>
      </c>
      <c r="E920" s="4" t="s">
        <v>12</v>
      </c>
      <c r="F920" s="4" t="s">
        <v>12</v>
      </c>
      <c r="G920" s="4" t="s">
        <v>33</v>
      </c>
    </row>
    <row r="921" spans="1:9">
      <c r="A921" t="n">
        <v>10910</v>
      </c>
      <c r="B921" s="15" t="n">
        <v>5</v>
      </c>
      <c r="C921" s="7" t="n">
        <v>30</v>
      </c>
      <c r="D921" s="7" t="n">
        <v>8721</v>
      </c>
      <c r="E921" s="7" t="n">
        <v>8</v>
      </c>
      <c r="F921" s="7" t="n">
        <v>1</v>
      </c>
      <c r="G921" s="16" t="n">
        <f t="normal" ca="1">A925</f>
        <v>0</v>
      </c>
    </row>
    <row r="922" spans="1:9">
      <c r="A922" t="s">
        <v>4</v>
      </c>
      <c r="B922" s="4" t="s">
        <v>5</v>
      </c>
      <c r="C922" s="4" t="s">
        <v>10</v>
      </c>
    </row>
    <row r="923" spans="1:9">
      <c r="A923" t="n">
        <v>10920</v>
      </c>
      <c r="B923" s="20" t="n">
        <v>12</v>
      </c>
      <c r="C923" s="7" t="n">
        <v>8721</v>
      </c>
    </row>
    <row r="924" spans="1:9">
      <c r="A924" t="s">
        <v>4</v>
      </c>
      <c r="B924" s="4" t="s">
        <v>5</v>
      </c>
      <c r="C924" s="4" t="s">
        <v>10</v>
      </c>
      <c r="D924" s="4" t="s">
        <v>12</v>
      </c>
    </row>
    <row r="925" spans="1:9">
      <c r="A925" t="n">
        <v>10923</v>
      </c>
      <c r="B925" s="65" t="n">
        <v>89</v>
      </c>
      <c r="C925" s="7" t="n">
        <v>65533</v>
      </c>
      <c r="D925" s="7" t="n">
        <v>1</v>
      </c>
    </row>
    <row r="926" spans="1:9">
      <c r="A926" t="s">
        <v>4</v>
      </c>
      <c r="B926" s="4" t="s">
        <v>5</v>
      </c>
      <c r="C926" s="4" t="s">
        <v>12</v>
      </c>
      <c r="D926" s="4" t="s">
        <v>10</v>
      </c>
      <c r="E926" s="4" t="s">
        <v>10</v>
      </c>
      <c r="F926" s="4" t="s">
        <v>12</v>
      </c>
    </row>
    <row r="927" spans="1:9">
      <c r="A927" t="n">
        <v>10927</v>
      </c>
      <c r="B927" s="33" t="n">
        <v>25</v>
      </c>
      <c r="C927" s="7" t="n">
        <v>1</v>
      </c>
      <c r="D927" s="7" t="n">
        <v>65535</v>
      </c>
      <c r="E927" s="7" t="n">
        <v>65535</v>
      </c>
      <c r="F927" s="7" t="n">
        <v>0</v>
      </c>
    </row>
    <row r="928" spans="1:9">
      <c r="A928" t="s">
        <v>4</v>
      </c>
      <c r="B928" s="4" t="s">
        <v>5</v>
      </c>
      <c r="C928" s="4" t="s">
        <v>10</v>
      </c>
      <c r="D928" s="4" t="s">
        <v>9</v>
      </c>
    </row>
    <row r="929" spans="1:9">
      <c r="A929" t="n">
        <v>10934</v>
      </c>
      <c r="B929" s="66" t="n">
        <v>44</v>
      </c>
      <c r="C929" s="7" t="n">
        <v>61456</v>
      </c>
      <c r="D929" s="7" t="n">
        <v>1</v>
      </c>
    </row>
    <row r="930" spans="1:9">
      <c r="A930" t="s">
        <v>4</v>
      </c>
      <c r="B930" s="4" t="s">
        <v>5</v>
      </c>
      <c r="C930" s="4" t="s">
        <v>10</v>
      </c>
      <c r="D930" s="4" t="s">
        <v>27</v>
      </c>
      <c r="E930" s="4" t="s">
        <v>27</v>
      </c>
      <c r="F930" s="4" t="s">
        <v>27</v>
      </c>
      <c r="G930" s="4" t="s">
        <v>27</v>
      </c>
    </row>
    <row r="931" spans="1:9">
      <c r="A931" t="n">
        <v>10941</v>
      </c>
      <c r="B931" s="49" t="n">
        <v>46</v>
      </c>
      <c r="C931" s="7" t="n">
        <v>61456</v>
      </c>
      <c r="D931" s="7" t="n">
        <v>-183.610000610352</v>
      </c>
      <c r="E931" s="7" t="n">
        <v>-11.8999996185303</v>
      </c>
      <c r="F931" s="7" t="n">
        <v>452</v>
      </c>
      <c r="G931" s="7" t="n">
        <v>345.600006103516</v>
      </c>
    </row>
    <row r="932" spans="1:9">
      <c r="A932" t="s">
        <v>4</v>
      </c>
      <c r="B932" s="4" t="s">
        <v>5</v>
      </c>
      <c r="C932" s="4" t="s">
        <v>10</v>
      </c>
      <c r="D932" s="4" t="s">
        <v>27</v>
      </c>
      <c r="E932" s="4" t="s">
        <v>27</v>
      </c>
      <c r="F932" s="4" t="s">
        <v>27</v>
      </c>
      <c r="G932" s="4" t="s">
        <v>27</v>
      </c>
    </row>
    <row r="933" spans="1:9">
      <c r="A933" t="n">
        <v>10960</v>
      </c>
      <c r="B933" s="49" t="n">
        <v>46</v>
      </c>
      <c r="C933" s="7" t="n">
        <v>61457</v>
      </c>
      <c r="D933" s="7" t="n">
        <v>-183.610000610352</v>
      </c>
      <c r="E933" s="7" t="n">
        <v>-11.8999996185303</v>
      </c>
      <c r="F933" s="7" t="n">
        <v>452</v>
      </c>
      <c r="G933" s="7" t="n">
        <v>345.600006103516</v>
      </c>
    </row>
    <row r="934" spans="1:9">
      <c r="A934" t="s">
        <v>4</v>
      </c>
      <c r="B934" s="4" t="s">
        <v>5</v>
      </c>
      <c r="C934" s="4" t="s">
        <v>12</v>
      </c>
      <c r="D934" s="4" t="s">
        <v>12</v>
      </c>
      <c r="E934" s="4" t="s">
        <v>27</v>
      </c>
      <c r="F934" s="4" t="s">
        <v>27</v>
      </c>
      <c r="G934" s="4" t="s">
        <v>27</v>
      </c>
      <c r="H934" s="4" t="s">
        <v>10</v>
      </c>
      <c r="I934" s="4" t="s">
        <v>12</v>
      </c>
    </row>
    <row r="935" spans="1:9">
      <c r="A935" t="n">
        <v>10979</v>
      </c>
      <c r="B935" s="51" t="n">
        <v>45</v>
      </c>
      <c r="C935" s="7" t="n">
        <v>4</v>
      </c>
      <c r="D935" s="7" t="n">
        <v>3</v>
      </c>
      <c r="E935" s="7" t="n">
        <v>1</v>
      </c>
      <c r="F935" s="7" t="n">
        <v>170.5</v>
      </c>
      <c r="G935" s="7" t="n">
        <v>0</v>
      </c>
      <c r="H935" s="7" t="n">
        <v>0</v>
      </c>
      <c r="I935" s="7" t="n">
        <v>0</v>
      </c>
    </row>
    <row r="936" spans="1:9">
      <c r="A936" t="s">
        <v>4</v>
      </c>
      <c r="B936" s="4" t="s">
        <v>5</v>
      </c>
      <c r="C936" s="4" t="s">
        <v>12</v>
      </c>
      <c r="D936" s="4" t="s">
        <v>6</v>
      </c>
    </row>
    <row r="937" spans="1:9">
      <c r="A937" t="n">
        <v>10997</v>
      </c>
      <c r="B937" s="10" t="n">
        <v>2</v>
      </c>
      <c r="C937" s="7" t="n">
        <v>10</v>
      </c>
      <c r="D937" s="7" t="s">
        <v>118</v>
      </c>
    </row>
    <row r="938" spans="1:9">
      <c r="A938" t="s">
        <v>4</v>
      </c>
      <c r="B938" s="4" t="s">
        <v>5</v>
      </c>
      <c r="C938" s="4" t="s">
        <v>10</v>
      </c>
    </row>
    <row r="939" spans="1:9">
      <c r="A939" t="n">
        <v>11012</v>
      </c>
      <c r="B939" s="30" t="n">
        <v>16</v>
      </c>
      <c r="C939" s="7" t="n">
        <v>0</v>
      </c>
    </row>
    <row r="940" spans="1:9">
      <c r="A940" t="s">
        <v>4</v>
      </c>
      <c r="B940" s="4" t="s">
        <v>5</v>
      </c>
      <c r="C940" s="4" t="s">
        <v>12</v>
      </c>
      <c r="D940" s="4" t="s">
        <v>10</v>
      </c>
    </row>
    <row r="941" spans="1:9">
      <c r="A941" t="n">
        <v>11015</v>
      </c>
      <c r="B941" s="38" t="n">
        <v>58</v>
      </c>
      <c r="C941" s="7" t="n">
        <v>105</v>
      </c>
      <c r="D941" s="7" t="n">
        <v>300</v>
      </c>
    </row>
    <row r="942" spans="1:9">
      <c r="A942" t="s">
        <v>4</v>
      </c>
      <c r="B942" s="4" t="s">
        <v>5</v>
      </c>
      <c r="C942" s="4" t="s">
        <v>27</v>
      </c>
      <c r="D942" s="4" t="s">
        <v>10</v>
      </c>
    </row>
    <row r="943" spans="1:9">
      <c r="A943" t="n">
        <v>11019</v>
      </c>
      <c r="B943" s="61" t="n">
        <v>103</v>
      </c>
      <c r="C943" s="7" t="n">
        <v>1</v>
      </c>
      <c r="D943" s="7" t="n">
        <v>300</v>
      </c>
    </row>
    <row r="944" spans="1:9">
      <c r="A944" t="s">
        <v>4</v>
      </c>
      <c r="B944" s="4" t="s">
        <v>5</v>
      </c>
      <c r="C944" s="4" t="s">
        <v>12</v>
      </c>
      <c r="D944" s="4" t="s">
        <v>10</v>
      </c>
    </row>
    <row r="945" spans="1:9">
      <c r="A945" t="n">
        <v>11026</v>
      </c>
      <c r="B945" s="62" t="n">
        <v>72</v>
      </c>
      <c r="C945" s="7" t="n">
        <v>4</v>
      </c>
      <c r="D945" s="7" t="n">
        <v>0</v>
      </c>
    </row>
    <row r="946" spans="1:9">
      <c r="A946" t="s">
        <v>4</v>
      </c>
      <c r="B946" s="4" t="s">
        <v>5</v>
      </c>
      <c r="C946" s="4" t="s">
        <v>9</v>
      </c>
    </row>
    <row r="947" spans="1:9">
      <c r="A947" t="n">
        <v>11030</v>
      </c>
      <c r="B947" s="44" t="n">
        <v>15</v>
      </c>
      <c r="C947" s="7" t="n">
        <v>1073741824</v>
      </c>
    </row>
    <row r="948" spans="1:9">
      <c r="A948" t="s">
        <v>4</v>
      </c>
      <c r="B948" s="4" t="s">
        <v>5</v>
      </c>
      <c r="C948" s="4" t="s">
        <v>12</v>
      </c>
    </row>
    <row r="949" spans="1:9">
      <c r="A949" t="n">
        <v>11035</v>
      </c>
      <c r="B949" s="36" t="n">
        <v>64</v>
      </c>
      <c r="C949" s="7" t="n">
        <v>3</v>
      </c>
    </row>
    <row r="950" spans="1:9">
      <c r="A950" t="s">
        <v>4</v>
      </c>
      <c r="B950" s="4" t="s">
        <v>5</v>
      </c>
      <c r="C950" s="4" t="s">
        <v>12</v>
      </c>
    </row>
    <row r="951" spans="1:9">
      <c r="A951" t="n">
        <v>11037</v>
      </c>
      <c r="B951" s="8" t="n">
        <v>74</v>
      </c>
      <c r="C951" s="7" t="n">
        <v>67</v>
      </c>
    </row>
    <row r="952" spans="1:9">
      <c r="A952" t="s">
        <v>4</v>
      </c>
      <c r="B952" s="4" t="s">
        <v>5</v>
      </c>
      <c r="C952" s="4" t="s">
        <v>12</v>
      </c>
      <c r="D952" s="4" t="s">
        <v>12</v>
      </c>
      <c r="E952" s="4" t="s">
        <v>10</v>
      </c>
    </row>
    <row r="953" spans="1:9">
      <c r="A953" t="n">
        <v>11039</v>
      </c>
      <c r="B953" s="51" t="n">
        <v>45</v>
      </c>
      <c r="C953" s="7" t="n">
        <v>8</v>
      </c>
      <c r="D953" s="7" t="n">
        <v>1</v>
      </c>
      <c r="E953" s="7" t="n">
        <v>0</v>
      </c>
    </row>
    <row r="954" spans="1:9">
      <c r="A954" t="s">
        <v>4</v>
      </c>
      <c r="B954" s="4" t="s">
        <v>5</v>
      </c>
      <c r="C954" s="4" t="s">
        <v>10</v>
      </c>
    </row>
    <row r="955" spans="1:9">
      <c r="A955" t="n">
        <v>11044</v>
      </c>
      <c r="B955" s="67" t="n">
        <v>13</v>
      </c>
      <c r="C955" s="7" t="n">
        <v>6409</v>
      </c>
    </row>
    <row r="956" spans="1:9">
      <c r="A956" t="s">
        <v>4</v>
      </c>
      <c r="B956" s="4" t="s">
        <v>5</v>
      </c>
      <c r="C956" s="4" t="s">
        <v>10</v>
      </c>
    </row>
    <row r="957" spans="1:9">
      <c r="A957" t="n">
        <v>11047</v>
      </c>
      <c r="B957" s="67" t="n">
        <v>13</v>
      </c>
      <c r="C957" s="7" t="n">
        <v>6408</v>
      </c>
    </row>
    <row r="958" spans="1:9">
      <c r="A958" t="s">
        <v>4</v>
      </c>
      <c r="B958" s="4" t="s">
        <v>5</v>
      </c>
      <c r="C958" s="4" t="s">
        <v>10</v>
      </c>
    </row>
    <row r="959" spans="1:9">
      <c r="A959" t="n">
        <v>11050</v>
      </c>
      <c r="B959" s="20" t="n">
        <v>12</v>
      </c>
      <c r="C959" s="7" t="n">
        <v>6464</v>
      </c>
    </row>
    <row r="960" spans="1:9">
      <c r="A960" t="s">
        <v>4</v>
      </c>
      <c r="B960" s="4" t="s">
        <v>5</v>
      </c>
      <c r="C960" s="4" t="s">
        <v>10</v>
      </c>
    </row>
    <row r="961" spans="1:5">
      <c r="A961" t="n">
        <v>11053</v>
      </c>
      <c r="B961" s="67" t="n">
        <v>13</v>
      </c>
      <c r="C961" s="7" t="n">
        <v>6465</v>
      </c>
    </row>
    <row r="962" spans="1:5">
      <c r="A962" t="s">
        <v>4</v>
      </c>
      <c r="B962" s="4" t="s">
        <v>5</v>
      </c>
      <c r="C962" s="4" t="s">
        <v>10</v>
      </c>
    </row>
    <row r="963" spans="1:5">
      <c r="A963" t="n">
        <v>11056</v>
      </c>
      <c r="B963" s="67" t="n">
        <v>13</v>
      </c>
      <c r="C963" s="7" t="n">
        <v>6466</v>
      </c>
    </row>
    <row r="964" spans="1:5">
      <c r="A964" t="s">
        <v>4</v>
      </c>
      <c r="B964" s="4" t="s">
        <v>5</v>
      </c>
      <c r="C964" s="4" t="s">
        <v>10</v>
      </c>
    </row>
    <row r="965" spans="1:5">
      <c r="A965" t="n">
        <v>11059</v>
      </c>
      <c r="B965" s="67" t="n">
        <v>13</v>
      </c>
      <c r="C965" s="7" t="n">
        <v>6467</v>
      </c>
    </row>
    <row r="966" spans="1:5">
      <c r="A966" t="s">
        <v>4</v>
      </c>
      <c r="B966" s="4" t="s">
        <v>5</v>
      </c>
      <c r="C966" s="4" t="s">
        <v>10</v>
      </c>
    </row>
    <row r="967" spans="1:5">
      <c r="A967" t="n">
        <v>11062</v>
      </c>
      <c r="B967" s="67" t="n">
        <v>13</v>
      </c>
      <c r="C967" s="7" t="n">
        <v>6468</v>
      </c>
    </row>
    <row r="968" spans="1:5">
      <c r="A968" t="s">
        <v>4</v>
      </c>
      <c r="B968" s="4" t="s">
        <v>5</v>
      </c>
      <c r="C968" s="4" t="s">
        <v>10</v>
      </c>
    </row>
    <row r="969" spans="1:5">
      <c r="A969" t="n">
        <v>11065</v>
      </c>
      <c r="B969" s="67" t="n">
        <v>13</v>
      </c>
      <c r="C969" s="7" t="n">
        <v>6469</v>
      </c>
    </row>
    <row r="970" spans="1:5">
      <c r="A970" t="s">
        <v>4</v>
      </c>
      <c r="B970" s="4" t="s">
        <v>5</v>
      </c>
      <c r="C970" s="4" t="s">
        <v>10</v>
      </c>
    </row>
    <row r="971" spans="1:5">
      <c r="A971" t="n">
        <v>11068</v>
      </c>
      <c r="B971" s="67" t="n">
        <v>13</v>
      </c>
      <c r="C971" s="7" t="n">
        <v>6470</v>
      </c>
    </row>
    <row r="972" spans="1:5">
      <c r="A972" t="s">
        <v>4</v>
      </c>
      <c r="B972" s="4" t="s">
        <v>5</v>
      </c>
      <c r="C972" s="4" t="s">
        <v>10</v>
      </c>
    </row>
    <row r="973" spans="1:5">
      <c r="A973" t="n">
        <v>11071</v>
      </c>
      <c r="B973" s="67" t="n">
        <v>13</v>
      </c>
      <c r="C973" s="7" t="n">
        <v>6471</v>
      </c>
    </row>
    <row r="974" spans="1:5">
      <c r="A974" t="s">
        <v>4</v>
      </c>
      <c r="B974" s="4" t="s">
        <v>5</v>
      </c>
      <c r="C974" s="4" t="s">
        <v>12</v>
      </c>
    </row>
    <row r="975" spans="1:5">
      <c r="A975" t="n">
        <v>11074</v>
      </c>
      <c r="B975" s="8" t="n">
        <v>74</v>
      </c>
      <c r="C975" s="7" t="n">
        <v>18</v>
      </c>
    </row>
    <row r="976" spans="1:5">
      <c r="A976" t="s">
        <v>4</v>
      </c>
      <c r="B976" s="4" t="s">
        <v>5</v>
      </c>
      <c r="C976" s="4" t="s">
        <v>12</v>
      </c>
    </row>
    <row r="977" spans="1:3">
      <c r="A977" t="n">
        <v>11076</v>
      </c>
      <c r="B977" s="8" t="n">
        <v>74</v>
      </c>
      <c r="C977" s="7" t="n">
        <v>45</v>
      </c>
    </row>
    <row r="978" spans="1:3">
      <c r="A978" t="s">
        <v>4</v>
      </c>
      <c r="B978" s="4" t="s">
        <v>5</v>
      </c>
      <c r="C978" s="4" t="s">
        <v>10</v>
      </c>
    </row>
    <row r="979" spans="1:3">
      <c r="A979" t="n">
        <v>11078</v>
      </c>
      <c r="B979" s="30" t="n">
        <v>16</v>
      </c>
      <c r="C979" s="7" t="n">
        <v>0</v>
      </c>
    </row>
    <row r="980" spans="1:3">
      <c r="A980" t="s">
        <v>4</v>
      </c>
      <c r="B980" s="4" t="s">
        <v>5</v>
      </c>
      <c r="C980" s="4" t="s">
        <v>12</v>
      </c>
      <c r="D980" s="4" t="s">
        <v>12</v>
      </c>
      <c r="E980" s="4" t="s">
        <v>12</v>
      </c>
      <c r="F980" s="4" t="s">
        <v>12</v>
      </c>
    </row>
    <row r="981" spans="1:3">
      <c r="A981" t="n">
        <v>11081</v>
      </c>
      <c r="B981" s="9" t="n">
        <v>14</v>
      </c>
      <c r="C981" s="7" t="n">
        <v>0</v>
      </c>
      <c r="D981" s="7" t="n">
        <v>8</v>
      </c>
      <c r="E981" s="7" t="n">
        <v>0</v>
      </c>
      <c r="F981" s="7" t="n">
        <v>0</v>
      </c>
    </row>
    <row r="982" spans="1:3">
      <c r="A982" t="s">
        <v>4</v>
      </c>
      <c r="B982" s="4" t="s">
        <v>5</v>
      </c>
      <c r="C982" s="4" t="s">
        <v>12</v>
      </c>
      <c r="D982" s="4" t="s">
        <v>6</v>
      </c>
    </row>
    <row r="983" spans="1:3">
      <c r="A983" t="n">
        <v>11086</v>
      </c>
      <c r="B983" s="10" t="n">
        <v>2</v>
      </c>
      <c r="C983" s="7" t="n">
        <v>11</v>
      </c>
      <c r="D983" s="7" t="s">
        <v>60</v>
      </c>
    </row>
    <row r="984" spans="1:3">
      <c r="A984" t="s">
        <v>4</v>
      </c>
      <c r="B984" s="4" t="s">
        <v>5</v>
      </c>
      <c r="C984" s="4" t="s">
        <v>10</v>
      </c>
    </row>
    <row r="985" spans="1:3">
      <c r="A985" t="n">
        <v>11100</v>
      </c>
      <c r="B985" s="30" t="n">
        <v>16</v>
      </c>
      <c r="C985" s="7" t="n">
        <v>0</v>
      </c>
    </row>
    <row r="986" spans="1:3">
      <c r="A986" t="s">
        <v>4</v>
      </c>
      <c r="B986" s="4" t="s">
        <v>5</v>
      </c>
      <c r="C986" s="4" t="s">
        <v>12</v>
      </c>
      <c r="D986" s="4" t="s">
        <v>6</v>
      </c>
    </row>
    <row r="987" spans="1:3">
      <c r="A987" t="n">
        <v>11103</v>
      </c>
      <c r="B987" s="10" t="n">
        <v>2</v>
      </c>
      <c r="C987" s="7" t="n">
        <v>11</v>
      </c>
      <c r="D987" s="7" t="s">
        <v>119</v>
      </c>
    </row>
    <row r="988" spans="1:3">
      <c r="A988" t="s">
        <v>4</v>
      </c>
      <c r="B988" s="4" t="s">
        <v>5</v>
      </c>
      <c r="C988" s="4" t="s">
        <v>10</v>
      </c>
    </row>
    <row r="989" spans="1:3">
      <c r="A989" t="n">
        <v>11112</v>
      </c>
      <c r="B989" s="30" t="n">
        <v>16</v>
      </c>
      <c r="C989" s="7" t="n">
        <v>0</v>
      </c>
    </row>
    <row r="990" spans="1:3">
      <c r="A990" t="s">
        <v>4</v>
      </c>
      <c r="B990" s="4" t="s">
        <v>5</v>
      </c>
      <c r="C990" s="4" t="s">
        <v>9</v>
      </c>
    </row>
    <row r="991" spans="1:3">
      <c r="A991" t="n">
        <v>11115</v>
      </c>
      <c r="B991" s="44" t="n">
        <v>15</v>
      </c>
      <c r="C991" s="7" t="n">
        <v>2048</v>
      </c>
    </row>
    <row r="992" spans="1:3">
      <c r="A992" t="s">
        <v>4</v>
      </c>
      <c r="B992" s="4" t="s">
        <v>5</v>
      </c>
      <c r="C992" s="4" t="s">
        <v>12</v>
      </c>
      <c r="D992" s="4" t="s">
        <v>6</v>
      </c>
    </row>
    <row r="993" spans="1:6">
      <c r="A993" t="n">
        <v>11120</v>
      </c>
      <c r="B993" s="10" t="n">
        <v>2</v>
      </c>
      <c r="C993" s="7" t="n">
        <v>10</v>
      </c>
      <c r="D993" s="7" t="s">
        <v>76</v>
      </c>
    </row>
    <row r="994" spans="1:6">
      <c r="A994" t="s">
        <v>4</v>
      </c>
      <c r="B994" s="4" t="s">
        <v>5</v>
      </c>
      <c r="C994" s="4" t="s">
        <v>10</v>
      </c>
    </row>
    <row r="995" spans="1:6">
      <c r="A995" t="n">
        <v>11138</v>
      </c>
      <c r="B995" s="30" t="n">
        <v>16</v>
      </c>
      <c r="C995" s="7" t="n">
        <v>0</v>
      </c>
    </row>
    <row r="996" spans="1:6">
      <c r="A996" t="s">
        <v>4</v>
      </c>
      <c r="B996" s="4" t="s">
        <v>5</v>
      </c>
      <c r="C996" s="4" t="s">
        <v>12</v>
      </c>
      <c r="D996" s="4" t="s">
        <v>6</v>
      </c>
    </row>
    <row r="997" spans="1:6">
      <c r="A997" t="n">
        <v>11141</v>
      </c>
      <c r="B997" s="10" t="n">
        <v>2</v>
      </c>
      <c r="C997" s="7" t="n">
        <v>10</v>
      </c>
      <c r="D997" s="7" t="s">
        <v>77</v>
      </c>
    </row>
    <row r="998" spans="1:6">
      <c r="A998" t="s">
        <v>4</v>
      </c>
      <c r="B998" s="4" t="s">
        <v>5</v>
      </c>
      <c r="C998" s="4" t="s">
        <v>10</v>
      </c>
    </row>
    <row r="999" spans="1:6">
      <c r="A999" t="n">
        <v>11160</v>
      </c>
      <c r="B999" s="30" t="n">
        <v>16</v>
      </c>
      <c r="C999" s="7" t="n">
        <v>0</v>
      </c>
    </row>
    <row r="1000" spans="1:6">
      <c r="A1000" t="s">
        <v>4</v>
      </c>
      <c r="B1000" s="4" t="s">
        <v>5</v>
      </c>
      <c r="C1000" s="4" t="s">
        <v>12</v>
      </c>
      <c r="D1000" s="4" t="s">
        <v>10</v>
      </c>
      <c r="E1000" s="4" t="s">
        <v>27</v>
      </c>
    </row>
    <row r="1001" spans="1:6">
      <c r="A1001" t="n">
        <v>11163</v>
      </c>
      <c r="B1001" s="38" t="n">
        <v>58</v>
      </c>
      <c r="C1001" s="7" t="n">
        <v>100</v>
      </c>
      <c r="D1001" s="7" t="n">
        <v>300</v>
      </c>
      <c r="E1001" s="7" t="n">
        <v>1</v>
      </c>
    </row>
    <row r="1002" spans="1:6">
      <c r="A1002" t="s">
        <v>4</v>
      </c>
      <c r="B1002" s="4" t="s">
        <v>5</v>
      </c>
      <c r="C1002" s="4" t="s">
        <v>12</v>
      </c>
      <c r="D1002" s="4" t="s">
        <v>10</v>
      </c>
    </row>
    <row r="1003" spans="1:6">
      <c r="A1003" t="n">
        <v>11171</v>
      </c>
      <c r="B1003" s="38" t="n">
        <v>58</v>
      </c>
      <c r="C1003" s="7" t="n">
        <v>255</v>
      </c>
      <c r="D1003" s="7" t="n">
        <v>0</v>
      </c>
    </row>
    <row r="1004" spans="1:6">
      <c r="A1004" t="s">
        <v>4</v>
      </c>
      <c r="B1004" s="4" t="s">
        <v>5</v>
      </c>
      <c r="C1004" s="4" t="s">
        <v>12</v>
      </c>
    </row>
    <row r="1005" spans="1:6">
      <c r="A1005" t="n">
        <v>11175</v>
      </c>
      <c r="B1005" s="46" t="n">
        <v>23</v>
      </c>
      <c r="C1005" s="7" t="n">
        <v>0</v>
      </c>
    </row>
    <row r="1006" spans="1:6">
      <c r="A1006" t="s">
        <v>4</v>
      </c>
      <c r="B1006" s="4" t="s">
        <v>5</v>
      </c>
    </row>
    <row r="1007" spans="1:6">
      <c r="A1007" t="n">
        <v>11177</v>
      </c>
      <c r="B1007" s="5" t="n">
        <v>1</v>
      </c>
    </row>
    <row r="1008" spans="1:6" s="3" customFormat="1" customHeight="0">
      <c r="A1008" s="3" t="s">
        <v>2</v>
      </c>
      <c r="B1008" s="3" t="s">
        <v>120</v>
      </c>
    </row>
    <row r="1009" spans="1:5">
      <c r="A1009" t="s">
        <v>4</v>
      </c>
      <c r="B1009" s="4" t="s">
        <v>5</v>
      </c>
      <c r="C1009" s="4" t="s">
        <v>12</v>
      </c>
      <c r="D1009" s="4" t="s">
        <v>12</v>
      </c>
      <c r="E1009" s="4" t="s">
        <v>12</v>
      </c>
      <c r="F1009" s="4" t="s">
        <v>12</v>
      </c>
    </row>
    <row r="1010" spans="1:5">
      <c r="A1010" t="n">
        <v>11180</v>
      </c>
      <c r="B1010" s="9" t="n">
        <v>14</v>
      </c>
      <c r="C1010" s="7" t="n">
        <v>2</v>
      </c>
      <c r="D1010" s="7" t="n">
        <v>0</v>
      </c>
      <c r="E1010" s="7" t="n">
        <v>0</v>
      </c>
      <c r="F1010" s="7" t="n">
        <v>0</v>
      </c>
    </row>
    <row r="1011" spans="1:5">
      <c r="A1011" t="s">
        <v>4</v>
      </c>
      <c r="B1011" s="4" t="s">
        <v>5</v>
      </c>
      <c r="C1011" s="4" t="s">
        <v>12</v>
      </c>
      <c r="D1011" s="22" t="s">
        <v>58</v>
      </c>
      <c r="E1011" s="4" t="s">
        <v>5</v>
      </c>
      <c r="F1011" s="4" t="s">
        <v>12</v>
      </c>
      <c r="G1011" s="4" t="s">
        <v>10</v>
      </c>
      <c r="H1011" s="22" t="s">
        <v>59</v>
      </c>
      <c r="I1011" s="4" t="s">
        <v>12</v>
      </c>
      <c r="J1011" s="4" t="s">
        <v>9</v>
      </c>
      <c r="K1011" s="4" t="s">
        <v>12</v>
      </c>
      <c r="L1011" s="4" t="s">
        <v>12</v>
      </c>
      <c r="M1011" s="22" t="s">
        <v>58</v>
      </c>
      <c r="N1011" s="4" t="s">
        <v>5</v>
      </c>
      <c r="O1011" s="4" t="s">
        <v>12</v>
      </c>
      <c r="P1011" s="4" t="s">
        <v>10</v>
      </c>
      <c r="Q1011" s="22" t="s">
        <v>59</v>
      </c>
      <c r="R1011" s="4" t="s">
        <v>12</v>
      </c>
      <c r="S1011" s="4" t="s">
        <v>9</v>
      </c>
      <c r="T1011" s="4" t="s">
        <v>12</v>
      </c>
      <c r="U1011" s="4" t="s">
        <v>12</v>
      </c>
      <c r="V1011" s="4" t="s">
        <v>12</v>
      </c>
      <c r="W1011" s="4" t="s">
        <v>33</v>
      </c>
    </row>
    <row r="1012" spans="1:5">
      <c r="A1012" t="n">
        <v>11185</v>
      </c>
      <c r="B1012" s="15" t="n">
        <v>5</v>
      </c>
      <c r="C1012" s="7" t="n">
        <v>28</v>
      </c>
      <c r="D1012" s="22" t="s">
        <v>3</v>
      </c>
      <c r="E1012" s="11" t="n">
        <v>162</v>
      </c>
      <c r="F1012" s="7" t="n">
        <v>3</v>
      </c>
      <c r="G1012" s="7" t="n">
        <v>28845</v>
      </c>
      <c r="H1012" s="22" t="s">
        <v>3</v>
      </c>
      <c r="I1012" s="7" t="n">
        <v>0</v>
      </c>
      <c r="J1012" s="7" t="n">
        <v>1</v>
      </c>
      <c r="K1012" s="7" t="n">
        <v>2</v>
      </c>
      <c r="L1012" s="7" t="n">
        <v>28</v>
      </c>
      <c r="M1012" s="22" t="s">
        <v>3</v>
      </c>
      <c r="N1012" s="11" t="n">
        <v>162</v>
      </c>
      <c r="O1012" s="7" t="n">
        <v>3</v>
      </c>
      <c r="P1012" s="7" t="n">
        <v>28845</v>
      </c>
      <c r="Q1012" s="22" t="s">
        <v>3</v>
      </c>
      <c r="R1012" s="7" t="n">
        <v>0</v>
      </c>
      <c r="S1012" s="7" t="n">
        <v>2</v>
      </c>
      <c r="T1012" s="7" t="n">
        <v>2</v>
      </c>
      <c r="U1012" s="7" t="n">
        <v>11</v>
      </c>
      <c r="V1012" s="7" t="n">
        <v>1</v>
      </c>
      <c r="W1012" s="16" t="n">
        <f t="normal" ca="1">A1016</f>
        <v>0</v>
      </c>
    </row>
    <row r="1013" spans="1:5">
      <c r="A1013" t="s">
        <v>4</v>
      </c>
      <c r="B1013" s="4" t="s">
        <v>5</v>
      </c>
      <c r="C1013" s="4" t="s">
        <v>12</v>
      </c>
      <c r="D1013" s="4" t="s">
        <v>10</v>
      </c>
      <c r="E1013" s="4" t="s">
        <v>27</v>
      </c>
    </row>
    <row r="1014" spans="1:5">
      <c r="A1014" t="n">
        <v>11214</v>
      </c>
      <c r="B1014" s="38" t="n">
        <v>58</v>
      </c>
      <c r="C1014" s="7" t="n">
        <v>0</v>
      </c>
      <c r="D1014" s="7" t="n">
        <v>0</v>
      </c>
      <c r="E1014" s="7" t="n">
        <v>1</v>
      </c>
    </row>
    <row r="1015" spans="1:5">
      <c r="A1015" t="s">
        <v>4</v>
      </c>
      <c r="B1015" s="4" t="s">
        <v>5</v>
      </c>
      <c r="C1015" s="4" t="s">
        <v>12</v>
      </c>
      <c r="D1015" s="22" t="s">
        <v>58</v>
      </c>
      <c r="E1015" s="4" t="s">
        <v>5</v>
      </c>
      <c r="F1015" s="4" t="s">
        <v>12</v>
      </c>
      <c r="G1015" s="4" t="s">
        <v>10</v>
      </c>
      <c r="H1015" s="22" t="s">
        <v>59</v>
      </c>
      <c r="I1015" s="4" t="s">
        <v>12</v>
      </c>
      <c r="J1015" s="4" t="s">
        <v>9</v>
      </c>
      <c r="K1015" s="4" t="s">
        <v>12</v>
      </c>
      <c r="L1015" s="4" t="s">
        <v>12</v>
      </c>
      <c r="M1015" s="22" t="s">
        <v>58</v>
      </c>
      <c r="N1015" s="4" t="s">
        <v>5</v>
      </c>
      <c r="O1015" s="4" t="s">
        <v>12</v>
      </c>
      <c r="P1015" s="4" t="s">
        <v>10</v>
      </c>
      <c r="Q1015" s="22" t="s">
        <v>59</v>
      </c>
      <c r="R1015" s="4" t="s">
        <v>12</v>
      </c>
      <c r="S1015" s="4" t="s">
        <v>9</v>
      </c>
      <c r="T1015" s="4" t="s">
        <v>12</v>
      </c>
      <c r="U1015" s="4" t="s">
        <v>12</v>
      </c>
      <c r="V1015" s="4" t="s">
        <v>12</v>
      </c>
      <c r="W1015" s="4" t="s">
        <v>33</v>
      </c>
    </row>
    <row r="1016" spans="1:5">
      <c r="A1016" t="n">
        <v>11222</v>
      </c>
      <c r="B1016" s="15" t="n">
        <v>5</v>
      </c>
      <c r="C1016" s="7" t="n">
        <v>28</v>
      </c>
      <c r="D1016" s="22" t="s">
        <v>3</v>
      </c>
      <c r="E1016" s="11" t="n">
        <v>162</v>
      </c>
      <c r="F1016" s="7" t="n">
        <v>3</v>
      </c>
      <c r="G1016" s="7" t="n">
        <v>28845</v>
      </c>
      <c r="H1016" s="22" t="s">
        <v>3</v>
      </c>
      <c r="I1016" s="7" t="n">
        <v>0</v>
      </c>
      <c r="J1016" s="7" t="n">
        <v>1</v>
      </c>
      <c r="K1016" s="7" t="n">
        <v>3</v>
      </c>
      <c r="L1016" s="7" t="n">
        <v>28</v>
      </c>
      <c r="M1016" s="22" t="s">
        <v>3</v>
      </c>
      <c r="N1016" s="11" t="n">
        <v>162</v>
      </c>
      <c r="O1016" s="7" t="n">
        <v>3</v>
      </c>
      <c r="P1016" s="7" t="n">
        <v>28845</v>
      </c>
      <c r="Q1016" s="22" t="s">
        <v>3</v>
      </c>
      <c r="R1016" s="7" t="n">
        <v>0</v>
      </c>
      <c r="S1016" s="7" t="n">
        <v>2</v>
      </c>
      <c r="T1016" s="7" t="n">
        <v>3</v>
      </c>
      <c r="U1016" s="7" t="n">
        <v>9</v>
      </c>
      <c r="V1016" s="7" t="n">
        <v>1</v>
      </c>
      <c r="W1016" s="16" t="n">
        <f t="normal" ca="1">A1026</f>
        <v>0</v>
      </c>
    </row>
    <row r="1017" spans="1:5">
      <c r="A1017" t="s">
        <v>4</v>
      </c>
      <c r="B1017" s="4" t="s">
        <v>5</v>
      </c>
      <c r="C1017" s="4" t="s">
        <v>12</v>
      </c>
      <c r="D1017" s="22" t="s">
        <v>58</v>
      </c>
      <c r="E1017" s="4" t="s">
        <v>5</v>
      </c>
      <c r="F1017" s="4" t="s">
        <v>10</v>
      </c>
      <c r="G1017" s="4" t="s">
        <v>12</v>
      </c>
      <c r="H1017" s="4" t="s">
        <v>12</v>
      </c>
      <c r="I1017" s="4" t="s">
        <v>6</v>
      </c>
      <c r="J1017" s="22" t="s">
        <v>59</v>
      </c>
      <c r="K1017" s="4" t="s">
        <v>12</v>
      </c>
      <c r="L1017" s="4" t="s">
        <v>12</v>
      </c>
      <c r="M1017" s="22" t="s">
        <v>58</v>
      </c>
      <c r="N1017" s="4" t="s">
        <v>5</v>
      </c>
      <c r="O1017" s="4" t="s">
        <v>12</v>
      </c>
      <c r="P1017" s="22" t="s">
        <v>59</v>
      </c>
      <c r="Q1017" s="4" t="s">
        <v>12</v>
      </c>
      <c r="R1017" s="4" t="s">
        <v>9</v>
      </c>
      <c r="S1017" s="4" t="s">
        <v>12</v>
      </c>
      <c r="T1017" s="4" t="s">
        <v>12</v>
      </c>
      <c r="U1017" s="4" t="s">
        <v>12</v>
      </c>
      <c r="V1017" s="22" t="s">
        <v>58</v>
      </c>
      <c r="W1017" s="4" t="s">
        <v>5</v>
      </c>
      <c r="X1017" s="4" t="s">
        <v>12</v>
      </c>
      <c r="Y1017" s="22" t="s">
        <v>59</v>
      </c>
      <c r="Z1017" s="4" t="s">
        <v>12</v>
      </c>
      <c r="AA1017" s="4" t="s">
        <v>9</v>
      </c>
      <c r="AB1017" s="4" t="s">
        <v>12</v>
      </c>
      <c r="AC1017" s="4" t="s">
        <v>12</v>
      </c>
      <c r="AD1017" s="4" t="s">
        <v>12</v>
      </c>
      <c r="AE1017" s="4" t="s">
        <v>33</v>
      </c>
    </row>
    <row r="1018" spans="1:5">
      <c r="A1018" t="n">
        <v>11251</v>
      </c>
      <c r="B1018" s="15" t="n">
        <v>5</v>
      </c>
      <c r="C1018" s="7" t="n">
        <v>28</v>
      </c>
      <c r="D1018" s="22" t="s">
        <v>3</v>
      </c>
      <c r="E1018" s="60" t="n">
        <v>47</v>
      </c>
      <c r="F1018" s="7" t="n">
        <v>61456</v>
      </c>
      <c r="G1018" s="7" t="n">
        <v>2</v>
      </c>
      <c r="H1018" s="7" t="n">
        <v>0</v>
      </c>
      <c r="I1018" s="7" t="s">
        <v>107</v>
      </c>
      <c r="J1018" s="22" t="s">
        <v>3</v>
      </c>
      <c r="K1018" s="7" t="n">
        <v>8</v>
      </c>
      <c r="L1018" s="7" t="n">
        <v>28</v>
      </c>
      <c r="M1018" s="22" t="s">
        <v>3</v>
      </c>
      <c r="N1018" s="8" t="n">
        <v>74</v>
      </c>
      <c r="O1018" s="7" t="n">
        <v>65</v>
      </c>
      <c r="P1018" s="22" t="s">
        <v>3</v>
      </c>
      <c r="Q1018" s="7" t="n">
        <v>0</v>
      </c>
      <c r="R1018" s="7" t="n">
        <v>1</v>
      </c>
      <c r="S1018" s="7" t="n">
        <v>3</v>
      </c>
      <c r="T1018" s="7" t="n">
        <v>9</v>
      </c>
      <c r="U1018" s="7" t="n">
        <v>28</v>
      </c>
      <c r="V1018" s="22" t="s">
        <v>3</v>
      </c>
      <c r="W1018" s="8" t="n">
        <v>74</v>
      </c>
      <c r="X1018" s="7" t="n">
        <v>65</v>
      </c>
      <c r="Y1018" s="22" t="s">
        <v>3</v>
      </c>
      <c r="Z1018" s="7" t="n">
        <v>0</v>
      </c>
      <c r="AA1018" s="7" t="n">
        <v>2</v>
      </c>
      <c r="AB1018" s="7" t="n">
        <v>3</v>
      </c>
      <c r="AC1018" s="7" t="n">
        <v>9</v>
      </c>
      <c r="AD1018" s="7" t="n">
        <v>1</v>
      </c>
      <c r="AE1018" s="16" t="n">
        <f t="normal" ca="1">A1022</f>
        <v>0</v>
      </c>
    </row>
    <row r="1019" spans="1:5">
      <c r="A1019" t="s">
        <v>4</v>
      </c>
      <c r="B1019" s="4" t="s">
        <v>5</v>
      </c>
      <c r="C1019" s="4" t="s">
        <v>10</v>
      </c>
      <c r="D1019" s="4" t="s">
        <v>12</v>
      </c>
      <c r="E1019" s="4" t="s">
        <v>12</v>
      </c>
      <c r="F1019" s="4" t="s">
        <v>6</v>
      </c>
    </row>
    <row r="1020" spans="1:5">
      <c r="A1020" t="n">
        <v>11299</v>
      </c>
      <c r="B1020" s="60" t="n">
        <v>47</v>
      </c>
      <c r="C1020" s="7" t="n">
        <v>61456</v>
      </c>
      <c r="D1020" s="7" t="n">
        <v>0</v>
      </c>
      <c r="E1020" s="7" t="n">
        <v>0</v>
      </c>
      <c r="F1020" s="7" t="s">
        <v>108</v>
      </c>
    </row>
    <row r="1021" spans="1:5">
      <c r="A1021" t="s">
        <v>4</v>
      </c>
      <c r="B1021" s="4" t="s">
        <v>5</v>
      </c>
      <c r="C1021" s="4" t="s">
        <v>12</v>
      </c>
      <c r="D1021" s="4" t="s">
        <v>10</v>
      </c>
      <c r="E1021" s="4" t="s">
        <v>27</v>
      </c>
    </row>
    <row r="1022" spans="1:5">
      <c r="A1022" t="n">
        <v>11312</v>
      </c>
      <c r="B1022" s="38" t="n">
        <v>58</v>
      </c>
      <c r="C1022" s="7" t="n">
        <v>0</v>
      </c>
      <c r="D1022" s="7" t="n">
        <v>300</v>
      </c>
      <c r="E1022" s="7" t="n">
        <v>1</v>
      </c>
    </row>
    <row r="1023" spans="1:5">
      <c r="A1023" t="s">
        <v>4</v>
      </c>
      <c r="B1023" s="4" t="s">
        <v>5</v>
      </c>
      <c r="C1023" s="4" t="s">
        <v>12</v>
      </c>
      <c r="D1023" s="4" t="s">
        <v>10</v>
      </c>
    </row>
    <row r="1024" spans="1:5">
      <c r="A1024" t="n">
        <v>11320</v>
      </c>
      <c r="B1024" s="38" t="n">
        <v>58</v>
      </c>
      <c r="C1024" s="7" t="n">
        <v>255</v>
      </c>
      <c r="D1024" s="7" t="n">
        <v>0</v>
      </c>
    </row>
    <row r="1025" spans="1:31">
      <c r="A1025" t="s">
        <v>4</v>
      </c>
      <c r="B1025" s="4" t="s">
        <v>5</v>
      </c>
      <c r="C1025" s="4" t="s">
        <v>12</v>
      </c>
      <c r="D1025" s="4" t="s">
        <v>12</v>
      </c>
      <c r="E1025" s="4" t="s">
        <v>12</v>
      </c>
      <c r="F1025" s="4" t="s">
        <v>12</v>
      </c>
    </row>
    <row r="1026" spans="1:31">
      <c r="A1026" t="n">
        <v>11324</v>
      </c>
      <c r="B1026" s="9" t="n">
        <v>14</v>
      </c>
      <c r="C1026" s="7" t="n">
        <v>0</v>
      </c>
      <c r="D1026" s="7" t="n">
        <v>0</v>
      </c>
      <c r="E1026" s="7" t="n">
        <v>0</v>
      </c>
      <c r="F1026" s="7" t="n">
        <v>64</v>
      </c>
    </row>
    <row r="1027" spans="1:31">
      <c r="A1027" t="s">
        <v>4</v>
      </c>
      <c r="B1027" s="4" t="s">
        <v>5</v>
      </c>
      <c r="C1027" s="4" t="s">
        <v>12</v>
      </c>
      <c r="D1027" s="4" t="s">
        <v>10</v>
      </c>
    </row>
    <row r="1028" spans="1:31">
      <c r="A1028" t="n">
        <v>11329</v>
      </c>
      <c r="B1028" s="31" t="n">
        <v>22</v>
      </c>
      <c r="C1028" s="7" t="n">
        <v>0</v>
      </c>
      <c r="D1028" s="7" t="n">
        <v>28845</v>
      </c>
    </row>
    <row r="1029" spans="1:31">
      <c r="A1029" t="s">
        <v>4</v>
      </c>
      <c r="B1029" s="4" t="s">
        <v>5</v>
      </c>
      <c r="C1029" s="4" t="s">
        <v>12</v>
      </c>
      <c r="D1029" s="4" t="s">
        <v>10</v>
      </c>
    </row>
    <row r="1030" spans="1:31">
      <c r="A1030" t="n">
        <v>11333</v>
      </c>
      <c r="B1030" s="38" t="n">
        <v>58</v>
      </c>
      <c r="C1030" s="7" t="n">
        <v>5</v>
      </c>
      <c r="D1030" s="7" t="n">
        <v>300</v>
      </c>
    </row>
    <row r="1031" spans="1:31">
      <c r="A1031" t="s">
        <v>4</v>
      </c>
      <c r="B1031" s="4" t="s">
        <v>5</v>
      </c>
      <c r="C1031" s="4" t="s">
        <v>27</v>
      </c>
      <c r="D1031" s="4" t="s">
        <v>10</v>
      </c>
    </row>
    <row r="1032" spans="1:31">
      <c r="A1032" t="n">
        <v>11337</v>
      </c>
      <c r="B1032" s="61" t="n">
        <v>103</v>
      </c>
      <c r="C1032" s="7" t="n">
        <v>0</v>
      </c>
      <c r="D1032" s="7" t="n">
        <v>300</v>
      </c>
    </row>
    <row r="1033" spans="1:31">
      <c r="A1033" t="s">
        <v>4</v>
      </c>
      <c r="B1033" s="4" t="s">
        <v>5</v>
      </c>
      <c r="C1033" s="4" t="s">
        <v>12</v>
      </c>
    </row>
    <row r="1034" spans="1:31">
      <c r="A1034" t="n">
        <v>11344</v>
      </c>
      <c r="B1034" s="36" t="n">
        <v>64</v>
      </c>
      <c r="C1034" s="7" t="n">
        <v>7</v>
      </c>
    </row>
    <row r="1035" spans="1:31">
      <c r="A1035" t="s">
        <v>4</v>
      </c>
      <c r="B1035" s="4" t="s">
        <v>5</v>
      </c>
      <c r="C1035" s="4" t="s">
        <v>12</v>
      </c>
      <c r="D1035" s="4" t="s">
        <v>10</v>
      </c>
    </row>
    <row r="1036" spans="1:31">
      <c r="A1036" t="n">
        <v>11346</v>
      </c>
      <c r="B1036" s="62" t="n">
        <v>72</v>
      </c>
      <c r="C1036" s="7" t="n">
        <v>5</v>
      </c>
      <c r="D1036" s="7" t="n">
        <v>0</v>
      </c>
    </row>
    <row r="1037" spans="1:31">
      <c r="A1037" t="s">
        <v>4</v>
      </c>
      <c r="B1037" s="4" t="s">
        <v>5</v>
      </c>
      <c r="C1037" s="4" t="s">
        <v>12</v>
      </c>
      <c r="D1037" s="22" t="s">
        <v>58</v>
      </c>
      <c r="E1037" s="4" t="s">
        <v>5</v>
      </c>
      <c r="F1037" s="4" t="s">
        <v>12</v>
      </c>
      <c r="G1037" s="4" t="s">
        <v>10</v>
      </c>
      <c r="H1037" s="22" t="s">
        <v>59</v>
      </c>
      <c r="I1037" s="4" t="s">
        <v>12</v>
      </c>
      <c r="J1037" s="4" t="s">
        <v>9</v>
      </c>
      <c r="K1037" s="4" t="s">
        <v>12</v>
      </c>
      <c r="L1037" s="4" t="s">
        <v>12</v>
      </c>
      <c r="M1037" s="4" t="s">
        <v>33</v>
      </c>
    </row>
    <row r="1038" spans="1:31">
      <c r="A1038" t="n">
        <v>11350</v>
      </c>
      <c r="B1038" s="15" t="n">
        <v>5</v>
      </c>
      <c r="C1038" s="7" t="n">
        <v>28</v>
      </c>
      <c r="D1038" s="22" t="s">
        <v>3</v>
      </c>
      <c r="E1038" s="11" t="n">
        <v>162</v>
      </c>
      <c r="F1038" s="7" t="n">
        <v>4</v>
      </c>
      <c r="G1038" s="7" t="n">
        <v>28845</v>
      </c>
      <c r="H1038" s="22" t="s">
        <v>3</v>
      </c>
      <c r="I1038" s="7" t="n">
        <v>0</v>
      </c>
      <c r="J1038" s="7" t="n">
        <v>1</v>
      </c>
      <c r="K1038" s="7" t="n">
        <v>2</v>
      </c>
      <c r="L1038" s="7" t="n">
        <v>1</v>
      </c>
      <c r="M1038" s="16" t="n">
        <f t="normal" ca="1">A1044</f>
        <v>0</v>
      </c>
    </row>
    <row r="1039" spans="1:31">
      <c r="A1039" t="s">
        <v>4</v>
      </c>
      <c r="B1039" s="4" t="s">
        <v>5</v>
      </c>
      <c r="C1039" s="4" t="s">
        <v>12</v>
      </c>
      <c r="D1039" s="4" t="s">
        <v>6</v>
      </c>
    </row>
    <row r="1040" spans="1:31">
      <c r="A1040" t="n">
        <v>11367</v>
      </c>
      <c r="B1040" s="10" t="n">
        <v>2</v>
      </c>
      <c r="C1040" s="7" t="n">
        <v>10</v>
      </c>
      <c r="D1040" s="7" t="s">
        <v>109</v>
      </c>
    </row>
    <row r="1041" spans="1:13">
      <c r="A1041" t="s">
        <v>4</v>
      </c>
      <c r="B1041" s="4" t="s">
        <v>5</v>
      </c>
      <c r="C1041" s="4" t="s">
        <v>10</v>
      </c>
    </row>
    <row r="1042" spans="1:13">
      <c r="A1042" t="n">
        <v>11384</v>
      </c>
      <c r="B1042" s="30" t="n">
        <v>16</v>
      </c>
      <c r="C1042" s="7" t="n">
        <v>0</v>
      </c>
    </row>
    <row r="1043" spans="1:13">
      <c r="A1043" t="s">
        <v>4</v>
      </c>
      <c r="B1043" s="4" t="s">
        <v>5</v>
      </c>
      <c r="C1043" s="4" t="s">
        <v>10</v>
      </c>
      <c r="D1043" s="4" t="s">
        <v>27</v>
      </c>
      <c r="E1043" s="4" t="s">
        <v>27</v>
      </c>
      <c r="F1043" s="4" t="s">
        <v>27</v>
      </c>
      <c r="G1043" s="4" t="s">
        <v>27</v>
      </c>
    </row>
    <row r="1044" spans="1:13">
      <c r="A1044" t="n">
        <v>11387</v>
      </c>
      <c r="B1044" s="49" t="n">
        <v>46</v>
      </c>
      <c r="C1044" s="7" t="n">
        <v>61456</v>
      </c>
      <c r="D1044" s="7" t="n">
        <v>-188.399993896484</v>
      </c>
      <c r="E1044" s="7" t="n">
        <v>-11.4200000762939</v>
      </c>
      <c r="F1044" s="7" t="n">
        <v>467.559997558594</v>
      </c>
      <c r="G1044" s="7" t="n">
        <v>147.899993896484</v>
      </c>
    </row>
    <row r="1045" spans="1:13">
      <c r="A1045" t="s">
        <v>4</v>
      </c>
      <c r="B1045" s="4" t="s">
        <v>5</v>
      </c>
      <c r="C1045" s="4" t="s">
        <v>10</v>
      </c>
      <c r="D1045" s="4" t="s">
        <v>27</v>
      </c>
      <c r="E1045" s="4" t="s">
        <v>27</v>
      </c>
      <c r="F1045" s="4" t="s">
        <v>27</v>
      </c>
      <c r="G1045" s="4" t="s">
        <v>27</v>
      </c>
    </row>
    <row r="1046" spans="1:13">
      <c r="A1046" t="n">
        <v>11406</v>
      </c>
      <c r="B1046" s="49" t="n">
        <v>46</v>
      </c>
      <c r="C1046" s="7" t="n">
        <v>61457</v>
      </c>
      <c r="D1046" s="7" t="n">
        <v>-188.399993896484</v>
      </c>
      <c r="E1046" s="7" t="n">
        <v>-11.4200000762939</v>
      </c>
      <c r="F1046" s="7" t="n">
        <v>467.559997558594</v>
      </c>
      <c r="G1046" s="7" t="n">
        <v>147.899993896484</v>
      </c>
    </row>
    <row r="1047" spans="1:13">
      <c r="A1047" t="s">
        <v>4</v>
      </c>
      <c r="B1047" s="4" t="s">
        <v>5</v>
      </c>
      <c r="C1047" s="4" t="s">
        <v>12</v>
      </c>
      <c r="D1047" s="4" t="s">
        <v>12</v>
      </c>
      <c r="E1047" s="4" t="s">
        <v>27</v>
      </c>
      <c r="F1047" s="4" t="s">
        <v>27</v>
      </c>
      <c r="G1047" s="4" t="s">
        <v>27</v>
      </c>
      <c r="H1047" s="4" t="s">
        <v>10</v>
      </c>
    </row>
    <row r="1048" spans="1:13">
      <c r="A1048" t="n">
        <v>11425</v>
      </c>
      <c r="B1048" s="51" t="n">
        <v>45</v>
      </c>
      <c r="C1048" s="7" t="n">
        <v>2</v>
      </c>
      <c r="D1048" s="7" t="n">
        <v>3</v>
      </c>
      <c r="E1048" s="7" t="n">
        <v>-188.440002441406</v>
      </c>
      <c r="F1048" s="7" t="n">
        <v>-9.42000007629395</v>
      </c>
      <c r="G1048" s="7" t="n">
        <v>467.660003662109</v>
      </c>
      <c r="H1048" s="7" t="n">
        <v>0</v>
      </c>
    </row>
    <row r="1049" spans="1:13">
      <c r="A1049" t="s">
        <v>4</v>
      </c>
      <c r="B1049" s="4" t="s">
        <v>5</v>
      </c>
      <c r="C1049" s="4" t="s">
        <v>12</v>
      </c>
      <c r="D1049" s="4" t="s">
        <v>12</v>
      </c>
      <c r="E1049" s="4" t="s">
        <v>27</v>
      </c>
      <c r="F1049" s="4" t="s">
        <v>27</v>
      </c>
      <c r="G1049" s="4" t="s">
        <v>27</v>
      </c>
      <c r="H1049" s="4" t="s">
        <v>10</v>
      </c>
      <c r="I1049" s="4" t="s">
        <v>12</v>
      </c>
    </row>
    <row r="1050" spans="1:13">
      <c r="A1050" t="n">
        <v>11442</v>
      </c>
      <c r="B1050" s="51" t="n">
        <v>45</v>
      </c>
      <c r="C1050" s="7" t="n">
        <v>4</v>
      </c>
      <c r="D1050" s="7" t="n">
        <v>3</v>
      </c>
      <c r="E1050" s="7" t="n">
        <v>1</v>
      </c>
      <c r="F1050" s="7" t="n">
        <v>157.889999389648</v>
      </c>
      <c r="G1050" s="7" t="n">
        <v>0</v>
      </c>
      <c r="H1050" s="7" t="n">
        <v>0</v>
      </c>
      <c r="I1050" s="7" t="n">
        <v>0</v>
      </c>
    </row>
    <row r="1051" spans="1:13">
      <c r="A1051" t="s">
        <v>4</v>
      </c>
      <c r="B1051" s="4" t="s">
        <v>5</v>
      </c>
      <c r="C1051" s="4" t="s">
        <v>12</v>
      </c>
      <c r="D1051" s="4" t="s">
        <v>12</v>
      </c>
      <c r="E1051" s="4" t="s">
        <v>27</v>
      </c>
      <c r="F1051" s="4" t="s">
        <v>10</v>
      </c>
    </row>
    <row r="1052" spans="1:13">
      <c r="A1052" t="n">
        <v>11460</v>
      </c>
      <c r="B1052" s="51" t="n">
        <v>45</v>
      </c>
      <c r="C1052" s="7" t="n">
        <v>5</v>
      </c>
      <c r="D1052" s="7" t="n">
        <v>3</v>
      </c>
      <c r="E1052" s="7" t="n">
        <v>7</v>
      </c>
      <c r="F1052" s="7" t="n">
        <v>0</v>
      </c>
    </row>
    <row r="1053" spans="1:13">
      <c r="A1053" t="s">
        <v>4</v>
      </c>
      <c r="B1053" s="4" t="s">
        <v>5</v>
      </c>
      <c r="C1053" s="4" t="s">
        <v>12</v>
      </c>
      <c r="D1053" s="4" t="s">
        <v>12</v>
      </c>
      <c r="E1053" s="4" t="s">
        <v>27</v>
      </c>
      <c r="F1053" s="4" t="s">
        <v>10</v>
      </c>
    </row>
    <row r="1054" spans="1:13">
      <c r="A1054" t="n">
        <v>11469</v>
      </c>
      <c r="B1054" s="51" t="n">
        <v>45</v>
      </c>
      <c r="C1054" s="7" t="n">
        <v>11</v>
      </c>
      <c r="D1054" s="7" t="n">
        <v>3</v>
      </c>
      <c r="E1054" s="7" t="n">
        <v>43</v>
      </c>
      <c r="F1054" s="7" t="n">
        <v>0</v>
      </c>
    </row>
    <row r="1055" spans="1:13">
      <c r="A1055" t="s">
        <v>4</v>
      </c>
      <c r="B1055" s="4" t="s">
        <v>5</v>
      </c>
      <c r="C1055" s="4" t="s">
        <v>10</v>
      </c>
    </row>
    <row r="1056" spans="1:13">
      <c r="A1056" t="n">
        <v>11478</v>
      </c>
      <c r="B1056" s="20" t="n">
        <v>12</v>
      </c>
      <c r="C1056" s="7" t="n">
        <v>8726</v>
      </c>
    </row>
    <row r="1057" spans="1:9">
      <c r="A1057" t="s">
        <v>4</v>
      </c>
      <c r="B1057" s="4" t="s">
        <v>5</v>
      </c>
      <c r="C1057" s="4" t="s">
        <v>12</v>
      </c>
      <c r="D1057" s="4" t="s">
        <v>10</v>
      </c>
      <c r="E1057" s="4" t="s">
        <v>12</v>
      </c>
      <c r="F1057" s="4" t="s">
        <v>12</v>
      </c>
      <c r="G1057" s="4" t="s">
        <v>10</v>
      </c>
      <c r="H1057" s="4" t="s">
        <v>12</v>
      </c>
      <c r="I1057" s="4" t="s">
        <v>12</v>
      </c>
      <c r="J1057" s="4" t="s">
        <v>12</v>
      </c>
      <c r="K1057" s="4" t="s">
        <v>33</v>
      </c>
    </row>
    <row r="1058" spans="1:9">
      <c r="A1058" t="n">
        <v>11481</v>
      </c>
      <c r="B1058" s="15" t="n">
        <v>5</v>
      </c>
      <c r="C1058" s="7" t="n">
        <v>30</v>
      </c>
      <c r="D1058" s="7" t="n">
        <v>8723</v>
      </c>
      <c r="E1058" s="7" t="n">
        <v>8</v>
      </c>
      <c r="F1058" s="7" t="n">
        <v>30</v>
      </c>
      <c r="G1058" s="7" t="n">
        <v>8724</v>
      </c>
      <c r="H1058" s="7" t="n">
        <v>8</v>
      </c>
      <c r="I1058" s="7" t="n">
        <v>9</v>
      </c>
      <c r="J1058" s="7" t="n">
        <v>1</v>
      </c>
      <c r="K1058" s="16" t="n">
        <f t="normal" ca="1">A1064</f>
        <v>0</v>
      </c>
    </row>
    <row r="1059" spans="1:9">
      <c r="A1059" t="s">
        <v>4</v>
      </c>
      <c r="B1059" s="4" t="s">
        <v>5</v>
      </c>
      <c r="C1059" s="4" t="s">
        <v>10</v>
      </c>
      <c r="D1059" s="4" t="s">
        <v>12</v>
      </c>
      <c r="E1059" s="4" t="s">
        <v>10</v>
      </c>
    </row>
    <row r="1060" spans="1:9">
      <c r="A1060" t="n">
        <v>11496</v>
      </c>
      <c r="B1060" s="32" t="n">
        <v>104</v>
      </c>
      <c r="C1060" s="7" t="n">
        <v>5</v>
      </c>
      <c r="D1060" s="7" t="n">
        <v>1</v>
      </c>
      <c r="E1060" s="7" t="n">
        <v>0</v>
      </c>
    </row>
    <row r="1061" spans="1:9">
      <c r="A1061" t="s">
        <v>4</v>
      </c>
      <c r="B1061" s="4" t="s">
        <v>5</v>
      </c>
    </row>
    <row r="1062" spans="1:9">
      <c r="A1062" t="n">
        <v>11502</v>
      </c>
      <c r="B1062" s="5" t="n">
        <v>1</v>
      </c>
    </row>
    <row r="1063" spans="1:9">
      <c r="A1063" t="s">
        <v>4</v>
      </c>
      <c r="B1063" s="4" t="s">
        <v>5</v>
      </c>
      <c r="C1063" s="4" t="s">
        <v>10</v>
      </c>
      <c r="D1063" s="4" t="s">
        <v>12</v>
      </c>
      <c r="E1063" s="4" t="s">
        <v>10</v>
      </c>
    </row>
    <row r="1064" spans="1:9">
      <c r="A1064" t="n">
        <v>11503</v>
      </c>
      <c r="B1064" s="32" t="n">
        <v>104</v>
      </c>
      <c r="C1064" s="7" t="n">
        <v>5</v>
      </c>
      <c r="D1064" s="7" t="n">
        <v>1</v>
      </c>
      <c r="E1064" s="7" t="n">
        <v>1</v>
      </c>
    </row>
    <row r="1065" spans="1:9">
      <c r="A1065" t="s">
        <v>4</v>
      </c>
      <c r="B1065" s="4" t="s">
        <v>5</v>
      </c>
    </row>
    <row r="1066" spans="1:9">
      <c r="A1066" t="n">
        <v>11509</v>
      </c>
      <c r="B1066" s="5" t="n">
        <v>1</v>
      </c>
    </row>
    <row r="1067" spans="1:9">
      <c r="A1067" t="s">
        <v>4</v>
      </c>
      <c r="B1067" s="4" t="s">
        <v>5</v>
      </c>
      <c r="C1067" s="4" t="s">
        <v>12</v>
      </c>
      <c r="D1067" s="4" t="s">
        <v>10</v>
      </c>
      <c r="E1067" s="4" t="s">
        <v>12</v>
      </c>
      <c r="F1067" s="4" t="s">
        <v>10</v>
      </c>
      <c r="G1067" s="4" t="s">
        <v>12</v>
      </c>
      <c r="H1067" s="4" t="s">
        <v>12</v>
      </c>
      <c r="I1067" s="4" t="s">
        <v>33</v>
      </c>
    </row>
    <row r="1068" spans="1:9">
      <c r="A1068" t="n">
        <v>11510</v>
      </c>
      <c r="B1068" s="15" t="n">
        <v>5</v>
      </c>
      <c r="C1068" s="7" t="n">
        <v>30</v>
      </c>
      <c r="D1068" s="7" t="n">
        <v>8723</v>
      </c>
      <c r="E1068" s="7" t="n">
        <v>30</v>
      </c>
      <c r="F1068" s="7" t="n">
        <v>8724</v>
      </c>
      <c r="G1068" s="7" t="n">
        <v>9</v>
      </c>
      <c r="H1068" s="7" t="n">
        <v>1</v>
      </c>
      <c r="I1068" s="16" t="n">
        <f t="normal" ca="1">A1076</f>
        <v>0</v>
      </c>
    </row>
    <row r="1069" spans="1:9">
      <c r="A1069" t="s">
        <v>4</v>
      </c>
      <c r="B1069" s="4" t="s">
        <v>5</v>
      </c>
      <c r="C1069" s="4" t="s">
        <v>10</v>
      </c>
    </row>
    <row r="1070" spans="1:9">
      <c r="A1070" t="n">
        <v>11523</v>
      </c>
      <c r="B1070" s="20" t="n">
        <v>12</v>
      </c>
      <c r="C1070" s="7" t="n">
        <v>8725</v>
      </c>
    </row>
    <row r="1071" spans="1:9">
      <c r="A1071" t="s">
        <v>4</v>
      </c>
      <c r="B1071" s="4" t="s">
        <v>5</v>
      </c>
      <c r="C1071" s="4" t="s">
        <v>10</v>
      </c>
      <c r="D1071" s="4" t="s">
        <v>12</v>
      </c>
      <c r="E1071" s="4" t="s">
        <v>10</v>
      </c>
    </row>
    <row r="1072" spans="1:9">
      <c r="A1072" t="n">
        <v>11526</v>
      </c>
      <c r="B1072" s="32" t="n">
        <v>104</v>
      </c>
      <c r="C1072" s="7" t="n">
        <v>5</v>
      </c>
      <c r="D1072" s="7" t="n">
        <v>1</v>
      </c>
      <c r="E1072" s="7" t="n">
        <v>4</v>
      </c>
    </row>
    <row r="1073" spans="1:11">
      <c r="A1073" t="s">
        <v>4</v>
      </c>
      <c r="B1073" s="4" t="s">
        <v>5</v>
      </c>
    </row>
    <row r="1074" spans="1:11">
      <c r="A1074" t="n">
        <v>11532</v>
      </c>
      <c r="B1074" s="5" t="n">
        <v>1</v>
      </c>
    </row>
    <row r="1075" spans="1:11">
      <c r="A1075" t="s">
        <v>4</v>
      </c>
      <c r="B1075" s="4" t="s">
        <v>5</v>
      </c>
      <c r="C1075" s="4" t="s">
        <v>12</v>
      </c>
      <c r="D1075" s="4" t="s">
        <v>6</v>
      </c>
    </row>
    <row r="1076" spans="1:11">
      <c r="A1076" t="n">
        <v>11533</v>
      </c>
      <c r="B1076" s="10" t="n">
        <v>2</v>
      </c>
      <c r="C1076" s="7" t="n">
        <v>10</v>
      </c>
      <c r="D1076" s="7" t="s">
        <v>118</v>
      </c>
    </row>
    <row r="1077" spans="1:11">
      <c r="A1077" t="s">
        <v>4</v>
      </c>
      <c r="B1077" s="4" t="s">
        <v>5</v>
      </c>
      <c r="C1077" s="4" t="s">
        <v>10</v>
      </c>
    </row>
    <row r="1078" spans="1:11">
      <c r="A1078" t="n">
        <v>11548</v>
      </c>
      <c r="B1078" s="30" t="n">
        <v>16</v>
      </c>
      <c r="C1078" s="7" t="n">
        <v>0</v>
      </c>
    </row>
    <row r="1079" spans="1:11">
      <c r="A1079" t="s">
        <v>4</v>
      </c>
      <c r="B1079" s="4" t="s">
        <v>5</v>
      </c>
      <c r="C1079" s="4" t="s">
        <v>12</v>
      </c>
      <c r="D1079" s="4" t="s">
        <v>10</v>
      </c>
    </row>
    <row r="1080" spans="1:11">
      <c r="A1080" t="n">
        <v>11551</v>
      </c>
      <c r="B1080" s="38" t="n">
        <v>58</v>
      </c>
      <c r="C1080" s="7" t="n">
        <v>105</v>
      </c>
      <c r="D1080" s="7" t="n">
        <v>300</v>
      </c>
    </row>
    <row r="1081" spans="1:11">
      <c r="A1081" t="s">
        <v>4</v>
      </c>
      <c r="B1081" s="4" t="s">
        <v>5</v>
      </c>
      <c r="C1081" s="4" t="s">
        <v>27</v>
      </c>
      <c r="D1081" s="4" t="s">
        <v>10</v>
      </c>
    </row>
    <row r="1082" spans="1:11">
      <c r="A1082" t="n">
        <v>11555</v>
      </c>
      <c r="B1082" s="61" t="n">
        <v>103</v>
      </c>
      <c r="C1082" s="7" t="n">
        <v>1</v>
      </c>
      <c r="D1082" s="7" t="n">
        <v>300</v>
      </c>
    </row>
    <row r="1083" spans="1:11">
      <c r="A1083" t="s">
        <v>4</v>
      </c>
      <c r="B1083" s="4" t="s">
        <v>5</v>
      </c>
      <c r="C1083" s="4" t="s">
        <v>12</v>
      </c>
      <c r="D1083" s="4" t="s">
        <v>10</v>
      </c>
    </row>
    <row r="1084" spans="1:11">
      <c r="A1084" t="n">
        <v>11562</v>
      </c>
      <c r="B1084" s="62" t="n">
        <v>72</v>
      </c>
      <c r="C1084" s="7" t="n">
        <v>4</v>
      </c>
      <c r="D1084" s="7" t="n">
        <v>0</v>
      </c>
    </row>
    <row r="1085" spans="1:11">
      <c r="A1085" t="s">
        <v>4</v>
      </c>
      <c r="B1085" s="4" t="s">
        <v>5</v>
      </c>
      <c r="C1085" s="4" t="s">
        <v>9</v>
      </c>
    </row>
    <row r="1086" spans="1:11">
      <c r="A1086" t="n">
        <v>11566</v>
      </c>
      <c r="B1086" s="44" t="n">
        <v>15</v>
      </c>
      <c r="C1086" s="7" t="n">
        <v>1073741824</v>
      </c>
    </row>
    <row r="1087" spans="1:11">
      <c r="A1087" t="s">
        <v>4</v>
      </c>
      <c r="B1087" s="4" t="s">
        <v>5</v>
      </c>
      <c r="C1087" s="4" t="s">
        <v>12</v>
      </c>
    </row>
    <row r="1088" spans="1:11">
      <c r="A1088" t="n">
        <v>11571</v>
      </c>
      <c r="B1088" s="36" t="n">
        <v>64</v>
      </c>
      <c r="C1088" s="7" t="n">
        <v>3</v>
      </c>
    </row>
    <row r="1089" spans="1:4">
      <c r="A1089" t="s">
        <v>4</v>
      </c>
      <c r="B1089" s="4" t="s">
        <v>5</v>
      </c>
      <c r="C1089" s="4" t="s">
        <v>12</v>
      </c>
    </row>
    <row r="1090" spans="1:4">
      <c r="A1090" t="n">
        <v>11573</v>
      </c>
      <c r="B1090" s="8" t="n">
        <v>74</v>
      </c>
      <c r="C1090" s="7" t="n">
        <v>67</v>
      </c>
    </row>
    <row r="1091" spans="1:4">
      <c r="A1091" t="s">
        <v>4</v>
      </c>
      <c r="B1091" s="4" t="s">
        <v>5</v>
      </c>
      <c r="C1091" s="4" t="s">
        <v>12</v>
      </c>
      <c r="D1091" s="4" t="s">
        <v>12</v>
      </c>
      <c r="E1091" s="4" t="s">
        <v>10</v>
      </c>
    </row>
    <row r="1092" spans="1:4">
      <c r="A1092" t="n">
        <v>11575</v>
      </c>
      <c r="B1092" s="51" t="n">
        <v>45</v>
      </c>
      <c r="C1092" s="7" t="n">
        <v>8</v>
      </c>
      <c r="D1092" s="7" t="n">
        <v>1</v>
      </c>
      <c r="E1092" s="7" t="n">
        <v>0</v>
      </c>
    </row>
    <row r="1093" spans="1:4">
      <c r="A1093" t="s">
        <v>4</v>
      </c>
      <c r="B1093" s="4" t="s">
        <v>5</v>
      </c>
      <c r="C1093" s="4" t="s">
        <v>10</v>
      </c>
    </row>
    <row r="1094" spans="1:4">
      <c r="A1094" t="n">
        <v>11580</v>
      </c>
      <c r="B1094" s="67" t="n">
        <v>13</v>
      </c>
      <c r="C1094" s="7" t="n">
        <v>6409</v>
      </c>
    </row>
    <row r="1095" spans="1:4">
      <c r="A1095" t="s">
        <v>4</v>
      </c>
      <c r="B1095" s="4" t="s">
        <v>5</v>
      </c>
      <c r="C1095" s="4" t="s">
        <v>10</v>
      </c>
    </row>
    <row r="1096" spans="1:4">
      <c r="A1096" t="n">
        <v>11583</v>
      </c>
      <c r="B1096" s="67" t="n">
        <v>13</v>
      </c>
      <c r="C1096" s="7" t="n">
        <v>6408</v>
      </c>
    </row>
    <row r="1097" spans="1:4">
      <c r="A1097" t="s">
        <v>4</v>
      </c>
      <c r="B1097" s="4" t="s">
        <v>5</v>
      </c>
      <c r="C1097" s="4" t="s">
        <v>10</v>
      </c>
    </row>
    <row r="1098" spans="1:4">
      <c r="A1098" t="n">
        <v>11586</v>
      </c>
      <c r="B1098" s="20" t="n">
        <v>12</v>
      </c>
      <c r="C1098" s="7" t="n">
        <v>6464</v>
      </c>
    </row>
    <row r="1099" spans="1:4">
      <c r="A1099" t="s">
        <v>4</v>
      </c>
      <c r="B1099" s="4" t="s">
        <v>5</v>
      </c>
      <c r="C1099" s="4" t="s">
        <v>10</v>
      </c>
    </row>
    <row r="1100" spans="1:4">
      <c r="A1100" t="n">
        <v>11589</v>
      </c>
      <c r="B1100" s="67" t="n">
        <v>13</v>
      </c>
      <c r="C1100" s="7" t="n">
        <v>6465</v>
      </c>
    </row>
    <row r="1101" spans="1:4">
      <c r="A1101" t="s">
        <v>4</v>
      </c>
      <c r="B1101" s="4" t="s">
        <v>5</v>
      </c>
      <c r="C1101" s="4" t="s">
        <v>10</v>
      </c>
    </row>
    <row r="1102" spans="1:4">
      <c r="A1102" t="n">
        <v>11592</v>
      </c>
      <c r="B1102" s="67" t="n">
        <v>13</v>
      </c>
      <c r="C1102" s="7" t="n">
        <v>6466</v>
      </c>
    </row>
    <row r="1103" spans="1:4">
      <c r="A1103" t="s">
        <v>4</v>
      </c>
      <c r="B1103" s="4" t="s">
        <v>5</v>
      </c>
      <c r="C1103" s="4" t="s">
        <v>10</v>
      </c>
    </row>
    <row r="1104" spans="1:4">
      <c r="A1104" t="n">
        <v>11595</v>
      </c>
      <c r="B1104" s="67" t="n">
        <v>13</v>
      </c>
      <c r="C1104" s="7" t="n">
        <v>6467</v>
      </c>
    </row>
    <row r="1105" spans="1:5">
      <c r="A1105" t="s">
        <v>4</v>
      </c>
      <c r="B1105" s="4" t="s">
        <v>5</v>
      </c>
      <c r="C1105" s="4" t="s">
        <v>10</v>
      </c>
    </row>
    <row r="1106" spans="1:5">
      <c r="A1106" t="n">
        <v>11598</v>
      </c>
      <c r="B1106" s="67" t="n">
        <v>13</v>
      </c>
      <c r="C1106" s="7" t="n">
        <v>6468</v>
      </c>
    </row>
    <row r="1107" spans="1:5">
      <c r="A1107" t="s">
        <v>4</v>
      </c>
      <c r="B1107" s="4" t="s">
        <v>5</v>
      </c>
      <c r="C1107" s="4" t="s">
        <v>10</v>
      </c>
    </row>
    <row r="1108" spans="1:5">
      <c r="A1108" t="n">
        <v>11601</v>
      </c>
      <c r="B1108" s="67" t="n">
        <v>13</v>
      </c>
      <c r="C1108" s="7" t="n">
        <v>6469</v>
      </c>
    </row>
    <row r="1109" spans="1:5">
      <c r="A1109" t="s">
        <v>4</v>
      </c>
      <c r="B1109" s="4" t="s">
        <v>5</v>
      </c>
      <c r="C1109" s="4" t="s">
        <v>10</v>
      </c>
    </row>
    <row r="1110" spans="1:5">
      <c r="A1110" t="n">
        <v>11604</v>
      </c>
      <c r="B1110" s="67" t="n">
        <v>13</v>
      </c>
      <c r="C1110" s="7" t="n">
        <v>6470</v>
      </c>
    </row>
    <row r="1111" spans="1:5">
      <c r="A1111" t="s">
        <v>4</v>
      </c>
      <c r="B1111" s="4" t="s">
        <v>5</v>
      </c>
      <c r="C1111" s="4" t="s">
        <v>10</v>
      </c>
    </row>
    <row r="1112" spans="1:5">
      <c r="A1112" t="n">
        <v>11607</v>
      </c>
      <c r="B1112" s="67" t="n">
        <v>13</v>
      </c>
      <c r="C1112" s="7" t="n">
        <v>6471</v>
      </c>
    </row>
    <row r="1113" spans="1:5">
      <c r="A1113" t="s">
        <v>4</v>
      </c>
      <c r="B1113" s="4" t="s">
        <v>5</v>
      </c>
      <c r="C1113" s="4" t="s">
        <v>12</v>
      </c>
    </row>
    <row r="1114" spans="1:5">
      <c r="A1114" t="n">
        <v>11610</v>
      </c>
      <c r="B1114" s="8" t="n">
        <v>74</v>
      </c>
      <c r="C1114" s="7" t="n">
        <v>18</v>
      </c>
    </row>
    <row r="1115" spans="1:5">
      <c r="A1115" t="s">
        <v>4</v>
      </c>
      <c r="B1115" s="4" t="s">
        <v>5</v>
      </c>
      <c r="C1115" s="4" t="s">
        <v>12</v>
      </c>
    </row>
    <row r="1116" spans="1:5">
      <c r="A1116" t="n">
        <v>11612</v>
      </c>
      <c r="B1116" s="8" t="n">
        <v>74</v>
      </c>
      <c r="C1116" s="7" t="n">
        <v>45</v>
      </c>
    </row>
    <row r="1117" spans="1:5">
      <c r="A1117" t="s">
        <v>4</v>
      </c>
      <c r="B1117" s="4" t="s">
        <v>5</v>
      </c>
      <c r="C1117" s="4" t="s">
        <v>10</v>
      </c>
    </row>
    <row r="1118" spans="1:5">
      <c r="A1118" t="n">
        <v>11614</v>
      </c>
      <c r="B1118" s="30" t="n">
        <v>16</v>
      </c>
      <c r="C1118" s="7" t="n">
        <v>0</v>
      </c>
    </row>
    <row r="1119" spans="1:5">
      <c r="A1119" t="s">
        <v>4</v>
      </c>
      <c r="B1119" s="4" t="s">
        <v>5</v>
      </c>
      <c r="C1119" s="4" t="s">
        <v>12</v>
      </c>
      <c r="D1119" s="4" t="s">
        <v>12</v>
      </c>
      <c r="E1119" s="4" t="s">
        <v>12</v>
      </c>
      <c r="F1119" s="4" t="s">
        <v>12</v>
      </c>
    </row>
    <row r="1120" spans="1:5">
      <c r="A1120" t="n">
        <v>11617</v>
      </c>
      <c r="B1120" s="9" t="n">
        <v>14</v>
      </c>
      <c r="C1120" s="7" t="n">
        <v>0</v>
      </c>
      <c r="D1120" s="7" t="n">
        <v>8</v>
      </c>
      <c r="E1120" s="7" t="n">
        <v>0</v>
      </c>
      <c r="F1120" s="7" t="n">
        <v>0</v>
      </c>
    </row>
    <row r="1121" spans="1:6">
      <c r="A1121" t="s">
        <v>4</v>
      </c>
      <c r="B1121" s="4" t="s">
        <v>5</v>
      </c>
      <c r="C1121" s="4" t="s">
        <v>12</v>
      </c>
      <c r="D1121" s="4" t="s">
        <v>6</v>
      </c>
    </row>
    <row r="1122" spans="1:6">
      <c r="A1122" t="n">
        <v>11622</v>
      </c>
      <c r="B1122" s="10" t="n">
        <v>2</v>
      </c>
      <c r="C1122" s="7" t="n">
        <v>11</v>
      </c>
      <c r="D1122" s="7" t="s">
        <v>60</v>
      </c>
    </row>
    <row r="1123" spans="1:6">
      <c r="A1123" t="s">
        <v>4</v>
      </c>
      <c r="B1123" s="4" t="s">
        <v>5</v>
      </c>
      <c r="C1123" s="4" t="s">
        <v>10</v>
      </c>
    </row>
    <row r="1124" spans="1:6">
      <c r="A1124" t="n">
        <v>11636</v>
      </c>
      <c r="B1124" s="30" t="n">
        <v>16</v>
      </c>
      <c r="C1124" s="7" t="n">
        <v>0</v>
      </c>
    </row>
    <row r="1125" spans="1:6">
      <c r="A1125" t="s">
        <v>4</v>
      </c>
      <c r="B1125" s="4" t="s">
        <v>5</v>
      </c>
      <c r="C1125" s="4" t="s">
        <v>12</v>
      </c>
      <c r="D1125" s="4" t="s">
        <v>6</v>
      </c>
    </row>
    <row r="1126" spans="1:6">
      <c r="A1126" t="n">
        <v>11639</v>
      </c>
      <c r="B1126" s="10" t="n">
        <v>2</v>
      </c>
      <c r="C1126" s="7" t="n">
        <v>11</v>
      </c>
      <c r="D1126" s="7" t="s">
        <v>119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11648</v>
      </c>
      <c r="B1128" s="30" t="n">
        <v>16</v>
      </c>
      <c r="C1128" s="7" t="n">
        <v>0</v>
      </c>
    </row>
    <row r="1129" spans="1:6">
      <c r="A1129" t="s">
        <v>4</v>
      </c>
      <c r="B1129" s="4" t="s">
        <v>5</v>
      </c>
      <c r="C1129" s="4" t="s">
        <v>9</v>
      </c>
    </row>
    <row r="1130" spans="1:6">
      <c r="A1130" t="n">
        <v>11651</v>
      </c>
      <c r="B1130" s="44" t="n">
        <v>15</v>
      </c>
      <c r="C1130" s="7" t="n">
        <v>2048</v>
      </c>
    </row>
    <row r="1131" spans="1:6">
      <c r="A1131" t="s">
        <v>4</v>
      </c>
      <c r="B1131" s="4" t="s">
        <v>5</v>
      </c>
      <c r="C1131" s="4" t="s">
        <v>12</v>
      </c>
      <c r="D1131" s="4" t="s">
        <v>6</v>
      </c>
    </row>
    <row r="1132" spans="1:6">
      <c r="A1132" t="n">
        <v>11656</v>
      </c>
      <c r="B1132" s="10" t="n">
        <v>2</v>
      </c>
      <c r="C1132" s="7" t="n">
        <v>10</v>
      </c>
      <c r="D1132" s="7" t="s">
        <v>76</v>
      </c>
    </row>
    <row r="1133" spans="1:6">
      <c r="A1133" t="s">
        <v>4</v>
      </c>
      <c r="B1133" s="4" t="s">
        <v>5</v>
      </c>
      <c r="C1133" s="4" t="s">
        <v>10</v>
      </c>
    </row>
    <row r="1134" spans="1:6">
      <c r="A1134" t="n">
        <v>11674</v>
      </c>
      <c r="B1134" s="30" t="n">
        <v>16</v>
      </c>
      <c r="C1134" s="7" t="n">
        <v>0</v>
      </c>
    </row>
    <row r="1135" spans="1:6">
      <c r="A1135" t="s">
        <v>4</v>
      </c>
      <c r="B1135" s="4" t="s">
        <v>5</v>
      </c>
      <c r="C1135" s="4" t="s">
        <v>12</v>
      </c>
      <c r="D1135" s="4" t="s">
        <v>6</v>
      </c>
    </row>
    <row r="1136" spans="1:6">
      <c r="A1136" t="n">
        <v>11677</v>
      </c>
      <c r="B1136" s="10" t="n">
        <v>2</v>
      </c>
      <c r="C1136" s="7" t="n">
        <v>10</v>
      </c>
      <c r="D1136" s="7" t="s">
        <v>77</v>
      </c>
    </row>
    <row r="1137" spans="1:4">
      <c r="A1137" t="s">
        <v>4</v>
      </c>
      <c r="B1137" s="4" t="s">
        <v>5</v>
      </c>
      <c r="C1137" s="4" t="s">
        <v>10</v>
      </c>
    </row>
    <row r="1138" spans="1:4">
      <c r="A1138" t="n">
        <v>11696</v>
      </c>
      <c r="B1138" s="30" t="n">
        <v>16</v>
      </c>
      <c r="C1138" s="7" t="n">
        <v>0</v>
      </c>
    </row>
    <row r="1139" spans="1:4">
      <c r="A1139" t="s">
        <v>4</v>
      </c>
      <c r="B1139" s="4" t="s">
        <v>5</v>
      </c>
      <c r="C1139" s="4" t="s">
        <v>12</v>
      </c>
      <c r="D1139" s="4" t="s">
        <v>10</v>
      </c>
      <c r="E1139" s="4" t="s">
        <v>27</v>
      </c>
    </row>
    <row r="1140" spans="1:4">
      <c r="A1140" t="n">
        <v>11699</v>
      </c>
      <c r="B1140" s="38" t="n">
        <v>58</v>
      </c>
      <c r="C1140" s="7" t="n">
        <v>100</v>
      </c>
      <c r="D1140" s="7" t="n">
        <v>1000</v>
      </c>
      <c r="E1140" s="7" t="n">
        <v>1</v>
      </c>
    </row>
    <row r="1141" spans="1:4">
      <c r="A1141" t="s">
        <v>4</v>
      </c>
      <c r="B1141" s="4" t="s">
        <v>5</v>
      </c>
      <c r="C1141" s="4" t="s">
        <v>12</v>
      </c>
      <c r="D1141" s="4" t="s">
        <v>10</v>
      </c>
    </row>
    <row r="1142" spans="1:4">
      <c r="A1142" t="n">
        <v>11707</v>
      </c>
      <c r="B1142" s="38" t="n">
        <v>58</v>
      </c>
      <c r="C1142" s="7" t="n">
        <v>255</v>
      </c>
      <c r="D1142" s="7" t="n">
        <v>0</v>
      </c>
    </row>
    <row r="1143" spans="1:4">
      <c r="A1143" t="s">
        <v>4</v>
      </c>
      <c r="B1143" s="4" t="s">
        <v>5</v>
      </c>
      <c r="C1143" s="4" t="s">
        <v>10</v>
      </c>
    </row>
    <row r="1144" spans="1:4">
      <c r="A1144" t="n">
        <v>11711</v>
      </c>
      <c r="B1144" s="30" t="n">
        <v>16</v>
      </c>
      <c r="C1144" s="7" t="n">
        <v>500</v>
      </c>
    </row>
    <row r="1145" spans="1:4">
      <c r="A1145" t="s">
        <v>4</v>
      </c>
      <c r="B1145" s="4" t="s">
        <v>5</v>
      </c>
      <c r="C1145" s="4" t="s">
        <v>12</v>
      </c>
      <c r="D1145" s="4" t="s">
        <v>10</v>
      </c>
      <c r="E1145" s="4" t="s">
        <v>27</v>
      </c>
    </row>
    <row r="1146" spans="1:4">
      <c r="A1146" t="n">
        <v>11714</v>
      </c>
      <c r="B1146" s="38" t="n">
        <v>58</v>
      </c>
      <c r="C1146" s="7" t="n">
        <v>0</v>
      </c>
      <c r="D1146" s="7" t="n">
        <v>300</v>
      </c>
      <c r="E1146" s="7" t="n">
        <v>0.300000011920929</v>
      </c>
    </row>
    <row r="1147" spans="1:4">
      <c r="A1147" t="s">
        <v>4</v>
      </c>
      <c r="B1147" s="4" t="s">
        <v>5</v>
      </c>
      <c r="C1147" s="4" t="s">
        <v>12</v>
      </c>
      <c r="D1147" s="4" t="s">
        <v>10</v>
      </c>
    </row>
    <row r="1148" spans="1:4">
      <c r="A1148" t="n">
        <v>11722</v>
      </c>
      <c r="B1148" s="38" t="n">
        <v>58</v>
      </c>
      <c r="C1148" s="7" t="n">
        <v>255</v>
      </c>
      <c r="D1148" s="7" t="n">
        <v>0</v>
      </c>
    </row>
    <row r="1149" spans="1:4">
      <c r="A1149" t="s">
        <v>4</v>
      </c>
      <c r="B1149" s="4" t="s">
        <v>5</v>
      </c>
      <c r="C1149" s="4" t="s">
        <v>12</v>
      </c>
      <c r="D1149" s="4" t="s">
        <v>10</v>
      </c>
      <c r="E1149" s="4" t="s">
        <v>10</v>
      </c>
      <c r="F1149" s="4" t="s">
        <v>10</v>
      </c>
      <c r="G1149" s="4" t="s">
        <v>10</v>
      </c>
      <c r="H1149" s="4" t="s">
        <v>12</v>
      </c>
    </row>
    <row r="1150" spans="1:4">
      <c r="A1150" t="n">
        <v>11726</v>
      </c>
      <c r="B1150" s="33" t="n">
        <v>25</v>
      </c>
      <c r="C1150" s="7" t="n">
        <v>5</v>
      </c>
      <c r="D1150" s="7" t="n">
        <v>65535</v>
      </c>
      <c r="E1150" s="7" t="n">
        <v>65535</v>
      </c>
      <c r="F1150" s="7" t="n">
        <v>65535</v>
      </c>
      <c r="G1150" s="7" t="n">
        <v>65535</v>
      </c>
      <c r="H1150" s="7" t="n">
        <v>0</v>
      </c>
    </row>
    <row r="1151" spans="1:4">
      <c r="A1151" t="s">
        <v>4</v>
      </c>
      <c r="B1151" s="4" t="s">
        <v>5</v>
      </c>
      <c r="C1151" s="4" t="s">
        <v>12</v>
      </c>
      <c r="D1151" s="4" t="s">
        <v>10</v>
      </c>
      <c r="E1151" s="4" t="s">
        <v>27</v>
      </c>
      <c r="F1151" s="4" t="s">
        <v>10</v>
      </c>
      <c r="G1151" s="4" t="s">
        <v>9</v>
      </c>
      <c r="H1151" s="4" t="s">
        <v>9</v>
      </c>
      <c r="I1151" s="4" t="s">
        <v>10</v>
      </c>
      <c r="J1151" s="4" t="s">
        <v>10</v>
      </c>
      <c r="K1151" s="4" t="s">
        <v>9</v>
      </c>
      <c r="L1151" s="4" t="s">
        <v>9</v>
      </c>
      <c r="M1151" s="4" t="s">
        <v>9</v>
      </c>
      <c r="N1151" s="4" t="s">
        <v>9</v>
      </c>
      <c r="O1151" s="4" t="s">
        <v>6</v>
      </c>
    </row>
    <row r="1152" spans="1:4">
      <c r="A1152" t="n">
        <v>11737</v>
      </c>
      <c r="B1152" s="13" t="n">
        <v>50</v>
      </c>
      <c r="C1152" s="7" t="n">
        <v>0</v>
      </c>
      <c r="D1152" s="7" t="n">
        <v>12101</v>
      </c>
      <c r="E1152" s="7" t="n">
        <v>1</v>
      </c>
      <c r="F1152" s="7" t="n">
        <v>0</v>
      </c>
      <c r="G1152" s="7" t="n">
        <v>0</v>
      </c>
      <c r="H1152" s="7" t="n">
        <v>0</v>
      </c>
      <c r="I1152" s="7" t="n">
        <v>0</v>
      </c>
      <c r="J1152" s="7" t="n">
        <v>65533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s">
        <v>16</v>
      </c>
    </row>
    <row r="1153" spans="1:15">
      <c r="A1153" t="s">
        <v>4</v>
      </c>
      <c r="B1153" s="4" t="s">
        <v>5</v>
      </c>
      <c r="C1153" s="4" t="s">
        <v>10</v>
      </c>
      <c r="D1153" s="4" t="s">
        <v>12</v>
      </c>
      <c r="E1153" s="4" t="s">
        <v>69</v>
      </c>
      <c r="F1153" s="4" t="s">
        <v>12</v>
      </c>
      <c r="G1153" s="4" t="s">
        <v>12</v>
      </c>
      <c r="H1153" s="4" t="s">
        <v>12</v>
      </c>
    </row>
    <row r="1154" spans="1:15">
      <c r="A1154" t="n">
        <v>11776</v>
      </c>
      <c r="B1154" s="34" t="n">
        <v>24</v>
      </c>
      <c r="C1154" s="7" t="n">
        <v>65533</v>
      </c>
      <c r="D1154" s="7" t="n">
        <v>11</v>
      </c>
      <c r="E1154" s="7" t="s">
        <v>121</v>
      </c>
      <c r="F1154" s="7" t="n">
        <v>6</v>
      </c>
      <c r="G1154" s="7" t="n">
        <v>2</v>
      </c>
      <c r="H1154" s="7" t="n">
        <v>0</v>
      </c>
    </row>
    <row r="1155" spans="1:15">
      <c r="A1155" t="s">
        <v>4</v>
      </c>
      <c r="B1155" s="4" t="s">
        <v>5</v>
      </c>
    </row>
    <row r="1156" spans="1:15">
      <c r="A1156" t="n">
        <v>11813</v>
      </c>
      <c r="B1156" s="35" t="n">
        <v>28</v>
      </c>
    </row>
    <row r="1157" spans="1:15">
      <c r="A1157" t="s">
        <v>4</v>
      </c>
      <c r="B1157" s="4" t="s">
        <v>5</v>
      </c>
      <c r="C1157" s="4" t="s">
        <v>12</v>
      </c>
    </row>
    <row r="1158" spans="1:15">
      <c r="A1158" t="n">
        <v>11814</v>
      </c>
      <c r="B1158" s="37" t="n">
        <v>27</v>
      </c>
      <c r="C1158" s="7" t="n">
        <v>0</v>
      </c>
    </row>
    <row r="1159" spans="1:15">
      <c r="A1159" t="s">
        <v>4</v>
      </c>
      <c r="B1159" s="4" t="s">
        <v>5</v>
      </c>
      <c r="C1159" s="4" t="s">
        <v>12</v>
      </c>
      <c r="D1159" s="4" t="s">
        <v>10</v>
      </c>
      <c r="E1159" s="4" t="s">
        <v>10</v>
      </c>
      <c r="F1159" s="4" t="s">
        <v>10</v>
      </c>
      <c r="G1159" s="4" t="s">
        <v>10</v>
      </c>
      <c r="H1159" s="4" t="s">
        <v>12</v>
      </c>
    </row>
    <row r="1160" spans="1:15">
      <c r="A1160" t="n">
        <v>11816</v>
      </c>
      <c r="B1160" s="33" t="n">
        <v>25</v>
      </c>
      <c r="C1160" s="7" t="n">
        <v>5</v>
      </c>
      <c r="D1160" s="7" t="n">
        <v>65535</v>
      </c>
      <c r="E1160" s="7" t="n">
        <v>65535</v>
      </c>
      <c r="F1160" s="7" t="n">
        <v>65535</v>
      </c>
      <c r="G1160" s="7" t="n">
        <v>65535</v>
      </c>
      <c r="H1160" s="7" t="n">
        <v>0</v>
      </c>
    </row>
    <row r="1161" spans="1:15">
      <c r="A1161" t="s">
        <v>4</v>
      </c>
      <c r="B1161" s="4" t="s">
        <v>5</v>
      </c>
      <c r="C1161" s="4" t="s">
        <v>12</v>
      </c>
      <c r="D1161" s="4" t="s">
        <v>10</v>
      </c>
      <c r="E1161" s="4" t="s">
        <v>27</v>
      </c>
    </row>
    <row r="1162" spans="1:15">
      <c r="A1162" t="n">
        <v>11827</v>
      </c>
      <c r="B1162" s="38" t="n">
        <v>58</v>
      </c>
      <c r="C1162" s="7" t="n">
        <v>100</v>
      </c>
      <c r="D1162" s="7" t="n">
        <v>300</v>
      </c>
      <c r="E1162" s="7" t="n">
        <v>0.300000011920929</v>
      </c>
    </row>
    <row r="1163" spans="1:15">
      <c r="A1163" t="s">
        <v>4</v>
      </c>
      <c r="B1163" s="4" t="s">
        <v>5</v>
      </c>
      <c r="C1163" s="4" t="s">
        <v>12</v>
      </c>
      <c r="D1163" s="4" t="s">
        <v>10</v>
      </c>
    </row>
    <row r="1164" spans="1:15">
      <c r="A1164" t="n">
        <v>11835</v>
      </c>
      <c r="B1164" s="38" t="n">
        <v>58</v>
      </c>
      <c r="C1164" s="7" t="n">
        <v>255</v>
      </c>
      <c r="D1164" s="7" t="n">
        <v>0</v>
      </c>
    </row>
    <row r="1165" spans="1:15">
      <c r="A1165" t="s">
        <v>4</v>
      </c>
      <c r="B1165" s="4" t="s">
        <v>5</v>
      </c>
      <c r="C1165" s="4" t="s">
        <v>12</v>
      </c>
      <c r="D1165" s="4" t="s">
        <v>10</v>
      </c>
      <c r="E1165" s="4" t="s">
        <v>12</v>
      </c>
      <c r="F1165" s="4" t="s">
        <v>10</v>
      </c>
      <c r="G1165" s="4" t="s">
        <v>12</v>
      </c>
      <c r="H1165" s="4" t="s">
        <v>12</v>
      </c>
      <c r="I1165" s="4" t="s">
        <v>33</v>
      </c>
    </row>
    <row r="1166" spans="1:15">
      <c r="A1166" t="n">
        <v>11839</v>
      </c>
      <c r="B1166" s="15" t="n">
        <v>5</v>
      </c>
      <c r="C1166" s="7" t="n">
        <v>30</v>
      </c>
      <c r="D1166" s="7" t="n">
        <v>8723</v>
      </c>
      <c r="E1166" s="7" t="n">
        <v>30</v>
      </c>
      <c r="F1166" s="7" t="n">
        <v>8724</v>
      </c>
      <c r="G1166" s="7" t="n">
        <v>9</v>
      </c>
      <c r="H1166" s="7" t="n">
        <v>1</v>
      </c>
      <c r="I1166" s="16" t="n">
        <f t="normal" ca="1">A1236</f>
        <v>0</v>
      </c>
    </row>
    <row r="1167" spans="1:15">
      <c r="A1167" t="s">
        <v>4</v>
      </c>
      <c r="B1167" s="4" t="s">
        <v>5</v>
      </c>
      <c r="C1167" s="4" t="s">
        <v>10</v>
      </c>
    </row>
    <row r="1168" spans="1:15">
      <c r="A1168" t="n">
        <v>11852</v>
      </c>
      <c r="B1168" s="30" t="n">
        <v>16</v>
      </c>
      <c r="C1168" s="7" t="n">
        <v>500</v>
      </c>
    </row>
    <row r="1169" spans="1:9">
      <c r="A1169" t="s">
        <v>4</v>
      </c>
      <c r="B1169" s="4" t="s">
        <v>5</v>
      </c>
      <c r="C1169" s="4" t="s">
        <v>12</v>
      </c>
      <c r="D1169" s="4" t="s">
        <v>27</v>
      </c>
      <c r="E1169" s="4" t="s">
        <v>10</v>
      </c>
      <c r="F1169" s="4" t="s">
        <v>12</v>
      </c>
    </row>
    <row r="1170" spans="1:9">
      <c r="A1170" t="n">
        <v>11855</v>
      </c>
      <c r="B1170" s="17" t="n">
        <v>49</v>
      </c>
      <c r="C1170" s="7" t="n">
        <v>3</v>
      </c>
      <c r="D1170" s="7" t="n">
        <v>0.699999988079071</v>
      </c>
      <c r="E1170" s="7" t="n">
        <v>500</v>
      </c>
      <c r="F1170" s="7" t="n">
        <v>0</v>
      </c>
    </row>
    <row r="1171" spans="1:9">
      <c r="A1171" t="s">
        <v>4</v>
      </c>
      <c r="B1171" s="4" t="s">
        <v>5</v>
      </c>
      <c r="C1171" s="4" t="s">
        <v>12</v>
      </c>
      <c r="D1171" s="4" t="s">
        <v>10</v>
      </c>
    </row>
    <row r="1172" spans="1:9">
      <c r="A1172" t="n">
        <v>11864</v>
      </c>
      <c r="B1172" s="38" t="n">
        <v>58</v>
      </c>
      <c r="C1172" s="7" t="n">
        <v>10</v>
      </c>
      <c r="D1172" s="7" t="n">
        <v>300</v>
      </c>
    </row>
    <row r="1173" spans="1:9">
      <c r="A1173" t="s">
        <v>4</v>
      </c>
      <c r="B1173" s="4" t="s">
        <v>5</v>
      </c>
      <c r="C1173" s="4" t="s">
        <v>12</v>
      </c>
      <c r="D1173" s="4" t="s">
        <v>10</v>
      </c>
    </row>
    <row r="1174" spans="1:9">
      <c r="A1174" t="n">
        <v>11868</v>
      </c>
      <c r="B1174" s="38" t="n">
        <v>58</v>
      </c>
      <c r="C1174" s="7" t="n">
        <v>12</v>
      </c>
      <c r="D1174" s="7" t="n">
        <v>0</v>
      </c>
    </row>
    <row r="1175" spans="1:9">
      <c r="A1175" t="s">
        <v>4</v>
      </c>
      <c r="B1175" s="4" t="s">
        <v>5</v>
      </c>
      <c r="C1175" s="4" t="s">
        <v>12</v>
      </c>
      <c r="D1175" s="4" t="s">
        <v>10</v>
      </c>
      <c r="E1175" s="4" t="s">
        <v>10</v>
      </c>
      <c r="F1175" s="4" t="s">
        <v>12</v>
      </c>
    </row>
    <row r="1176" spans="1:9">
      <c r="A1176" t="n">
        <v>11872</v>
      </c>
      <c r="B1176" s="33" t="n">
        <v>25</v>
      </c>
      <c r="C1176" s="7" t="n">
        <v>1</v>
      </c>
      <c r="D1176" s="7" t="n">
        <v>160</v>
      </c>
      <c r="E1176" s="7" t="n">
        <v>570</v>
      </c>
      <c r="F1176" s="7" t="n">
        <v>1</v>
      </c>
    </row>
    <row r="1177" spans="1:9">
      <c r="A1177" t="s">
        <v>4</v>
      </c>
      <c r="B1177" s="4" t="s">
        <v>5</v>
      </c>
      <c r="C1177" s="4" t="s">
        <v>12</v>
      </c>
      <c r="D1177" s="4" t="s">
        <v>10</v>
      </c>
      <c r="E1177" s="4" t="s">
        <v>6</v>
      </c>
    </row>
    <row r="1178" spans="1:9">
      <c r="A1178" t="n">
        <v>11879</v>
      </c>
      <c r="B1178" s="63" t="n">
        <v>51</v>
      </c>
      <c r="C1178" s="7" t="n">
        <v>4</v>
      </c>
      <c r="D1178" s="7" t="n">
        <v>0</v>
      </c>
      <c r="E1178" s="7" t="s">
        <v>122</v>
      </c>
    </row>
    <row r="1179" spans="1:9">
      <c r="A1179" t="s">
        <v>4</v>
      </c>
      <c r="B1179" s="4" t="s">
        <v>5</v>
      </c>
      <c r="C1179" s="4" t="s">
        <v>10</v>
      </c>
    </row>
    <row r="1180" spans="1:9">
      <c r="A1180" t="n">
        <v>11893</v>
      </c>
      <c r="B1180" s="30" t="n">
        <v>16</v>
      </c>
      <c r="C1180" s="7" t="n">
        <v>0</v>
      </c>
    </row>
    <row r="1181" spans="1:9">
      <c r="A1181" t="s">
        <v>4</v>
      </c>
      <c r="B1181" s="4" t="s">
        <v>5</v>
      </c>
      <c r="C1181" s="4" t="s">
        <v>10</v>
      </c>
      <c r="D1181" s="4" t="s">
        <v>69</v>
      </c>
      <c r="E1181" s="4" t="s">
        <v>12</v>
      </c>
      <c r="F1181" s="4" t="s">
        <v>12</v>
      </c>
    </row>
    <row r="1182" spans="1:9">
      <c r="A1182" t="n">
        <v>11896</v>
      </c>
      <c r="B1182" s="64" t="n">
        <v>26</v>
      </c>
      <c r="C1182" s="7" t="n">
        <v>0</v>
      </c>
      <c r="D1182" s="7" t="s">
        <v>123</v>
      </c>
      <c r="E1182" s="7" t="n">
        <v>2</v>
      </c>
      <c r="F1182" s="7" t="n">
        <v>0</v>
      </c>
    </row>
    <row r="1183" spans="1:9">
      <c r="A1183" t="s">
        <v>4</v>
      </c>
      <c r="B1183" s="4" t="s">
        <v>5</v>
      </c>
    </row>
    <row r="1184" spans="1:9">
      <c r="A1184" t="n">
        <v>11942</v>
      </c>
      <c r="B1184" s="35" t="n">
        <v>28</v>
      </c>
    </row>
    <row r="1185" spans="1:6">
      <c r="A1185" t="s">
        <v>4</v>
      </c>
      <c r="B1185" s="4" t="s">
        <v>5</v>
      </c>
      <c r="C1185" s="4" t="s">
        <v>12</v>
      </c>
      <c r="D1185" s="4" t="s">
        <v>10</v>
      </c>
      <c r="E1185" s="4" t="s">
        <v>10</v>
      </c>
      <c r="F1185" s="4" t="s">
        <v>12</v>
      </c>
    </row>
    <row r="1186" spans="1:6">
      <c r="A1186" t="n">
        <v>11943</v>
      </c>
      <c r="B1186" s="33" t="n">
        <v>25</v>
      </c>
      <c r="C1186" s="7" t="n">
        <v>1</v>
      </c>
      <c r="D1186" s="7" t="n">
        <v>60</v>
      </c>
      <c r="E1186" s="7" t="n">
        <v>500</v>
      </c>
      <c r="F1186" s="7" t="n">
        <v>2</v>
      </c>
    </row>
    <row r="1187" spans="1:6">
      <c r="A1187" t="s">
        <v>4</v>
      </c>
      <c r="B1187" s="4" t="s">
        <v>5</v>
      </c>
      <c r="C1187" s="4" t="s">
        <v>12</v>
      </c>
      <c r="D1187" s="4" t="s">
        <v>10</v>
      </c>
      <c r="E1187" s="4" t="s">
        <v>6</v>
      </c>
    </row>
    <row r="1188" spans="1:6">
      <c r="A1188" t="n">
        <v>11950</v>
      </c>
      <c r="B1188" s="63" t="n">
        <v>51</v>
      </c>
      <c r="C1188" s="7" t="n">
        <v>4</v>
      </c>
      <c r="D1188" s="7" t="n">
        <v>8</v>
      </c>
      <c r="E1188" s="7" t="s">
        <v>124</v>
      </c>
    </row>
    <row r="1189" spans="1:6">
      <c r="A1189" t="s">
        <v>4</v>
      </c>
      <c r="B1189" s="4" t="s">
        <v>5</v>
      </c>
      <c r="C1189" s="4" t="s">
        <v>10</v>
      </c>
    </row>
    <row r="1190" spans="1:6">
      <c r="A1190" t="n">
        <v>11963</v>
      </c>
      <c r="B1190" s="30" t="n">
        <v>16</v>
      </c>
      <c r="C1190" s="7" t="n">
        <v>0</v>
      </c>
    </row>
    <row r="1191" spans="1:6">
      <c r="A1191" t="s">
        <v>4</v>
      </c>
      <c r="B1191" s="4" t="s">
        <v>5</v>
      </c>
      <c r="C1191" s="4" t="s">
        <v>10</v>
      </c>
      <c r="D1191" s="4" t="s">
        <v>69</v>
      </c>
      <c r="E1191" s="4" t="s">
        <v>12</v>
      </c>
      <c r="F1191" s="4" t="s">
        <v>12</v>
      </c>
    </row>
    <row r="1192" spans="1:6">
      <c r="A1192" t="n">
        <v>11966</v>
      </c>
      <c r="B1192" s="64" t="n">
        <v>26</v>
      </c>
      <c r="C1192" s="7" t="n">
        <v>8</v>
      </c>
      <c r="D1192" s="7" t="s">
        <v>125</v>
      </c>
      <c r="E1192" s="7" t="n">
        <v>2</v>
      </c>
      <c r="F1192" s="7" t="n">
        <v>0</v>
      </c>
    </row>
    <row r="1193" spans="1:6">
      <c r="A1193" t="s">
        <v>4</v>
      </c>
      <c r="B1193" s="4" t="s">
        <v>5</v>
      </c>
    </row>
    <row r="1194" spans="1:6">
      <c r="A1194" t="n">
        <v>12033</v>
      </c>
      <c r="B1194" s="35" t="n">
        <v>28</v>
      </c>
    </row>
    <row r="1195" spans="1:6">
      <c r="A1195" t="s">
        <v>4</v>
      </c>
      <c r="B1195" s="4" t="s">
        <v>5</v>
      </c>
      <c r="C1195" s="4" t="s">
        <v>12</v>
      </c>
      <c r="D1195" s="4" t="s">
        <v>10</v>
      </c>
      <c r="E1195" s="4" t="s">
        <v>10</v>
      </c>
      <c r="F1195" s="4" t="s">
        <v>12</v>
      </c>
    </row>
    <row r="1196" spans="1:6">
      <c r="A1196" t="n">
        <v>12034</v>
      </c>
      <c r="B1196" s="33" t="n">
        <v>25</v>
      </c>
      <c r="C1196" s="7" t="n">
        <v>1</v>
      </c>
      <c r="D1196" s="7" t="n">
        <v>260</v>
      </c>
      <c r="E1196" s="7" t="n">
        <v>640</v>
      </c>
      <c r="F1196" s="7" t="n">
        <v>2</v>
      </c>
    </row>
    <row r="1197" spans="1:6">
      <c r="A1197" t="s">
        <v>4</v>
      </c>
      <c r="B1197" s="4" t="s">
        <v>5</v>
      </c>
      <c r="C1197" s="4" t="s">
        <v>12</v>
      </c>
      <c r="D1197" s="4" t="s">
        <v>10</v>
      </c>
      <c r="E1197" s="4" t="s">
        <v>6</v>
      </c>
    </row>
    <row r="1198" spans="1:6">
      <c r="A1198" t="n">
        <v>12041</v>
      </c>
      <c r="B1198" s="63" t="n">
        <v>51</v>
      </c>
      <c r="C1198" s="7" t="n">
        <v>4</v>
      </c>
      <c r="D1198" s="7" t="n">
        <v>9</v>
      </c>
      <c r="E1198" s="7" t="s">
        <v>126</v>
      </c>
    </row>
    <row r="1199" spans="1:6">
      <c r="A1199" t="s">
        <v>4</v>
      </c>
      <c r="B1199" s="4" t="s">
        <v>5</v>
      </c>
      <c r="C1199" s="4" t="s">
        <v>10</v>
      </c>
    </row>
    <row r="1200" spans="1:6">
      <c r="A1200" t="n">
        <v>12055</v>
      </c>
      <c r="B1200" s="30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10</v>
      </c>
      <c r="D1201" s="4" t="s">
        <v>69</v>
      </c>
      <c r="E1201" s="4" t="s">
        <v>12</v>
      </c>
      <c r="F1201" s="4" t="s">
        <v>12</v>
      </c>
    </row>
    <row r="1202" spans="1:6">
      <c r="A1202" t="n">
        <v>12058</v>
      </c>
      <c r="B1202" s="64" t="n">
        <v>26</v>
      </c>
      <c r="C1202" s="7" t="n">
        <v>9</v>
      </c>
      <c r="D1202" s="7" t="s">
        <v>127</v>
      </c>
      <c r="E1202" s="7" t="n">
        <v>2</v>
      </c>
      <c r="F1202" s="7" t="n">
        <v>0</v>
      </c>
    </row>
    <row r="1203" spans="1:6">
      <c r="A1203" t="s">
        <v>4</v>
      </c>
      <c r="B1203" s="4" t="s">
        <v>5</v>
      </c>
    </row>
    <row r="1204" spans="1:6">
      <c r="A1204" t="n">
        <v>12138</v>
      </c>
      <c r="B1204" s="35" t="n">
        <v>28</v>
      </c>
    </row>
    <row r="1205" spans="1:6">
      <c r="A1205" t="s">
        <v>4</v>
      </c>
      <c r="B1205" s="4" t="s">
        <v>5</v>
      </c>
      <c r="C1205" s="4" t="s">
        <v>12</v>
      </c>
      <c r="D1205" s="4" t="s">
        <v>10</v>
      </c>
      <c r="E1205" s="4" t="s">
        <v>10</v>
      </c>
      <c r="F1205" s="4" t="s">
        <v>12</v>
      </c>
    </row>
    <row r="1206" spans="1:6">
      <c r="A1206" t="n">
        <v>12139</v>
      </c>
      <c r="B1206" s="33" t="n">
        <v>25</v>
      </c>
      <c r="C1206" s="7" t="n">
        <v>1</v>
      </c>
      <c r="D1206" s="7" t="n">
        <v>160</v>
      </c>
      <c r="E1206" s="7" t="n">
        <v>570</v>
      </c>
      <c r="F1206" s="7" t="n">
        <v>1</v>
      </c>
    </row>
    <row r="1207" spans="1:6">
      <c r="A1207" t="s">
        <v>4</v>
      </c>
      <c r="B1207" s="4" t="s">
        <v>5</v>
      </c>
      <c r="C1207" s="4" t="s">
        <v>12</v>
      </c>
      <c r="D1207" s="4" t="s">
        <v>10</v>
      </c>
      <c r="E1207" s="4" t="s">
        <v>6</v>
      </c>
    </row>
    <row r="1208" spans="1:6">
      <c r="A1208" t="n">
        <v>12146</v>
      </c>
      <c r="B1208" s="63" t="n">
        <v>51</v>
      </c>
      <c r="C1208" s="7" t="n">
        <v>4</v>
      </c>
      <c r="D1208" s="7" t="n">
        <v>0</v>
      </c>
      <c r="E1208" s="7" t="s">
        <v>128</v>
      </c>
    </row>
    <row r="1209" spans="1:6">
      <c r="A1209" t="s">
        <v>4</v>
      </c>
      <c r="B1209" s="4" t="s">
        <v>5</v>
      </c>
      <c r="C1209" s="4" t="s">
        <v>10</v>
      </c>
    </row>
    <row r="1210" spans="1:6">
      <c r="A1210" t="n">
        <v>12160</v>
      </c>
      <c r="B1210" s="30" t="n">
        <v>16</v>
      </c>
      <c r="C1210" s="7" t="n">
        <v>0</v>
      </c>
    </row>
    <row r="1211" spans="1:6">
      <c r="A1211" t="s">
        <v>4</v>
      </c>
      <c r="B1211" s="4" t="s">
        <v>5</v>
      </c>
      <c r="C1211" s="4" t="s">
        <v>10</v>
      </c>
      <c r="D1211" s="4" t="s">
        <v>69</v>
      </c>
      <c r="E1211" s="4" t="s">
        <v>12</v>
      </c>
      <c r="F1211" s="4" t="s">
        <v>12</v>
      </c>
      <c r="G1211" s="4" t="s">
        <v>69</v>
      </c>
      <c r="H1211" s="4" t="s">
        <v>12</v>
      </c>
      <c r="I1211" s="4" t="s">
        <v>12</v>
      </c>
    </row>
    <row r="1212" spans="1:6">
      <c r="A1212" t="n">
        <v>12163</v>
      </c>
      <c r="B1212" s="64" t="n">
        <v>26</v>
      </c>
      <c r="C1212" s="7" t="n">
        <v>0</v>
      </c>
      <c r="D1212" s="7" t="s">
        <v>129</v>
      </c>
      <c r="E1212" s="7" t="n">
        <v>2</v>
      </c>
      <c r="F1212" s="7" t="n">
        <v>3</v>
      </c>
      <c r="G1212" s="7" t="s">
        <v>130</v>
      </c>
      <c r="H1212" s="7" t="n">
        <v>2</v>
      </c>
      <c r="I1212" s="7" t="n">
        <v>0</v>
      </c>
    </row>
    <row r="1213" spans="1:6">
      <c r="A1213" t="s">
        <v>4</v>
      </c>
      <c r="B1213" s="4" t="s">
        <v>5</v>
      </c>
    </row>
    <row r="1214" spans="1:6">
      <c r="A1214" t="n">
        <v>12274</v>
      </c>
      <c r="B1214" s="35" t="n">
        <v>28</v>
      </c>
    </row>
    <row r="1215" spans="1:6">
      <c r="A1215" t="s">
        <v>4</v>
      </c>
      <c r="B1215" s="4" t="s">
        <v>5</v>
      </c>
      <c r="C1215" s="4" t="s">
        <v>12</v>
      </c>
      <c r="D1215" s="4" t="s">
        <v>10</v>
      </c>
      <c r="E1215" s="4" t="s">
        <v>10</v>
      </c>
      <c r="F1215" s="4" t="s">
        <v>12</v>
      </c>
    </row>
    <row r="1216" spans="1:6">
      <c r="A1216" t="n">
        <v>12275</v>
      </c>
      <c r="B1216" s="33" t="n">
        <v>25</v>
      </c>
      <c r="C1216" s="7" t="n">
        <v>1</v>
      </c>
      <c r="D1216" s="7" t="n">
        <v>65535</v>
      </c>
      <c r="E1216" s="7" t="n">
        <v>500</v>
      </c>
      <c r="F1216" s="7" t="n">
        <v>6</v>
      </c>
    </row>
    <row r="1217" spans="1:9">
      <c r="A1217" t="s">
        <v>4</v>
      </c>
      <c r="B1217" s="4" t="s">
        <v>5</v>
      </c>
      <c r="C1217" s="4" t="s">
        <v>12</v>
      </c>
      <c r="D1217" s="4" t="s">
        <v>10</v>
      </c>
      <c r="E1217" s="4" t="s">
        <v>6</v>
      </c>
    </row>
    <row r="1218" spans="1:9">
      <c r="A1218" t="n">
        <v>12282</v>
      </c>
      <c r="B1218" s="63" t="n">
        <v>51</v>
      </c>
      <c r="C1218" s="7" t="n">
        <v>4</v>
      </c>
      <c r="D1218" s="7" t="n">
        <v>1</v>
      </c>
      <c r="E1218" s="7" t="s">
        <v>131</v>
      </c>
    </row>
    <row r="1219" spans="1:9">
      <c r="A1219" t="s">
        <v>4</v>
      </c>
      <c r="B1219" s="4" t="s">
        <v>5</v>
      </c>
      <c r="C1219" s="4" t="s">
        <v>10</v>
      </c>
    </row>
    <row r="1220" spans="1:9">
      <c r="A1220" t="n">
        <v>12295</v>
      </c>
      <c r="B1220" s="30" t="n">
        <v>16</v>
      </c>
      <c r="C1220" s="7" t="n">
        <v>0</v>
      </c>
    </row>
    <row r="1221" spans="1:9">
      <c r="A1221" t="s">
        <v>4</v>
      </c>
      <c r="B1221" s="4" t="s">
        <v>5</v>
      </c>
      <c r="C1221" s="4" t="s">
        <v>10</v>
      </c>
      <c r="D1221" s="4" t="s">
        <v>69</v>
      </c>
      <c r="E1221" s="4" t="s">
        <v>12</v>
      </c>
      <c r="F1221" s="4" t="s">
        <v>12</v>
      </c>
    </row>
    <row r="1222" spans="1:9">
      <c r="A1222" t="n">
        <v>12298</v>
      </c>
      <c r="B1222" s="64" t="n">
        <v>26</v>
      </c>
      <c r="C1222" s="7" t="n">
        <v>1</v>
      </c>
      <c r="D1222" s="7" t="s">
        <v>132</v>
      </c>
      <c r="E1222" s="7" t="n">
        <v>2</v>
      </c>
      <c r="F1222" s="7" t="n">
        <v>0</v>
      </c>
    </row>
    <row r="1223" spans="1:9">
      <c r="A1223" t="s">
        <v>4</v>
      </c>
      <c r="B1223" s="4" t="s">
        <v>5</v>
      </c>
    </row>
    <row r="1224" spans="1:9">
      <c r="A1224" t="n">
        <v>12362</v>
      </c>
      <c r="B1224" s="35" t="n">
        <v>28</v>
      </c>
    </row>
    <row r="1225" spans="1:9">
      <c r="A1225" t="s">
        <v>4</v>
      </c>
      <c r="B1225" s="4" t="s">
        <v>5</v>
      </c>
      <c r="C1225" s="4" t="s">
        <v>12</v>
      </c>
      <c r="D1225" s="4" t="s">
        <v>10</v>
      </c>
      <c r="E1225" s="4" t="s">
        <v>10</v>
      </c>
      <c r="F1225" s="4" t="s">
        <v>12</v>
      </c>
    </row>
    <row r="1226" spans="1:9">
      <c r="A1226" t="n">
        <v>12363</v>
      </c>
      <c r="B1226" s="33" t="n">
        <v>25</v>
      </c>
      <c r="C1226" s="7" t="n">
        <v>1</v>
      </c>
      <c r="D1226" s="7" t="n">
        <v>65535</v>
      </c>
      <c r="E1226" s="7" t="n">
        <v>65535</v>
      </c>
      <c r="F1226" s="7" t="n">
        <v>0</v>
      </c>
    </row>
    <row r="1227" spans="1:9">
      <c r="A1227" t="s">
        <v>4</v>
      </c>
      <c r="B1227" s="4" t="s">
        <v>5</v>
      </c>
      <c r="C1227" s="4" t="s">
        <v>12</v>
      </c>
      <c r="D1227" s="4" t="s">
        <v>27</v>
      </c>
      <c r="E1227" s="4" t="s">
        <v>10</v>
      </c>
      <c r="F1227" s="4" t="s">
        <v>12</v>
      </c>
    </row>
    <row r="1228" spans="1:9">
      <c r="A1228" t="n">
        <v>12370</v>
      </c>
      <c r="B1228" s="17" t="n">
        <v>49</v>
      </c>
      <c r="C1228" s="7" t="n">
        <v>3</v>
      </c>
      <c r="D1228" s="7" t="n">
        <v>1</v>
      </c>
      <c r="E1228" s="7" t="n">
        <v>500</v>
      </c>
      <c r="F1228" s="7" t="n">
        <v>0</v>
      </c>
    </row>
    <row r="1229" spans="1:9">
      <c r="A1229" t="s">
        <v>4</v>
      </c>
      <c r="B1229" s="4" t="s">
        <v>5</v>
      </c>
      <c r="C1229" s="4" t="s">
        <v>12</v>
      </c>
      <c r="D1229" s="4" t="s">
        <v>10</v>
      </c>
    </row>
    <row r="1230" spans="1:9">
      <c r="A1230" t="n">
        <v>12379</v>
      </c>
      <c r="B1230" s="38" t="n">
        <v>58</v>
      </c>
      <c r="C1230" s="7" t="n">
        <v>11</v>
      </c>
      <c r="D1230" s="7" t="n">
        <v>300</v>
      </c>
    </row>
    <row r="1231" spans="1:9">
      <c r="A1231" t="s">
        <v>4</v>
      </c>
      <c r="B1231" s="4" t="s">
        <v>5</v>
      </c>
      <c r="C1231" s="4" t="s">
        <v>12</v>
      </c>
      <c r="D1231" s="4" t="s">
        <v>10</v>
      </c>
    </row>
    <row r="1232" spans="1:9">
      <c r="A1232" t="n">
        <v>12383</v>
      </c>
      <c r="B1232" s="38" t="n">
        <v>58</v>
      </c>
      <c r="C1232" s="7" t="n">
        <v>12</v>
      </c>
      <c r="D1232" s="7" t="n">
        <v>0</v>
      </c>
    </row>
    <row r="1233" spans="1:6">
      <c r="A1233" t="s">
        <v>4</v>
      </c>
      <c r="B1233" s="4" t="s">
        <v>5</v>
      </c>
      <c r="C1233" s="4" t="s">
        <v>12</v>
      </c>
      <c r="D1233" s="4" t="s">
        <v>6</v>
      </c>
    </row>
    <row r="1234" spans="1:6">
      <c r="A1234" t="n">
        <v>12387</v>
      </c>
      <c r="B1234" s="10" t="n">
        <v>2</v>
      </c>
      <c r="C1234" s="7" t="n">
        <v>10</v>
      </c>
      <c r="D1234" s="7" t="s">
        <v>133</v>
      </c>
    </row>
    <row r="1235" spans="1:6">
      <c r="A1235" t="s">
        <v>4</v>
      </c>
      <c r="B1235" s="4" t="s">
        <v>5</v>
      </c>
      <c r="C1235" s="4" t="s">
        <v>12</v>
      </c>
    </row>
    <row r="1236" spans="1:6">
      <c r="A1236" t="n">
        <v>12409</v>
      </c>
      <c r="B1236" s="46" t="n">
        <v>23</v>
      </c>
      <c r="C1236" s="7" t="n">
        <v>0</v>
      </c>
    </row>
    <row r="1237" spans="1:6">
      <c r="A1237" t="s">
        <v>4</v>
      </c>
      <c r="B1237" s="4" t="s">
        <v>5</v>
      </c>
    </row>
    <row r="1238" spans="1:6">
      <c r="A1238" t="n">
        <v>12411</v>
      </c>
      <c r="B1238" s="5" t="n">
        <v>1</v>
      </c>
    </row>
    <row r="1239" spans="1:6" s="3" customFormat="1" customHeight="0">
      <c r="A1239" s="3" t="s">
        <v>2</v>
      </c>
      <c r="B1239" s="3" t="s">
        <v>134</v>
      </c>
    </row>
    <row r="1240" spans="1:6">
      <c r="A1240" t="s">
        <v>4</v>
      </c>
      <c r="B1240" s="4" t="s">
        <v>5</v>
      </c>
      <c r="C1240" s="4" t="s">
        <v>12</v>
      </c>
      <c r="D1240" s="4" t="s">
        <v>12</v>
      </c>
      <c r="E1240" s="4" t="s">
        <v>12</v>
      </c>
      <c r="F1240" s="4" t="s">
        <v>12</v>
      </c>
    </row>
    <row r="1241" spans="1:6">
      <c r="A1241" t="n">
        <v>12412</v>
      </c>
      <c r="B1241" s="9" t="n">
        <v>14</v>
      </c>
      <c r="C1241" s="7" t="n">
        <v>2</v>
      </c>
      <c r="D1241" s="7" t="n">
        <v>0</v>
      </c>
      <c r="E1241" s="7" t="n">
        <v>0</v>
      </c>
      <c r="F1241" s="7" t="n">
        <v>0</v>
      </c>
    </row>
    <row r="1242" spans="1:6">
      <c r="A1242" t="s">
        <v>4</v>
      </c>
      <c r="B1242" s="4" t="s">
        <v>5</v>
      </c>
      <c r="C1242" s="4" t="s">
        <v>12</v>
      </c>
      <c r="D1242" s="22" t="s">
        <v>58</v>
      </c>
      <c r="E1242" s="4" t="s">
        <v>5</v>
      </c>
      <c r="F1242" s="4" t="s">
        <v>12</v>
      </c>
      <c r="G1242" s="4" t="s">
        <v>10</v>
      </c>
      <c r="H1242" s="22" t="s">
        <v>59</v>
      </c>
      <c r="I1242" s="4" t="s">
        <v>12</v>
      </c>
      <c r="J1242" s="4" t="s">
        <v>9</v>
      </c>
      <c r="K1242" s="4" t="s">
        <v>12</v>
      </c>
      <c r="L1242" s="4" t="s">
        <v>12</v>
      </c>
      <c r="M1242" s="22" t="s">
        <v>58</v>
      </c>
      <c r="N1242" s="4" t="s">
        <v>5</v>
      </c>
      <c r="O1242" s="4" t="s">
        <v>12</v>
      </c>
      <c r="P1242" s="4" t="s">
        <v>10</v>
      </c>
      <c r="Q1242" s="22" t="s">
        <v>59</v>
      </c>
      <c r="R1242" s="4" t="s">
        <v>12</v>
      </c>
      <c r="S1242" s="4" t="s">
        <v>9</v>
      </c>
      <c r="T1242" s="4" t="s">
        <v>12</v>
      </c>
      <c r="U1242" s="4" t="s">
        <v>12</v>
      </c>
      <c r="V1242" s="4" t="s">
        <v>12</v>
      </c>
      <c r="W1242" s="4" t="s">
        <v>33</v>
      </c>
    </row>
    <row r="1243" spans="1:6">
      <c r="A1243" t="n">
        <v>12417</v>
      </c>
      <c r="B1243" s="15" t="n">
        <v>5</v>
      </c>
      <c r="C1243" s="7" t="n">
        <v>28</v>
      </c>
      <c r="D1243" s="22" t="s">
        <v>3</v>
      </c>
      <c r="E1243" s="11" t="n">
        <v>162</v>
      </c>
      <c r="F1243" s="7" t="n">
        <v>3</v>
      </c>
      <c r="G1243" s="7" t="n">
        <v>28688</v>
      </c>
      <c r="H1243" s="22" t="s">
        <v>3</v>
      </c>
      <c r="I1243" s="7" t="n">
        <v>0</v>
      </c>
      <c r="J1243" s="7" t="n">
        <v>1</v>
      </c>
      <c r="K1243" s="7" t="n">
        <v>2</v>
      </c>
      <c r="L1243" s="7" t="n">
        <v>28</v>
      </c>
      <c r="M1243" s="22" t="s">
        <v>3</v>
      </c>
      <c r="N1243" s="11" t="n">
        <v>162</v>
      </c>
      <c r="O1243" s="7" t="n">
        <v>3</v>
      </c>
      <c r="P1243" s="7" t="n">
        <v>28688</v>
      </c>
      <c r="Q1243" s="22" t="s">
        <v>3</v>
      </c>
      <c r="R1243" s="7" t="n">
        <v>0</v>
      </c>
      <c r="S1243" s="7" t="n">
        <v>2</v>
      </c>
      <c r="T1243" s="7" t="n">
        <v>2</v>
      </c>
      <c r="U1243" s="7" t="n">
        <v>11</v>
      </c>
      <c r="V1243" s="7" t="n">
        <v>1</v>
      </c>
      <c r="W1243" s="16" t="n">
        <f t="normal" ca="1">A1247</f>
        <v>0</v>
      </c>
    </row>
    <row r="1244" spans="1:6">
      <c r="A1244" t="s">
        <v>4</v>
      </c>
      <c r="B1244" s="4" t="s">
        <v>5</v>
      </c>
      <c r="C1244" s="4" t="s">
        <v>12</v>
      </c>
      <c r="D1244" s="4" t="s">
        <v>10</v>
      </c>
      <c r="E1244" s="4" t="s">
        <v>27</v>
      </c>
    </row>
    <row r="1245" spans="1:6">
      <c r="A1245" t="n">
        <v>12446</v>
      </c>
      <c r="B1245" s="38" t="n">
        <v>58</v>
      </c>
      <c r="C1245" s="7" t="n">
        <v>0</v>
      </c>
      <c r="D1245" s="7" t="n">
        <v>0</v>
      </c>
      <c r="E1245" s="7" t="n">
        <v>1</v>
      </c>
    </row>
    <row r="1246" spans="1:6">
      <c r="A1246" t="s">
        <v>4</v>
      </c>
      <c r="B1246" s="4" t="s">
        <v>5</v>
      </c>
      <c r="C1246" s="4" t="s">
        <v>12</v>
      </c>
      <c r="D1246" s="22" t="s">
        <v>58</v>
      </c>
      <c r="E1246" s="4" t="s">
        <v>5</v>
      </c>
      <c r="F1246" s="4" t="s">
        <v>12</v>
      </c>
      <c r="G1246" s="4" t="s">
        <v>10</v>
      </c>
      <c r="H1246" s="22" t="s">
        <v>59</v>
      </c>
      <c r="I1246" s="4" t="s">
        <v>12</v>
      </c>
      <c r="J1246" s="4" t="s">
        <v>9</v>
      </c>
      <c r="K1246" s="4" t="s">
        <v>12</v>
      </c>
      <c r="L1246" s="4" t="s">
        <v>12</v>
      </c>
      <c r="M1246" s="22" t="s">
        <v>58</v>
      </c>
      <c r="N1246" s="4" t="s">
        <v>5</v>
      </c>
      <c r="O1246" s="4" t="s">
        <v>12</v>
      </c>
      <c r="P1246" s="4" t="s">
        <v>10</v>
      </c>
      <c r="Q1246" s="22" t="s">
        <v>59</v>
      </c>
      <c r="R1246" s="4" t="s">
        <v>12</v>
      </c>
      <c r="S1246" s="4" t="s">
        <v>9</v>
      </c>
      <c r="T1246" s="4" t="s">
        <v>12</v>
      </c>
      <c r="U1246" s="4" t="s">
        <v>12</v>
      </c>
      <c r="V1246" s="4" t="s">
        <v>12</v>
      </c>
      <c r="W1246" s="4" t="s">
        <v>33</v>
      </c>
    </row>
    <row r="1247" spans="1:6">
      <c r="A1247" t="n">
        <v>12454</v>
      </c>
      <c r="B1247" s="15" t="n">
        <v>5</v>
      </c>
      <c r="C1247" s="7" t="n">
        <v>28</v>
      </c>
      <c r="D1247" s="22" t="s">
        <v>3</v>
      </c>
      <c r="E1247" s="11" t="n">
        <v>162</v>
      </c>
      <c r="F1247" s="7" t="n">
        <v>3</v>
      </c>
      <c r="G1247" s="7" t="n">
        <v>28688</v>
      </c>
      <c r="H1247" s="22" t="s">
        <v>3</v>
      </c>
      <c r="I1247" s="7" t="n">
        <v>0</v>
      </c>
      <c r="J1247" s="7" t="n">
        <v>1</v>
      </c>
      <c r="K1247" s="7" t="n">
        <v>3</v>
      </c>
      <c r="L1247" s="7" t="n">
        <v>28</v>
      </c>
      <c r="M1247" s="22" t="s">
        <v>3</v>
      </c>
      <c r="N1247" s="11" t="n">
        <v>162</v>
      </c>
      <c r="O1247" s="7" t="n">
        <v>3</v>
      </c>
      <c r="P1247" s="7" t="n">
        <v>28688</v>
      </c>
      <c r="Q1247" s="22" t="s">
        <v>3</v>
      </c>
      <c r="R1247" s="7" t="n">
        <v>0</v>
      </c>
      <c r="S1247" s="7" t="n">
        <v>2</v>
      </c>
      <c r="T1247" s="7" t="n">
        <v>3</v>
      </c>
      <c r="U1247" s="7" t="n">
        <v>9</v>
      </c>
      <c r="V1247" s="7" t="n">
        <v>1</v>
      </c>
      <c r="W1247" s="16" t="n">
        <f t="normal" ca="1">A1257</f>
        <v>0</v>
      </c>
    </row>
    <row r="1248" spans="1:6">
      <c r="A1248" t="s">
        <v>4</v>
      </c>
      <c r="B1248" s="4" t="s">
        <v>5</v>
      </c>
      <c r="C1248" s="4" t="s">
        <v>12</v>
      </c>
      <c r="D1248" s="22" t="s">
        <v>58</v>
      </c>
      <c r="E1248" s="4" t="s">
        <v>5</v>
      </c>
      <c r="F1248" s="4" t="s">
        <v>10</v>
      </c>
      <c r="G1248" s="4" t="s">
        <v>12</v>
      </c>
      <c r="H1248" s="4" t="s">
        <v>12</v>
      </c>
      <c r="I1248" s="4" t="s">
        <v>6</v>
      </c>
      <c r="J1248" s="22" t="s">
        <v>59</v>
      </c>
      <c r="K1248" s="4" t="s">
        <v>12</v>
      </c>
      <c r="L1248" s="4" t="s">
        <v>12</v>
      </c>
      <c r="M1248" s="22" t="s">
        <v>58</v>
      </c>
      <c r="N1248" s="4" t="s">
        <v>5</v>
      </c>
      <c r="O1248" s="4" t="s">
        <v>12</v>
      </c>
      <c r="P1248" s="22" t="s">
        <v>59</v>
      </c>
      <c r="Q1248" s="4" t="s">
        <v>12</v>
      </c>
      <c r="R1248" s="4" t="s">
        <v>9</v>
      </c>
      <c r="S1248" s="4" t="s">
        <v>12</v>
      </c>
      <c r="T1248" s="4" t="s">
        <v>12</v>
      </c>
      <c r="U1248" s="4" t="s">
        <v>12</v>
      </c>
      <c r="V1248" s="22" t="s">
        <v>58</v>
      </c>
      <c r="W1248" s="4" t="s">
        <v>5</v>
      </c>
      <c r="X1248" s="4" t="s">
        <v>12</v>
      </c>
      <c r="Y1248" s="22" t="s">
        <v>59</v>
      </c>
      <c r="Z1248" s="4" t="s">
        <v>12</v>
      </c>
      <c r="AA1248" s="4" t="s">
        <v>9</v>
      </c>
      <c r="AB1248" s="4" t="s">
        <v>12</v>
      </c>
      <c r="AC1248" s="4" t="s">
        <v>12</v>
      </c>
      <c r="AD1248" s="4" t="s">
        <v>12</v>
      </c>
      <c r="AE1248" s="4" t="s">
        <v>33</v>
      </c>
    </row>
    <row r="1249" spans="1:31">
      <c r="A1249" t="n">
        <v>12483</v>
      </c>
      <c r="B1249" s="15" t="n">
        <v>5</v>
      </c>
      <c r="C1249" s="7" t="n">
        <v>28</v>
      </c>
      <c r="D1249" s="22" t="s">
        <v>3</v>
      </c>
      <c r="E1249" s="60" t="n">
        <v>47</v>
      </c>
      <c r="F1249" s="7" t="n">
        <v>61456</v>
      </c>
      <c r="G1249" s="7" t="n">
        <v>2</v>
      </c>
      <c r="H1249" s="7" t="n">
        <v>0</v>
      </c>
      <c r="I1249" s="7" t="s">
        <v>107</v>
      </c>
      <c r="J1249" s="22" t="s">
        <v>3</v>
      </c>
      <c r="K1249" s="7" t="n">
        <v>8</v>
      </c>
      <c r="L1249" s="7" t="n">
        <v>28</v>
      </c>
      <c r="M1249" s="22" t="s">
        <v>3</v>
      </c>
      <c r="N1249" s="8" t="n">
        <v>74</v>
      </c>
      <c r="O1249" s="7" t="n">
        <v>65</v>
      </c>
      <c r="P1249" s="22" t="s">
        <v>3</v>
      </c>
      <c r="Q1249" s="7" t="n">
        <v>0</v>
      </c>
      <c r="R1249" s="7" t="n">
        <v>1</v>
      </c>
      <c r="S1249" s="7" t="n">
        <v>3</v>
      </c>
      <c r="T1249" s="7" t="n">
        <v>9</v>
      </c>
      <c r="U1249" s="7" t="n">
        <v>28</v>
      </c>
      <c r="V1249" s="22" t="s">
        <v>3</v>
      </c>
      <c r="W1249" s="8" t="n">
        <v>74</v>
      </c>
      <c r="X1249" s="7" t="n">
        <v>65</v>
      </c>
      <c r="Y1249" s="22" t="s">
        <v>3</v>
      </c>
      <c r="Z1249" s="7" t="n">
        <v>0</v>
      </c>
      <c r="AA1249" s="7" t="n">
        <v>2</v>
      </c>
      <c r="AB1249" s="7" t="n">
        <v>3</v>
      </c>
      <c r="AC1249" s="7" t="n">
        <v>9</v>
      </c>
      <c r="AD1249" s="7" t="n">
        <v>1</v>
      </c>
      <c r="AE1249" s="16" t="n">
        <f t="normal" ca="1">A1253</f>
        <v>0</v>
      </c>
    </row>
    <row r="1250" spans="1:31">
      <c r="A1250" t="s">
        <v>4</v>
      </c>
      <c r="B1250" s="4" t="s">
        <v>5</v>
      </c>
      <c r="C1250" s="4" t="s">
        <v>10</v>
      </c>
      <c r="D1250" s="4" t="s">
        <v>12</v>
      </c>
      <c r="E1250" s="4" t="s">
        <v>12</v>
      </c>
      <c r="F1250" s="4" t="s">
        <v>6</v>
      </c>
    </row>
    <row r="1251" spans="1:31">
      <c r="A1251" t="n">
        <v>12531</v>
      </c>
      <c r="B1251" s="60" t="n">
        <v>47</v>
      </c>
      <c r="C1251" s="7" t="n">
        <v>61456</v>
      </c>
      <c r="D1251" s="7" t="n">
        <v>0</v>
      </c>
      <c r="E1251" s="7" t="n">
        <v>0</v>
      </c>
      <c r="F1251" s="7" t="s">
        <v>108</v>
      </c>
    </row>
    <row r="1252" spans="1:31">
      <c r="A1252" t="s">
        <v>4</v>
      </c>
      <c r="B1252" s="4" t="s">
        <v>5</v>
      </c>
      <c r="C1252" s="4" t="s">
        <v>12</v>
      </c>
      <c r="D1252" s="4" t="s">
        <v>10</v>
      </c>
      <c r="E1252" s="4" t="s">
        <v>27</v>
      </c>
    </row>
    <row r="1253" spans="1:31">
      <c r="A1253" t="n">
        <v>12544</v>
      </c>
      <c r="B1253" s="38" t="n">
        <v>58</v>
      </c>
      <c r="C1253" s="7" t="n">
        <v>0</v>
      </c>
      <c r="D1253" s="7" t="n">
        <v>300</v>
      </c>
      <c r="E1253" s="7" t="n">
        <v>1</v>
      </c>
    </row>
    <row r="1254" spans="1:31">
      <c r="A1254" t="s">
        <v>4</v>
      </c>
      <c r="B1254" s="4" t="s">
        <v>5</v>
      </c>
      <c r="C1254" s="4" t="s">
        <v>12</v>
      </c>
      <c r="D1254" s="4" t="s">
        <v>10</v>
      </c>
    </row>
    <row r="1255" spans="1:31">
      <c r="A1255" t="n">
        <v>12552</v>
      </c>
      <c r="B1255" s="38" t="n">
        <v>58</v>
      </c>
      <c r="C1255" s="7" t="n">
        <v>255</v>
      </c>
      <c r="D1255" s="7" t="n">
        <v>0</v>
      </c>
    </row>
    <row r="1256" spans="1:31">
      <c r="A1256" t="s">
        <v>4</v>
      </c>
      <c r="B1256" s="4" t="s">
        <v>5</v>
      </c>
      <c r="C1256" s="4" t="s">
        <v>12</v>
      </c>
      <c r="D1256" s="4" t="s">
        <v>12</v>
      </c>
      <c r="E1256" s="4" t="s">
        <v>12</v>
      </c>
      <c r="F1256" s="4" t="s">
        <v>12</v>
      </c>
    </row>
    <row r="1257" spans="1:31">
      <c r="A1257" t="n">
        <v>12556</v>
      </c>
      <c r="B1257" s="9" t="n">
        <v>14</v>
      </c>
      <c r="C1257" s="7" t="n">
        <v>0</v>
      </c>
      <c r="D1257" s="7" t="n">
        <v>0</v>
      </c>
      <c r="E1257" s="7" t="n">
        <v>0</v>
      </c>
      <c r="F1257" s="7" t="n">
        <v>64</v>
      </c>
    </row>
    <row r="1258" spans="1:31">
      <c r="A1258" t="s">
        <v>4</v>
      </c>
      <c r="B1258" s="4" t="s">
        <v>5</v>
      </c>
      <c r="C1258" s="4" t="s">
        <v>12</v>
      </c>
      <c r="D1258" s="4" t="s">
        <v>10</v>
      </c>
    </row>
    <row r="1259" spans="1:31">
      <c r="A1259" t="n">
        <v>12561</v>
      </c>
      <c r="B1259" s="31" t="n">
        <v>22</v>
      </c>
      <c r="C1259" s="7" t="n">
        <v>0</v>
      </c>
      <c r="D1259" s="7" t="n">
        <v>28688</v>
      </c>
    </row>
    <row r="1260" spans="1:31">
      <c r="A1260" t="s">
        <v>4</v>
      </c>
      <c r="B1260" s="4" t="s">
        <v>5</v>
      </c>
      <c r="C1260" s="4" t="s">
        <v>12</v>
      </c>
      <c r="D1260" s="4" t="s">
        <v>10</v>
      </c>
    </row>
    <row r="1261" spans="1:31">
      <c r="A1261" t="n">
        <v>12565</v>
      </c>
      <c r="B1261" s="38" t="n">
        <v>58</v>
      </c>
      <c r="C1261" s="7" t="n">
        <v>5</v>
      </c>
      <c r="D1261" s="7" t="n">
        <v>300</v>
      </c>
    </row>
    <row r="1262" spans="1:31">
      <c r="A1262" t="s">
        <v>4</v>
      </c>
      <c r="B1262" s="4" t="s">
        <v>5</v>
      </c>
      <c r="C1262" s="4" t="s">
        <v>27</v>
      </c>
      <c r="D1262" s="4" t="s">
        <v>10</v>
      </c>
    </row>
    <row r="1263" spans="1:31">
      <c r="A1263" t="n">
        <v>12569</v>
      </c>
      <c r="B1263" s="61" t="n">
        <v>103</v>
      </c>
      <c r="C1263" s="7" t="n">
        <v>0</v>
      </c>
      <c r="D1263" s="7" t="n">
        <v>300</v>
      </c>
    </row>
    <row r="1264" spans="1:31">
      <c r="A1264" t="s">
        <v>4</v>
      </c>
      <c r="B1264" s="4" t="s">
        <v>5</v>
      </c>
      <c r="C1264" s="4" t="s">
        <v>12</v>
      </c>
    </row>
    <row r="1265" spans="1:31">
      <c r="A1265" t="n">
        <v>12576</v>
      </c>
      <c r="B1265" s="36" t="n">
        <v>64</v>
      </c>
      <c r="C1265" s="7" t="n">
        <v>7</v>
      </c>
    </row>
    <row r="1266" spans="1:31">
      <c r="A1266" t="s">
        <v>4</v>
      </c>
      <c r="B1266" s="4" t="s">
        <v>5</v>
      </c>
      <c r="C1266" s="4" t="s">
        <v>12</v>
      </c>
      <c r="D1266" s="4" t="s">
        <v>10</v>
      </c>
    </row>
    <row r="1267" spans="1:31">
      <c r="A1267" t="n">
        <v>12578</v>
      </c>
      <c r="B1267" s="62" t="n">
        <v>72</v>
      </c>
      <c r="C1267" s="7" t="n">
        <v>5</v>
      </c>
      <c r="D1267" s="7" t="n">
        <v>0</v>
      </c>
    </row>
    <row r="1268" spans="1:31">
      <c r="A1268" t="s">
        <v>4</v>
      </c>
      <c r="B1268" s="4" t="s">
        <v>5</v>
      </c>
      <c r="C1268" s="4" t="s">
        <v>12</v>
      </c>
      <c r="D1268" s="22" t="s">
        <v>58</v>
      </c>
      <c r="E1268" s="4" t="s">
        <v>5</v>
      </c>
      <c r="F1268" s="4" t="s">
        <v>12</v>
      </c>
      <c r="G1268" s="4" t="s">
        <v>10</v>
      </c>
      <c r="H1268" s="22" t="s">
        <v>59</v>
      </c>
      <c r="I1268" s="4" t="s">
        <v>12</v>
      </c>
      <c r="J1268" s="4" t="s">
        <v>9</v>
      </c>
      <c r="K1268" s="4" t="s">
        <v>12</v>
      </c>
      <c r="L1268" s="4" t="s">
        <v>12</v>
      </c>
      <c r="M1268" s="4" t="s">
        <v>33</v>
      </c>
    </row>
    <row r="1269" spans="1:31">
      <c r="A1269" t="n">
        <v>12582</v>
      </c>
      <c r="B1269" s="15" t="n">
        <v>5</v>
      </c>
      <c r="C1269" s="7" t="n">
        <v>28</v>
      </c>
      <c r="D1269" s="22" t="s">
        <v>3</v>
      </c>
      <c r="E1269" s="11" t="n">
        <v>162</v>
      </c>
      <c r="F1269" s="7" t="n">
        <v>4</v>
      </c>
      <c r="G1269" s="7" t="n">
        <v>28688</v>
      </c>
      <c r="H1269" s="22" t="s">
        <v>3</v>
      </c>
      <c r="I1269" s="7" t="n">
        <v>0</v>
      </c>
      <c r="J1269" s="7" t="n">
        <v>1</v>
      </c>
      <c r="K1269" s="7" t="n">
        <v>2</v>
      </c>
      <c r="L1269" s="7" t="n">
        <v>1</v>
      </c>
      <c r="M1269" s="16" t="n">
        <f t="normal" ca="1">A1275</f>
        <v>0</v>
      </c>
    </row>
    <row r="1270" spans="1:31">
      <c r="A1270" t="s">
        <v>4</v>
      </c>
      <c r="B1270" s="4" t="s">
        <v>5</v>
      </c>
      <c r="C1270" s="4" t="s">
        <v>12</v>
      </c>
      <c r="D1270" s="4" t="s">
        <v>6</v>
      </c>
    </row>
    <row r="1271" spans="1:31">
      <c r="A1271" t="n">
        <v>12599</v>
      </c>
      <c r="B1271" s="10" t="n">
        <v>2</v>
      </c>
      <c r="C1271" s="7" t="n">
        <v>10</v>
      </c>
      <c r="D1271" s="7" t="s">
        <v>109</v>
      </c>
    </row>
    <row r="1272" spans="1:31">
      <c r="A1272" t="s">
        <v>4</v>
      </c>
      <c r="B1272" s="4" t="s">
        <v>5</v>
      </c>
      <c r="C1272" s="4" t="s">
        <v>10</v>
      </c>
    </row>
    <row r="1273" spans="1:31">
      <c r="A1273" t="n">
        <v>12616</v>
      </c>
      <c r="B1273" s="30" t="n">
        <v>16</v>
      </c>
      <c r="C1273" s="7" t="n">
        <v>0</v>
      </c>
    </row>
    <row r="1274" spans="1:31">
      <c r="A1274" t="s">
        <v>4</v>
      </c>
      <c r="B1274" s="4" t="s">
        <v>5</v>
      </c>
      <c r="C1274" s="4" t="s">
        <v>10</v>
      </c>
      <c r="D1274" s="4" t="s">
        <v>6</v>
      </c>
      <c r="E1274" s="4" t="s">
        <v>6</v>
      </c>
      <c r="F1274" s="4" t="s">
        <v>6</v>
      </c>
      <c r="G1274" s="4" t="s">
        <v>12</v>
      </c>
      <c r="H1274" s="4" t="s">
        <v>9</v>
      </c>
      <c r="I1274" s="4" t="s">
        <v>27</v>
      </c>
      <c r="J1274" s="4" t="s">
        <v>27</v>
      </c>
      <c r="K1274" s="4" t="s">
        <v>27</v>
      </c>
      <c r="L1274" s="4" t="s">
        <v>27</v>
      </c>
      <c r="M1274" s="4" t="s">
        <v>27</v>
      </c>
      <c r="N1274" s="4" t="s">
        <v>27</v>
      </c>
      <c r="O1274" s="4" t="s">
        <v>27</v>
      </c>
      <c r="P1274" s="4" t="s">
        <v>6</v>
      </c>
      <c r="Q1274" s="4" t="s">
        <v>6</v>
      </c>
      <c r="R1274" s="4" t="s">
        <v>9</v>
      </c>
      <c r="S1274" s="4" t="s">
        <v>12</v>
      </c>
      <c r="T1274" s="4" t="s">
        <v>9</v>
      </c>
      <c r="U1274" s="4" t="s">
        <v>9</v>
      </c>
      <c r="V1274" s="4" t="s">
        <v>10</v>
      </c>
    </row>
    <row r="1275" spans="1:31">
      <c r="A1275" t="n">
        <v>12619</v>
      </c>
      <c r="B1275" s="19" t="n">
        <v>19</v>
      </c>
      <c r="C1275" s="7" t="n">
        <v>1002</v>
      </c>
      <c r="D1275" s="7" t="s">
        <v>110</v>
      </c>
      <c r="E1275" s="7" t="s">
        <v>111</v>
      </c>
      <c r="F1275" s="7" t="s">
        <v>16</v>
      </c>
      <c r="G1275" s="7" t="n">
        <v>0</v>
      </c>
      <c r="H1275" s="7" t="n">
        <v>1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1</v>
      </c>
      <c r="N1275" s="7" t="n">
        <v>1.60000002384186</v>
      </c>
      <c r="O1275" s="7" t="n">
        <v>0.0900000035762787</v>
      </c>
      <c r="P1275" s="7" t="s">
        <v>21</v>
      </c>
      <c r="Q1275" s="7" t="s">
        <v>16</v>
      </c>
      <c r="R1275" s="7" t="n">
        <v>-1</v>
      </c>
      <c r="S1275" s="7" t="n">
        <v>0</v>
      </c>
      <c r="T1275" s="7" t="n">
        <v>0</v>
      </c>
      <c r="U1275" s="7" t="n">
        <v>0</v>
      </c>
      <c r="V1275" s="7" t="n">
        <v>0</v>
      </c>
    </row>
    <row r="1276" spans="1:31">
      <c r="A1276" t="s">
        <v>4</v>
      </c>
      <c r="B1276" s="4" t="s">
        <v>5</v>
      </c>
      <c r="C1276" s="4" t="s">
        <v>10</v>
      </c>
      <c r="D1276" s="4" t="s">
        <v>12</v>
      </c>
      <c r="E1276" s="4" t="s">
        <v>12</v>
      </c>
      <c r="F1276" s="4" t="s">
        <v>6</v>
      </c>
    </row>
    <row r="1277" spans="1:31">
      <c r="A1277" t="n">
        <v>12713</v>
      </c>
      <c r="B1277" s="14" t="n">
        <v>20</v>
      </c>
      <c r="C1277" s="7" t="n">
        <v>1002</v>
      </c>
      <c r="D1277" s="7" t="n">
        <v>3</v>
      </c>
      <c r="E1277" s="7" t="n">
        <v>10</v>
      </c>
      <c r="F1277" s="7" t="s">
        <v>112</v>
      </c>
    </row>
    <row r="1278" spans="1:31">
      <c r="A1278" t="s">
        <v>4</v>
      </c>
      <c r="B1278" s="4" t="s">
        <v>5</v>
      </c>
      <c r="C1278" s="4" t="s">
        <v>10</v>
      </c>
    </row>
    <row r="1279" spans="1:31">
      <c r="A1279" t="n">
        <v>12731</v>
      </c>
      <c r="B1279" s="30" t="n">
        <v>16</v>
      </c>
      <c r="C1279" s="7" t="n">
        <v>0</v>
      </c>
    </row>
    <row r="1280" spans="1:31">
      <c r="A1280" t="s">
        <v>4</v>
      </c>
      <c r="B1280" s="4" t="s">
        <v>5</v>
      </c>
      <c r="C1280" s="4" t="s">
        <v>10</v>
      </c>
      <c r="D1280" s="4" t="s">
        <v>12</v>
      </c>
      <c r="E1280" s="4" t="s">
        <v>12</v>
      </c>
      <c r="F1280" s="4" t="s">
        <v>6</v>
      </c>
    </row>
    <row r="1281" spans="1:22">
      <c r="A1281" t="n">
        <v>12734</v>
      </c>
      <c r="B1281" s="60" t="n">
        <v>47</v>
      </c>
      <c r="C1281" s="7" t="n">
        <v>1002</v>
      </c>
      <c r="D1281" s="7" t="n">
        <v>0</v>
      </c>
      <c r="E1281" s="7" t="n">
        <v>0</v>
      </c>
      <c r="F1281" s="7" t="s">
        <v>108</v>
      </c>
    </row>
    <row r="1282" spans="1:22">
      <c r="A1282" t="s">
        <v>4</v>
      </c>
      <c r="B1282" s="4" t="s">
        <v>5</v>
      </c>
      <c r="C1282" s="4" t="s">
        <v>10</v>
      </c>
      <c r="D1282" s="4" t="s">
        <v>27</v>
      </c>
      <c r="E1282" s="4" t="s">
        <v>27</v>
      </c>
      <c r="F1282" s="4" t="s">
        <v>27</v>
      </c>
      <c r="G1282" s="4" t="s">
        <v>27</v>
      </c>
    </row>
    <row r="1283" spans="1:22">
      <c r="A1283" t="n">
        <v>12747</v>
      </c>
      <c r="B1283" s="49" t="n">
        <v>46</v>
      </c>
      <c r="C1283" s="7" t="n">
        <v>1002</v>
      </c>
      <c r="D1283" s="7" t="n">
        <v>-514.039978027344</v>
      </c>
      <c r="E1283" s="7" t="n">
        <v>-9.64000034332275</v>
      </c>
      <c r="F1283" s="7" t="n">
        <v>-41.1800003051758</v>
      </c>
      <c r="G1283" s="7" t="n">
        <v>30.7999992370605</v>
      </c>
    </row>
    <row r="1284" spans="1:22">
      <c r="A1284" t="s">
        <v>4</v>
      </c>
      <c r="B1284" s="4" t="s">
        <v>5</v>
      </c>
      <c r="C1284" s="4" t="s">
        <v>12</v>
      </c>
      <c r="D1284" s="4" t="s">
        <v>12</v>
      </c>
      <c r="E1284" s="4" t="s">
        <v>27</v>
      </c>
      <c r="F1284" s="4" t="s">
        <v>27</v>
      </c>
      <c r="G1284" s="4" t="s">
        <v>27</v>
      </c>
      <c r="H1284" s="4" t="s">
        <v>10</v>
      </c>
    </row>
    <row r="1285" spans="1:22">
      <c r="A1285" t="n">
        <v>12766</v>
      </c>
      <c r="B1285" s="51" t="n">
        <v>45</v>
      </c>
      <c r="C1285" s="7" t="n">
        <v>2</v>
      </c>
      <c r="D1285" s="7" t="n">
        <v>3</v>
      </c>
      <c r="E1285" s="7" t="n">
        <v>-513.200012207031</v>
      </c>
      <c r="F1285" s="7" t="n">
        <v>-8.80000019073486</v>
      </c>
      <c r="G1285" s="7" t="n">
        <v>-39.4000015258789</v>
      </c>
      <c r="H1285" s="7" t="n">
        <v>0</v>
      </c>
    </row>
    <row r="1286" spans="1:22">
      <c r="A1286" t="s">
        <v>4</v>
      </c>
      <c r="B1286" s="4" t="s">
        <v>5</v>
      </c>
      <c r="C1286" s="4" t="s">
        <v>12</v>
      </c>
      <c r="D1286" s="4" t="s">
        <v>12</v>
      </c>
      <c r="E1286" s="4" t="s">
        <v>27</v>
      </c>
      <c r="F1286" s="4" t="s">
        <v>27</v>
      </c>
      <c r="G1286" s="4" t="s">
        <v>27</v>
      </c>
      <c r="H1286" s="4" t="s">
        <v>10</v>
      </c>
      <c r="I1286" s="4" t="s">
        <v>12</v>
      </c>
    </row>
    <row r="1287" spans="1:22">
      <c r="A1287" t="n">
        <v>12783</v>
      </c>
      <c r="B1287" s="51" t="n">
        <v>45</v>
      </c>
      <c r="C1287" s="7" t="n">
        <v>4</v>
      </c>
      <c r="D1287" s="7" t="n">
        <v>3</v>
      </c>
      <c r="E1287" s="7" t="n">
        <v>5.53999996185303</v>
      </c>
      <c r="F1287" s="7" t="n">
        <v>20.6200008392334</v>
      </c>
      <c r="G1287" s="7" t="n">
        <v>0</v>
      </c>
      <c r="H1287" s="7" t="n">
        <v>0</v>
      </c>
      <c r="I1287" s="7" t="n">
        <v>0</v>
      </c>
    </row>
    <row r="1288" spans="1:22">
      <c r="A1288" t="s">
        <v>4</v>
      </c>
      <c r="B1288" s="4" t="s">
        <v>5</v>
      </c>
      <c r="C1288" s="4" t="s">
        <v>12</v>
      </c>
      <c r="D1288" s="4" t="s">
        <v>12</v>
      </c>
      <c r="E1288" s="4" t="s">
        <v>27</v>
      </c>
      <c r="F1288" s="4" t="s">
        <v>10</v>
      </c>
    </row>
    <row r="1289" spans="1:22">
      <c r="A1289" t="n">
        <v>12801</v>
      </c>
      <c r="B1289" s="51" t="n">
        <v>45</v>
      </c>
      <c r="C1289" s="7" t="n">
        <v>5</v>
      </c>
      <c r="D1289" s="7" t="n">
        <v>3</v>
      </c>
      <c r="E1289" s="7" t="n">
        <v>7</v>
      </c>
      <c r="F1289" s="7" t="n">
        <v>0</v>
      </c>
    </row>
    <row r="1290" spans="1:22">
      <c r="A1290" t="s">
        <v>4</v>
      </c>
      <c r="B1290" s="4" t="s">
        <v>5</v>
      </c>
      <c r="C1290" s="4" t="s">
        <v>12</v>
      </c>
      <c r="D1290" s="4" t="s">
        <v>12</v>
      </c>
      <c r="E1290" s="4" t="s">
        <v>27</v>
      </c>
      <c r="F1290" s="4" t="s">
        <v>10</v>
      </c>
    </row>
    <row r="1291" spans="1:22">
      <c r="A1291" t="n">
        <v>12810</v>
      </c>
      <c r="B1291" s="51" t="n">
        <v>45</v>
      </c>
      <c r="C1291" s="7" t="n">
        <v>11</v>
      </c>
      <c r="D1291" s="7" t="n">
        <v>3</v>
      </c>
      <c r="E1291" s="7" t="n">
        <v>42.4000015258789</v>
      </c>
      <c r="F1291" s="7" t="n">
        <v>0</v>
      </c>
    </row>
    <row r="1292" spans="1:22">
      <c r="A1292" t="s">
        <v>4</v>
      </c>
      <c r="B1292" s="4" t="s">
        <v>5</v>
      </c>
      <c r="C1292" s="4" t="s">
        <v>10</v>
      </c>
      <c r="D1292" s="4" t="s">
        <v>9</v>
      </c>
    </row>
    <row r="1293" spans="1:22">
      <c r="A1293" t="n">
        <v>12819</v>
      </c>
      <c r="B1293" s="59" t="n">
        <v>43</v>
      </c>
      <c r="C1293" s="7" t="n">
        <v>61456</v>
      </c>
      <c r="D1293" s="7" t="n">
        <v>1</v>
      </c>
    </row>
    <row r="1294" spans="1:22">
      <c r="A1294" t="s">
        <v>4</v>
      </c>
      <c r="B1294" s="4" t="s">
        <v>5</v>
      </c>
      <c r="C1294" s="4" t="s">
        <v>12</v>
      </c>
      <c r="D1294" s="4" t="s">
        <v>12</v>
      </c>
      <c r="E1294" s="4" t="s">
        <v>27</v>
      </c>
      <c r="F1294" s="4" t="s">
        <v>10</v>
      </c>
    </row>
    <row r="1295" spans="1:22">
      <c r="A1295" t="n">
        <v>12826</v>
      </c>
      <c r="B1295" s="51" t="n">
        <v>45</v>
      </c>
      <c r="C1295" s="7" t="n">
        <v>5</v>
      </c>
      <c r="D1295" s="7" t="n">
        <v>3</v>
      </c>
      <c r="E1295" s="7" t="n">
        <v>6.5</v>
      </c>
      <c r="F1295" s="7" t="n">
        <v>2000</v>
      </c>
    </row>
    <row r="1296" spans="1:22">
      <c r="A1296" t="s">
        <v>4</v>
      </c>
      <c r="B1296" s="4" t="s">
        <v>5</v>
      </c>
      <c r="C1296" s="4" t="s">
        <v>12</v>
      </c>
      <c r="D1296" s="4" t="s">
        <v>10</v>
      </c>
      <c r="E1296" s="4" t="s">
        <v>27</v>
      </c>
    </row>
    <row r="1297" spans="1:9">
      <c r="A1297" t="n">
        <v>12835</v>
      </c>
      <c r="B1297" s="38" t="n">
        <v>58</v>
      </c>
      <c r="C1297" s="7" t="n">
        <v>100</v>
      </c>
      <c r="D1297" s="7" t="n">
        <v>1000</v>
      </c>
      <c r="E1297" s="7" t="n">
        <v>1</v>
      </c>
    </row>
    <row r="1298" spans="1:9">
      <c r="A1298" t="s">
        <v>4</v>
      </c>
      <c r="B1298" s="4" t="s">
        <v>5</v>
      </c>
      <c r="C1298" s="4" t="s">
        <v>12</v>
      </c>
      <c r="D1298" s="4" t="s">
        <v>10</v>
      </c>
    </row>
    <row r="1299" spans="1:9">
      <c r="A1299" t="n">
        <v>12843</v>
      </c>
      <c r="B1299" s="38" t="n">
        <v>58</v>
      </c>
      <c r="C1299" s="7" t="n">
        <v>255</v>
      </c>
      <c r="D1299" s="7" t="n">
        <v>0</v>
      </c>
    </row>
    <row r="1300" spans="1:9">
      <c r="A1300" t="s">
        <v>4</v>
      </c>
      <c r="B1300" s="4" t="s">
        <v>5</v>
      </c>
      <c r="C1300" s="4" t="s">
        <v>12</v>
      </c>
      <c r="D1300" s="4" t="s">
        <v>10</v>
      </c>
      <c r="E1300" s="4" t="s">
        <v>27</v>
      </c>
      <c r="F1300" s="4" t="s">
        <v>10</v>
      </c>
      <c r="G1300" s="4" t="s">
        <v>9</v>
      </c>
      <c r="H1300" s="4" t="s">
        <v>9</v>
      </c>
      <c r="I1300" s="4" t="s">
        <v>10</v>
      </c>
      <c r="J1300" s="4" t="s">
        <v>10</v>
      </c>
      <c r="K1300" s="4" t="s">
        <v>9</v>
      </c>
      <c r="L1300" s="4" t="s">
        <v>9</v>
      </c>
      <c r="M1300" s="4" t="s">
        <v>9</v>
      </c>
      <c r="N1300" s="4" t="s">
        <v>9</v>
      </c>
      <c r="O1300" s="4" t="s">
        <v>6</v>
      </c>
    </row>
    <row r="1301" spans="1:9">
      <c r="A1301" t="n">
        <v>12847</v>
      </c>
      <c r="B1301" s="13" t="n">
        <v>50</v>
      </c>
      <c r="C1301" s="7" t="n">
        <v>0</v>
      </c>
      <c r="D1301" s="7" t="n">
        <v>2065</v>
      </c>
      <c r="E1301" s="7" t="n">
        <v>0.800000011920929</v>
      </c>
      <c r="F1301" s="7" t="n">
        <v>0</v>
      </c>
      <c r="G1301" s="7" t="n">
        <v>0</v>
      </c>
      <c r="H1301" s="7" t="n">
        <v>0</v>
      </c>
      <c r="I1301" s="7" t="n">
        <v>0</v>
      </c>
      <c r="J1301" s="7" t="n">
        <v>65533</v>
      </c>
      <c r="K1301" s="7" t="n">
        <v>0</v>
      </c>
      <c r="L1301" s="7" t="n">
        <v>0</v>
      </c>
      <c r="M1301" s="7" t="n">
        <v>0</v>
      </c>
      <c r="N1301" s="7" t="n">
        <v>0</v>
      </c>
      <c r="O1301" s="7" t="s">
        <v>16</v>
      </c>
    </row>
    <row r="1302" spans="1:9">
      <c r="A1302" t="s">
        <v>4</v>
      </c>
      <c r="B1302" s="4" t="s">
        <v>5</v>
      </c>
      <c r="C1302" s="4" t="s">
        <v>12</v>
      </c>
      <c r="D1302" s="4" t="s">
        <v>10</v>
      </c>
    </row>
    <row r="1303" spans="1:9">
      <c r="A1303" t="n">
        <v>12886</v>
      </c>
      <c r="B1303" s="51" t="n">
        <v>45</v>
      </c>
      <c r="C1303" s="7" t="n">
        <v>7</v>
      </c>
      <c r="D1303" s="7" t="n">
        <v>255</v>
      </c>
    </row>
    <row r="1304" spans="1:9">
      <c r="A1304" t="s">
        <v>4</v>
      </c>
      <c r="B1304" s="4" t="s">
        <v>5</v>
      </c>
      <c r="C1304" s="4" t="s">
        <v>12</v>
      </c>
      <c r="D1304" s="4" t="s">
        <v>10</v>
      </c>
      <c r="E1304" s="4" t="s">
        <v>10</v>
      </c>
    </row>
    <row r="1305" spans="1:9">
      <c r="A1305" t="n">
        <v>12890</v>
      </c>
      <c r="B1305" s="13" t="n">
        <v>50</v>
      </c>
      <c r="C1305" s="7" t="n">
        <v>1</v>
      </c>
      <c r="D1305" s="7" t="n">
        <v>2065</v>
      </c>
      <c r="E1305" s="7" t="n">
        <v>500</v>
      </c>
    </row>
    <row r="1306" spans="1:9">
      <c r="A1306" t="s">
        <v>4</v>
      </c>
      <c r="B1306" s="4" t="s">
        <v>5</v>
      </c>
      <c r="C1306" s="4" t="s">
        <v>12</v>
      </c>
      <c r="D1306" s="4" t="s">
        <v>10</v>
      </c>
      <c r="E1306" s="4" t="s">
        <v>10</v>
      </c>
      <c r="F1306" s="4" t="s">
        <v>12</v>
      </c>
    </row>
    <row r="1307" spans="1:9">
      <c r="A1307" t="n">
        <v>12896</v>
      </c>
      <c r="B1307" s="33" t="n">
        <v>25</v>
      </c>
      <c r="C1307" s="7" t="n">
        <v>1</v>
      </c>
      <c r="D1307" s="7" t="n">
        <v>60</v>
      </c>
      <c r="E1307" s="7" t="n">
        <v>500</v>
      </c>
      <c r="F1307" s="7" t="n">
        <v>2</v>
      </c>
    </row>
    <row r="1308" spans="1:9">
      <c r="A1308" t="s">
        <v>4</v>
      </c>
      <c r="B1308" s="4" t="s">
        <v>5</v>
      </c>
      <c r="C1308" s="4" t="s">
        <v>12</v>
      </c>
      <c r="D1308" s="4" t="s">
        <v>10</v>
      </c>
      <c r="E1308" s="4" t="s">
        <v>6</v>
      </c>
    </row>
    <row r="1309" spans="1:9">
      <c r="A1309" t="n">
        <v>12903</v>
      </c>
      <c r="B1309" s="63" t="n">
        <v>51</v>
      </c>
      <c r="C1309" s="7" t="n">
        <v>4</v>
      </c>
      <c r="D1309" s="7" t="n">
        <v>8</v>
      </c>
      <c r="E1309" s="7" t="s">
        <v>113</v>
      </c>
    </row>
    <row r="1310" spans="1:9">
      <c r="A1310" t="s">
        <v>4</v>
      </c>
      <c r="B1310" s="4" t="s">
        <v>5</v>
      </c>
      <c r="C1310" s="4" t="s">
        <v>10</v>
      </c>
    </row>
    <row r="1311" spans="1:9">
      <c r="A1311" t="n">
        <v>12916</v>
      </c>
      <c r="B1311" s="30" t="n">
        <v>16</v>
      </c>
      <c r="C1311" s="7" t="n">
        <v>0</v>
      </c>
    </row>
    <row r="1312" spans="1:9">
      <c r="A1312" t="s">
        <v>4</v>
      </c>
      <c r="B1312" s="4" t="s">
        <v>5</v>
      </c>
      <c r="C1312" s="4" t="s">
        <v>10</v>
      </c>
      <c r="D1312" s="4" t="s">
        <v>69</v>
      </c>
      <c r="E1312" s="4" t="s">
        <v>12</v>
      </c>
      <c r="F1312" s="4" t="s">
        <v>12</v>
      </c>
    </row>
    <row r="1313" spans="1:15">
      <c r="A1313" t="n">
        <v>12919</v>
      </c>
      <c r="B1313" s="64" t="n">
        <v>26</v>
      </c>
      <c r="C1313" s="7" t="n">
        <v>8</v>
      </c>
      <c r="D1313" s="7" t="s">
        <v>114</v>
      </c>
      <c r="E1313" s="7" t="n">
        <v>2</v>
      </c>
      <c r="F1313" s="7" t="n">
        <v>0</v>
      </c>
    </row>
    <row r="1314" spans="1:15">
      <c r="A1314" t="s">
        <v>4</v>
      </c>
      <c r="B1314" s="4" t="s">
        <v>5</v>
      </c>
    </row>
    <row r="1315" spans="1:15">
      <c r="A1315" t="n">
        <v>13003</v>
      </c>
      <c r="B1315" s="35" t="n">
        <v>28</v>
      </c>
    </row>
    <row r="1316" spans="1:15">
      <c r="A1316" t="s">
        <v>4</v>
      </c>
      <c r="B1316" s="4" t="s">
        <v>5</v>
      </c>
      <c r="C1316" s="4" t="s">
        <v>12</v>
      </c>
      <c r="D1316" s="4" t="s">
        <v>10</v>
      </c>
      <c r="E1316" s="4" t="s">
        <v>10</v>
      </c>
      <c r="F1316" s="4" t="s">
        <v>12</v>
      </c>
    </row>
    <row r="1317" spans="1:15">
      <c r="A1317" t="n">
        <v>13004</v>
      </c>
      <c r="B1317" s="33" t="n">
        <v>25</v>
      </c>
      <c r="C1317" s="7" t="n">
        <v>1</v>
      </c>
      <c r="D1317" s="7" t="n">
        <v>160</v>
      </c>
      <c r="E1317" s="7" t="n">
        <v>570</v>
      </c>
      <c r="F1317" s="7" t="n">
        <v>2</v>
      </c>
    </row>
    <row r="1318" spans="1:15">
      <c r="A1318" t="s">
        <v>4</v>
      </c>
      <c r="B1318" s="4" t="s">
        <v>5</v>
      </c>
      <c r="C1318" s="4" t="s">
        <v>12</v>
      </c>
      <c r="D1318" s="4" t="s">
        <v>10</v>
      </c>
      <c r="E1318" s="4" t="s">
        <v>6</v>
      </c>
    </row>
    <row r="1319" spans="1:15">
      <c r="A1319" t="n">
        <v>13011</v>
      </c>
      <c r="B1319" s="63" t="n">
        <v>51</v>
      </c>
      <c r="C1319" s="7" t="n">
        <v>4</v>
      </c>
      <c r="D1319" s="7" t="n">
        <v>0</v>
      </c>
      <c r="E1319" s="7" t="s">
        <v>115</v>
      </c>
    </row>
    <row r="1320" spans="1:15">
      <c r="A1320" t="s">
        <v>4</v>
      </c>
      <c r="B1320" s="4" t="s">
        <v>5</v>
      </c>
      <c r="C1320" s="4" t="s">
        <v>10</v>
      </c>
    </row>
    <row r="1321" spans="1:15">
      <c r="A1321" t="n">
        <v>13025</v>
      </c>
      <c r="B1321" s="30" t="n">
        <v>16</v>
      </c>
      <c r="C1321" s="7" t="n">
        <v>0</v>
      </c>
    </row>
    <row r="1322" spans="1:15">
      <c r="A1322" t="s">
        <v>4</v>
      </c>
      <c r="B1322" s="4" t="s">
        <v>5</v>
      </c>
      <c r="C1322" s="4" t="s">
        <v>10</v>
      </c>
      <c r="D1322" s="4" t="s">
        <v>69</v>
      </c>
      <c r="E1322" s="4" t="s">
        <v>12</v>
      </c>
      <c r="F1322" s="4" t="s">
        <v>12</v>
      </c>
      <c r="G1322" s="4" t="s">
        <v>69</v>
      </c>
      <c r="H1322" s="4" t="s">
        <v>12</v>
      </c>
      <c r="I1322" s="4" t="s">
        <v>12</v>
      </c>
    </row>
    <row r="1323" spans="1:15">
      <c r="A1323" t="n">
        <v>13028</v>
      </c>
      <c r="B1323" s="64" t="n">
        <v>26</v>
      </c>
      <c r="C1323" s="7" t="n">
        <v>0</v>
      </c>
      <c r="D1323" s="7" t="s">
        <v>116</v>
      </c>
      <c r="E1323" s="7" t="n">
        <v>2</v>
      </c>
      <c r="F1323" s="7" t="n">
        <v>3</v>
      </c>
      <c r="G1323" s="7" t="s">
        <v>117</v>
      </c>
      <c r="H1323" s="7" t="n">
        <v>2</v>
      </c>
      <c r="I1323" s="7" t="n">
        <v>0</v>
      </c>
    </row>
    <row r="1324" spans="1:15">
      <c r="A1324" t="s">
        <v>4</v>
      </c>
      <c r="B1324" s="4" t="s">
        <v>5</v>
      </c>
    </row>
    <row r="1325" spans="1:15">
      <c r="A1325" t="n">
        <v>13245</v>
      </c>
      <c r="B1325" s="35" t="n">
        <v>28</v>
      </c>
    </row>
    <row r="1326" spans="1:15">
      <c r="A1326" t="s">
        <v>4</v>
      </c>
      <c r="B1326" s="4" t="s">
        <v>5</v>
      </c>
      <c r="C1326" s="4" t="s">
        <v>12</v>
      </c>
      <c r="D1326" s="4" t="s">
        <v>10</v>
      </c>
      <c r="E1326" s="4" t="s">
        <v>27</v>
      </c>
    </row>
    <row r="1327" spans="1:15">
      <c r="A1327" t="n">
        <v>13246</v>
      </c>
      <c r="B1327" s="38" t="n">
        <v>58</v>
      </c>
      <c r="C1327" s="7" t="n">
        <v>0</v>
      </c>
      <c r="D1327" s="7" t="n">
        <v>1000</v>
      </c>
      <c r="E1327" s="7" t="n">
        <v>1</v>
      </c>
    </row>
    <row r="1328" spans="1:15">
      <c r="A1328" t="s">
        <v>4</v>
      </c>
      <c r="B1328" s="4" t="s">
        <v>5</v>
      </c>
      <c r="C1328" s="4" t="s">
        <v>12</v>
      </c>
      <c r="D1328" s="4" t="s">
        <v>10</v>
      </c>
    </row>
    <row r="1329" spans="1:9">
      <c r="A1329" t="n">
        <v>13254</v>
      </c>
      <c r="B1329" s="38" t="n">
        <v>58</v>
      </c>
      <c r="C1329" s="7" t="n">
        <v>255</v>
      </c>
      <c r="D1329" s="7" t="n">
        <v>0</v>
      </c>
    </row>
    <row r="1330" spans="1:9">
      <c r="A1330" t="s">
        <v>4</v>
      </c>
      <c r="B1330" s="4" t="s">
        <v>5</v>
      </c>
      <c r="C1330" s="4" t="s">
        <v>12</v>
      </c>
      <c r="D1330" s="4" t="s">
        <v>10</v>
      </c>
      <c r="E1330" s="4" t="s">
        <v>12</v>
      </c>
      <c r="F1330" s="4" t="s">
        <v>12</v>
      </c>
      <c r="G1330" s="4" t="s">
        <v>33</v>
      </c>
    </row>
    <row r="1331" spans="1:9">
      <c r="A1331" t="n">
        <v>13258</v>
      </c>
      <c r="B1331" s="15" t="n">
        <v>5</v>
      </c>
      <c r="C1331" s="7" t="n">
        <v>30</v>
      </c>
      <c r="D1331" s="7" t="n">
        <v>8721</v>
      </c>
      <c r="E1331" s="7" t="n">
        <v>8</v>
      </c>
      <c r="F1331" s="7" t="n">
        <v>1</v>
      </c>
      <c r="G1331" s="16" t="n">
        <f t="normal" ca="1">A1335</f>
        <v>0</v>
      </c>
    </row>
    <row r="1332" spans="1:9">
      <c r="A1332" t="s">
        <v>4</v>
      </c>
      <c r="B1332" s="4" t="s">
        <v>5</v>
      </c>
      <c r="C1332" s="4" t="s">
        <v>10</v>
      </c>
    </row>
    <row r="1333" spans="1:9">
      <c r="A1333" t="n">
        <v>13268</v>
      </c>
      <c r="B1333" s="20" t="n">
        <v>12</v>
      </c>
      <c r="C1333" s="7" t="n">
        <v>8721</v>
      </c>
    </row>
    <row r="1334" spans="1:9">
      <c r="A1334" t="s">
        <v>4</v>
      </c>
      <c r="B1334" s="4" t="s">
        <v>5</v>
      </c>
      <c r="C1334" s="4" t="s">
        <v>10</v>
      </c>
      <c r="D1334" s="4" t="s">
        <v>12</v>
      </c>
    </row>
    <row r="1335" spans="1:9">
      <c r="A1335" t="n">
        <v>13271</v>
      </c>
      <c r="B1335" s="65" t="n">
        <v>89</v>
      </c>
      <c r="C1335" s="7" t="n">
        <v>65533</v>
      </c>
      <c r="D1335" s="7" t="n">
        <v>1</v>
      </c>
    </row>
    <row r="1336" spans="1:9">
      <c r="A1336" t="s">
        <v>4</v>
      </c>
      <c r="B1336" s="4" t="s">
        <v>5</v>
      </c>
      <c r="C1336" s="4" t="s">
        <v>12</v>
      </c>
      <c r="D1336" s="4" t="s">
        <v>10</v>
      </c>
      <c r="E1336" s="4" t="s">
        <v>10</v>
      </c>
      <c r="F1336" s="4" t="s">
        <v>12</v>
      </c>
    </row>
    <row r="1337" spans="1:9">
      <c r="A1337" t="n">
        <v>13275</v>
      </c>
      <c r="B1337" s="33" t="n">
        <v>25</v>
      </c>
      <c r="C1337" s="7" t="n">
        <v>1</v>
      </c>
      <c r="D1337" s="7" t="n">
        <v>65535</v>
      </c>
      <c r="E1337" s="7" t="n">
        <v>65535</v>
      </c>
      <c r="F1337" s="7" t="n">
        <v>0</v>
      </c>
    </row>
    <row r="1338" spans="1:9">
      <c r="A1338" t="s">
        <v>4</v>
      </c>
      <c r="B1338" s="4" t="s">
        <v>5</v>
      </c>
      <c r="C1338" s="4" t="s">
        <v>10</v>
      </c>
      <c r="D1338" s="4" t="s">
        <v>9</v>
      </c>
    </row>
    <row r="1339" spans="1:9">
      <c r="A1339" t="n">
        <v>13282</v>
      </c>
      <c r="B1339" s="66" t="n">
        <v>44</v>
      </c>
      <c r="C1339" s="7" t="n">
        <v>61456</v>
      </c>
      <c r="D1339" s="7" t="n">
        <v>1</v>
      </c>
    </row>
    <row r="1340" spans="1:9">
      <c r="A1340" t="s">
        <v>4</v>
      </c>
      <c r="B1340" s="4" t="s">
        <v>5</v>
      </c>
      <c r="C1340" s="4" t="s">
        <v>10</v>
      </c>
      <c r="D1340" s="4" t="s">
        <v>27</v>
      </c>
      <c r="E1340" s="4" t="s">
        <v>27</v>
      </c>
      <c r="F1340" s="4" t="s">
        <v>27</v>
      </c>
      <c r="G1340" s="4" t="s">
        <v>27</v>
      </c>
    </row>
    <row r="1341" spans="1:9">
      <c r="A1341" t="n">
        <v>13289</v>
      </c>
      <c r="B1341" s="49" t="n">
        <v>46</v>
      </c>
      <c r="C1341" s="7" t="n">
        <v>61456</v>
      </c>
      <c r="D1341" s="7" t="n">
        <v>-507.380004882813</v>
      </c>
      <c r="E1341" s="7" t="n">
        <v>-9.64000034332275</v>
      </c>
      <c r="F1341" s="7" t="n">
        <v>-27.6800003051758</v>
      </c>
      <c r="G1341" s="7" t="n">
        <v>206.899993896484</v>
      </c>
    </row>
    <row r="1342" spans="1:9">
      <c r="A1342" t="s">
        <v>4</v>
      </c>
      <c r="B1342" s="4" t="s">
        <v>5</v>
      </c>
      <c r="C1342" s="4" t="s">
        <v>10</v>
      </c>
      <c r="D1342" s="4" t="s">
        <v>27</v>
      </c>
      <c r="E1342" s="4" t="s">
        <v>27</v>
      </c>
      <c r="F1342" s="4" t="s">
        <v>27</v>
      </c>
      <c r="G1342" s="4" t="s">
        <v>27</v>
      </c>
    </row>
    <row r="1343" spans="1:9">
      <c r="A1343" t="n">
        <v>13308</v>
      </c>
      <c r="B1343" s="49" t="n">
        <v>46</v>
      </c>
      <c r="C1343" s="7" t="n">
        <v>61457</v>
      </c>
      <c r="D1343" s="7" t="n">
        <v>-507.380004882813</v>
      </c>
      <c r="E1343" s="7" t="n">
        <v>-9.64000034332275</v>
      </c>
      <c r="F1343" s="7" t="n">
        <v>-27.6800003051758</v>
      </c>
      <c r="G1343" s="7" t="n">
        <v>206.899993896484</v>
      </c>
    </row>
    <row r="1344" spans="1:9">
      <c r="A1344" t="s">
        <v>4</v>
      </c>
      <c r="B1344" s="4" t="s">
        <v>5</v>
      </c>
      <c r="C1344" s="4" t="s">
        <v>12</v>
      </c>
      <c r="D1344" s="4" t="s">
        <v>12</v>
      </c>
      <c r="E1344" s="4" t="s">
        <v>27</v>
      </c>
      <c r="F1344" s="4" t="s">
        <v>27</v>
      </c>
      <c r="G1344" s="4" t="s">
        <v>27</v>
      </c>
      <c r="H1344" s="4" t="s">
        <v>10</v>
      </c>
      <c r="I1344" s="4" t="s">
        <v>12</v>
      </c>
    </row>
    <row r="1345" spans="1:9">
      <c r="A1345" t="n">
        <v>13327</v>
      </c>
      <c r="B1345" s="51" t="n">
        <v>45</v>
      </c>
      <c r="C1345" s="7" t="n">
        <v>4</v>
      </c>
      <c r="D1345" s="7" t="n">
        <v>3</v>
      </c>
      <c r="E1345" s="7" t="n">
        <v>5.53999996185303</v>
      </c>
      <c r="F1345" s="7" t="n">
        <v>20.6200008392334</v>
      </c>
      <c r="G1345" s="7" t="n">
        <v>0</v>
      </c>
      <c r="H1345" s="7" t="n">
        <v>0</v>
      </c>
      <c r="I1345" s="7" t="n">
        <v>0</v>
      </c>
    </row>
    <row r="1346" spans="1:9">
      <c r="A1346" t="s">
        <v>4</v>
      </c>
      <c r="B1346" s="4" t="s">
        <v>5</v>
      </c>
      <c r="C1346" s="4" t="s">
        <v>12</v>
      </c>
      <c r="D1346" s="4" t="s">
        <v>6</v>
      </c>
    </row>
    <row r="1347" spans="1:9">
      <c r="A1347" t="n">
        <v>13345</v>
      </c>
      <c r="B1347" s="10" t="n">
        <v>2</v>
      </c>
      <c r="C1347" s="7" t="n">
        <v>10</v>
      </c>
      <c r="D1347" s="7" t="s">
        <v>118</v>
      </c>
    </row>
    <row r="1348" spans="1:9">
      <c r="A1348" t="s">
        <v>4</v>
      </c>
      <c r="B1348" s="4" t="s">
        <v>5</v>
      </c>
      <c r="C1348" s="4" t="s">
        <v>10</v>
      </c>
    </row>
    <row r="1349" spans="1:9">
      <c r="A1349" t="n">
        <v>13360</v>
      </c>
      <c r="B1349" s="30" t="n">
        <v>16</v>
      </c>
      <c r="C1349" s="7" t="n">
        <v>0</v>
      </c>
    </row>
    <row r="1350" spans="1:9">
      <c r="A1350" t="s">
        <v>4</v>
      </c>
      <c r="B1350" s="4" t="s">
        <v>5</v>
      </c>
      <c r="C1350" s="4" t="s">
        <v>12</v>
      </c>
      <c r="D1350" s="4" t="s">
        <v>10</v>
      </c>
    </row>
    <row r="1351" spans="1:9">
      <c r="A1351" t="n">
        <v>13363</v>
      </c>
      <c r="B1351" s="38" t="n">
        <v>58</v>
      </c>
      <c r="C1351" s="7" t="n">
        <v>105</v>
      </c>
      <c r="D1351" s="7" t="n">
        <v>300</v>
      </c>
    </row>
    <row r="1352" spans="1:9">
      <c r="A1352" t="s">
        <v>4</v>
      </c>
      <c r="B1352" s="4" t="s">
        <v>5</v>
      </c>
      <c r="C1352" s="4" t="s">
        <v>27</v>
      </c>
      <c r="D1352" s="4" t="s">
        <v>10</v>
      </c>
    </row>
    <row r="1353" spans="1:9">
      <c r="A1353" t="n">
        <v>13367</v>
      </c>
      <c r="B1353" s="61" t="n">
        <v>103</v>
      </c>
      <c r="C1353" s="7" t="n">
        <v>1</v>
      </c>
      <c r="D1353" s="7" t="n">
        <v>300</v>
      </c>
    </row>
    <row r="1354" spans="1:9">
      <c r="A1354" t="s">
        <v>4</v>
      </c>
      <c r="B1354" s="4" t="s">
        <v>5</v>
      </c>
      <c r="C1354" s="4" t="s">
        <v>12</v>
      </c>
      <c r="D1354" s="4" t="s">
        <v>10</v>
      </c>
    </row>
    <row r="1355" spans="1:9">
      <c r="A1355" t="n">
        <v>13374</v>
      </c>
      <c r="B1355" s="62" t="n">
        <v>72</v>
      </c>
      <c r="C1355" s="7" t="n">
        <v>4</v>
      </c>
      <c r="D1355" s="7" t="n">
        <v>0</v>
      </c>
    </row>
    <row r="1356" spans="1:9">
      <c r="A1356" t="s">
        <v>4</v>
      </c>
      <c r="B1356" s="4" t="s">
        <v>5</v>
      </c>
      <c r="C1356" s="4" t="s">
        <v>9</v>
      </c>
    </row>
    <row r="1357" spans="1:9">
      <c r="A1357" t="n">
        <v>13378</v>
      </c>
      <c r="B1357" s="44" t="n">
        <v>15</v>
      </c>
      <c r="C1357" s="7" t="n">
        <v>1073741824</v>
      </c>
    </row>
    <row r="1358" spans="1:9">
      <c r="A1358" t="s">
        <v>4</v>
      </c>
      <c r="B1358" s="4" t="s">
        <v>5</v>
      </c>
      <c r="C1358" s="4" t="s">
        <v>12</v>
      </c>
    </row>
    <row r="1359" spans="1:9">
      <c r="A1359" t="n">
        <v>13383</v>
      </c>
      <c r="B1359" s="36" t="n">
        <v>64</v>
      </c>
      <c r="C1359" s="7" t="n">
        <v>3</v>
      </c>
    </row>
    <row r="1360" spans="1:9">
      <c r="A1360" t="s">
        <v>4</v>
      </c>
      <c r="B1360" s="4" t="s">
        <v>5</v>
      </c>
      <c r="C1360" s="4" t="s">
        <v>12</v>
      </c>
    </row>
    <row r="1361" spans="1:9">
      <c r="A1361" t="n">
        <v>13385</v>
      </c>
      <c r="B1361" s="8" t="n">
        <v>74</v>
      </c>
      <c r="C1361" s="7" t="n">
        <v>67</v>
      </c>
    </row>
    <row r="1362" spans="1:9">
      <c r="A1362" t="s">
        <v>4</v>
      </c>
      <c r="B1362" s="4" t="s">
        <v>5</v>
      </c>
      <c r="C1362" s="4" t="s">
        <v>12</v>
      </c>
      <c r="D1362" s="4" t="s">
        <v>12</v>
      </c>
      <c r="E1362" s="4" t="s">
        <v>10</v>
      </c>
    </row>
    <row r="1363" spans="1:9">
      <c r="A1363" t="n">
        <v>13387</v>
      </c>
      <c r="B1363" s="51" t="n">
        <v>45</v>
      </c>
      <c r="C1363" s="7" t="n">
        <v>8</v>
      </c>
      <c r="D1363" s="7" t="n">
        <v>1</v>
      </c>
      <c r="E1363" s="7" t="n">
        <v>0</v>
      </c>
    </row>
    <row r="1364" spans="1:9">
      <c r="A1364" t="s">
        <v>4</v>
      </c>
      <c r="B1364" s="4" t="s">
        <v>5</v>
      </c>
      <c r="C1364" s="4" t="s">
        <v>10</v>
      </c>
    </row>
    <row r="1365" spans="1:9">
      <c r="A1365" t="n">
        <v>13392</v>
      </c>
      <c r="B1365" s="67" t="n">
        <v>13</v>
      </c>
      <c r="C1365" s="7" t="n">
        <v>6409</v>
      </c>
    </row>
    <row r="1366" spans="1:9">
      <c r="A1366" t="s">
        <v>4</v>
      </c>
      <c r="B1366" s="4" t="s">
        <v>5</v>
      </c>
      <c r="C1366" s="4" t="s">
        <v>10</v>
      </c>
    </row>
    <row r="1367" spans="1:9">
      <c r="A1367" t="n">
        <v>13395</v>
      </c>
      <c r="B1367" s="67" t="n">
        <v>13</v>
      </c>
      <c r="C1367" s="7" t="n">
        <v>6408</v>
      </c>
    </row>
    <row r="1368" spans="1:9">
      <c r="A1368" t="s">
        <v>4</v>
      </c>
      <c r="B1368" s="4" t="s">
        <v>5</v>
      </c>
      <c r="C1368" s="4" t="s">
        <v>10</v>
      </c>
    </row>
    <row r="1369" spans="1:9">
      <c r="A1369" t="n">
        <v>13398</v>
      </c>
      <c r="B1369" s="20" t="n">
        <v>12</v>
      </c>
      <c r="C1369" s="7" t="n">
        <v>6464</v>
      </c>
    </row>
    <row r="1370" spans="1:9">
      <c r="A1370" t="s">
        <v>4</v>
      </c>
      <c r="B1370" s="4" t="s">
        <v>5</v>
      </c>
      <c r="C1370" s="4" t="s">
        <v>10</v>
      </c>
    </row>
    <row r="1371" spans="1:9">
      <c r="A1371" t="n">
        <v>13401</v>
      </c>
      <c r="B1371" s="67" t="n">
        <v>13</v>
      </c>
      <c r="C1371" s="7" t="n">
        <v>6465</v>
      </c>
    </row>
    <row r="1372" spans="1:9">
      <c r="A1372" t="s">
        <v>4</v>
      </c>
      <c r="B1372" s="4" t="s">
        <v>5</v>
      </c>
      <c r="C1372" s="4" t="s">
        <v>10</v>
      </c>
    </row>
    <row r="1373" spans="1:9">
      <c r="A1373" t="n">
        <v>13404</v>
      </c>
      <c r="B1373" s="67" t="n">
        <v>13</v>
      </c>
      <c r="C1373" s="7" t="n">
        <v>6466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13407</v>
      </c>
      <c r="B1375" s="67" t="n">
        <v>13</v>
      </c>
      <c r="C1375" s="7" t="n">
        <v>6467</v>
      </c>
    </row>
    <row r="1376" spans="1:9">
      <c r="A1376" t="s">
        <v>4</v>
      </c>
      <c r="B1376" s="4" t="s">
        <v>5</v>
      </c>
      <c r="C1376" s="4" t="s">
        <v>10</v>
      </c>
    </row>
    <row r="1377" spans="1:5">
      <c r="A1377" t="n">
        <v>13410</v>
      </c>
      <c r="B1377" s="67" t="n">
        <v>13</v>
      </c>
      <c r="C1377" s="7" t="n">
        <v>6468</v>
      </c>
    </row>
    <row r="1378" spans="1:5">
      <c r="A1378" t="s">
        <v>4</v>
      </c>
      <c r="B1378" s="4" t="s">
        <v>5</v>
      </c>
      <c r="C1378" s="4" t="s">
        <v>10</v>
      </c>
    </row>
    <row r="1379" spans="1:5">
      <c r="A1379" t="n">
        <v>13413</v>
      </c>
      <c r="B1379" s="67" t="n">
        <v>13</v>
      </c>
      <c r="C1379" s="7" t="n">
        <v>6469</v>
      </c>
    </row>
    <row r="1380" spans="1:5">
      <c r="A1380" t="s">
        <v>4</v>
      </c>
      <c r="B1380" s="4" t="s">
        <v>5</v>
      </c>
      <c r="C1380" s="4" t="s">
        <v>10</v>
      </c>
    </row>
    <row r="1381" spans="1:5">
      <c r="A1381" t="n">
        <v>13416</v>
      </c>
      <c r="B1381" s="67" t="n">
        <v>13</v>
      </c>
      <c r="C1381" s="7" t="n">
        <v>6470</v>
      </c>
    </row>
    <row r="1382" spans="1:5">
      <c r="A1382" t="s">
        <v>4</v>
      </c>
      <c r="B1382" s="4" t="s">
        <v>5</v>
      </c>
      <c r="C1382" s="4" t="s">
        <v>10</v>
      </c>
    </row>
    <row r="1383" spans="1:5">
      <c r="A1383" t="n">
        <v>13419</v>
      </c>
      <c r="B1383" s="67" t="n">
        <v>13</v>
      </c>
      <c r="C1383" s="7" t="n">
        <v>6471</v>
      </c>
    </row>
    <row r="1384" spans="1:5">
      <c r="A1384" t="s">
        <v>4</v>
      </c>
      <c r="B1384" s="4" t="s">
        <v>5</v>
      </c>
      <c r="C1384" s="4" t="s">
        <v>12</v>
      </c>
    </row>
    <row r="1385" spans="1:5">
      <c r="A1385" t="n">
        <v>13422</v>
      </c>
      <c r="B1385" s="8" t="n">
        <v>74</v>
      </c>
      <c r="C1385" s="7" t="n">
        <v>18</v>
      </c>
    </row>
    <row r="1386" spans="1:5">
      <c r="A1386" t="s">
        <v>4</v>
      </c>
      <c r="B1386" s="4" t="s">
        <v>5</v>
      </c>
      <c r="C1386" s="4" t="s">
        <v>12</v>
      </c>
    </row>
    <row r="1387" spans="1:5">
      <c r="A1387" t="n">
        <v>13424</v>
      </c>
      <c r="B1387" s="8" t="n">
        <v>74</v>
      </c>
      <c r="C1387" s="7" t="n">
        <v>45</v>
      </c>
    </row>
    <row r="1388" spans="1:5">
      <c r="A1388" t="s">
        <v>4</v>
      </c>
      <c r="B1388" s="4" t="s">
        <v>5</v>
      </c>
      <c r="C1388" s="4" t="s">
        <v>10</v>
      </c>
    </row>
    <row r="1389" spans="1:5">
      <c r="A1389" t="n">
        <v>13426</v>
      </c>
      <c r="B1389" s="30" t="n">
        <v>16</v>
      </c>
      <c r="C1389" s="7" t="n">
        <v>0</v>
      </c>
    </row>
    <row r="1390" spans="1:5">
      <c r="A1390" t="s">
        <v>4</v>
      </c>
      <c r="B1390" s="4" t="s">
        <v>5</v>
      </c>
      <c r="C1390" s="4" t="s">
        <v>12</v>
      </c>
      <c r="D1390" s="4" t="s">
        <v>12</v>
      </c>
      <c r="E1390" s="4" t="s">
        <v>12</v>
      </c>
      <c r="F1390" s="4" t="s">
        <v>12</v>
      </c>
    </row>
    <row r="1391" spans="1:5">
      <c r="A1391" t="n">
        <v>13429</v>
      </c>
      <c r="B1391" s="9" t="n">
        <v>14</v>
      </c>
      <c r="C1391" s="7" t="n">
        <v>0</v>
      </c>
      <c r="D1391" s="7" t="n">
        <v>8</v>
      </c>
      <c r="E1391" s="7" t="n">
        <v>0</v>
      </c>
      <c r="F1391" s="7" t="n">
        <v>0</v>
      </c>
    </row>
    <row r="1392" spans="1:5">
      <c r="A1392" t="s">
        <v>4</v>
      </c>
      <c r="B1392" s="4" t="s">
        <v>5</v>
      </c>
      <c r="C1392" s="4" t="s">
        <v>12</v>
      </c>
      <c r="D1392" s="4" t="s">
        <v>6</v>
      </c>
    </row>
    <row r="1393" spans="1:6">
      <c r="A1393" t="n">
        <v>13434</v>
      </c>
      <c r="B1393" s="10" t="n">
        <v>2</v>
      </c>
      <c r="C1393" s="7" t="n">
        <v>11</v>
      </c>
      <c r="D1393" s="7" t="s">
        <v>60</v>
      </c>
    </row>
    <row r="1394" spans="1:6">
      <c r="A1394" t="s">
        <v>4</v>
      </c>
      <c r="B1394" s="4" t="s">
        <v>5</v>
      </c>
      <c r="C1394" s="4" t="s">
        <v>10</v>
      </c>
    </row>
    <row r="1395" spans="1:6">
      <c r="A1395" t="n">
        <v>13448</v>
      </c>
      <c r="B1395" s="30" t="n">
        <v>16</v>
      </c>
      <c r="C1395" s="7" t="n">
        <v>0</v>
      </c>
    </row>
    <row r="1396" spans="1:6">
      <c r="A1396" t="s">
        <v>4</v>
      </c>
      <c r="B1396" s="4" t="s">
        <v>5</v>
      </c>
      <c r="C1396" s="4" t="s">
        <v>12</v>
      </c>
      <c r="D1396" s="4" t="s">
        <v>6</v>
      </c>
    </row>
    <row r="1397" spans="1:6">
      <c r="A1397" t="n">
        <v>13451</v>
      </c>
      <c r="B1397" s="10" t="n">
        <v>2</v>
      </c>
      <c r="C1397" s="7" t="n">
        <v>11</v>
      </c>
      <c r="D1397" s="7" t="s">
        <v>119</v>
      </c>
    </row>
    <row r="1398" spans="1:6">
      <c r="A1398" t="s">
        <v>4</v>
      </c>
      <c r="B1398" s="4" t="s">
        <v>5</v>
      </c>
      <c r="C1398" s="4" t="s">
        <v>10</v>
      </c>
    </row>
    <row r="1399" spans="1:6">
      <c r="A1399" t="n">
        <v>13460</v>
      </c>
      <c r="B1399" s="30" t="n">
        <v>16</v>
      </c>
      <c r="C1399" s="7" t="n">
        <v>0</v>
      </c>
    </row>
    <row r="1400" spans="1:6">
      <c r="A1400" t="s">
        <v>4</v>
      </c>
      <c r="B1400" s="4" t="s">
        <v>5</v>
      </c>
      <c r="C1400" s="4" t="s">
        <v>9</v>
      </c>
    </row>
    <row r="1401" spans="1:6">
      <c r="A1401" t="n">
        <v>13463</v>
      </c>
      <c r="B1401" s="44" t="n">
        <v>15</v>
      </c>
      <c r="C1401" s="7" t="n">
        <v>2048</v>
      </c>
    </row>
    <row r="1402" spans="1:6">
      <c r="A1402" t="s">
        <v>4</v>
      </c>
      <c r="B1402" s="4" t="s">
        <v>5</v>
      </c>
      <c r="C1402" s="4" t="s">
        <v>12</v>
      </c>
      <c r="D1402" s="4" t="s">
        <v>6</v>
      </c>
    </row>
    <row r="1403" spans="1:6">
      <c r="A1403" t="n">
        <v>13468</v>
      </c>
      <c r="B1403" s="10" t="n">
        <v>2</v>
      </c>
      <c r="C1403" s="7" t="n">
        <v>10</v>
      </c>
      <c r="D1403" s="7" t="s">
        <v>76</v>
      </c>
    </row>
    <row r="1404" spans="1:6">
      <c r="A1404" t="s">
        <v>4</v>
      </c>
      <c r="B1404" s="4" t="s">
        <v>5</v>
      </c>
      <c r="C1404" s="4" t="s">
        <v>10</v>
      </c>
    </row>
    <row r="1405" spans="1:6">
      <c r="A1405" t="n">
        <v>13486</v>
      </c>
      <c r="B1405" s="30" t="n">
        <v>16</v>
      </c>
      <c r="C1405" s="7" t="n">
        <v>0</v>
      </c>
    </row>
    <row r="1406" spans="1:6">
      <c r="A1406" t="s">
        <v>4</v>
      </c>
      <c r="B1406" s="4" t="s">
        <v>5</v>
      </c>
      <c r="C1406" s="4" t="s">
        <v>12</v>
      </c>
      <c r="D1406" s="4" t="s">
        <v>6</v>
      </c>
    </row>
    <row r="1407" spans="1:6">
      <c r="A1407" t="n">
        <v>13489</v>
      </c>
      <c r="B1407" s="10" t="n">
        <v>2</v>
      </c>
      <c r="C1407" s="7" t="n">
        <v>10</v>
      </c>
      <c r="D1407" s="7" t="s">
        <v>77</v>
      </c>
    </row>
    <row r="1408" spans="1:6">
      <c r="A1408" t="s">
        <v>4</v>
      </c>
      <c r="B1408" s="4" t="s">
        <v>5</v>
      </c>
      <c r="C1408" s="4" t="s">
        <v>10</v>
      </c>
    </row>
    <row r="1409" spans="1:4">
      <c r="A1409" t="n">
        <v>13508</v>
      </c>
      <c r="B1409" s="30" t="n">
        <v>16</v>
      </c>
      <c r="C1409" s="7" t="n">
        <v>0</v>
      </c>
    </row>
    <row r="1410" spans="1:4">
      <c r="A1410" t="s">
        <v>4</v>
      </c>
      <c r="B1410" s="4" t="s">
        <v>5</v>
      </c>
      <c r="C1410" s="4" t="s">
        <v>12</v>
      </c>
      <c r="D1410" s="4" t="s">
        <v>10</v>
      </c>
      <c r="E1410" s="4" t="s">
        <v>27</v>
      </c>
    </row>
    <row r="1411" spans="1:4">
      <c r="A1411" t="n">
        <v>13511</v>
      </c>
      <c r="B1411" s="38" t="n">
        <v>58</v>
      </c>
      <c r="C1411" s="7" t="n">
        <v>100</v>
      </c>
      <c r="D1411" s="7" t="n">
        <v>300</v>
      </c>
      <c r="E1411" s="7" t="n">
        <v>1</v>
      </c>
    </row>
    <row r="1412" spans="1:4">
      <c r="A1412" t="s">
        <v>4</v>
      </c>
      <c r="B1412" s="4" t="s">
        <v>5</v>
      </c>
      <c r="C1412" s="4" t="s">
        <v>12</v>
      </c>
      <c r="D1412" s="4" t="s">
        <v>10</v>
      </c>
    </row>
    <row r="1413" spans="1:4">
      <c r="A1413" t="n">
        <v>13519</v>
      </c>
      <c r="B1413" s="38" t="n">
        <v>58</v>
      </c>
      <c r="C1413" s="7" t="n">
        <v>255</v>
      </c>
      <c r="D1413" s="7" t="n">
        <v>0</v>
      </c>
    </row>
    <row r="1414" spans="1:4">
      <c r="A1414" t="s">
        <v>4</v>
      </c>
      <c r="B1414" s="4" t="s">
        <v>5</v>
      </c>
      <c r="C1414" s="4" t="s">
        <v>12</v>
      </c>
    </row>
    <row r="1415" spans="1:4">
      <c r="A1415" t="n">
        <v>13523</v>
      </c>
      <c r="B1415" s="46" t="n">
        <v>23</v>
      </c>
      <c r="C1415" s="7" t="n">
        <v>0</v>
      </c>
    </row>
    <row r="1416" spans="1:4">
      <c r="A1416" t="s">
        <v>4</v>
      </c>
      <c r="B1416" s="4" t="s">
        <v>5</v>
      </c>
    </row>
    <row r="1417" spans="1:4">
      <c r="A1417" t="n">
        <v>13525</v>
      </c>
      <c r="B1417" s="5" t="n">
        <v>1</v>
      </c>
    </row>
    <row r="1418" spans="1:4" s="3" customFormat="1" customHeight="0">
      <c r="A1418" s="3" t="s">
        <v>2</v>
      </c>
      <c r="B1418" s="3" t="s">
        <v>135</v>
      </c>
    </row>
    <row r="1419" spans="1:4">
      <c r="A1419" t="s">
        <v>4</v>
      </c>
      <c r="B1419" s="4" t="s">
        <v>5</v>
      </c>
      <c r="C1419" s="4" t="s">
        <v>12</v>
      </c>
      <c r="D1419" s="4" t="s">
        <v>12</v>
      </c>
      <c r="E1419" s="4" t="s">
        <v>12</v>
      </c>
      <c r="F1419" s="4" t="s">
        <v>12</v>
      </c>
    </row>
    <row r="1420" spans="1:4">
      <c r="A1420" t="n">
        <v>13528</v>
      </c>
      <c r="B1420" s="9" t="n">
        <v>14</v>
      </c>
      <c r="C1420" s="7" t="n">
        <v>2</v>
      </c>
      <c r="D1420" s="7" t="n">
        <v>0</v>
      </c>
      <c r="E1420" s="7" t="n">
        <v>0</v>
      </c>
      <c r="F1420" s="7" t="n">
        <v>0</v>
      </c>
    </row>
    <row r="1421" spans="1:4">
      <c r="A1421" t="s">
        <v>4</v>
      </c>
      <c r="B1421" s="4" t="s">
        <v>5</v>
      </c>
      <c r="C1421" s="4" t="s">
        <v>12</v>
      </c>
      <c r="D1421" s="22" t="s">
        <v>58</v>
      </c>
      <c r="E1421" s="4" t="s">
        <v>5</v>
      </c>
      <c r="F1421" s="4" t="s">
        <v>12</v>
      </c>
      <c r="G1421" s="4" t="s">
        <v>10</v>
      </c>
      <c r="H1421" s="22" t="s">
        <v>59</v>
      </c>
      <c r="I1421" s="4" t="s">
        <v>12</v>
      </c>
      <c r="J1421" s="4" t="s">
        <v>9</v>
      </c>
      <c r="K1421" s="4" t="s">
        <v>12</v>
      </c>
      <c r="L1421" s="4" t="s">
        <v>12</v>
      </c>
      <c r="M1421" s="22" t="s">
        <v>58</v>
      </c>
      <c r="N1421" s="4" t="s">
        <v>5</v>
      </c>
      <c r="O1421" s="4" t="s">
        <v>12</v>
      </c>
      <c r="P1421" s="4" t="s">
        <v>10</v>
      </c>
      <c r="Q1421" s="22" t="s">
        <v>59</v>
      </c>
      <c r="R1421" s="4" t="s">
        <v>12</v>
      </c>
      <c r="S1421" s="4" t="s">
        <v>9</v>
      </c>
      <c r="T1421" s="4" t="s">
        <v>12</v>
      </c>
      <c r="U1421" s="4" t="s">
        <v>12</v>
      </c>
      <c r="V1421" s="4" t="s">
        <v>12</v>
      </c>
      <c r="W1421" s="4" t="s">
        <v>33</v>
      </c>
    </row>
    <row r="1422" spans="1:4">
      <c r="A1422" t="n">
        <v>13533</v>
      </c>
      <c r="B1422" s="15" t="n">
        <v>5</v>
      </c>
      <c r="C1422" s="7" t="n">
        <v>28</v>
      </c>
      <c r="D1422" s="22" t="s">
        <v>3</v>
      </c>
      <c r="E1422" s="11" t="n">
        <v>162</v>
      </c>
      <c r="F1422" s="7" t="n">
        <v>3</v>
      </c>
      <c r="G1422" s="7" t="n">
        <v>28846</v>
      </c>
      <c r="H1422" s="22" t="s">
        <v>3</v>
      </c>
      <c r="I1422" s="7" t="n">
        <v>0</v>
      </c>
      <c r="J1422" s="7" t="n">
        <v>1</v>
      </c>
      <c r="K1422" s="7" t="n">
        <v>2</v>
      </c>
      <c r="L1422" s="7" t="n">
        <v>28</v>
      </c>
      <c r="M1422" s="22" t="s">
        <v>3</v>
      </c>
      <c r="N1422" s="11" t="n">
        <v>162</v>
      </c>
      <c r="O1422" s="7" t="n">
        <v>3</v>
      </c>
      <c r="P1422" s="7" t="n">
        <v>28846</v>
      </c>
      <c r="Q1422" s="22" t="s">
        <v>3</v>
      </c>
      <c r="R1422" s="7" t="n">
        <v>0</v>
      </c>
      <c r="S1422" s="7" t="n">
        <v>2</v>
      </c>
      <c r="T1422" s="7" t="n">
        <v>2</v>
      </c>
      <c r="U1422" s="7" t="n">
        <v>11</v>
      </c>
      <c r="V1422" s="7" t="n">
        <v>1</v>
      </c>
      <c r="W1422" s="16" t="n">
        <f t="normal" ca="1">A1426</f>
        <v>0</v>
      </c>
    </row>
    <row r="1423" spans="1:4">
      <c r="A1423" t="s">
        <v>4</v>
      </c>
      <c r="B1423" s="4" t="s">
        <v>5</v>
      </c>
      <c r="C1423" s="4" t="s">
        <v>12</v>
      </c>
      <c r="D1423" s="4" t="s">
        <v>10</v>
      </c>
      <c r="E1423" s="4" t="s">
        <v>27</v>
      </c>
    </row>
    <row r="1424" spans="1:4">
      <c r="A1424" t="n">
        <v>13562</v>
      </c>
      <c r="B1424" s="38" t="n">
        <v>58</v>
      </c>
      <c r="C1424" s="7" t="n">
        <v>0</v>
      </c>
      <c r="D1424" s="7" t="n">
        <v>0</v>
      </c>
      <c r="E1424" s="7" t="n">
        <v>1</v>
      </c>
    </row>
    <row r="1425" spans="1:23">
      <c r="A1425" t="s">
        <v>4</v>
      </c>
      <c r="B1425" s="4" t="s">
        <v>5</v>
      </c>
      <c r="C1425" s="4" t="s">
        <v>12</v>
      </c>
      <c r="D1425" s="22" t="s">
        <v>58</v>
      </c>
      <c r="E1425" s="4" t="s">
        <v>5</v>
      </c>
      <c r="F1425" s="4" t="s">
        <v>12</v>
      </c>
      <c r="G1425" s="4" t="s">
        <v>10</v>
      </c>
      <c r="H1425" s="22" t="s">
        <v>59</v>
      </c>
      <c r="I1425" s="4" t="s">
        <v>12</v>
      </c>
      <c r="J1425" s="4" t="s">
        <v>9</v>
      </c>
      <c r="K1425" s="4" t="s">
        <v>12</v>
      </c>
      <c r="L1425" s="4" t="s">
        <v>12</v>
      </c>
      <c r="M1425" s="22" t="s">
        <v>58</v>
      </c>
      <c r="N1425" s="4" t="s">
        <v>5</v>
      </c>
      <c r="O1425" s="4" t="s">
        <v>12</v>
      </c>
      <c r="P1425" s="4" t="s">
        <v>10</v>
      </c>
      <c r="Q1425" s="22" t="s">
        <v>59</v>
      </c>
      <c r="R1425" s="4" t="s">
        <v>12</v>
      </c>
      <c r="S1425" s="4" t="s">
        <v>9</v>
      </c>
      <c r="T1425" s="4" t="s">
        <v>12</v>
      </c>
      <c r="U1425" s="4" t="s">
        <v>12</v>
      </c>
      <c r="V1425" s="4" t="s">
        <v>12</v>
      </c>
      <c r="W1425" s="4" t="s">
        <v>33</v>
      </c>
    </row>
    <row r="1426" spans="1:23">
      <c r="A1426" t="n">
        <v>13570</v>
      </c>
      <c r="B1426" s="15" t="n">
        <v>5</v>
      </c>
      <c r="C1426" s="7" t="n">
        <v>28</v>
      </c>
      <c r="D1426" s="22" t="s">
        <v>3</v>
      </c>
      <c r="E1426" s="11" t="n">
        <v>162</v>
      </c>
      <c r="F1426" s="7" t="n">
        <v>3</v>
      </c>
      <c r="G1426" s="7" t="n">
        <v>28846</v>
      </c>
      <c r="H1426" s="22" t="s">
        <v>3</v>
      </c>
      <c r="I1426" s="7" t="n">
        <v>0</v>
      </c>
      <c r="J1426" s="7" t="n">
        <v>1</v>
      </c>
      <c r="K1426" s="7" t="n">
        <v>3</v>
      </c>
      <c r="L1426" s="7" t="n">
        <v>28</v>
      </c>
      <c r="M1426" s="22" t="s">
        <v>3</v>
      </c>
      <c r="N1426" s="11" t="n">
        <v>162</v>
      </c>
      <c r="O1426" s="7" t="n">
        <v>3</v>
      </c>
      <c r="P1426" s="7" t="n">
        <v>28846</v>
      </c>
      <c r="Q1426" s="22" t="s">
        <v>3</v>
      </c>
      <c r="R1426" s="7" t="n">
        <v>0</v>
      </c>
      <c r="S1426" s="7" t="n">
        <v>2</v>
      </c>
      <c r="T1426" s="7" t="n">
        <v>3</v>
      </c>
      <c r="U1426" s="7" t="n">
        <v>9</v>
      </c>
      <c r="V1426" s="7" t="n">
        <v>1</v>
      </c>
      <c r="W1426" s="16" t="n">
        <f t="normal" ca="1">A1436</f>
        <v>0</v>
      </c>
    </row>
    <row r="1427" spans="1:23">
      <c r="A1427" t="s">
        <v>4</v>
      </c>
      <c r="B1427" s="4" t="s">
        <v>5</v>
      </c>
      <c r="C1427" s="4" t="s">
        <v>12</v>
      </c>
      <c r="D1427" s="22" t="s">
        <v>58</v>
      </c>
      <c r="E1427" s="4" t="s">
        <v>5</v>
      </c>
      <c r="F1427" s="4" t="s">
        <v>10</v>
      </c>
      <c r="G1427" s="4" t="s">
        <v>12</v>
      </c>
      <c r="H1427" s="4" t="s">
        <v>12</v>
      </c>
      <c r="I1427" s="4" t="s">
        <v>6</v>
      </c>
      <c r="J1427" s="22" t="s">
        <v>59</v>
      </c>
      <c r="K1427" s="4" t="s">
        <v>12</v>
      </c>
      <c r="L1427" s="4" t="s">
        <v>12</v>
      </c>
      <c r="M1427" s="22" t="s">
        <v>58</v>
      </c>
      <c r="N1427" s="4" t="s">
        <v>5</v>
      </c>
      <c r="O1427" s="4" t="s">
        <v>12</v>
      </c>
      <c r="P1427" s="22" t="s">
        <v>59</v>
      </c>
      <c r="Q1427" s="4" t="s">
        <v>12</v>
      </c>
      <c r="R1427" s="4" t="s">
        <v>9</v>
      </c>
      <c r="S1427" s="4" t="s">
        <v>12</v>
      </c>
      <c r="T1427" s="4" t="s">
        <v>12</v>
      </c>
      <c r="U1427" s="4" t="s">
        <v>12</v>
      </c>
      <c r="V1427" s="22" t="s">
        <v>58</v>
      </c>
      <c r="W1427" s="4" t="s">
        <v>5</v>
      </c>
      <c r="X1427" s="4" t="s">
        <v>12</v>
      </c>
      <c r="Y1427" s="22" t="s">
        <v>59</v>
      </c>
      <c r="Z1427" s="4" t="s">
        <v>12</v>
      </c>
      <c r="AA1427" s="4" t="s">
        <v>9</v>
      </c>
      <c r="AB1427" s="4" t="s">
        <v>12</v>
      </c>
      <c r="AC1427" s="4" t="s">
        <v>12</v>
      </c>
      <c r="AD1427" s="4" t="s">
        <v>12</v>
      </c>
      <c r="AE1427" s="4" t="s">
        <v>33</v>
      </c>
    </row>
    <row r="1428" spans="1:23">
      <c r="A1428" t="n">
        <v>13599</v>
      </c>
      <c r="B1428" s="15" t="n">
        <v>5</v>
      </c>
      <c r="C1428" s="7" t="n">
        <v>28</v>
      </c>
      <c r="D1428" s="22" t="s">
        <v>3</v>
      </c>
      <c r="E1428" s="60" t="n">
        <v>47</v>
      </c>
      <c r="F1428" s="7" t="n">
        <v>61456</v>
      </c>
      <c r="G1428" s="7" t="n">
        <v>2</v>
      </c>
      <c r="H1428" s="7" t="n">
        <v>0</v>
      </c>
      <c r="I1428" s="7" t="s">
        <v>107</v>
      </c>
      <c r="J1428" s="22" t="s">
        <v>3</v>
      </c>
      <c r="K1428" s="7" t="n">
        <v>8</v>
      </c>
      <c r="L1428" s="7" t="n">
        <v>28</v>
      </c>
      <c r="M1428" s="22" t="s">
        <v>3</v>
      </c>
      <c r="N1428" s="8" t="n">
        <v>74</v>
      </c>
      <c r="O1428" s="7" t="n">
        <v>65</v>
      </c>
      <c r="P1428" s="22" t="s">
        <v>3</v>
      </c>
      <c r="Q1428" s="7" t="n">
        <v>0</v>
      </c>
      <c r="R1428" s="7" t="n">
        <v>1</v>
      </c>
      <c r="S1428" s="7" t="n">
        <v>3</v>
      </c>
      <c r="T1428" s="7" t="n">
        <v>9</v>
      </c>
      <c r="U1428" s="7" t="n">
        <v>28</v>
      </c>
      <c r="V1428" s="22" t="s">
        <v>3</v>
      </c>
      <c r="W1428" s="8" t="n">
        <v>74</v>
      </c>
      <c r="X1428" s="7" t="n">
        <v>65</v>
      </c>
      <c r="Y1428" s="22" t="s">
        <v>3</v>
      </c>
      <c r="Z1428" s="7" t="n">
        <v>0</v>
      </c>
      <c r="AA1428" s="7" t="n">
        <v>2</v>
      </c>
      <c r="AB1428" s="7" t="n">
        <v>3</v>
      </c>
      <c r="AC1428" s="7" t="n">
        <v>9</v>
      </c>
      <c r="AD1428" s="7" t="n">
        <v>1</v>
      </c>
      <c r="AE1428" s="16" t="n">
        <f t="normal" ca="1">A1432</f>
        <v>0</v>
      </c>
    </row>
    <row r="1429" spans="1:23">
      <c r="A1429" t="s">
        <v>4</v>
      </c>
      <c r="B1429" s="4" t="s">
        <v>5</v>
      </c>
      <c r="C1429" s="4" t="s">
        <v>10</v>
      </c>
      <c r="D1429" s="4" t="s">
        <v>12</v>
      </c>
      <c r="E1429" s="4" t="s">
        <v>12</v>
      </c>
      <c r="F1429" s="4" t="s">
        <v>6</v>
      </c>
    </row>
    <row r="1430" spans="1:23">
      <c r="A1430" t="n">
        <v>13647</v>
      </c>
      <c r="B1430" s="60" t="n">
        <v>47</v>
      </c>
      <c r="C1430" s="7" t="n">
        <v>61456</v>
      </c>
      <c r="D1430" s="7" t="n">
        <v>0</v>
      </c>
      <c r="E1430" s="7" t="n">
        <v>0</v>
      </c>
      <c r="F1430" s="7" t="s">
        <v>108</v>
      </c>
    </row>
    <row r="1431" spans="1:23">
      <c r="A1431" t="s">
        <v>4</v>
      </c>
      <c r="B1431" s="4" t="s">
        <v>5</v>
      </c>
      <c r="C1431" s="4" t="s">
        <v>12</v>
      </c>
      <c r="D1431" s="4" t="s">
        <v>10</v>
      </c>
      <c r="E1431" s="4" t="s">
        <v>27</v>
      </c>
    </row>
    <row r="1432" spans="1:23">
      <c r="A1432" t="n">
        <v>13660</v>
      </c>
      <c r="B1432" s="38" t="n">
        <v>58</v>
      </c>
      <c r="C1432" s="7" t="n">
        <v>0</v>
      </c>
      <c r="D1432" s="7" t="n">
        <v>300</v>
      </c>
      <c r="E1432" s="7" t="n">
        <v>1</v>
      </c>
    </row>
    <row r="1433" spans="1:23">
      <c r="A1433" t="s">
        <v>4</v>
      </c>
      <c r="B1433" s="4" t="s">
        <v>5</v>
      </c>
      <c r="C1433" s="4" t="s">
        <v>12</v>
      </c>
      <c r="D1433" s="4" t="s">
        <v>10</v>
      </c>
    </row>
    <row r="1434" spans="1:23">
      <c r="A1434" t="n">
        <v>13668</v>
      </c>
      <c r="B1434" s="38" t="n">
        <v>58</v>
      </c>
      <c r="C1434" s="7" t="n">
        <v>255</v>
      </c>
      <c r="D1434" s="7" t="n">
        <v>0</v>
      </c>
    </row>
    <row r="1435" spans="1:23">
      <c r="A1435" t="s">
        <v>4</v>
      </c>
      <c r="B1435" s="4" t="s">
        <v>5</v>
      </c>
      <c r="C1435" s="4" t="s">
        <v>12</v>
      </c>
      <c r="D1435" s="4" t="s">
        <v>12</v>
      </c>
      <c r="E1435" s="4" t="s">
        <v>12</v>
      </c>
      <c r="F1435" s="4" t="s">
        <v>12</v>
      </c>
    </row>
    <row r="1436" spans="1:23">
      <c r="A1436" t="n">
        <v>13672</v>
      </c>
      <c r="B1436" s="9" t="n">
        <v>14</v>
      </c>
      <c r="C1436" s="7" t="n">
        <v>0</v>
      </c>
      <c r="D1436" s="7" t="n">
        <v>0</v>
      </c>
      <c r="E1436" s="7" t="n">
        <v>0</v>
      </c>
      <c r="F1436" s="7" t="n">
        <v>64</v>
      </c>
    </row>
    <row r="1437" spans="1:23">
      <c r="A1437" t="s">
        <v>4</v>
      </c>
      <c r="B1437" s="4" t="s">
        <v>5</v>
      </c>
      <c r="C1437" s="4" t="s">
        <v>12</v>
      </c>
      <c r="D1437" s="4" t="s">
        <v>10</v>
      </c>
    </row>
    <row r="1438" spans="1:23">
      <c r="A1438" t="n">
        <v>13677</v>
      </c>
      <c r="B1438" s="31" t="n">
        <v>22</v>
      </c>
      <c r="C1438" s="7" t="n">
        <v>0</v>
      </c>
      <c r="D1438" s="7" t="n">
        <v>28846</v>
      </c>
    </row>
    <row r="1439" spans="1:23">
      <c r="A1439" t="s">
        <v>4</v>
      </c>
      <c r="B1439" s="4" t="s">
        <v>5</v>
      </c>
      <c r="C1439" s="4" t="s">
        <v>12</v>
      </c>
      <c r="D1439" s="4" t="s">
        <v>10</v>
      </c>
    </row>
    <row r="1440" spans="1:23">
      <c r="A1440" t="n">
        <v>13681</v>
      </c>
      <c r="B1440" s="38" t="n">
        <v>58</v>
      </c>
      <c r="C1440" s="7" t="n">
        <v>5</v>
      </c>
      <c r="D1440" s="7" t="n">
        <v>300</v>
      </c>
    </row>
    <row r="1441" spans="1:31">
      <c r="A1441" t="s">
        <v>4</v>
      </c>
      <c r="B1441" s="4" t="s">
        <v>5</v>
      </c>
      <c r="C1441" s="4" t="s">
        <v>27</v>
      </c>
      <c r="D1441" s="4" t="s">
        <v>10</v>
      </c>
    </row>
    <row r="1442" spans="1:31">
      <c r="A1442" t="n">
        <v>13685</v>
      </c>
      <c r="B1442" s="61" t="n">
        <v>103</v>
      </c>
      <c r="C1442" s="7" t="n">
        <v>0</v>
      </c>
      <c r="D1442" s="7" t="n">
        <v>300</v>
      </c>
    </row>
    <row r="1443" spans="1:31">
      <c r="A1443" t="s">
        <v>4</v>
      </c>
      <c r="B1443" s="4" t="s">
        <v>5</v>
      </c>
      <c r="C1443" s="4" t="s">
        <v>12</v>
      </c>
    </row>
    <row r="1444" spans="1:31">
      <c r="A1444" t="n">
        <v>13692</v>
      </c>
      <c r="B1444" s="36" t="n">
        <v>64</v>
      </c>
      <c r="C1444" s="7" t="n">
        <v>7</v>
      </c>
    </row>
    <row r="1445" spans="1:31">
      <c r="A1445" t="s">
        <v>4</v>
      </c>
      <c r="B1445" s="4" t="s">
        <v>5</v>
      </c>
      <c r="C1445" s="4" t="s">
        <v>12</v>
      </c>
      <c r="D1445" s="4" t="s">
        <v>10</v>
      </c>
    </row>
    <row r="1446" spans="1:31">
      <c r="A1446" t="n">
        <v>13694</v>
      </c>
      <c r="B1446" s="62" t="n">
        <v>72</v>
      </c>
      <c r="C1446" s="7" t="n">
        <v>5</v>
      </c>
      <c r="D1446" s="7" t="n">
        <v>0</v>
      </c>
    </row>
    <row r="1447" spans="1:31">
      <c r="A1447" t="s">
        <v>4</v>
      </c>
      <c r="B1447" s="4" t="s">
        <v>5</v>
      </c>
      <c r="C1447" s="4" t="s">
        <v>12</v>
      </c>
      <c r="D1447" s="22" t="s">
        <v>58</v>
      </c>
      <c r="E1447" s="4" t="s">
        <v>5</v>
      </c>
      <c r="F1447" s="4" t="s">
        <v>12</v>
      </c>
      <c r="G1447" s="4" t="s">
        <v>10</v>
      </c>
      <c r="H1447" s="22" t="s">
        <v>59</v>
      </c>
      <c r="I1447" s="4" t="s">
        <v>12</v>
      </c>
      <c r="J1447" s="4" t="s">
        <v>9</v>
      </c>
      <c r="K1447" s="4" t="s">
        <v>12</v>
      </c>
      <c r="L1447" s="4" t="s">
        <v>12</v>
      </c>
      <c r="M1447" s="4" t="s">
        <v>33</v>
      </c>
    </row>
    <row r="1448" spans="1:31">
      <c r="A1448" t="n">
        <v>13698</v>
      </c>
      <c r="B1448" s="15" t="n">
        <v>5</v>
      </c>
      <c r="C1448" s="7" t="n">
        <v>28</v>
      </c>
      <c r="D1448" s="22" t="s">
        <v>3</v>
      </c>
      <c r="E1448" s="11" t="n">
        <v>162</v>
      </c>
      <c r="F1448" s="7" t="n">
        <v>4</v>
      </c>
      <c r="G1448" s="7" t="n">
        <v>28846</v>
      </c>
      <c r="H1448" s="22" t="s">
        <v>3</v>
      </c>
      <c r="I1448" s="7" t="n">
        <v>0</v>
      </c>
      <c r="J1448" s="7" t="n">
        <v>1</v>
      </c>
      <c r="K1448" s="7" t="n">
        <v>2</v>
      </c>
      <c r="L1448" s="7" t="n">
        <v>1</v>
      </c>
      <c r="M1448" s="16" t="n">
        <f t="normal" ca="1">A1454</f>
        <v>0</v>
      </c>
    </row>
    <row r="1449" spans="1:31">
      <c r="A1449" t="s">
        <v>4</v>
      </c>
      <c r="B1449" s="4" t="s">
        <v>5</v>
      </c>
      <c r="C1449" s="4" t="s">
        <v>12</v>
      </c>
      <c r="D1449" s="4" t="s">
        <v>6</v>
      </c>
    </row>
    <row r="1450" spans="1:31">
      <c r="A1450" t="n">
        <v>13715</v>
      </c>
      <c r="B1450" s="10" t="n">
        <v>2</v>
      </c>
      <c r="C1450" s="7" t="n">
        <v>10</v>
      </c>
      <c r="D1450" s="7" t="s">
        <v>109</v>
      </c>
    </row>
    <row r="1451" spans="1:31">
      <c r="A1451" t="s">
        <v>4</v>
      </c>
      <c r="B1451" s="4" t="s">
        <v>5</v>
      </c>
      <c r="C1451" s="4" t="s">
        <v>10</v>
      </c>
    </row>
    <row r="1452" spans="1:31">
      <c r="A1452" t="n">
        <v>13732</v>
      </c>
      <c r="B1452" s="30" t="n">
        <v>16</v>
      </c>
      <c r="C1452" s="7" t="n">
        <v>0</v>
      </c>
    </row>
    <row r="1453" spans="1:31">
      <c r="A1453" t="s">
        <v>4</v>
      </c>
      <c r="B1453" s="4" t="s">
        <v>5</v>
      </c>
      <c r="C1453" s="4" t="s">
        <v>10</v>
      </c>
      <c r="D1453" s="4" t="s">
        <v>27</v>
      </c>
      <c r="E1453" s="4" t="s">
        <v>27</v>
      </c>
      <c r="F1453" s="4" t="s">
        <v>27</v>
      </c>
      <c r="G1453" s="4" t="s">
        <v>27</v>
      </c>
    </row>
    <row r="1454" spans="1:31">
      <c r="A1454" t="n">
        <v>13735</v>
      </c>
      <c r="B1454" s="49" t="n">
        <v>46</v>
      </c>
      <c r="C1454" s="7" t="n">
        <v>61456</v>
      </c>
      <c r="D1454" s="7" t="n">
        <v>-512.539978027344</v>
      </c>
      <c r="E1454" s="7" t="n">
        <v>-9.64000034332275</v>
      </c>
      <c r="F1454" s="7" t="n">
        <v>-36.5299987792969</v>
      </c>
      <c r="G1454" s="7" t="n">
        <v>49.9000015258789</v>
      </c>
    </row>
    <row r="1455" spans="1:31">
      <c r="A1455" t="s">
        <v>4</v>
      </c>
      <c r="B1455" s="4" t="s">
        <v>5</v>
      </c>
      <c r="C1455" s="4" t="s">
        <v>10</v>
      </c>
      <c r="D1455" s="4" t="s">
        <v>27</v>
      </c>
      <c r="E1455" s="4" t="s">
        <v>27</v>
      </c>
      <c r="F1455" s="4" t="s">
        <v>27</v>
      </c>
      <c r="G1455" s="4" t="s">
        <v>27</v>
      </c>
    </row>
    <row r="1456" spans="1:31">
      <c r="A1456" t="n">
        <v>13754</v>
      </c>
      <c r="B1456" s="49" t="n">
        <v>46</v>
      </c>
      <c r="C1456" s="7" t="n">
        <v>61457</v>
      </c>
      <c r="D1456" s="7" t="n">
        <v>-512.539978027344</v>
      </c>
      <c r="E1456" s="7" t="n">
        <v>-9.64000034332275</v>
      </c>
      <c r="F1456" s="7" t="n">
        <v>-36.5299987792969</v>
      </c>
      <c r="G1456" s="7" t="n">
        <v>49.9000015258789</v>
      </c>
    </row>
    <row r="1457" spans="1:13">
      <c r="A1457" t="s">
        <v>4</v>
      </c>
      <c r="B1457" s="4" t="s">
        <v>5</v>
      </c>
      <c r="C1457" s="4" t="s">
        <v>12</v>
      </c>
      <c r="D1457" s="4" t="s">
        <v>12</v>
      </c>
      <c r="E1457" s="4" t="s">
        <v>27</v>
      </c>
      <c r="F1457" s="4" t="s">
        <v>27</v>
      </c>
      <c r="G1457" s="4" t="s">
        <v>27</v>
      </c>
      <c r="H1457" s="4" t="s">
        <v>10</v>
      </c>
    </row>
    <row r="1458" spans="1:13">
      <c r="A1458" t="n">
        <v>13773</v>
      </c>
      <c r="B1458" s="51" t="n">
        <v>45</v>
      </c>
      <c r="C1458" s="7" t="n">
        <v>2</v>
      </c>
      <c r="D1458" s="7" t="n">
        <v>3</v>
      </c>
      <c r="E1458" s="7" t="n">
        <v>-512.580017089844</v>
      </c>
      <c r="F1458" s="7" t="n">
        <v>-7.6399998664856</v>
      </c>
      <c r="G1458" s="7" t="n">
        <v>-36.6199989318848</v>
      </c>
      <c r="H1458" s="7" t="n">
        <v>0</v>
      </c>
    </row>
    <row r="1459" spans="1:13">
      <c r="A1459" t="s">
        <v>4</v>
      </c>
      <c r="B1459" s="4" t="s">
        <v>5</v>
      </c>
      <c r="C1459" s="4" t="s">
        <v>12</v>
      </c>
      <c r="D1459" s="4" t="s">
        <v>12</v>
      </c>
      <c r="E1459" s="4" t="s">
        <v>27</v>
      </c>
      <c r="F1459" s="4" t="s">
        <v>27</v>
      </c>
      <c r="G1459" s="4" t="s">
        <v>27</v>
      </c>
      <c r="H1459" s="4" t="s">
        <v>10</v>
      </c>
      <c r="I1459" s="4" t="s">
        <v>12</v>
      </c>
    </row>
    <row r="1460" spans="1:13">
      <c r="A1460" t="n">
        <v>13790</v>
      </c>
      <c r="B1460" s="51" t="n">
        <v>45</v>
      </c>
      <c r="C1460" s="7" t="n">
        <v>4</v>
      </c>
      <c r="D1460" s="7" t="n">
        <v>3</v>
      </c>
      <c r="E1460" s="7" t="n">
        <v>1</v>
      </c>
      <c r="F1460" s="7" t="n">
        <v>24.9500007629395</v>
      </c>
      <c r="G1460" s="7" t="n">
        <v>0</v>
      </c>
      <c r="H1460" s="7" t="n">
        <v>0</v>
      </c>
      <c r="I1460" s="7" t="n">
        <v>0</v>
      </c>
    </row>
    <row r="1461" spans="1:13">
      <c r="A1461" t="s">
        <v>4</v>
      </c>
      <c r="B1461" s="4" t="s">
        <v>5</v>
      </c>
      <c r="C1461" s="4" t="s">
        <v>12</v>
      </c>
      <c r="D1461" s="4" t="s">
        <v>12</v>
      </c>
      <c r="E1461" s="4" t="s">
        <v>27</v>
      </c>
      <c r="F1461" s="4" t="s">
        <v>10</v>
      </c>
    </row>
    <row r="1462" spans="1:13">
      <c r="A1462" t="n">
        <v>13808</v>
      </c>
      <c r="B1462" s="51" t="n">
        <v>45</v>
      </c>
      <c r="C1462" s="7" t="n">
        <v>5</v>
      </c>
      <c r="D1462" s="7" t="n">
        <v>3</v>
      </c>
      <c r="E1462" s="7" t="n">
        <v>7</v>
      </c>
      <c r="F1462" s="7" t="n">
        <v>0</v>
      </c>
    </row>
    <row r="1463" spans="1:13">
      <c r="A1463" t="s">
        <v>4</v>
      </c>
      <c r="B1463" s="4" t="s">
        <v>5</v>
      </c>
      <c r="C1463" s="4" t="s">
        <v>12</v>
      </c>
      <c r="D1463" s="4" t="s">
        <v>12</v>
      </c>
      <c r="E1463" s="4" t="s">
        <v>27</v>
      </c>
      <c r="F1463" s="4" t="s">
        <v>10</v>
      </c>
    </row>
    <row r="1464" spans="1:13">
      <c r="A1464" t="n">
        <v>13817</v>
      </c>
      <c r="B1464" s="51" t="n">
        <v>45</v>
      </c>
      <c r="C1464" s="7" t="n">
        <v>11</v>
      </c>
      <c r="D1464" s="7" t="n">
        <v>3</v>
      </c>
      <c r="E1464" s="7" t="n">
        <v>43</v>
      </c>
      <c r="F1464" s="7" t="n">
        <v>0</v>
      </c>
    </row>
    <row r="1465" spans="1:13">
      <c r="A1465" t="s">
        <v>4</v>
      </c>
      <c r="B1465" s="4" t="s">
        <v>5</v>
      </c>
      <c r="C1465" s="4" t="s">
        <v>10</v>
      </c>
    </row>
    <row r="1466" spans="1:13">
      <c r="A1466" t="n">
        <v>13826</v>
      </c>
      <c r="B1466" s="20" t="n">
        <v>12</v>
      </c>
      <c r="C1466" s="7" t="n">
        <v>8727</v>
      </c>
    </row>
    <row r="1467" spans="1:13">
      <c r="A1467" t="s">
        <v>4</v>
      </c>
      <c r="B1467" s="4" t="s">
        <v>5</v>
      </c>
      <c r="C1467" s="4" t="s">
        <v>12</v>
      </c>
      <c r="D1467" s="4" t="s">
        <v>10</v>
      </c>
      <c r="E1467" s="4" t="s">
        <v>12</v>
      </c>
      <c r="F1467" s="4" t="s">
        <v>10</v>
      </c>
      <c r="G1467" s="4" t="s">
        <v>12</v>
      </c>
      <c r="H1467" s="4" t="s">
        <v>12</v>
      </c>
      <c r="I1467" s="4" t="s">
        <v>33</v>
      </c>
    </row>
    <row r="1468" spans="1:13">
      <c r="A1468" t="n">
        <v>13829</v>
      </c>
      <c r="B1468" s="15" t="n">
        <v>5</v>
      </c>
      <c r="C1468" s="7" t="n">
        <v>30</v>
      </c>
      <c r="D1468" s="7" t="n">
        <v>8722</v>
      </c>
      <c r="E1468" s="7" t="n">
        <v>30</v>
      </c>
      <c r="F1468" s="7" t="n">
        <v>8724</v>
      </c>
      <c r="G1468" s="7" t="n">
        <v>9</v>
      </c>
      <c r="H1468" s="7" t="n">
        <v>1</v>
      </c>
      <c r="I1468" s="16" t="n">
        <f t="normal" ca="1">A1474</f>
        <v>0</v>
      </c>
    </row>
    <row r="1469" spans="1:13">
      <c r="A1469" t="s">
        <v>4</v>
      </c>
      <c r="B1469" s="4" t="s">
        <v>5</v>
      </c>
      <c r="C1469" s="4" t="s">
        <v>10</v>
      </c>
      <c r="D1469" s="4" t="s">
        <v>12</v>
      </c>
      <c r="E1469" s="4" t="s">
        <v>10</v>
      </c>
    </row>
    <row r="1470" spans="1:13">
      <c r="A1470" t="n">
        <v>13842</v>
      </c>
      <c r="B1470" s="32" t="n">
        <v>104</v>
      </c>
      <c r="C1470" s="7" t="n">
        <v>5</v>
      </c>
      <c r="D1470" s="7" t="n">
        <v>1</v>
      </c>
      <c r="E1470" s="7" t="n">
        <v>0</v>
      </c>
    </row>
    <row r="1471" spans="1:13">
      <c r="A1471" t="s">
        <v>4</v>
      </c>
      <c r="B1471" s="4" t="s">
        <v>5</v>
      </c>
    </row>
    <row r="1472" spans="1:13">
      <c r="A1472" t="n">
        <v>13848</v>
      </c>
      <c r="B1472" s="5" t="n">
        <v>1</v>
      </c>
    </row>
    <row r="1473" spans="1:9">
      <c r="A1473" t="s">
        <v>4</v>
      </c>
      <c r="B1473" s="4" t="s">
        <v>5</v>
      </c>
      <c r="C1473" s="4" t="s">
        <v>10</v>
      </c>
      <c r="D1473" s="4" t="s">
        <v>12</v>
      </c>
      <c r="E1473" s="4" t="s">
        <v>10</v>
      </c>
    </row>
    <row r="1474" spans="1:9">
      <c r="A1474" t="n">
        <v>13849</v>
      </c>
      <c r="B1474" s="32" t="n">
        <v>104</v>
      </c>
      <c r="C1474" s="7" t="n">
        <v>5</v>
      </c>
      <c r="D1474" s="7" t="n">
        <v>1</v>
      </c>
      <c r="E1474" s="7" t="n">
        <v>2</v>
      </c>
    </row>
    <row r="1475" spans="1:9">
      <c r="A1475" t="s">
        <v>4</v>
      </c>
      <c r="B1475" s="4" t="s">
        <v>5</v>
      </c>
    </row>
    <row r="1476" spans="1:9">
      <c r="A1476" t="n">
        <v>13855</v>
      </c>
      <c r="B1476" s="5" t="n">
        <v>1</v>
      </c>
    </row>
    <row r="1477" spans="1:9">
      <c r="A1477" t="s">
        <v>4</v>
      </c>
      <c r="B1477" s="4" t="s">
        <v>5</v>
      </c>
      <c r="C1477" s="4" t="s">
        <v>12</v>
      </c>
      <c r="D1477" s="4" t="s">
        <v>10</v>
      </c>
      <c r="E1477" s="4" t="s">
        <v>12</v>
      </c>
      <c r="F1477" s="4" t="s">
        <v>10</v>
      </c>
      <c r="G1477" s="4" t="s">
        <v>12</v>
      </c>
      <c r="H1477" s="4" t="s">
        <v>12</v>
      </c>
      <c r="I1477" s="4" t="s">
        <v>33</v>
      </c>
    </row>
    <row r="1478" spans="1:9">
      <c r="A1478" t="n">
        <v>13856</v>
      </c>
      <c r="B1478" s="15" t="n">
        <v>5</v>
      </c>
      <c r="C1478" s="7" t="n">
        <v>30</v>
      </c>
      <c r="D1478" s="7" t="n">
        <v>8722</v>
      </c>
      <c r="E1478" s="7" t="n">
        <v>30</v>
      </c>
      <c r="F1478" s="7" t="n">
        <v>8724</v>
      </c>
      <c r="G1478" s="7" t="n">
        <v>9</v>
      </c>
      <c r="H1478" s="7" t="n">
        <v>1</v>
      </c>
      <c r="I1478" s="16" t="n">
        <f t="normal" ca="1">A1486</f>
        <v>0</v>
      </c>
    </row>
    <row r="1479" spans="1:9">
      <c r="A1479" t="s">
        <v>4</v>
      </c>
      <c r="B1479" s="4" t="s">
        <v>5</v>
      </c>
      <c r="C1479" s="4" t="s">
        <v>10</v>
      </c>
    </row>
    <row r="1480" spans="1:9">
      <c r="A1480" t="n">
        <v>13869</v>
      </c>
      <c r="B1480" s="20" t="n">
        <v>12</v>
      </c>
      <c r="C1480" s="7" t="n">
        <v>8725</v>
      </c>
    </row>
    <row r="1481" spans="1:9">
      <c r="A1481" t="s">
        <v>4</v>
      </c>
      <c r="B1481" s="4" t="s">
        <v>5</v>
      </c>
      <c r="C1481" s="4" t="s">
        <v>10</v>
      </c>
      <c r="D1481" s="4" t="s">
        <v>12</v>
      </c>
      <c r="E1481" s="4" t="s">
        <v>10</v>
      </c>
    </row>
    <row r="1482" spans="1:9">
      <c r="A1482" t="n">
        <v>13872</v>
      </c>
      <c r="B1482" s="32" t="n">
        <v>104</v>
      </c>
      <c r="C1482" s="7" t="n">
        <v>5</v>
      </c>
      <c r="D1482" s="7" t="n">
        <v>1</v>
      </c>
      <c r="E1482" s="7" t="n">
        <v>4</v>
      </c>
    </row>
    <row r="1483" spans="1:9">
      <c r="A1483" t="s">
        <v>4</v>
      </c>
      <c r="B1483" s="4" t="s">
        <v>5</v>
      </c>
    </row>
    <row r="1484" spans="1:9">
      <c r="A1484" t="n">
        <v>13878</v>
      </c>
      <c r="B1484" s="5" t="n">
        <v>1</v>
      </c>
    </row>
    <row r="1485" spans="1:9">
      <c r="A1485" t="s">
        <v>4</v>
      </c>
      <c r="B1485" s="4" t="s">
        <v>5</v>
      </c>
      <c r="C1485" s="4" t="s">
        <v>12</v>
      </c>
      <c r="D1485" s="4" t="s">
        <v>6</v>
      </c>
    </row>
    <row r="1486" spans="1:9">
      <c r="A1486" t="n">
        <v>13879</v>
      </c>
      <c r="B1486" s="10" t="n">
        <v>2</v>
      </c>
      <c r="C1486" s="7" t="n">
        <v>10</v>
      </c>
      <c r="D1486" s="7" t="s">
        <v>118</v>
      </c>
    </row>
    <row r="1487" spans="1:9">
      <c r="A1487" t="s">
        <v>4</v>
      </c>
      <c r="B1487" s="4" t="s">
        <v>5</v>
      </c>
      <c r="C1487" s="4" t="s">
        <v>10</v>
      </c>
    </row>
    <row r="1488" spans="1:9">
      <c r="A1488" t="n">
        <v>13894</v>
      </c>
      <c r="B1488" s="30" t="n">
        <v>16</v>
      </c>
      <c r="C1488" s="7" t="n">
        <v>0</v>
      </c>
    </row>
    <row r="1489" spans="1:9">
      <c r="A1489" t="s">
        <v>4</v>
      </c>
      <c r="B1489" s="4" t="s">
        <v>5</v>
      </c>
      <c r="C1489" s="4" t="s">
        <v>12</v>
      </c>
      <c r="D1489" s="4" t="s">
        <v>10</v>
      </c>
    </row>
    <row r="1490" spans="1:9">
      <c r="A1490" t="n">
        <v>13897</v>
      </c>
      <c r="B1490" s="38" t="n">
        <v>58</v>
      </c>
      <c r="C1490" s="7" t="n">
        <v>105</v>
      </c>
      <c r="D1490" s="7" t="n">
        <v>300</v>
      </c>
    </row>
    <row r="1491" spans="1:9">
      <c r="A1491" t="s">
        <v>4</v>
      </c>
      <c r="B1491" s="4" t="s">
        <v>5</v>
      </c>
      <c r="C1491" s="4" t="s">
        <v>27</v>
      </c>
      <c r="D1491" s="4" t="s">
        <v>10</v>
      </c>
    </row>
    <row r="1492" spans="1:9">
      <c r="A1492" t="n">
        <v>13901</v>
      </c>
      <c r="B1492" s="61" t="n">
        <v>103</v>
      </c>
      <c r="C1492" s="7" t="n">
        <v>1</v>
      </c>
      <c r="D1492" s="7" t="n">
        <v>300</v>
      </c>
    </row>
    <row r="1493" spans="1:9">
      <c r="A1493" t="s">
        <v>4</v>
      </c>
      <c r="B1493" s="4" t="s">
        <v>5</v>
      </c>
      <c r="C1493" s="4" t="s">
        <v>12</v>
      </c>
      <c r="D1493" s="4" t="s">
        <v>10</v>
      </c>
    </row>
    <row r="1494" spans="1:9">
      <c r="A1494" t="n">
        <v>13908</v>
      </c>
      <c r="B1494" s="62" t="n">
        <v>72</v>
      </c>
      <c r="C1494" s="7" t="n">
        <v>4</v>
      </c>
      <c r="D1494" s="7" t="n">
        <v>0</v>
      </c>
    </row>
    <row r="1495" spans="1:9">
      <c r="A1495" t="s">
        <v>4</v>
      </c>
      <c r="B1495" s="4" t="s">
        <v>5</v>
      </c>
      <c r="C1495" s="4" t="s">
        <v>9</v>
      </c>
    </row>
    <row r="1496" spans="1:9">
      <c r="A1496" t="n">
        <v>13912</v>
      </c>
      <c r="B1496" s="44" t="n">
        <v>15</v>
      </c>
      <c r="C1496" s="7" t="n">
        <v>1073741824</v>
      </c>
    </row>
    <row r="1497" spans="1:9">
      <c r="A1497" t="s">
        <v>4</v>
      </c>
      <c r="B1497" s="4" t="s">
        <v>5</v>
      </c>
      <c r="C1497" s="4" t="s">
        <v>12</v>
      </c>
    </row>
    <row r="1498" spans="1:9">
      <c r="A1498" t="n">
        <v>13917</v>
      </c>
      <c r="B1498" s="36" t="n">
        <v>64</v>
      </c>
      <c r="C1498" s="7" t="n">
        <v>3</v>
      </c>
    </row>
    <row r="1499" spans="1:9">
      <c r="A1499" t="s">
        <v>4</v>
      </c>
      <c r="B1499" s="4" t="s">
        <v>5</v>
      </c>
      <c r="C1499" s="4" t="s">
        <v>12</v>
      </c>
    </row>
    <row r="1500" spans="1:9">
      <c r="A1500" t="n">
        <v>13919</v>
      </c>
      <c r="B1500" s="8" t="n">
        <v>74</v>
      </c>
      <c r="C1500" s="7" t="n">
        <v>67</v>
      </c>
    </row>
    <row r="1501" spans="1:9">
      <c r="A1501" t="s">
        <v>4</v>
      </c>
      <c r="B1501" s="4" t="s">
        <v>5</v>
      </c>
      <c r="C1501" s="4" t="s">
        <v>12</v>
      </c>
      <c r="D1501" s="4" t="s">
        <v>12</v>
      </c>
      <c r="E1501" s="4" t="s">
        <v>10</v>
      </c>
    </row>
    <row r="1502" spans="1:9">
      <c r="A1502" t="n">
        <v>13921</v>
      </c>
      <c r="B1502" s="51" t="n">
        <v>45</v>
      </c>
      <c r="C1502" s="7" t="n">
        <v>8</v>
      </c>
      <c r="D1502" s="7" t="n">
        <v>1</v>
      </c>
      <c r="E1502" s="7" t="n">
        <v>0</v>
      </c>
    </row>
    <row r="1503" spans="1:9">
      <c r="A1503" t="s">
        <v>4</v>
      </c>
      <c r="B1503" s="4" t="s">
        <v>5</v>
      </c>
      <c r="C1503" s="4" t="s">
        <v>10</v>
      </c>
    </row>
    <row r="1504" spans="1:9">
      <c r="A1504" t="n">
        <v>13926</v>
      </c>
      <c r="B1504" s="67" t="n">
        <v>13</v>
      </c>
      <c r="C1504" s="7" t="n">
        <v>6409</v>
      </c>
    </row>
    <row r="1505" spans="1:5">
      <c r="A1505" t="s">
        <v>4</v>
      </c>
      <c r="B1505" s="4" t="s">
        <v>5</v>
      </c>
      <c r="C1505" s="4" t="s">
        <v>10</v>
      </c>
    </row>
    <row r="1506" spans="1:5">
      <c r="A1506" t="n">
        <v>13929</v>
      </c>
      <c r="B1506" s="67" t="n">
        <v>13</v>
      </c>
      <c r="C1506" s="7" t="n">
        <v>6408</v>
      </c>
    </row>
    <row r="1507" spans="1:5">
      <c r="A1507" t="s">
        <v>4</v>
      </c>
      <c r="B1507" s="4" t="s">
        <v>5</v>
      </c>
      <c r="C1507" s="4" t="s">
        <v>10</v>
      </c>
    </row>
    <row r="1508" spans="1:5">
      <c r="A1508" t="n">
        <v>13932</v>
      </c>
      <c r="B1508" s="20" t="n">
        <v>12</v>
      </c>
      <c r="C1508" s="7" t="n">
        <v>6464</v>
      </c>
    </row>
    <row r="1509" spans="1:5">
      <c r="A1509" t="s">
        <v>4</v>
      </c>
      <c r="B1509" s="4" t="s">
        <v>5</v>
      </c>
      <c r="C1509" s="4" t="s">
        <v>10</v>
      </c>
    </row>
    <row r="1510" spans="1:5">
      <c r="A1510" t="n">
        <v>13935</v>
      </c>
      <c r="B1510" s="67" t="n">
        <v>13</v>
      </c>
      <c r="C1510" s="7" t="n">
        <v>6465</v>
      </c>
    </row>
    <row r="1511" spans="1:5">
      <c r="A1511" t="s">
        <v>4</v>
      </c>
      <c r="B1511" s="4" t="s">
        <v>5</v>
      </c>
      <c r="C1511" s="4" t="s">
        <v>10</v>
      </c>
    </row>
    <row r="1512" spans="1:5">
      <c r="A1512" t="n">
        <v>13938</v>
      </c>
      <c r="B1512" s="67" t="n">
        <v>13</v>
      </c>
      <c r="C1512" s="7" t="n">
        <v>6466</v>
      </c>
    </row>
    <row r="1513" spans="1:5">
      <c r="A1513" t="s">
        <v>4</v>
      </c>
      <c r="B1513" s="4" t="s">
        <v>5</v>
      </c>
      <c r="C1513" s="4" t="s">
        <v>10</v>
      </c>
    </row>
    <row r="1514" spans="1:5">
      <c r="A1514" t="n">
        <v>13941</v>
      </c>
      <c r="B1514" s="67" t="n">
        <v>13</v>
      </c>
      <c r="C1514" s="7" t="n">
        <v>6467</v>
      </c>
    </row>
    <row r="1515" spans="1:5">
      <c r="A1515" t="s">
        <v>4</v>
      </c>
      <c r="B1515" s="4" t="s">
        <v>5</v>
      </c>
      <c r="C1515" s="4" t="s">
        <v>10</v>
      </c>
    </row>
    <row r="1516" spans="1:5">
      <c r="A1516" t="n">
        <v>13944</v>
      </c>
      <c r="B1516" s="67" t="n">
        <v>13</v>
      </c>
      <c r="C1516" s="7" t="n">
        <v>6468</v>
      </c>
    </row>
    <row r="1517" spans="1:5">
      <c r="A1517" t="s">
        <v>4</v>
      </c>
      <c r="B1517" s="4" t="s">
        <v>5</v>
      </c>
      <c r="C1517" s="4" t="s">
        <v>10</v>
      </c>
    </row>
    <row r="1518" spans="1:5">
      <c r="A1518" t="n">
        <v>13947</v>
      </c>
      <c r="B1518" s="67" t="n">
        <v>13</v>
      </c>
      <c r="C1518" s="7" t="n">
        <v>6469</v>
      </c>
    </row>
    <row r="1519" spans="1:5">
      <c r="A1519" t="s">
        <v>4</v>
      </c>
      <c r="B1519" s="4" t="s">
        <v>5</v>
      </c>
      <c r="C1519" s="4" t="s">
        <v>10</v>
      </c>
    </row>
    <row r="1520" spans="1:5">
      <c r="A1520" t="n">
        <v>13950</v>
      </c>
      <c r="B1520" s="67" t="n">
        <v>13</v>
      </c>
      <c r="C1520" s="7" t="n">
        <v>6470</v>
      </c>
    </row>
    <row r="1521" spans="1:3">
      <c r="A1521" t="s">
        <v>4</v>
      </c>
      <c r="B1521" s="4" t="s">
        <v>5</v>
      </c>
      <c r="C1521" s="4" t="s">
        <v>10</v>
      </c>
    </row>
    <row r="1522" spans="1:3">
      <c r="A1522" t="n">
        <v>13953</v>
      </c>
      <c r="B1522" s="67" t="n">
        <v>13</v>
      </c>
      <c r="C1522" s="7" t="n">
        <v>6471</v>
      </c>
    </row>
    <row r="1523" spans="1:3">
      <c r="A1523" t="s">
        <v>4</v>
      </c>
      <c r="B1523" s="4" t="s">
        <v>5</v>
      </c>
      <c r="C1523" s="4" t="s">
        <v>12</v>
      </c>
    </row>
    <row r="1524" spans="1:3">
      <c r="A1524" t="n">
        <v>13956</v>
      </c>
      <c r="B1524" s="8" t="n">
        <v>74</v>
      </c>
      <c r="C1524" s="7" t="n">
        <v>18</v>
      </c>
    </row>
    <row r="1525" spans="1:3">
      <c r="A1525" t="s">
        <v>4</v>
      </c>
      <c r="B1525" s="4" t="s">
        <v>5</v>
      </c>
      <c r="C1525" s="4" t="s">
        <v>12</v>
      </c>
    </row>
    <row r="1526" spans="1:3">
      <c r="A1526" t="n">
        <v>13958</v>
      </c>
      <c r="B1526" s="8" t="n">
        <v>74</v>
      </c>
      <c r="C1526" s="7" t="n">
        <v>45</v>
      </c>
    </row>
    <row r="1527" spans="1:3">
      <c r="A1527" t="s">
        <v>4</v>
      </c>
      <c r="B1527" s="4" t="s">
        <v>5</v>
      </c>
      <c r="C1527" s="4" t="s">
        <v>10</v>
      </c>
    </row>
    <row r="1528" spans="1:3">
      <c r="A1528" t="n">
        <v>13960</v>
      </c>
      <c r="B1528" s="30" t="n">
        <v>16</v>
      </c>
      <c r="C1528" s="7" t="n">
        <v>0</v>
      </c>
    </row>
    <row r="1529" spans="1:3">
      <c r="A1529" t="s">
        <v>4</v>
      </c>
      <c r="B1529" s="4" t="s">
        <v>5</v>
      </c>
      <c r="C1529" s="4" t="s">
        <v>12</v>
      </c>
      <c r="D1529" s="4" t="s">
        <v>12</v>
      </c>
      <c r="E1529" s="4" t="s">
        <v>12</v>
      </c>
      <c r="F1529" s="4" t="s">
        <v>12</v>
      </c>
    </row>
    <row r="1530" spans="1:3">
      <c r="A1530" t="n">
        <v>13963</v>
      </c>
      <c r="B1530" s="9" t="n">
        <v>14</v>
      </c>
      <c r="C1530" s="7" t="n">
        <v>0</v>
      </c>
      <c r="D1530" s="7" t="n">
        <v>8</v>
      </c>
      <c r="E1530" s="7" t="n">
        <v>0</v>
      </c>
      <c r="F1530" s="7" t="n">
        <v>0</v>
      </c>
    </row>
    <row r="1531" spans="1:3">
      <c r="A1531" t="s">
        <v>4</v>
      </c>
      <c r="B1531" s="4" t="s">
        <v>5</v>
      </c>
      <c r="C1531" s="4" t="s">
        <v>12</v>
      </c>
      <c r="D1531" s="4" t="s">
        <v>6</v>
      </c>
    </row>
    <row r="1532" spans="1:3">
      <c r="A1532" t="n">
        <v>13968</v>
      </c>
      <c r="B1532" s="10" t="n">
        <v>2</v>
      </c>
      <c r="C1532" s="7" t="n">
        <v>11</v>
      </c>
      <c r="D1532" s="7" t="s">
        <v>60</v>
      </c>
    </row>
    <row r="1533" spans="1:3">
      <c r="A1533" t="s">
        <v>4</v>
      </c>
      <c r="B1533" s="4" t="s">
        <v>5</v>
      </c>
      <c r="C1533" s="4" t="s">
        <v>10</v>
      </c>
    </row>
    <row r="1534" spans="1:3">
      <c r="A1534" t="n">
        <v>13982</v>
      </c>
      <c r="B1534" s="30" t="n">
        <v>16</v>
      </c>
      <c r="C1534" s="7" t="n">
        <v>0</v>
      </c>
    </row>
    <row r="1535" spans="1:3">
      <c r="A1535" t="s">
        <v>4</v>
      </c>
      <c r="B1535" s="4" t="s">
        <v>5</v>
      </c>
      <c r="C1535" s="4" t="s">
        <v>12</v>
      </c>
      <c r="D1535" s="4" t="s">
        <v>6</v>
      </c>
    </row>
    <row r="1536" spans="1:3">
      <c r="A1536" t="n">
        <v>13985</v>
      </c>
      <c r="B1536" s="10" t="n">
        <v>2</v>
      </c>
      <c r="C1536" s="7" t="n">
        <v>11</v>
      </c>
      <c r="D1536" s="7" t="s">
        <v>119</v>
      </c>
    </row>
    <row r="1537" spans="1:6">
      <c r="A1537" t="s">
        <v>4</v>
      </c>
      <c r="B1537" s="4" t="s">
        <v>5</v>
      </c>
      <c r="C1537" s="4" t="s">
        <v>10</v>
      </c>
    </row>
    <row r="1538" spans="1:6">
      <c r="A1538" t="n">
        <v>13994</v>
      </c>
      <c r="B1538" s="30" t="n">
        <v>16</v>
      </c>
      <c r="C1538" s="7" t="n">
        <v>0</v>
      </c>
    </row>
    <row r="1539" spans="1:6">
      <c r="A1539" t="s">
        <v>4</v>
      </c>
      <c r="B1539" s="4" t="s">
        <v>5</v>
      </c>
      <c r="C1539" s="4" t="s">
        <v>9</v>
      </c>
    </row>
    <row r="1540" spans="1:6">
      <c r="A1540" t="n">
        <v>13997</v>
      </c>
      <c r="B1540" s="44" t="n">
        <v>15</v>
      </c>
      <c r="C1540" s="7" t="n">
        <v>2048</v>
      </c>
    </row>
    <row r="1541" spans="1:6">
      <c r="A1541" t="s">
        <v>4</v>
      </c>
      <c r="B1541" s="4" t="s">
        <v>5</v>
      </c>
      <c r="C1541" s="4" t="s">
        <v>12</v>
      </c>
      <c r="D1541" s="4" t="s">
        <v>6</v>
      </c>
    </row>
    <row r="1542" spans="1:6">
      <c r="A1542" t="n">
        <v>14002</v>
      </c>
      <c r="B1542" s="10" t="n">
        <v>2</v>
      </c>
      <c r="C1542" s="7" t="n">
        <v>10</v>
      </c>
      <c r="D1542" s="7" t="s">
        <v>76</v>
      </c>
    </row>
    <row r="1543" spans="1:6">
      <c r="A1543" t="s">
        <v>4</v>
      </c>
      <c r="B1543" s="4" t="s">
        <v>5</v>
      </c>
      <c r="C1543" s="4" t="s">
        <v>10</v>
      </c>
    </row>
    <row r="1544" spans="1:6">
      <c r="A1544" t="n">
        <v>14020</v>
      </c>
      <c r="B1544" s="30" t="n">
        <v>16</v>
      </c>
      <c r="C1544" s="7" t="n">
        <v>0</v>
      </c>
    </row>
    <row r="1545" spans="1:6">
      <c r="A1545" t="s">
        <v>4</v>
      </c>
      <c r="B1545" s="4" t="s">
        <v>5</v>
      </c>
      <c r="C1545" s="4" t="s">
        <v>12</v>
      </c>
      <c r="D1545" s="4" t="s">
        <v>6</v>
      </c>
    </row>
    <row r="1546" spans="1:6">
      <c r="A1546" t="n">
        <v>14023</v>
      </c>
      <c r="B1546" s="10" t="n">
        <v>2</v>
      </c>
      <c r="C1546" s="7" t="n">
        <v>10</v>
      </c>
      <c r="D1546" s="7" t="s">
        <v>77</v>
      </c>
    </row>
    <row r="1547" spans="1:6">
      <c r="A1547" t="s">
        <v>4</v>
      </c>
      <c r="B1547" s="4" t="s">
        <v>5</v>
      </c>
      <c r="C1547" s="4" t="s">
        <v>10</v>
      </c>
    </row>
    <row r="1548" spans="1:6">
      <c r="A1548" t="n">
        <v>14042</v>
      </c>
      <c r="B1548" s="30" t="n">
        <v>16</v>
      </c>
      <c r="C1548" s="7" t="n">
        <v>0</v>
      </c>
    </row>
    <row r="1549" spans="1:6">
      <c r="A1549" t="s">
        <v>4</v>
      </c>
      <c r="B1549" s="4" t="s">
        <v>5</v>
      </c>
      <c r="C1549" s="4" t="s">
        <v>12</v>
      </c>
      <c r="D1549" s="4" t="s">
        <v>10</v>
      </c>
      <c r="E1549" s="4" t="s">
        <v>27</v>
      </c>
    </row>
    <row r="1550" spans="1:6">
      <c r="A1550" t="n">
        <v>14045</v>
      </c>
      <c r="B1550" s="38" t="n">
        <v>58</v>
      </c>
      <c r="C1550" s="7" t="n">
        <v>100</v>
      </c>
      <c r="D1550" s="7" t="n">
        <v>1000</v>
      </c>
      <c r="E1550" s="7" t="n">
        <v>1</v>
      </c>
    </row>
    <row r="1551" spans="1:6">
      <c r="A1551" t="s">
        <v>4</v>
      </c>
      <c r="B1551" s="4" t="s">
        <v>5</v>
      </c>
      <c r="C1551" s="4" t="s">
        <v>12</v>
      </c>
      <c r="D1551" s="4" t="s">
        <v>10</v>
      </c>
    </row>
    <row r="1552" spans="1:6">
      <c r="A1552" t="n">
        <v>14053</v>
      </c>
      <c r="B1552" s="38" t="n">
        <v>58</v>
      </c>
      <c r="C1552" s="7" t="n">
        <v>255</v>
      </c>
      <c r="D1552" s="7" t="n">
        <v>0</v>
      </c>
    </row>
    <row r="1553" spans="1:5">
      <c r="A1553" t="s">
        <v>4</v>
      </c>
      <c r="B1553" s="4" t="s">
        <v>5</v>
      </c>
      <c r="C1553" s="4" t="s">
        <v>10</v>
      </c>
    </row>
    <row r="1554" spans="1:5">
      <c r="A1554" t="n">
        <v>14057</v>
      </c>
      <c r="B1554" s="30" t="n">
        <v>16</v>
      </c>
      <c r="C1554" s="7" t="n">
        <v>500</v>
      </c>
    </row>
    <row r="1555" spans="1:5">
      <c r="A1555" t="s">
        <v>4</v>
      </c>
      <c r="B1555" s="4" t="s">
        <v>5</v>
      </c>
      <c r="C1555" s="4" t="s">
        <v>12</v>
      </c>
      <c r="D1555" s="4" t="s">
        <v>10</v>
      </c>
      <c r="E1555" s="4" t="s">
        <v>27</v>
      </c>
    </row>
    <row r="1556" spans="1:5">
      <c r="A1556" t="n">
        <v>14060</v>
      </c>
      <c r="B1556" s="38" t="n">
        <v>58</v>
      </c>
      <c r="C1556" s="7" t="n">
        <v>0</v>
      </c>
      <c r="D1556" s="7" t="n">
        <v>300</v>
      </c>
      <c r="E1556" s="7" t="n">
        <v>0.300000011920929</v>
      </c>
    </row>
    <row r="1557" spans="1:5">
      <c r="A1557" t="s">
        <v>4</v>
      </c>
      <c r="B1557" s="4" t="s">
        <v>5</v>
      </c>
      <c r="C1557" s="4" t="s">
        <v>12</v>
      </c>
      <c r="D1557" s="4" t="s">
        <v>10</v>
      </c>
    </row>
    <row r="1558" spans="1:5">
      <c r="A1558" t="n">
        <v>14068</v>
      </c>
      <c r="B1558" s="38" t="n">
        <v>58</v>
      </c>
      <c r="C1558" s="7" t="n">
        <v>255</v>
      </c>
      <c r="D1558" s="7" t="n">
        <v>0</v>
      </c>
    </row>
    <row r="1559" spans="1:5">
      <c r="A1559" t="s">
        <v>4</v>
      </c>
      <c r="B1559" s="4" t="s">
        <v>5</v>
      </c>
      <c r="C1559" s="4" t="s">
        <v>12</v>
      </c>
      <c r="D1559" s="4" t="s">
        <v>10</v>
      </c>
      <c r="E1559" s="4" t="s">
        <v>10</v>
      </c>
      <c r="F1559" s="4" t="s">
        <v>10</v>
      </c>
      <c r="G1559" s="4" t="s">
        <v>10</v>
      </c>
      <c r="H1559" s="4" t="s">
        <v>12</v>
      </c>
    </row>
    <row r="1560" spans="1:5">
      <c r="A1560" t="n">
        <v>14072</v>
      </c>
      <c r="B1560" s="33" t="n">
        <v>25</v>
      </c>
      <c r="C1560" s="7" t="n">
        <v>5</v>
      </c>
      <c r="D1560" s="7" t="n">
        <v>65535</v>
      </c>
      <c r="E1560" s="7" t="n">
        <v>65535</v>
      </c>
      <c r="F1560" s="7" t="n">
        <v>65535</v>
      </c>
      <c r="G1560" s="7" t="n">
        <v>65535</v>
      </c>
      <c r="H1560" s="7" t="n">
        <v>0</v>
      </c>
    </row>
    <row r="1561" spans="1:5">
      <c r="A1561" t="s">
        <v>4</v>
      </c>
      <c r="B1561" s="4" t="s">
        <v>5</v>
      </c>
      <c r="C1561" s="4" t="s">
        <v>12</v>
      </c>
      <c r="D1561" s="4" t="s">
        <v>10</v>
      </c>
      <c r="E1561" s="4" t="s">
        <v>27</v>
      </c>
      <c r="F1561" s="4" t="s">
        <v>10</v>
      </c>
      <c r="G1561" s="4" t="s">
        <v>9</v>
      </c>
      <c r="H1561" s="4" t="s">
        <v>9</v>
      </c>
      <c r="I1561" s="4" t="s">
        <v>10</v>
      </c>
      <c r="J1561" s="4" t="s">
        <v>10</v>
      </c>
      <c r="K1561" s="4" t="s">
        <v>9</v>
      </c>
      <c r="L1561" s="4" t="s">
        <v>9</v>
      </c>
      <c r="M1561" s="4" t="s">
        <v>9</v>
      </c>
      <c r="N1561" s="4" t="s">
        <v>9</v>
      </c>
      <c r="O1561" s="4" t="s">
        <v>6</v>
      </c>
    </row>
    <row r="1562" spans="1:5">
      <c r="A1562" t="n">
        <v>14083</v>
      </c>
      <c r="B1562" s="13" t="n">
        <v>50</v>
      </c>
      <c r="C1562" s="7" t="n">
        <v>0</v>
      </c>
      <c r="D1562" s="7" t="n">
        <v>12101</v>
      </c>
      <c r="E1562" s="7" t="n">
        <v>1</v>
      </c>
      <c r="F1562" s="7" t="n">
        <v>0</v>
      </c>
      <c r="G1562" s="7" t="n">
        <v>0</v>
      </c>
      <c r="H1562" s="7" t="n">
        <v>0</v>
      </c>
      <c r="I1562" s="7" t="n">
        <v>0</v>
      </c>
      <c r="J1562" s="7" t="n">
        <v>65533</v>
      </c>
      <c r="K1562" s="7" t="n">
        <v>0</v>
      </c>
      <c r="L1562" s="7" t="n">
        <v>0</v>
      </c>
      <c r="M1562" s="7" t="n">
        <v>0</v>
      </c>
      <c r="N1562" s="7" t="n">
        <v>0</v>
      </c>
      <c r="O1562" s="7" t="s">
        <v>16</v>
      </c>
    </row>
    <row r="1563" spans="1:5">
      <c r="A1563" t="s">
        <v>4</v>
      </c>
      <c r="B1563" s="4" t="s">
        <v>5</v>
      </c>
      <c r="C1563" s="4" t="s">
        <v>10</v>
      </c>
      <c r="D1563" s="4" t="s">
        <v>12</v>
      </c>
      <c r="E1563" s="4" t="s">
        <v>69</v>
      </c>
      <c r="F1563" s="4" t="s">
        <v>12</v>
      </c>
      <c r="G1563" s="4" t="s">
        <v>12</v>
      </c>
      <c r="H1563" s="4" t="s">
        <v>12</v>
      </c>
    </row>
    <row r="1564" spans="1:5">
      <c r="A1564" t="n">
        <v>14122</v>
      </c>
      <c r="B1564" s="34" t="n">
        <v>24</v>
      </c>
      <c r="C1564" s="7" t="n">
        <v>65533</v>
      </c>
      <c r="D1564" s="7" t="n">
        <v>11</v>
      </c>
      <c r="E1564" s="7" t="s">
        <v>121</v>
      </c>
      <c r="F1564" s="7" t="n">
        <v>6</v>
      </c>
      <c r="G1564" s="7" t="n">
        <v>2</v>
      </c>
      <c r="H1564" s="7" t="n">
        <v>0</v>
      </c>
    </row>
    <row r="1565" spans="1:5">
      <c r="A1565" t="s">
        <v>4</v>
      </c>
      <c r="B1565" s="4" t="s">
        <v>5</v>
      </c>
    </row>
    <row r="1566" spans="1:5">
      <c r="A1566" t="n">
        <v>14159</v>
      </c>
      <c r="B1566" s="35" t="n">
        <v>28</v>
      </c>
    </row>
    <row r="1567" spans="1:5">
      <c r="A1567" t="s">
        <v>4</v>
      </c>
      <c r="B1567" s="4" t="s">
        <v>5</v>
      </c>
      <c r="C1567" s="4" t="s">
        <v>12</v>
      </c>
    </row>
    <row r="1568" spans="1:5">
      <c r="A1568" t="n">
        <v>14160</v>
      </c>
      <c r="B1568" s="37" t="n">
        <v>27</v>
      </c>
      <c r="C1568" s="7" t="n">
        <v>0</v>
      </c>
    </row>
    <row r="1569" spans="1:15">
      <c r="A1569" t="s">
        <v>4</v>
      </c>
      <c r="B1569" s="4" t="s">
        <v>5</v>
      </c>
      <c r="C1569" s="4" t="s">
        <v>12</v>
      </c>
      <c r="D1569" s="4" t="s">
        <v>10</v>
      </c>
      <c r="E1569" s="4" t="s">
        <v>10</v>
      </c>
      <c r="F1569" s="4" t="s">
        <v>10</v>
      </c>
      <c r="G1569" s="4" t="s">
        <v>10</v>
      </c>
      <c r="H1569" s="4" t="s">
        <v>12</v>
      </c>
    </row>
    <row r="1570" spans="1:15">
      <c r="A1570" t="n">
        <v>14162</v>
      </c>
      <c r="B1570" s="33" t="n">
        <v>25</v>
      </c>
      <c r="C1570" s="7" t="n">
        <v>5</v>
      </c>
      <c r="D1570" s="7" t="n">
        <v>65535</v>
      </c>
      <c r="E1570" s="7" t="n">
        <v>65535</v>
      </c>
      <c r="F1570" s="7" t="n">
        <v>65535</v>
      </c>
      <c r="G1570" s="7" t="n">
        <v>65535</v>
      </c>
      <c r="H1570" s="7" t="n">
        <v>0</v>
      </c>
    </row>
    <row r="1571" spans="1:15">
      <c r="A1571" t="s">
        <v>4</v>
      </c>
      <c r="B1571" s="4" t="s">
        <v>5</v>
      </c>
      <c r="C1571" s="4" t="s">
        <v>12</v>
      </c>
      <c r="D1571" s="4" t="s">
        <v>10</v>
      </c>
      <c r="E1571" s="4" t="s">
        <v>27</v>
      </c>
    </row>
    <row r="1572" spans="1:15">
      <c r="A1572" t="n">
        <v>14173</v>
      </c>
      <c r="B1572" s="38" t="n">
        <v>58</v>
      </c>
      <c r="C1572" s="7" t="n">
        <v>100</v>
      </c>
      <c r="D1572" s="7" t="n">
        <v>300</v>
      </c>
      <c r="E1572" s="7" t="n">
        <v>0.300000011920929</v>
      </c>
    </row>
    <row r="1573" spans="1:15">
      <c r="A1573" t="s">
        <v>4</v>
      </c>
      <c r="B1573" s="4" t="s">
        <v>5</v>
      </c>
      <c r="C1573" s="4" t="s">
        <v>12</v>
      </c>
      <c r="D1573" s="4" t="s">
        <v>10</v>
      </c>
    </row>
    <row r="1574" spans="1:15">
      <c r="A1574" t="n">
        <v>14181</v>
      </c>
      <c r="B1574" s="38" t="n">
        <v>58</v>
      </c>
      <c r="C1574" s="7" t="n">
        <v>255</v>
      </c>
      <c r="D1574" s="7" t="n">
        <v>0</v>
      </c>
    </row>
    <row r="1575" spans="1:15">
      <c r="A1575" t="s">
        <v>4</v>
      </c>
      <c r="B1575" s="4" t="s">
        <v>5</v>
      </c>
      <c r="C1575" s="4" t="s">
        <v>12</v>
      </c>
      <c r="D1575" s="4" t="s">
        <v>10</v>
      </c>
      <c r="E1575" s="4" t="s">
        <v>12</v>
      </c>
      <c r="F1575" s="4" t="s">
        <v>10</v>
      </c>
      <c r="G1575" s="4" t="s">
        <v>12</v>
      </c>
      <c r="H1575" s="4" t="s">
        <v>12</v>
      </c>
      <c r="I1575" s="4" t="s">
        <v>33</v>
      </c>
    </row>
    <row r="1576" spans="1:15">
      <c r="A1576" t="n">
        <v>14185</v>
      </c>
      <c r="B1576" s="15" t="n">
        <v>5</v>
      </c>
      <c r="C1576" s="7" t="n">
        <v>30</v>
      </c>
      <c r="D1576" s="7" t="n">
        <v>8722</v>
      </c>
      <c r="E1576" s="7" t="n">
        <v>30</v>
      </c>
      <c r="F1576" s="7" t="n">
        <v>8724</v>
      </c>
      <c r="G1576" s="7" t="n">
        <v>9</v>
      </c>
      <c r="H1576" s="7" t="n">
        <v>1</v>
      </c>
      <c r="I1576" s="16" t="n">
        <f t="normal" ca="1">A1646</f>
        <v>0</v>
      </c>
    </row>
    <row r="1577" spans="1:15">
      <c r="A1577" t="s">
        <v>4</v>
      </c>
      <c r="B1577" s="4" t="s">
        <v>5</v>
      </c>
      <c r="C1577" s="4" t="s">
        <v>10</v>
      </c>
    </row>
    <row r="1578" spans="1:15">
      <c r="A1578" t="n">
        <v>14198</v>
      </c>
      <c r="B1578" s="30" t="n">
        <v>16</v>
      </c>
      <c r="C1578" s="7" t="n">
        <v>500</v>
      </c>
    </row>
    <row r="1579" spans="1:15">
      <c r="A1579" t="s">
        <v>4</v>
      </c>
      <c r="B1579" s="4" t="s">
        <v>5</v>
      </c>
      <c r="C1579" s="4" t="s">
        <v>12</v>
      </c>
      <c r="D1579" s="4" t="s">
        <v>27</v>
      </c>
      <c r="E1579" s="4" t="s">
        <v>10</v>
      </c>
      <c r="F1579" s="4" t="s">
        <v>12</v>
      </c>
    </row>
    <row r="1580" spans="1:15">
      <c r="A1580" t="n">
        <v>14201</v>
      </c>
      <c r="B1580" s="17" t="n">
        <v>49</v>
      </c>
      <c r="C1580" s="7" t="n">
        <v>3</v>
      </c>
      <c r="D1580" s="7" t="n">
        <v>0.699999988079071</v>
      </c>
      <c r="E1580" s="7" t="n">
        <v>500</v>
      </c>
      <c r="F1580" s="7" t="n">
        <v>0</v>
      </c>
    </row>
    <row r="1581" spans="1:15">
      <c r="A1581" t="s">
        <v>4</v>
      </c>
      <c r="B1581" s="4" t="s">
        <v>5</v>
      </c>
      <c r="C1581" s="4" t="s">
        <v>12</v>
      </c>
      <c r="D1581" s="4" t="s">
        <v>10</v>
      </c>
    </row>
    <row r="1582" spans="1:15">
      <c r="A1582" t="n">
        <v>14210</v>
      </c>
      <c r="B1582" s="38" t="n">
        <v>58</v>
      </c>
      <c r="C1582" s="7" t="n">
        <v>10</v>
      </c>
      <c r="D1582" s="7" t="n">
        <v>300</v>
      </c>
    </row>
    <row r="1583" spans="1:15">
      <c r="A1583" t="s">
        <v>4</v>
      </c>
      <c r="B1583" s="4" t="s">
        <v>5</v>
      </c>
      <c r="C1583" s="4" t="s">
        <v>12</v>
      </c>
      <c r="D1583" s="4" t="s">
        <v>10</v>
      </c>
    </row>
    <row r="1584" spans="1:15">
      <c r="A1584" t="n">
        <v>14214</v>
      </c>
      <c r="B1584" s="38" t="n">
        <v>58</v>
      </c>
      <c r="C1584" s="7" t="n">
        <v>12</v>
      </c>
      <c r="D1584" s="7" t="n">
        <v>0</v>
      </c>
    </row>
    <row r="1585" spans="1:9">
      <c r="A1585" t="s">
        <v>4</v>
      </c>
      <c r="B1585" s="4" t="s">
        <v>5</v>
      </c>
      <c r="C1585" s="4" t="s">
        <v>12</v>
      </c>
      <c r="D1585" s="4" t="s">
        <v>10</v>
      </c>
      <c r="E1585" s="4" t="s">
        <v>10</v>
      </c>
      <c r="F1585" s="4" t="s">
        <v>12</v>
      </c>
    </row>
    <row r="1586" spans="1:9">
      <c r="A1586" t="n">
        <v>14218</v>
      </c>
      <c r="B1586" s="33" t="n">
        <v>25</v>
      </c>
      <c r="C1586" s="7" t="n">
        <v>1</v>
      </c>
      <c r="D1586" s="7" t="n">
        <v>160</v>
      </c>
      <c r="E1586" s="7" t="n">
        <v>570</v>
      </c>
      <c r="F1586" s="7" t="n">
        <v>1</v>
      </c>
    </row>
    <row r="1587" spans="1:9">
      <c r="A1587" t="s">
        <v>4</v>
      </c>
      <c r="B1587" s="4" t="s">
        <v>5</v>
      </c>
      <c r="C1587" s="4" t="s">
        <v>12</v>
      </c>
      <c r="D1587" s="4" t="s">
        <v>10</v>
      </c>
      <c r="E1587" s="4" t="s">
        <v>6</v>
      </c>
    </row>
    <row r="1588" spans="1:9">
      <c r="A1588" t="n">
        <v>14225</v>
      </c>
      <c r="B1588" s="63" t="n">
        <v>51</v>
      </c>
      <c r="C1588" s="7" t="n">
        <v>4</v>
      </c>
      <c r="D1588" s="7" t="n">
        <v>0</v>
      </c>
      <c r="E1588" s="7" t="s">
        <v>122</v>
      </c>
    </row>
    <row r="1589" spans="1:9">
      <c r="A1589" t="s">
        <v>4</v>
      </c>
      <c r="B1589" s="4" t="s">
        <v>5</v>
      </c>
      <c r="C1589" s="4" t="s">
        <v>10</v>
      </c>
    </row>
    <row r="1590" spans="1:9">
      <c r="A1590" t="n">
        <v>14239</v>
      </c>
      <c r="B1590" s="30" t="n">
        <v>16</v>
      </c>
      <c r="C1590" s="7" t="n">
        <v>0</v>
      </c>
    </row>
    <row r="1591" spans="1:9">
      <c r="A1591" t="s">
        <v>4</v>
      </c>
      <c r="B1591" s="4" t="s">
        <v>5</v>
      </c>
      <c r="C1591" s="4" t="s">
        <v>10</v>
      </c>
      <c r="D1591" s="4" t="s">
        <v>69</v>
      </c>
      <c r="E1591" s="4" t="s">
        <v>12</v>
      </c>
      <c r="F1591" s="4" t="s">
        <v>12</v>
      </c>
    </row>
    <row r="1592" spans="1:9">
      <c r="A1592" t="n">
        <v>14242</v>
      </c>
      <c r="B1592" s="64" t="n">
        <v>26</v>
      </c>
      <c r="C1592" s="7" t="n">
        <v>0</v>
      </c>
      <c r="D1592" s="7" t="s">
        <v>123</v>
      </c>
      <c r="E1592" s="7" t="n">
        <v>2</v>
      </c>
      <c r="F1592" s="7" t="n">
        <v>0</v>
      </c>
    </row>
    <row r="1593" spans="1:9">
      <c r="A1593" t="s">
        <v>4</v>
      </c>
      <c r="B1593" s="4" t="s">
        <v>5</v>
      </c>
    </row>
    <row r="1594" spans="1:9">
      <c r="A1594" t="n">
        <v>14288</v>
      </c>
      <c r="B1594" s="35" t="n">
        <v>28</v>
      </c>
    </row>
    <row r="1595" spans="1:9">
      <c r="A1595" t="s">
        <v>4</v>
      </c>
      <c r="B1595" s="4" t="s">
        <v>5</v>
      </c>
      <c r="C1595" s="4" t="s">
        <v>12</v>
      </c>
      <c r="D1595" s="4" t="s">
        <v>10</v>
      </c>
      <c r="E1595" s="4" t="s">
        <v>10</v>
      </c>
      <c r="F1595" s="4" t="s">
        <v>12</v>
      </c>
    </row>
    <row r="1596" spans="1:9">
      <c r="A1596" t="n">
        <v>14289</v>
      </c>
      <c r="B1596" s="33" t="n">
        <v>25</v>
      </c>
      <c r="C1596" s="7" t="n">
        <v>1</v>
      </c>
      <c r="D1596" s="7" t="n">
        <v>60</v>
      </c>
      <c r="E1596" s="7" t="n">
        <v>500</v>
      </c>
      <c r="F1596" s="7" t="n">
        <v>2</v>
      </c>
    </row>
    <row r="1597" spans="1:9">
      <c r="A1597" t="s">
        <v>4</v>
      </c>
      <c r="B1597" s="4" t="s">
        <v>5</v>
      </c>
      <c r="C1597" s="4" t="s">
        <v>12</v>
      </c>
      <c r="D1597" s="4" t="s">
        <v>10</v>
      </c>
      <c r="E1597" s="4" t="s">
        <v>6</v>
      </c>
    </row>
    <row r="1598" spans="1:9">
      <c r="A1598" t="n">
        <v>14296</v>
      </c>
      <c r="B1598" s="63" t="n">
        <v>51</v>
      </c>
      <c r="C1598" s="7" t="n">
        <v>4</v>
      </c>
      <c r="D1598" s="7" t="n">
        <v>8</v>
      </c>
      <c r="E1598" s="7" t="s">
        <v>124</v>
      </c>
    </row>
    <row r="1599" spans="1:9">
      <c r="A1599" t="s">
        <v>4</v>
      </c>
      <c r="B1599" s="4" t="s">
        <v>5</v>
      </c>
      <c r="C1599" s="4" t="s">
        <v>10</v>
      </c>
    </row>
    <row r="1600" spans="1:9">
      <c r="A1600" t="n">
        <v>14309</v>
      </c>
      <c r="B1600" s="30" t="n">
        <v>16</v>
      </c>
      <c r="C1600" s="7" t="n">
        <v>0</v>
      </c>
    </row>
    <row r="1601" spans="1:6">
      <c r="A1601" t="s">
        <v>4</v>
      </c>
      <c r="B1601" s="4" t="s">
        <v>5</v>
      </c>
      <c r="C1601" s="4" t="s">
        <v>10</v>
      </c>
      <c r="D1601" s="4" t="s">
        <v>69</v>
      </c>
      <c r="E1601" s="4" t="s">
        <v>12</v>
      </c>
      <c r="F1601" s="4" t="s">
        <v>12</v>
      </c>
    </row>
    <row r="1602" spans="1:6">
      <c r="A1602" t="n">
        <v>14312</v>
      </c>
      <c r="B1602" s="64" t="n">
        <v>26</v>
      </c>
      <c r="C1602" s="7" t="n">
        <v>8</v>
      </c>
      <c r="D1602" s="7" t="s">
        <v>125</v>
      </c>
      <c r="E1602" s="7" t="n">
        <v>2</v>
      </c>
      <c r="F1602" s="7" t="n">
        <v>0</v>
      </c>
    </row>
    <row r="1603" spans="1:6">
      <c r="A1603" t="s">
        <v>4</v>
      </c>
      <c r="B1603" s="4" t="s">
        <v>5</v>
      </c>
    </row>
    <row r="1604" spans="1:6">
      <c r="A1604" t="n">
        <v>14379</v>
      </c>
      <c r="B1604" s="35" t="n">
        <v>28</v>
      </c>
    </row>
    <row r="1605" spans="1:6">
      <c r="A1605" t="s">
        <v>4</v>
      </c>
      <c r="B1605" s="4" t="s">
        <v>5</v>
      </c>
      <c r="C1605" s="4" t="s">
        <v>12</v>
      </c>
      <c r="D1605" s="4" t="s">
        <v>10</v>
      </c>
      <c r="E1605" s="4" t="s">
        <v>10</v>
      </c>
      <c r="F1605" s="4" t="s">
        <v>12</v>
      </c>
    </row>
    <row r="1606" spans="1:6">
      <c r="A1606" t="n">
        <v>14380</v>
      </c>
      <c r="B1606" s="33" t="n">
        <v>25</v>
      </c>
      <c r="C1606" s="7" t="n">
        <v>1</v>
      </c>
      <c r="D1606" s="7" t="n">
        <v>260</v>
      </c>
      <c r="E1606" s="7" t="n">
        <v>640</v>
      </c>
      <c r="F1606" s="7" t="n">
        <v>2</v>
      </c>
    </row>
    <row r="1607" spans="1:6">
      <c r="A1607" t="s">
        <v>4</v>
      </c>
      <c r="B1607" s="4" t="s">
        <v>5</v>
      </c>
      <c r="C1607" s="4" t="s">
        <v>12</v>
      </c>
      <c r="D1607" s="4" t="s">
        <v>10</v>
      </c>
      <c r="E1607" s="4" t="s">
        <v>6</v>
      </c>
    </row>
    <row r="1608" spans="1:6">
      <c r="A1608" t="n">
        <v>14387</v>
      </c>
      <c r="B1608" s="63" t="n">
        <v>51</v>
      </c>
      <c r="C1608" s="7" t="n">
        <v>4</v>
      </c>
      <c r="D1608" s="7" t="n">
        <v>9</v>
      </c>
      <c r="E1608" s="7" t="s">
        <v>126</v>
      </c>
    </row>
    <row r="1609" spans="1:6">
      <c r="A1609" t="s">
        <v>4</v>
      </c>
      <c r="B1609" s="4" t="s">
        <v>5</v>
      </c>
      <c r="C1609" s="4" t="s">
        <v>10</v>
      </c>
    </row>
    <row r="1610" spans="1:6">
      <c r="A1610" t="n">
        <v>14401</v>
      </c>
      <c r="B1610" s="30" t="n">
        <v>16</v>
      </c>
      <c r="C1610" s="7" t="n">
        <v>0</v>
      </c>
    </row>
    <row r="1611" spans="1:6">
      <c r="A1611" t="s">
        <v>4</v>
      </c>
      <c r="B1611" s="4" t="s">
        <v>5</v>
      </c>
      <c r="C1611" s="4" t="s">
        <v>10</v>
      </c>
      <c r="D1611" s="4" t="s">
        <v>69</v>
      </c>
      <c r="E1611" s="4" t="s">
        <v>12</v>
      </c>
      <c r="F1611" s="4" t="s">
        <v>12</v>
      </c>
    </row>
    <row r="1612" spans="1:6">
      <c r="A1612" t="n">
        <v>14404</v>
      </c>
      <c r="B1612" s="64" t="n">
        <v>26</v>
      </c>
      <c r="C1612" s="7" t="n">
        <v>9</v>
      </c>
      <c r="D1612" s="7" t="s">
        <v>127</v>
      </c>
      <c r="E1612" s="7" t="n">
        <v>2</v>
      </c>
      <c r="F1612" s="7" t="n">
        <v>0</v>
      </c>
    </row>
    <row r="1613" spans="1:6">
      <c r="A1613" t="s">
        <v>4</v>
      </c>
      <c r="B1613" s="4" t="s">
        <v>5</v>
      </c>
    </row>
    <row r="1614" spans="1:6">
      <c r="A1614" t="n">
        <v>14484</v>
      </c>
      <c r="B1614" s="35" t="n">
        <v>28</v>
      </c>
    </row>
    <row r="1615" spans="1:6">
      <c r="A1615" t="s">
        <v>4</v>
      </c>
      <c r="B1615" s="4" t="s">
        <v>5</v>
      </c>
      <c r="C1615" s="4" t="s">
        <v>12</v>
      </c>
      <c r="D1615" s="4" t="s">
        <v>10</v>
      </c>
      <c r="E1615" s="4" t="s">
        <v>10</v>
      </c>
      <c r="F1615" s="4" t="s">
        <v>12</v>
      </c>
    </row>
    <row r="1616" spans="1:6">
      <c r="A1616" t="n">
        <v>14485</v>
      </c>
      <c r="B1616" s="33" t="n">
        <v>25</v>
      </c>
      <c r="C1616" s="7" t="n">
        <v>1</v>
      </c>
      <c r="D1616" s="7" t="n">
        <v>160</v>
      </c>
      <c r="E1616" s="7" t="n">
        <v>570</v>
      </c>
      <c r="F1616" s="7" t="n">
        <v>1</v>
      </c>
    </row>
    <row r="1617" spans="1:6">
      <c r="A1617" t="s">
        <v>4</v>
      </c>
      <c r="B1617" s="4" t="s">
        <v>5</v>
      </c>
      <c r="C1617" s="4" t="s">
        <v>12</v>
      </c>
      <c r="D1617" s="4" t="s">
        <v>10</v>
      </c>
      <c r="E1617" s="4" t="s">
        <v>6</v>
      </c>
    </row>
    <row r="1618" spans="1:6">
      <c r="A1618" t="n">
        <v>14492</v>
      </c>
      <c r="B1618" s="63" t="n">
        <v>51</v>
      </c>
      <c r="C1618" s="7" t="n">
        <v>4</v>
      </c>
      <c r="D1618" s="7" t="n">
        <v>0</v>
      </c>
      <c r="E1618" s="7" t="s">
        <v>128</v>
      </c>
    </row>
    <row r="1619" spans="1:6">
      <c r="A1619" t="s">
        <v>4</v>
      </c>
      <c r="B1619" s="4" t="s">
        <v>5</v>
      </c>
      <c r="C1619" s="4" t="s">
        <v>10</v>
      </c>
    </row>
    <row r="1620" spans="1:6">
      <c r="A1620" t="n">
        <v>14506</v>
      </c>
      <c r="B1620" s="30" t="n">
        <v>16</v>
      </c>
      <c r="C1620" s="7" t="n">
        <v>0</v>
      </c>
    </row>
    <row r="1621" spans="1:6">
      <c r="A1621" t="s">
        <v>4</v>
      </c>
      <c r="B1621" s="4" t="s">
        <v>5</v>
      </c>
      <c r="C1621" s="4" t="s">
        <v>10</v>
      </c>
      <c r="D1621" s="4" t="s">
        <v>69</v>
      </c>
      <c r="E1621" s="4" t="s">
        <v>12</v>
      </c>
      <c r="F1621" s="4" t="s">
        <v>12</v>
      </c>
      <c r="G1621" s="4" t="s">
        <v>69</v>
      </c>
      <c r="H1621" s="4" t="s">
        <v>12</v>
      </c>
      <c r="I1621" s="4" t="s">
        <v>12</v>
      </c>
    </row>
    <row r="1622" spans="1:6">
      <c r="A1622" t="n">
        <v>14509</v>
      </c>
      <c r="B1622" s="64" t="n">
        <v>26</v>
      </c>
      <c r="C1622" s="7" t="n">
        <v>0</v>
      </c>
      <c r="D1622" s="7" t="s">
        <v>129</v>
      </c>
      <c r="E1622" s="7" t="n">
        <v>2</v>
      </c>
      <c r="F1622" s="7" t="n">
        <v>3</v>
      </c>
      <c r="G1622" s="7" t="s">
        <v>130</v>
      </c>
      <c r="H1622" s="7" t="n">
        <v>2</v>
      </c>
      <c r="I1622" s="7" t="n">
        <v>0</v>
      </c>
    </row>
    <row r="1623" spans="1:6">
      <c r="A1623" t="s">
        <v>4</v>
      </c>
      <c r="B1623" s="4" t="s">
        <v>5</v>
      </c>
    </row>
    <row r="1624" spans="1:6">
      <c r="A1624" t="n">
        <v>14620</v>
      </c>
      <c r="B1624" s="35" t="n">
        <v>28</v>
      </c>
    </row>
    <row r="1625" spans="1:6">
      <c r="A1625" t="s">
        <v>4</v>
      </c>
      <c r="B1625" s="4" t="s">
        <v>5</v>
      </c>
      <c r="C1625" s="4" t="s">
        <v>12</v>
      </c>
      <c r="D1625" s="4" t="s">
        <v>10</v>
      </c>
      <c r="E1625" s="4" t="s">
        <v>10</v>
      </c>
      <c r="F1625" s="4" t="s">
        <v>12</v>
      </c>
    </row>
    <row r="1626" spans="1:6">
      <c r="A1626" t="n">
        <v>14621</v>
      </c>
      <c r="B1626" s="33" t="n">
        <v>25</v>
      </c>
      <c r="C1626" s="7" t="n">
        <v>1</v>
      </c>
      <c r="D1626" s="7" t="n">
        <v>65535</v>
      </c>
      <c r="E1626" s="7" t="n">
        <v>500</v>
      </c>
      <c r="F1626" s="7" t="n">
        <v>6</v>
      </c>
    </row>
    <row r="1627" spans="1:6">
      <c r="A1627" t="s">
        <v>4</v>
      </c>
      <c r="B1627" s="4" t="s">
        <v>5</v>
      </c>
      <c r="C1627" s="4" t="s">
        <v>12</v>
      </c>
      <c r="D1627" s="4" t="s">
        <v>10</v>
      </c>
      <c r="E1627" s="4" t="s">
        <v>6</v>
      </c>
    </row>
    <row r="1628" spans="1:6">
      <c r="A1628" t="n">
        <v>14628</v>
      </c>
      <c r="B1628" s="63" t="n">
        <v>51</v>
      </c>
      <c r="C1628" s="7" t="n">
        <v>4</v>
      </c>
      <c r="D1628" s="7" t="n">
        <v>1</v>
      </c>
      <c r="E1628" s="7" t="s">
        <v>131</v>
      </c>
    </row>
    <row r="1629" spans="1:6">
      <c r="A1629" t="s">
        <v>4</v>
      </c>
      <c r="B1629" s="4" t="s">
        <v>5</v>
      </c>
      <c r="C1629" s="4" t="s">
        <v>10</v>
      </c>
    </row>
    <row r="1630" spans="1:6">
      <c r="A1630" t="n">
        <v>14641</v>
      </c>
      <c r="B1630" s="30" t="n">
        <v>16</v>
      </c>
      <c r="C1630" s="7" t="n">
        <v>0</v>
      </c>
    </row>
    <row r="1631" spans="1:6">
      <c r="A1631" t="s">
        <v>4</v>
      </c>
      <c r="B1631" s="4" t="s">
        <v>5</v>
      </c>
      <c r="C1631" s="4" t="s">
        <v>10</v>
      </c>
      <c r="D1631" s="4" t="s">
        <v>69</v>
      </c>
      <c r="E1631" s="4" t="s">
        <v>12</v>
      </c>
      <c r="F1631" s="4" t="s">
        <v>12</v>
      </c>
    </row>
    <row r="1632" spans="1:6">
      <c r="A1632" t="n">
        <v>14644</v>
      </c>
      <c r="B1632" s="64" t="n">
        <v>26</v>
      </c>
      <c r="C1632" s="7" t="n">
        <v>1</v>
      </c>
      <c r="D1632" s="7" t="s">
        <v>132</v>
      </c>
      <c r="E1632" s="7" t="n">
        <v>2</v>
      </c>
      <c r="F1632" s="7" t="n">
        <v>0</v>
      </c>
    </row>
    <row r="1633" spans="1:9">
      <c r="A1633" t="s">
        <v>4</v>
      </c>
      <c r="B1633" s="4" t="s">
        <v>5</v>
      </c>
    </row>
    <row r="1634" spans="1:9">
      <c r="A1634" t="n">
        <v>14708</v>
      </c>
      <c r="B1634" s="35" t="n">
        <v>28</v>
      </c>
    </row>
    <row r="1635" spans="1:9">
      <c r="A1635" t="s">
        <v>4</v>
      </c>
      <c r="B1635" s="4" t="s">
        <v>5</v>
      </c>
      <c r="C1635" s="4" t="s">
        <v>12</v>
      </c>
      <c r="D1635" s="4" t="s">
        <v>10</v>
      </c>
      <c r="E1635" s="4" t="s">
        <v>10</v>
      </c>
      <c r="F1635" s="4" t="s">
        <v>12</v>
      </c>
    </row>
    <row r="1636" spans="1:9">
      <c r="A1636" t="n">
        <v>14709</v>
      </c>
      <c r="B1636" s="33" t="n">
        <v>25</v>
      </c>
      <c r="C1636" s="7" t="n">
        <v>1</v>
      </c>
      <c r="D1636" s="7" t="n">
        <v>65535</v>
      </c>
      <c r="E1636" s="7" t="n">
        <v>65535</v>
      </c>
      <c r="F1636" s="7" t="n">
        <v>0</v>
      </c>
    </row>
    <row r="1637" spans="1:9">
      <c r="A1637" t="s">
        <v>4</v>
      </c>
      <c r="B1637" s="4" t="s">
        <v>5</v>
      </c>
      <c r="C1637" s="4" t="s">
        <v>12</v>
      </c>
      <c r="D1637" s="4" t="s">
        <v>27</v>
      </c>
      <c r="E1637" s="4" t="s">
        <v>10</v>
      </c>
      <c r="F1637" s="4" t="s">
        <v>12</v>
      </c>
    </row>
    <row r="1638" spans="1:9">
      <c r="A1638" t="n">
        <v>14716</v>
      </c>
      <c r="B1638" s="17" t="n">
        <v>49</v>
      </c>
      <c r="C1638" s="7" t="n">
        <v>3</v>
      </c>
      <c r="D1638" s="7" t="n">
        <v>1</v>
      </c>
      <c r="E1638" s="7" t="n">
        <v>500</v>
      </c>
      <c r="F1638" s="7" t="n">
        <v>0</v>
      </c>
    </row>
    <row r="1639" spans="1:9">
      <c r="A1639" t="s">
        <v>4</v>
      </c>
      <c r="B1639" s="4" t="s">
        <v>5</v>
      </c>
      <c r="C1639" s="4" t="s">
        <v>12</v>
      </c>
      <c r="D1639" s="4" t="s">
        <v>10</v>
      </c>
    </row>
    <row r="1640" spans="1:9">
      <c r="A1640" t="n">
        <v>14725</v>
      </c>
      <c r="B1640" s="38" t="n">
        <v>58</v>
      </c>
      <c r="C1640" s="7" t="n">
        <v>11</v>
      </c>
      <c r="D1640" s="7" t="n">
        <v>300</v>
      </c>
    </row>
    <row r="1641" spans="1:9">
      <c r="A1641" t="s">
        <v>4</v>
      </c>
      <c r="B1641" s="4" t="s">
        <v>5</v>
      </c>
      <c r="C1641" s="4" t="s">
        <v>12</v>
      </c>
      <c r="D1641" s="4" t="s">
        <v>10</v>
      </c>
    </row>
    <row r="1642" spans="1:9">
      <c r="A1642" t="n">
        <v>14729</v>
      </c>
      <c r="B1642" s="38" t="n">
        <v>58</v>
      </c>
      <c r="C1642" s="7" t="n">
        <v>12</v>
      </c>
      <c r="D1642" s="7" t="n">
        <v>0</v>
      </c>
    </row>
    <row r="1643" spans="1:9">
      <c r="A1643" t="s">
        <v>4</v>
      </c>
      <c r="B1643" s="4" t="s">
        <v>5</v>
      </c>
      <c r="C1643" s="4" t="s">
        <v>12</v>
      </c>
      <c r="D1643" s="4" t="s">
        <v>6</v>
      </c>
    </row>
    <row r="1644" spans="1:9">
      <c r="A1644" t="n">
        <v>14733</v>
      </c>
      <c r="B1644" s="10" t="n">
        <v>2</v>
      </c>
      <c r="C1644" s="7" t="n">
        <v>10</v>
      </c>
      <c r="D1644" s="7" t="s">
        <v>133</v>
      </c>
    </row>
    <row r="1645" spans="1:9">
      <c r="A1645" t="s">
        <v>4</v>
      </c>
      <c r="B1645" s="4" t="s">
        <v>5</v>
      </c>
      <c r="C1645" s="4" t="s">
        <v>12</v>
      </c>
    </row>
    <row r="1646" spans="1:9">
      <c r="A1646" t="n">
        <v>14755</v>
      </c>
      <c r="B1646" s="46" t="n">
        <v>23</v>
      </c>
      <c r="C1646" s="7" t="n">
        <v>0</v>
      </c>
    </row>
    <row r="1647" spans="1:9">
      <c r="A1647" t="s">
        <v>4</v>
      </c>
      <c r="B1647" s="4" t="s">
        <v>5</v>
      </c>
    </row>
    <row r="1648" spans="1:9">
      <c r="A1648" t="n">
        <v>14757</v>
      </c>
      <c r="B1648" s="5" t="n">
        <v>1</v>
      </c>
    </row>
    <row r="1649" spans="1:6" s="3" customFormat="1" customHeight="0">
      <c r="A1649" s="3" t="s">
        <v>2</v>
      </c>
      <c r="B1649" s="3" t="s">
        <v>136</v>
      </c>
    </row>
    <row r="1650" spans="1:6">
      <c r="A1650" t="s">
        <v>4</v>
      </c>
      <c r="B1650" s="4" t="s">
        <v>5</v>
      </c>
      <c r="C1650" s="4" t="s">
        <v>12</v>
      </c>
      <c r="D1650" s="4" t="s">
        <v>12</v>
      </c>
      <c r="E1650" s="4" t="s">
        <v>12</v>
      </c>
      <c r="F1650" s="4" t="s">
        <v>12</v>
      </c>
    </row>
    <row r="1651" spans="1:6">
      <c r="A1651" t="n">
        <v>14760</v>
      </c>
      <c r="B1651" s="9" t="n">
        <v>14</v>
      </c>
      <c r="C1651" s="7" t="n">
        <v>2</v>
      </c>
      <c r="D1651" s="7" t="n">
        <v>0</v>
      </c>
      <c r="E1651" s="7" t="n">
        <v>0</v>
      </c>
      <c r="F1651" s="7" t="n">
        <v>0</v>
      </c>
    </row>
    <row r="1652" spans="1:6">
      <c r="A1652" t="s">
        <v>4</v>
      </c>
      <c r="B1652" s="4" t="s">
        <v>5</v>
      </c>
      <c r="C1652" s="4" t="s">
        <v>12</v>
      </c>
      <c r="D1652" s="22" t="s">
        <v>58</v>
      </c>
      <c r="E1652" s="4" t="s">
        <v>5</v>
      </c>
      <c r="F1652" s="4" t="s">
        <v>12</v>
      </c>
      <c r="G1652" s="4" t="s">
        <v>10</v>
      </c>
      <c r="H1652" s="22" t="s">
        <v>59</v>
      </c>
      <c r="I1652" s="4" t="s">
        <v>12</v>
      </c>
      <c r="J1652" s="4" t="s">
        <v>9</v>
      </c>
      <c r="K1652" s="4" t="s">
        <v>12</v>
      </c>
      <c r="L1652" s="4" t="s">
        <v>12</v>
      </c>
      <c r="M1652" s="22" t="s">
        <v>58</v>
      </c>
      <c r="N1652" s="4" t="s">
        <v>5</v>
      </c>
      <c r="O1652" s="4" t="s">
        <v>12</v>
      </c>
      <c r="P1652" s="4" t="s">
        <v>10</v>
      </c>
      <c r="Q1652" s="22" t="s">
        <v>59</v>
      </c>
      <c r="R1652" s="4" t="s">
        <v>12</v>
      </c>
      <c r="S1652" s="4" t="s">
        <v>9</v>
      </c>
      <c r="T1652" s="4" t="s">
        <v>12</v>
      </c>
      <c r="U1652" s="4" t="s">
        <v>12</v>
      </c>
      <c r="V1652" s="4" t="s">
        <v>12</v>
      </c>
      <c r="W1652" s="4" t="s">
        <v>33</v>
      </c>
    </row>
    <row r="1653" spans="1:6">
      <c r="A1653" t="n">
        <v>14765</v>
      </c>
      <c r="B1653" s="15" t="n">
        <v>5</v>
      </c>
      <c r="C1653" s="7" t="n">
        <v>28</v>
      </c>
      <c r="D1653" s="22" t="s">
        <v>3</v>
      </c>
      <c r="E1653" s="11" t="n">
        <v>162</v>
      </c>
      <c r="F1653" s="7" t="n">
        <v>3</v>
      </c>
      <c r="G1653" s="7" t="n">
        <v>28689</v>
      </c>
      <c r="H1653" s="22" t="s">
        <v>3</v>
      </c>
      <c r="I1653" s="7" t="n">
        <v>0</v>
      </c>
      <c r="J1653" s="7" t="n">
        <v>1</v>
      </c>
      <c r="K1653" s="7" t="n">
        <v>2</v>
      </c>
      <c r="L1653" s="7" t="n">
        <v>28</v>
      </c>
      <c r="M1653" s="22" t="s">
        <v>3</v>
      </c>
      <c r="N1653" s="11" t="n">
        <v>162</v>
      </c>
      <c r="O1653" s="7" t="n">
        <v>3</v>
      </c>
      <c r="P1653" s="7" t="n">
        <v>28689</v>
      </c>
      <c r="Q1653" s="22" t="s">
        <v>3</v>
      </c>
      <c r="R1653" s="7" t="n">
        <v>0</v>
      </c>
      <c r="S1653" s="7" t="n">
        <v>2</v>
      </c>
      <c r="T1653" s="7" t="n">
        <v>2</v>
      </c>
      <c r="U1653" s="7" t="n">
        <v>11</v>
      </c>
      <c r="V1653" s="7" t="n">
        <v>1</v>
      </c>
      <c r="W1653" s="16" t="n">
        <f t="normal" ca="1">A1657</f>
        <v>0</v>
      </c>
    </row>
    <row r="1654" spans="1:6">
      <c r="A1654" t="s">
        <v>4</v>
      </c>
      <c r="B1654" s="4" t="s">
        <v>5</v>
      </c>
      <c r="C1654" s="4" t="s">
        <v>12</v>
      </c>
      <c r="D1654" s="4" t="s">
        <v>10</v>
      </c>
      <c r="E1654" s="4" t="s">
        <v>27</v>
      </c>
    </row>
    <row r="1655" spans="1:6">
      <c r="A1655" t="n">
        <v>14794</v>
      </c>
      <c r="B1655" s="38" t="n">
        <v>58</v>
      </c>
      <c r="C1655" s="7" t="n">
        <v>0</v>
      </c>
      <c r="D1655" s="7" t="n">
        <v>0</v>
      </c>
      <c r="E1655" s="7" t="n">
        <v>1</v>
      </c>
    </row>
    <row r="1656" spans="1:6">
      <c r="A1656" t="s">
        <v>4</v>
      </c>
      <c r="B1656" s="4" t="s">
        <v>5</v>
      </c>
      <c r="C1656" s="4" t="s">
        <v>12</v>
      </c>
      <c r="D1656" s="22" t="s">
        <v>58</v>
      </c>
      <c r="E1656" s="4" t="s">
        <v>5</v>
      </c>
      <c r="F1656" s="4" t="s">
        <v>12</v>
      </c>
      <c r="G1656" s="4" t="s">
        <v>10</v>
      </c>
      <c r="H1656" s="22" t="s">
        <v>59</v>
      </c>
      <c r="I1656" s="4" t="s">
        <v>12</v>
      </c>
      <c r="J1656" s="4" t="s">
        <v>9</v>
      </c>
      <c r="K1656" s="4" t="s">
        <v>12</v>
      </c>
      <c r="L1656" s="4" t="s">
        <v>12</v>
      </c>
      <c r="M1656" s="22" t="s">
        <v>58</v>
      </c>
      <c r="N1656" s="4" t="s">
        <v>5</v>
      </c>
      <c r="O1656" s="4" t="s">
        <v>12</v>
      </c>
      <c r="P1656" s="4" t="s">
        <v>10</v>
      </c>
      <c r="Q1656" s="22" t="s">
        <v>59</v>
      </c>
      <c r="R1656" s="4" t="s">
        <v>12</v>
      </c>
      <c r="S1656" s="4" t="s">
        <v>9</v>
      </c>
      <c r="T1656" s="4" t="s">
        <v>12</v>
      </c>
      <c r="U1656" s="4" t="s">
        <v>12</v>
      </c>
      <c r="V1656" s="4" t="s">
        <v>12</v>
      </c>
      <c r="W1656" s="4" t="s">
        <v>33</v>
      </c>
    </row>
    <row r="1657" spans="1:6">
      <c r="A1657" t="n">
        <v>14802</v>
      </c>
      <c r="B1657" s="15" t="n">
        <v>5</v>
      </c>
      <c r="C1657" s="7" t="n">
        <v>28</v>
      </c>
      <c r="D1657" s="22" t="s">
        <v>3</v>
      </c>
      <c r="E1657" s="11" t="n">
        <v>162</v>
      </c>
      <c r="F1657" s="7" t="n">
        <v>3</v>
      </c>
      <c r="G1657" s="7" t="n">
        <v>28689</v>
      </c>
      <c r="H1657" s="22" t="s">
        <v>3</v>
      </c>
      <c r="I1657" s="7" t="n">
        <v>0</v>
      </c>
      <c r="J1657" s="7" t="n">
        <v>1</v>
      </c>
      <c r="K1657" s="7" t="n">
        <v>3</v>
      </c>
      <c r="L1657" s="7" t="n">
        <v>28</v>
      </c>
      <c r="M1657" s="22" t="s">
        <v>3</v>
      </c>
      <c r="N1657" s="11" t="n">
        <v>162</v>
      </c>
      <c r="O1657" s="7" t="n">
        <v>3</v>
      </c>
      <c r="P1657" s="7" t="n">
        <v>28689</v>
      </c>
      <c r="Q1657" s="22" t="s">
        <v>3</v>
      </c>
      <c r="R1657" s="7" t="n">
        <v>0</v>
      </c>
      <c r="S1657" s="7" t="n">
        <v>2</v>
      </c>
      <c r="T1657" s="7" t="n">
        <v>3</v>
      </c>
      <c r="U1657" s="7" t="n">
        <v>9</v>
      </c>
      <c r="V1657" s="7" t="n">
        <v>1</v>
      </c>
      <c r="W1657" s="16" t="n">
        <f t="normal" ca="1">A1667</f>
        <v>0</v>
      </c>
    </row>
    <row r="1658" spans="1:6">
      <c r="A1658" t="s">
        <v>4</v>
      </c>
      <c r="B1658" s="4" t="s">
        <v>5</v>
      </c>
      <c r="C1658" s="4" t="s">
        <v>12</v>
      </c>
      <c r="D1658" s="22" t="s">
        <v>58</v>
      </c>
      <c r="E1658" s="4" t="s">
        <v>5</v>
      </c>
      <c r="F1658" s="4" t="s">
        <v>10</v>
      </c>
      <c r="G1658" s="4" t="s">
        <v>12</v>
      </c>
      <c r="H1658" s="4" t="s">
        <v>12</v>
      </c>
      <c r="I1658" s="4" t="s">
        <v>6</v>
      </c>
      <c r="J1658" s="22" t="s">
        <v>59</v>
      </c>
      <c r="K1658" s="4" t="s">
        <v>12</v>
      </c>
      <c r="L1658" s="4" t="s">
        <v>12</v>
      </c>
      <c r="M1658" s="22" t="s">
        <v>58</v>
      </c>
      <c r="N1658" s="4" t="s">
        <v>5</v>
      </c>
      <c r="O1658" s="4" t="s">
        <v>12</v>
      </c>
      <c r="P1658" s="22" t="s">
        <v>59</v>
      </c>
      <c r="Q1658" s="4" t="s">
        <v>12</v>
      </c>
      <c r="R1658" s="4" t="s">
        <v>9</v>
      </c>
      <c r="S1658" s="4" t="s">
        <v>12</v>
      </c>
      <c r="T1658" s="4" t="s">
        <v>12</v>
      </c>
      <c r="U1658" s="4" t="s">
        <v>12</v>
      </c>
      <c r="V1658" s="22" t="s">
        <v>58</v>
      </c>
      <c r="W1658" s="4" t="s">
        <v>5</v>
      </c>
      <c r="X1658" s="4" t="s">
        <v>12</v>
      </c>
      <c r="Y1658" s="22" t="s">
        <v>59</v>
      </c>
      <c r="Z1658" s="4" t="s">
        <v>12</v>
      </c>
      <c r="AA1658" s="4" t="s">
        <v>9</v>
      </c>
      <c r="AB1658" s="4" t="s">
        <v>12</v>
      </c>
      <c r="AC1658" s="4" t="s">
        <v>12</v>
      </c>
      <c r="AD1658" s="4" t="s">
        <v>12</v>
      </c>
      <c r="AE1658" s="4" t="s">
        <v>33</v>
      </c>
    </row>
    <row r="1659" spans="1:6">
      <c r="A1659" t="n">
        <v>14831</v>
      </c>
      <c r="B1659" s="15" t="n">
        <v>5</v>
      </c>
      <c r="C1659" s="7" t="n">
        <v>28</v>
      </c>
      <c r="D1659" s="22" t="s">
        <v>3</v>
      </c>
      <c r="E1659" s="60" t="n">
        <v>47</v>
      </c>
      <c r="F1659" s="7" t="n">
        <v>61456</v>
      </c>
      <c r="G1659" s="7" t="n">
        <v>2</v>
      </c>
      <c r="H1659" s="7" t="n">
        <v>0</v>
      </c>
      <c r="I1659" s="7" t="s">
        <v>107</v>
      </c>
      <c r="J1659" s="22" t="s">
        <v>3</v>
      </c>
      <c r="K1659" s="7" t="n">
        <v>8</v>
      </c>
      <c r="L1659" s="7" t="n">
        <v>28</v>
      </c>
      <c r="M1659" s="22" t="s">
        <v>3</v>
      </c>
      <c r="N1659" s="8" t="n">
        <v>74</v>
      </c>
      <c r="O1659" s="7" t="n">
        <v>65</v>
      </c>
      <c r="P1659" s="22" t="s">
        <v>3</v>
      </c>
      <c r="Q1659" s="7" t="n">
        <v>0</v>
      </c>
      <c r="R1659" s="7" t="n">
        <v>1</v>
      </c>
      <c r="S1659" s="7" t="n">
        <v>3</v>
      </c>
      <c r="T1659" s="7" t="n">
        <v>9</v>
      </c>
      <c r="U1659" s="7" t="n">
        <v>28</v>
      </c>
      <c r="V1659" s="22" t="s">
        <v>3</v>
      </c>
      <c r="W1659" s="8" t="n">
        <v>74</v>
      </c>
      <c r="X1659" s="7" t="n">
        <v>65</v>
      </c>
      <c r="Y1659" s="22" t="s">
        <v>3</v>
      </c>
      <c r="Z1659" s="7" t="n">
        <v>0</v>
      </c>
      <c r="AA1659" s="7" t="n">
        <v>2</v>
      </c>
      <c r="AB1659" s="7" t="n">
        <v>3</v>
      </c>
      <c r="AC1659" s="7" t="n">
        <v>9</v>
      </c>
      <c r="AD1659" s="7" t="n">
        <v>1</v>
      </c>
      <c r="AE1659" s="16" t="n">
        <f t="normal" ca="1">A1663</f>
        <v>0</v>
      </c>
    </row>
    <row r="1660" spans="1:6">
      <c r="A1660" t="s">
        <v>4</v>
      </c>
      <c r="B1660" s="4" t="s">
        <v>5</v>
      </c>
      <c r="C1660" s="4" t="s">
        <v>10</v>
      </c>
      <c r="D1660" s="4" t="s">
        <v>12</v>
      </c>
      <c r="E1660" s="4" t="s">
        <v>12</v>
      </c>
      <c r="F1660" s="4" t="s">
        <v>6</v>
      </c>
    </row>
    <row r="1661" spans="1:6">
      <c r="A1661" t="n">
        <v>14879</v>
      </c>
      <c r="B1661" s="60" t="n">
        <v>47</v>
      </c>
      <c r="C1661" s="7" t="n">
        <v>61456</v>
      </c>
      <c r="D1661" s="7" t="n">
        <v>0</v>
      </c>
      <c r="E1661" s="7" t="n">
        <v>0</v>
      </c>
      <c r="F1661" s="7" t="s">
        <v>108</v>
      </c>
    </row>
    <row r="1662" spans="1:6">
      <c r="A1662" t="s">
        <v>4</v>
      </c>
      <c r="B1662" s="4" t="s">
        <v>5</v>
      </c>
      <c r="C1662" s="4" t="s">
        <v>12</v>
      </c>
      <c r="D1662" s="4" t="s">
        <v>10</v>
      </c>
      <c r="E1662" s="4" t="s">
        <v>27</v>
      </c>
    </row>
    <row r="1663" spans="1:6">
      <c r="A1663" t="n">
        <v>14892</v>
      </c>
      <c r="B1663" s="38" t="n">
        <v>58</v>
      </c>
      <c r="C1663" s="7" t="n">
        <v>0</v>
      </c>
      <c r="D1663" s="7" t="n">
        <v>300</v>
      </c>
      <c r="E1663" s="7" t="n">
        <v>1</v>
      </c>
    </row>
    <row r="1664" spans="1:6">
      <c r="A1664" t="s">
        <v>4</v>
      </c>
      <c r="B1664" s="4" t="s">
        <v>5</v>
      </c>
      <c r="C1664" s="4" t="s">
        <v>12</v>
      </c>
      <c r="D1664" s="4" t="s">
        <v>10</v>
      </c>
    </row>
    <row r="1665" spans="1:31">
      <c r="A1665" t="n">
        <v>14900</v>
      </c>
      <c r="B1665" s="38" t="n">
        <v>58</v>
      </c>
      <c r="C1665" s="7" t="n">
        <v>255</v>
      </c>
      <c r="D1665" s="7" t="n">
        <v>0</v>
      </c>
    </row>
    <row r="1666" spans="1:31">
      <c r="A1666" t="s">
        <v>4</v>
      </c>
      <c r="B1666" s="4" t="s">
        <v>5</v>
      </c>
      <c r="C1666" s="4" t="s">
        <v>12</v>
      </c>
      <c r="D1666" s="4" t="s">
        <v>12</v>
      </c>
      <c r="E1666" s="4" t="s">
        <v>12</v>
      </c>
      <c r="F1666" s="4" t="s">
        <v>12</v>
      </c>
    </row>
    <row r="1667" spans="1:31">
      <c r="A1667" t="n">
        <v>14904</v>
      </c>
      <c r="B1667" s="9" t="n">
        <v>14</v>
      </c>
      <c r="C1667" s="7" t="n">
        <v>0</v>
      </c>
      <c r="D1667" s="7" t="n">
        <v>0</v>
      </c>
      <c r="E1667" s="7" t="n">
        <v>0</v>
      </c>
      <c r="F1667" s="7" t="n">
        <v>64</v>
      </c>
    </row>
    <row r="1668" spans="1:31">
      <c r="A1668" t="s">
        <v>4</v>
      </c>
      <c r="B1668" s="4" t="s">
        <v>5</v>
      </c>
      <c r="C1668" s="4" t="s">
        <v>12</v>
      </c>
      <c r="D1668" s="4" t="s">
        <v>10</v>
      </c>
    </row>
    <row r="1669" spans="1:31">
      <c r="A1669" t="n">
        <v>14909</v>
      </c>
      <c r="B1669" s="31" t="n">
        <v>22</v>
      </c>
      <c r="C1669" s="7" t="n">
        <v>0</v>
      </c>
      <c r="D1669" s="7" t="n">
        <v>28689</v>
      </c>
    </row>
    <row r="1670" spans="1:31">
      <c r="A1670" t="s">
        <v>4</v>
      </c>
      <c r="B1670" s="4" t="s">
        <v>5</v>
      </c>
      <c r="C1670" s="4" t="s">
        <v>12</v>
      </c>
      <c r="D1670" s="4" t="s">
        <v>10</v>
      </c>
    </row>
    <row r="1671" spans="1:31">
      <c r="A1671" t="n">
        <v>14913</v>
      </c>
      <c r="B1671" s="38" t="n">
        <v>58</v>
      </c>
      <c r="C1671" s="7" t="n">
        <v>5</v>
      </c>
      <c r="D1671" s="7" t="n">
        <v>300</v>
      </c>
    </row>
    <row r="1672" spans="1:31">
      <c r="A1672" t="s">
        <v>4</v>
      </c>
      <c r="B1672" s="4" t="s">
        <v>5</v>
      </c>
      <c r="C1672" s="4" t="s">
        <v>27</v>
      </c>
      <c r="D1672" s="4" t="s">
        <v>10</v>
      </c>
    </row>
    <row r="1673" spans="1:31">
      <c r="A1673" t="n">
        <v>14917</v>
      </c>
      <c r="B1673" s="61" t="n">
        <v>103</v>
      </c>
      <c r="C1673" s="7" t="n">
        <v>0</v>
      </c>
      <c r="D1673" s="7" t="n">
        <v>300</v>
      </c>
    </row>
    <row r="1674" spans="1:31">
      <c r="A1674" t="s">
        <v>4</v>
      </c>
      <c r="B1674" s="4" t="s">
        <v>5</v>
      </c>
      <c r="C1674" s="4" t="s">
        <v>12</v>
      </c>
    </row>
    <row r="1675" spans="1:31">
      <c r="A1675" t="n">
        <v>14924</v>
      </c>
      <c r="B1675" s="36" t="n">
        <v>64</v>
      </c>
      <c r="C1675" s="7" t="n">
        <v>7</v>
      </c>
    </row>
    <row r="1676" spans="1:31">
      <c r="A1676" t="s">
        <v>4</v>
      </c>
      <c r="B1676" s="4" t="s">
        <v>5</v>
      </c>
      <c r="C1676" s="4" t="s">
        <v>12</v>
      </c>
      <c r="D1676" s="4" t="s">
        <v>10</v>
      </c>
    </row>
    <row r="1677" spans="1:31">
      <c r="A1677" t="n">
        <v>14926</v>
      </c>
      <c r="B1677" s="62" t="n">
        <v>72</v>
      </c>
      <c r="C1677" s="7" t="n">
        <v>5</v>
      </c>
      <c r="D1677" s="7" t="n">
        <v>0</v>
      </c>
    </row>
    <row r="1678" spans="1:31">
      <c r="A1678" t="s">
        <v>4</v>
      </c>
      <c r="B1678" s="4" t="s">
        <v>5</v>
      </c>
      <c r="C1678" s="4" t="s">
        <v>12</v>
      </c>
      <c r="D1678" s="22" t="s">
        <v>58</v>
      </c>
      <c r="E1678" s="4" t="s">
        <v>5</v>
      </c>
      <c r="F1678" s="4" t="s">
        <v>12</v>
      </c>
      <c r="G1678" s="4" t="s">
        <v>10</v>
      </c>
      <c r="H1678" s="22" t="s">
        <v>59</v>
      </c>
      <c r="I1678" s="4" t="s">
        <v>12</v>
      </c>
      <c r="J1678" s="4" t="s">
        <v>9</v>
      </c>
      <c r="K1678" s="4" t="s">
        <v>12</v>
      </c>
      <c r="L1678" s="4" t="s">
        <v>12</v>
      </c>
      <c r="M1678" s="4" t="s">
        <v>33</v>
      </c>
    </row>
    <row r="1679" spans="1:31">
      <c r="A1679" t="n">
        <v>14930</v>
      </c>
      <c r="B1679" s="15" t="n">
        <v>5</v>
      </c>
      <c r="C1679" s="7" t="n">
        <v>28</v>
      </c>
      <c r="D1679" s="22" t="s">
        <v>3</v>
      </c>
      <c r="E1679" s="11" t="n">
        <v>162</v>
      </c>
      <c r="F1679" s="7" t="n">
        <v>4</v>
      </c>
      <c r="G1679" s="7" t="n">
        <v>28689</v>
      </c>
      <c r="H1679" s="22" t="s">
        <v>3</v>
      </c>
      <c r="I1679" s="7" t="n">
        <v>0</v>
      </c>
      <c r="J1679" s="7" t="n">
        <v>1</v>
      </c>
      <c r="K1679" s="7" t="n">
        <v>2</v>
      </c>
      <c r="L1679" s="7" t="n">
        <v>1</v>
      </c>
      <c r="M1679" s="16" t="n">
        <f t="normal" ca="1">A1685</f>
        <v>0</v>
      </c>
    </row>
    <row r="1680" spans="1:31">
      <c r="A1680" t="s">
        <v>4</v>
      </c>
      <c r="B1680" s="4" t="s">
        <v>5</v>
      </c>
      <c r="C1680" s="4" t="s">
        <v>12</v>
      </c>
      <c r="D1680" s="4" t="s">
        <v>6</v>
      </c>
    </row>
    <row r="1681" spans="1:13">
      <c r="A1681" t="n">
        <v>14947</v>
      </c>
      <c r="B1681" s="10" t="n">
        <v>2</v>
      </c>
      <c r="C1681" s="7" t="n">
        <v>10</v>
      </c>
      <c r="D1681" s="7" t="s">
        <v>109</v>
      </c>
    </row>
    <row r="1682" spans="1:13">
      <c r="A1682" t="s">
        <v>4</v>
      </c>
      <c r="B1682" s="4" t="s">
        <v>5</v>
      </c>
      <c r="C1682" s="4" t="s">
        <v>10</v>
      </c>
    </row>
    <row r="1683" spans="1:13">
      <c r="A1683" t="n">
        <v>14964</v>
      </c>
      <c r="B1683" s="30" t="n">
        <v>16</v>
      </c>
      <c r="C1683" s="7" t="n">
        <v>0</v>
      </c>
    </row>
    <row r="1684" spans="1:13">
      <c r="A1684" t="s">
        <v>4</v>
      </c>
      <c r="B1684" s="4" t="s">
        <v>5</v>
      </c>
      <c r="C1684" s="4" t="s">
        <v>10</v>
      </c>
      <c r="D1684" s="4" t="s">
        <v>6</v>
      </c>
      <c r="E1684" s="4" t="s">
        <v>6</v>
      </c>
      <c r="F1684" s="4" t="s">
        <v>6</v>
      </c>
      <c r="G1684" s="4" t="s">
        <v>12</v>
      </c>
      <c r="H1684" s="4" t="s">
        <v>9</v>
      </c>
      <c r="I1684" s="4" t="s">
        <v>27</v>
      </c>
      <c r="J1684" s="4" t="s">
        <v>27</v>
      </c>
      <c r="K1684" s="4" t="s">
        <v>27</v>
      </c>
      <c r="L1684" s="4" t="s">
        <v>27</v>
      </c>
      <c r="M1684" s="4" t="s">
        <v>27</v>
      </c>
      <c r="N1684" s="4" t="s">
        <v>27</v>
      </c>
      <c r="O1684" s="4" t="s">
        <v>27</v>
      </c>
      <c r="P1684" s="4" t="s">
        <v>6</v>
      </c>
      <c r="Q1684" s="4" t="s">
        <v>6</v>
      </c>
      <c r="R1684" s="4" t="s">
        <v>9</v>
      </c>
      <c r="S1684" s="4" t="s">
        <v>12</v>
      </c>
      <c r="T1684" s="4" t="s">
        <v>9</v>
      </c>
      <c r="U1684" s="4" t="s">
        <v>9</v>
      </c>
      <c r="V1684" s="4" t="s">
        <v>10</v>
      </c>
    </row>
    <row r="1685" spans="1:13">
      <c r="A1685" t="n">
        <v>14967</v>
      </c>
      <c r="B1685" s="19" t="n">
        <v>19</v>
      </c>
      <c r="C1685" s="7" t="n">
        <v>1003</v>
      </c>
      <c r="D1685" s="7" t="s">
        <v>110</v>
      </c>
      <c r="E1685" s="7" t="s">
        <v>111</v>
      </c>
      <c r="F1685" s="7" t="s">
        <v>16</v>
      </c>
      <c r="G1685" s="7" t="n">
        <v>0</v>
      </c>
      <c r="H1685" s="7" t="n">
        <v>1</v>
      </c>
      <c r="I1685" s="7" t="n">
        <v>0</v>
      </c>
      <c r="J1685" s="7" t="n">
        <v>0</v>
      </c>
      <c r="K1685" s="7" t="n">
        <v>0</v>
      </c>
      <c r="L1685" s="7" t="n">
        <v>0</v>
      </c>
      <c r="M1685" s="7" t="n">
        <v>1</v>
      </c>
      <c r="N1685" s="7" t="n">
        <v>1.60000002384186</v>
      </c>
      <c r="O1685" s="7" t="n">
        <v>0.0900000035762787</v>
      </c>
      <c r="P1685" s="7" t="s">
        <v>21</v>
      </c>
      <c r="Q1685" s="7" t="s">
        <v>16</v>
      </c>
      <c r="R1685" s="7" t="n">
        <v>-1</v>
      </c>
      <c r="S1685" s="7" t="n">
        <v>0</v>
      </c>
      <c r="T1685" s="7" t="n">
        <v>0</v>
      </c>
      <c r="U1685" s="7" t="n">
        <v>0</v>
      </c>
      <c r="V1685" s="7" t="n">
        <v>0</v>
      </c>
    </row>
    <row r="1686" spans="1:13">
      <c r="A1686" t="s">
        <v>4</v>
      </c>
      <c r="B1686" s="4" t="s">
        <v>5</v>
      </c>
      <c r="C1686" s="4" t="s">
        <v>10</v>
      </c>
      <c r="D1686" s="4" t="s">
        <v>12</v>
      </c>
      <c r="E1686" s="4" t="s">
        <v>12</v>
      </c>
      <c r="F1686" s="4" t="s">
        <v>6</v>
      </c>
    </row>
    <row r="1687" spans="1:13">
      <c r="A1687" t="n">
        <v>15061</v>
      </c>
      <c r="B1687" s="14" t="n">
        <v>20</v>
      </c>
      <c r="C1687" s="7" t="n">
        <v>1003</v>
      </c>
      <c r="D1687" s="7" t="n">
        <v>3</v>
      </c>
      <c r="E1687" s="7" t="n">
        <v>10</v>
      </c>
      <c r="F1687" s="7" t="s">
        <v>112</v>
      </c>
    </row>
    <row r="1688" spans="1:13">
      <c r="A1688" t="s">
        <v>4</v>
      </c>
      <c r="B1688" s="4" t="s">
        <v>5</v>
      </c>
      <c r="C1688" s="4" t="s">
        <v>10</v>
      </c>
    </row>
    <row r="1689" spans="1:13">
      <c r="A1689" t="n">
        <v>15079</v>
      </c>
      <c r="B1689" s="30" t="n">
        <v>16</v>
      </c>
      <c r="C1689" s="7" t="n">
        <v>0</v>
      </c>
    </row>
    <row r="1690" spans="1:13">
      <c r="A1690" t="s">
        <v>4</v>
      </c>
      <c r="B1690" s="4" t="s">
        <v>5</v>
      </c>
      <c r="C1690" s="4" t="s">
        <v>10</v>
      </c>
      <c r="D1690" s="4" t="s">
        <v>12</v>
      </c>
    </row>
    <row r="1691" spans="1:13">
      <c r="A1691" t="n">
        <v>15082</v>
      </c>
      <c r="B1691" s="65" t="n">
        <v>89</v>
      </c>
      <c r="C1691" s="7" t="n">
        <v>65533</v>
      </c>
      <c r="D1691" s="7" t="n">
        <v>1</v>
      </c>
    </row>
    <row r="1692" spans="1:13">
      <c r="A1692" t="s">
        <v>4</v>
      </c>
      <c r="B1692" s="4" t="s">
        <v>5</v>
      </c>
      <c r="C1692" s="4" t="s">
        <v>12</v>
      </c>
      <c r="D1692" s="4" t="s">
        <v>10</v>
      </c>
      <c r="E1692" s="4" t="s">
        <v>10</v>
      </c>
      <c r="F1692" s="4" t="s">
        <v>12</v>
      </c>
    </row>
    <row r="1693" spans="1:13">
      <c r="A1693" t="n">
        <v>15086</v>
      </c>
      <c r="B1693" s="33" t="n">
        <v>25</v>
      </c>
      <c r="C1693" s="7" t="n">
        <v>1</v>
      </c>
      <c r="D1693" s="7" t="n">
        <v>65535</v>
      </c>
      <c r="E1693" s="7" t="n">
        <v>65535</v>
      </c>
      <c r="F1693" s="7" t="n">
        <v>0</v>
      </c>
    </row>
    <row r="1694" spans="1:13">
      <c r="A1694" t="s">
        <v>4</v>
      </c>
      <c r="B1694" s="4" t="s">
        <v>5</v>
      </c>
      <c r="C1694" s="4" t="s">
        <v>10</v>
      </c>
      <c r="D1694" s="4" t="s">
        <v>12</v>
      </c>
      <c r="E1694" s="4" t="s">
        <v>12</v>
      </c>
      <c r="F1694" s="4" t="s">
        <v>6</v>
      </c>
    </row>
    <row r="1695" spans="1:13">
      <c r="A1695" t="n">
        <v>15093</v>
      </c>
      <c r="B1695" s="60" t="n">
        <v>47</v>
      </c>
      <c r="C1695" s="7" t="n">
        <v>1003</v>
      </c>
      <c r="D1695" s="7" t="n">
        <v>0</v>
      </c>
      <c r="E1695" s="7" t="n">
        <v>0</v>
      </c>
      <c r="F1695" s="7" t="s">
        <v>108</v>
      </c>
    </row>
    <row r="1696" spans="1:13">
      <c r="A1696" t="s">
        <v>4</v>
      </c>
      <c r="B1696" s="4" t="s">
        <v>5</v>
      </c>
      <c r="C1696" s="4" t="s">
        <v>10</v>
      </c>
      <c r="D1696" s="4" t="s">
        <v>27</v>
      </c>
      <c r="E1696" s="4" t="s">
        <v>27</v>
      </c>
      <c r="F1696" s="4" t="s">
        <v>27</v>
      </c>
      <c r="G1696" s="4" t="s">
        <v>27</v>
      </c>
    </row>
    <row r="1697" spans="1:22">
      <c r="A1697" t="n">
        <v>15106</v>
      </c>
      <c r="B1697" s="49" t="n">
        <v>46</v>
      </c>
      <c r="C1697" s="7" t="n">
        <v>1003</v>
      </c>
      <c r="D1697" s="7" t="n">
        <v>40.5</v>
      </c>
      <c r="E1697" s="7" t="n">
        <v>19.8500003814697</v>
      </c>
      <c r="F1697" s="7" t="n">
        <v>76.2799987792969</v>
      </c>
      <c r="G1697" s="7" t="n">
        <v>300</v>
      </c>
    </row>
    <row r="1698" spans="1:22">
      <c r="A1698" t="s">
        <v>4</v>
      </c>
      <c r="B1698" s="4" t="s">
        <v>5</v>
      </c>
      <c r="C1698" s="4" t="s">
        <v>12</v>
      </c>
      <c r="D1698" s="4" t="s">
        <v>12</v>
      </c>
      <c r="E1698" s="4" t="s">
        <v>27</v>
      </c>
      <c r="F1698" s="4" t="s">
        <v>27</v>
      </c>
      <c r="G1698" s="4" t="s">
        <v>27</v>
      </c>
      <c r="H1698" s="4" t="s">
        <v>10</v>
      </c>
    </row>
    <row r="1699" spans="1:22">
      <c r="A1699" t="n">
        <v>15125</v>
      </c>
      <c r="B1699" s="51" t="n">
        <v>45</v>
      </c>
      <c r="C1699" s="7" t="n">
        <v>2</v>
      </c>
      <c r="D1699" s="7" t="n">
        <v>3</v>
      </c>
      <c r="E1699" s="7" t="n">
        <v>40.1199989318848</v>
      </c>
      <c r="F1699" s="7" t="n">
        <v>20.5400009155273</v>
      </c>
      <c r="G1699" s="7" t="n">
        <v>77.1900024414063</v>
      </c>
      <c r="H1699" s="7" t="n">
        <v>0</v>
      </c>
    </row>
    <row r="1700" spans="1:22">
      <c r="A1700" t="s">
        <v>4</v>
      </c>
      <c r="B1700" s="4" t="s">
        <v>5</v>
      </c>
      <c r="C1700" s="4" t="s">
        <v>12</v>
      </c>
      <c r="D1700" s="4" t="s">
        <v>12</v>
      </c>
      <c r="E1700" s="4" t="s">
        <v>27</v>
      </c>
      <c r="F1700" s="4" t="s">
        <v>27</v>
      </c>
      <c r="G1700" s="4" t="s">
        <v>27</v>
      </c>
      <c r="H1700" s="4" t="s">
        <v>10</v>
      </c>
      <c r="I1700" s="4" t="s">
        <v>12</v>
      </c>
    </row>
    <row r="1701" spans="1:22">
      <c r="A1701" t="n">
        <v>15142</v>
      </c>
      <c r="B1701" s="51" t="n">
        <v>45</v>
      </c>
      <c r="C1701" s="7" t="n">
        <v>4</v>
      </c>
      <c r="D1701" s="7" t="n">
        <v>3</v>
      </c>
      <c r="E1701" s="7" t="n">
        <v>4.07999992370605</v>
      </c>
      <c r="F1701" s="7" t="n">
        <v>330.119995117188</v>
      </c>
      <c r="G1701" s="7" t="n">
        <v>0</v>
      </c>
      <c r="H1701" s="7" t="n">
        <v>0</v>
      </c>
      <c r="I1701" s="7" t="n">
        <v>0</v>
      </c>
    </row>
    <row r="1702" spans="1:22">
      <c r="A1702" t="s">
        <v>4</v>
      </c>
      <c r="B1702" s="4" t="s">
        <v>5</v>
      </c>
      <c r="C1702" s="4" t="s">
        <v>12</v>
      </c>
      <c r="D1702" s="4" t="s">
        <v>12</v>
      </c>
      <c r="E1702" s="4" t="s">
        <v>27</v>
      </c>
      <c r="F1702" s="4" t="s">
        <v>10</v>
      </c>
    </row>
    <row r="1703" spans="1:22">
      <c r="A1703" t="n">
        <v>15160</v>
      </c>
      <c r="B1703" s="51" t="n">
        <v>45</v>
      </c>
      <c r="C1703" s="7" t="n">
        <v>5</v>
      </c>
      <c r="D1703" s="7" t="n">
        <v>3</v>
      </c>
      <c r="E1703" s="7" t="n">
        <v>7</v>
      </c>
      <c r="F1703" s="7" t="n">
        <v>0</v>
      </c>
    </row>
    <row r="1704" spans="1:22">
      <c r="A1704" t="s">
        <v>4</v>
      </c>
      <c r="B1704" s="4" t="s">
        <v>5</v>
      </c>
      <c r="C1704" s="4" t="s">
        <v>12</v>
      </c>
      <c r="D1704" s="4" t="s">
        <v>12</v>
      </c>
      <c r="E1704" s="4" t="s">
        <v>27</v>
      </c>
      <c r="F1704" s="4" t="s">
        <v>10</v>
      </c>
    </row>
    <row r="1705" spans="1:22">
      <c r="A1705" t="n">
        <v>15169</v>
      </c>
      <c r="B1705" s="51" t="n">
        <v>45</v>
      </c>
      <c r="C1705" s="7" t="n">
        <v>11</v>
      </c>
      <c r="D1705" s="7" t="n">
        <v>3</v>
      </c>
      <c r="E1705" s="7" t="n">
        <v>42.4000015258789</v>
      </c>
      <c r="F1705" s="7" t="n">
        <v>0</v>
      </c>
    </row>
    <row r="1706" spans="1:22">
      <c r="A1706" t="s">
        <v>4</v>
      </c>
      <c r="B1706" s="4" t="s">
        <v>5</v>
      </c>
      <c r="C1706" s="4" t="s">
        <v>10</v>
      </c>
      <c r="D1706" s="4" t="s">
        <v>9</v>
      </c>
    </row>
    <row r="1707" spans="1:22">
      <c r="A1707" t="n">
        <v>15178</v>
      </c>
      <c r="B1707" s="59" t="n">
        <v>43</v>
      </c>
      <c r="C1707" s="7" t="n">
        <v>61456</v>
      </c>
      <c r="D1707" s="7" t="n">
        <v>1</v>
      </c>
    </row>
    <row r="1708" spans="1:22">
      <c r="A1708" t="s">
        <v>4</v>
      </c>
      <c r="B1708" s="4" t="s">
        <v>5</v>
      </c>
      <c r="C1708" s="4" t="s">
        <v>12</v>
      </c>
      <c r="D1708" s="4" t="s">
        <v>12</v>
      </c>
      <c r="E1708" s="4" t="s">
        <v>27</v>
      </c>
      <c r="F1708" s="4" t="s">
        <v>10</v>
      </c>
    </row>
    <row r="1709" spans="1:22">
      <c r="A1709" t="n">
        <v>15185</v>
      </c>
      <c r="B1709" s="51" t="n">
        <v>45</v>
      </c>
      <c r="C1709" s="7" t="n">
        <v>5</v>
      </c>
      <c r="D1709" s="7" t="n">
        <v>3</v>
      </c>
      <c r="E1709" s="7" t="n">
        <v>6.5</v>
      </c>
      <c r="F1709" s="7" t="n">
        <v>2000</v>
      </c>
    </row>
    <row r="1710" spans="1:22">
      <c r="A1710" t="s">
        <v>4</v>
      </c>
      <c r="B1710" s="4" t="s">
        <v>5</v>
      </c>
      <c r="C1710" s="4" t="s">
        <v>12</v>
      </c>
      <c r="D1710" s="4" t="s">
        <v>10</v>
      </c>
      <c r="E1710" s="4" t="s">
        <v>27</v>
      </c>
    </row>
    <row r="1711" spans="1:22">
      <c r="A1711" t="n">
        <v>15194</v>
      </c>
      <c r="B1711" s="38" t="n">
        <v>58</v>
      </c>
      <c r="C1711" s="7" t="n">
        <v>100</v>
      </c>
      <c r="D1711" s="7" t="n">
        <v>1000</v>
      </c>
      <c r="E1711" s="7" t="n">
        <v>1</v>
      </c>
    </row>
    <row r="1712" spans="1:22">
      <c r="A1712" t="s">
        <v>4</v>
      </c>
      <c r="B1712" s="4" t="s">
        <v>5</v>
      </c>
      <c r="C1712" s="4" t="s">
        <v>12</v>
      </c>
      <c r="D1712" s="4" t="s">
        <v>10</v>
      </c>
    </row>
    <row r="1713" spans="1:9">
      <c r="A1713" t="n">
        <v>15202</v>
      </c>
      <c r="B1713" s="38" t="n">
        <v>58</v>
      </c>
      <c r="C1713" s="7" t="n">
        <v>255</v>
      </c>
      <c r="D1713" s="7" t="n">
        <v>0</v>
      </c>
    </row>
    <row r="1714" spans="1:9">
      <c r="A1714" t="s">
        <v>4</v>
      </c>
      <c r="B1714" s="4" t="s">
        <v>5</v>
      </c>
      <c r="C1714" s="4" t="s">
        <v>12</v>
      </c>
      <c r="D1714" s="4" t="s">
        <v>10</v>
      </c>
      <c r="E1714" s="4" t="s">
        <v>27</v>
      </c>
      <c r="F1714" s="4" t="s">
        <v>10</v>
      </c>
      <c r="G1714" s="4" t="s">
        <v>9</v>
      </c>
      <c r="H1714" s="4" t="s">
        <v>9</v>
      </c>
      <c r="I1714" s="4" t="s">
        <v>10</v>
      </c>
      <c r="J1714" s="4" t="s">
        <v>10</v>
      </c>
      <c r="K1714" s="4" t="s">
        <v>9</v>
      </c>
      <c r="L1714" s="4" t="s">
        <v>9</v>
      </c>
      <c r="M1714" s="4" t="s">
        <v>9</v>
      </c>
      <c r="N1714" s="4" t="s">
        <v>9</v>
      </c>
      <c r="O1714" s="4" t="s">
        <v>6</v>
      </c>
    </row>
    <row r="1715" spans="1:9">
      <c r="A1715" t="n">
        <v>15206</v>
      </c>
      <c r="B1715" s="13" t="n">
        <v>50</v>
      </c>
      <c r="C1715" s="7" t="n">
        <v>0</v>
      </c>
      <c r="D1715" s="7" t="n">
        <v>2065</v>
      </c>
      <c r="E1715" s="7" t="n">
        <v>0.800000011920929</v>
      </c>
      <c r="F1715" s="7" t="n">
        <v>0</v>
      </c>
      <c r="G1715" s="7" t="n">
        <v>0</v>
      </c>
      <c r="H1715" s="7" t="n">
        <v>0</v>
      </c>
      <c r="I1715" s="7" t="n">
        <v>0</v>
      </c>
      <c r="J1715" s="7" t="n">
        <v>65533</v>
      </c>
      <c r="K1715" s="7" t="n">
        <v>0</v>
      </c>
      <c r="L1715" s="7" t="n">
        <v>0</v>
      </c>
      <c r="M1715" s="7" t="n">
        <v>0</v>
      </c>
      <c r="N1715" s="7" t="n">
        <v>0</v>
      </c>
      <c r="O1715" s="7" t="s">
        <v>16</v>
      </c>
    </row>
    <row r="1716" spans="1:9">
      <c r="A1716" t="s">
        <v>4</v>
      </c>
      <c r="B1716" s="4" t="s">
        <v>5</v>
      </c>
      <c r="C1716" s="4" t="s">
        <v>12</v>
      </c>
      <c r="D1716" s="4" t="s">
        <v>10</v>
      </c>
    </row>
    <row r="1717" spans="1:9">
      <c r="A1717" t="n">
        <v>15245</v>
      </c>
      <c r="B1717" s="51" t="n">
        <v>45</v>
      </c>
      <c r="C1717" s="7" t="n">
        <v>7</v>
      </c>
      <c r="D1717" s="7" t="n">
        <v>255</v>
      </c>
    </row>
    <row r="1718" spans="1:9">
      <c r="A1718" t="s">
        <v>4</v>
      </c>
      <c r="B1718" s="4" t="s">
        <v>5</v>
      </c>
      <c r="C1718" s="4" t="s">
        <v>12</v>
      </c>
      <c r="D1718" s="4" t="s">
        <v>10</v>
      </c>
      <c r="E1718" s="4" t="s">
        <v>10</v>
      </c>
    </row>
    <row r="1719" spans="1:9">
      <c r="A1719" t="n">
        <v>15249</v>
      </c>
      <c r="B1719" s="13" t="n">
        <v>50</v>
      </c>
      <c r="C1719" s="7" t="n">
        <v>1</v>
      </c>
      <c r="D1719" s="7" t="n">
        <v>2065</v>
      </c>
      <c r="E1719" s="7" t="n">
        <v>500</v>
      </c>
    </row>
    <row r="1720" spans="1:9">
      <c r="A1720" t="s">
        <v>4</v>
      </c>
      <c r="B1720" s="4" t="s">
        <v>5</v>
      </c>
      <c r="C1720" s="4" t="s">
        <v>12</v>
      </c>
      <c r="D1720" s="4" t="s">
        <v>10</v>
      </c>
      <c r="E1720" s="4" t="s">
        <v>10</v>
      </c>
      <c r="F1720" s="4" t="s">
        <v>12</v>
      </c>
    </row>
    <row r="1721" spans="1:9">
      <c r="A1721" t="n">
        <v>15255</v>
      </c>
      <c r="B1721" s="33" t="n">
        <v>25</v>
      </c>
      <c r="C1721" s="7" t="n">
        <v>1</v>
      </c>
      <c r="D1721" s="7" t="n">
        <v>60</v>
      </c>
      <c r="E1721" s="7" t="n">
        <v>500</v>
      </c>
      <c r="F1721" s="7" t="n">
        <v>2</v>
      </c>
    </row>
    <row r="1722" spans="1:9">
      <c r="A1722" t="s">
        <v>4</v>
      </c>
      <c r="B1722" s="4" t="s">
        <v>5</v>
      </c>
      <c r="C1722" s="4" t="s">
        <v>12</v>
      </c>
      <c r="D1722" s="4" t="s">
        <v>10</v>
      </c>
      <c r="E1722" s="4" t="s">
        <v>6</v>
      </c>
    </row>
    <row r="1723" spans="1:9">
      <c r="A1723" t="n">
        <v>15262</v>
      </c>
      <c r="B1723" s="63" t="n">
        <v>51</v>
      </c>
      <c r="C1723" s="7" t="n">
        <v>4</v>
      </c>
      <c r="D1723" s="7" t="n">
        <v>8</v>
      </c>
      <c r="E1723" s="7" t="s">
        <v>113</v>
      </c>
    </row>
    <row r="1724" spans="1:9">
      <c r="A1724" t="s">
        <v>4</v>
      </c>
      <c r="B1724" s="4" t="s">
        <v>5</v>
      </c>
      <c r="C1724" s="4" t="s">
        <v>10</v>
      </c>
    </row>
    <row r="1725" spans="1:9">
      <c r="A1725" t="n">
        <v>15275</v>
      </c>
      <c r="B1725" s="30" t="n">
        <v>16</v>
      </c>
      <c r="C1725" s="7" t="n">
        <v>0</v>
      </c>
    </row>
    <row r="1726" spans="1:9">
      <c r="A1726" t="s">
        <v>4</v>
      </c>
      <c r="B1726" s="4" t="s">
        <v>5</v>
      </c>
      <c r="C1726" s="4" t="s">
        <v>10</v>
      </c>
      <c r="D1726" s="4" t="s">
        <v>69</v>
      </c>
      <c r="E1726" s="4" t="s">
        <v>12</v>
      </c>
      <c r="F1726" s="4" t="s">
        <v>12</v>
      </c>
    </row>
    <row r="1727" spans="1:9">
      <c r="A1727" t="n">
        <v>15278</v>
      </c>
      <c r="B1727" s="64" t="n">
        <v>26</v>
      </c>
      <c r="C1727" s="7" t="n">
        <v>8</v>
      </c>
      <c r="D1727" s="7" t="s">
        <v>114</v>
      </c>
      <c r="E1727" s="7" t="n">
        <v>2</v>
      </c>
      <c r="F1727" s="7" t="n">
        <v>0</v>
      </c>
    </row>
    <row r="1728" spans="1:9">
      <c r="A1728" t="s">
        <v>4</v>
      </c>
      <c r="B1728" s="4" t="s">
        <v>5</v>
      </c>
    </row>
    <row r="1729" spans="1:15">
      <c r="A1729" t="n">
        <v>15362</v>
      </c>
      <c r="B1729" s="35" t="n">
        <v>28</v>
      </c>
    </row>
    <row r="1730" spans="1:15">
      <c r="A1730" t="s">
        <v>4</v>
      </c>
      <c r="B1730" s="4" t="s">
        <v>5</v>
      </c>
      <c r="C1730" s="4" t="s">
        <v>12</v>
      </c>
      <c r="D1730" s="4" t="s">
        <v>10</v>
      </c>
      <c r="E1730" s="4" t="s">
        <v>10</v>
      </c>
      <c r="F1730" s="4" t="s">
        <v>12</v>
      </c>
    </row>
    <row r="1731" spans="1:15">
      <c r="A1731" t="n">
        <v>15363</v>
      </c>
      <c r="B1731" s="33" t="n">
        <v>25</v>
      </c>
      <c r="C1731" s="7" t="n">
        <v>1</v>
      </c>
      <c r="D1731" s="7" t="n">
        <v>160</v>
      </c>
      <c r="E1731" s="7" t="n">
        <v>570</v>
      </c>
      <c r="F1731" s="7" t="n">
        <v>2</v>
      </c>
    </row>
    <row r="1732" spans="1:15">
      <c r="A1732" t="s">
        <v>4</v>
      </c>
      <c r="B1732" s="4" t="s">
        <v>5</v>
      </c>
      <c r="C1732" s="4" t="s">
        <v>12</v>
      </c>
      <c r="D1732" s="4" t="s">
        <v>10</v>
      </c>
      <c r="E1732" s="4" t="s">
        <v>6</v>
      </c>
    </row>
    <row r="1733" spans="1:15">
      <c r="A1733" t="n">
        <v>15370</v>
      </c>
      <c r="B1733" s="63" t="n">
        <v>51</v>
      </c>
      <c r="C1733" s="7" t="n">
        <v>4</v>
      </c>
      <c r="D1733" s="7" t="n">
        <v>0</v>
      </c>
      <c r="E1733" s="7" t="s">
        <v>115</v>
      </c>
    </row>
    <row r="1734" spans="1:15">
      <c r="A1734" t="s">
        <v>4</v>
      </c>
      <c r="B1734" s="4" t="s">
        <v>5</v>
      </c>
      <c r="C1734" s="4" t="s">
        <v>10</v>
      </c>
    </row>
    <row r="1735" spans="1:15">
      <c r="A1735" t="n">
        <v>15384</v>
      </c>
      <c r="B1735" s="30" t="n">
        <v>16</v>
      </c>
      <c r="C1735" s="7" t="n">
        <v>0</v>
      </c>
    </row>
    <row r="1736" spans="1:15">
      <c r="A1736" t="s">
        <v>4</v>
      </c>
      <c r="B1736" s="4" t="s">
        <v>5</v>
      </c>
      <c r="C1736" s="4" t="s">
        <v>10</v>
      </c>
      <c r="D1736" s="4" t="s">
        <v>69</v>
      </c>
      <c r="E1736" s="4" t="s">
        <v>12</v>
      </c>
      <c r="F1736" s="4" t="s">
        <v>12</v>
      </c>
      <c r="G1736" s="4" t="s">
        <v>69</v>
      </c>
      <c r="H1736" s="4" t="s">
        <v>12</v>
      </c>
      <c r="I1736" s="4" t="s">
        <v>12</v>
      </c>
    </row>
    <row r="1737" spans="1:15">
      <c r="A1737" t="n">
        <v>15387</v>
      </c>
      <c r="B1737" s="64" t="n">
        <v>26</v>
      </c>
      <c r="C1737" s="7" t="n">
        <v>0</v>
      </c>
      <c r="D1737" s="7" t="s">
        <v>116</v>
      </c>
      <c r="E1737" s="7" t="n">
        <v>2</v>
      </c>
      <c r="F1737" s="7" t="n">
        <v>3</v>
      </c>
      <c r="G1737" s="7" t="s">
        <v>117</v>
      </c>
      <c r="H1737" s="7" t="n">
        <v>2</v>
      </c>
      <c r="I1737" s="7" t="n">
        <v>0</v>
      </c>
    </row>
    <row r="1738" spans="1:15">
      <c r="A1738" t="s">
        <v>4</v>
      </c>
      <c r="B1738" s="4" t="s">
        <v>5</v>
      </c>
    </row>
    <row r="1739" spans="1:15">
      <c r="A1739" t="n">
        <v>15604</v>
      </c>
      <c r="B1739" s="35" t="n">
        <v>28</v>
      </c>
    </row>
    <row r="1740" spans="1:15">
      <c r="A1740" t="s">
        <v>4</v>
      </c>
      <c r="B1740" s="4" t="s">
        <v>5</v>
      </c>
      <c r="C1740" s="4" t="s">
        <v>12</v>
      </c>
      <c r="D1740" s="4" t="s">
        <v>10</v>
      </c>
      <c r="E1740" s="4" t="s">
        <v>27</v>
      </c>
    </row>
    <row r="1741" spans="1:15">
      <c r="A1741" t="n">
        <v>15605</v>
      </c>
      <c r="B1741" s="38" t="n">
        <v>58</v>
      </c>
      <c r="C1741" s="7" t="n">
        <v>0</v>
      </c>
      <c r="D1741" s="7" t="n">
        <v>1000</v>
      </c>
      <c r="E1741" s="7" t="n">
        <v>1</v>
      </c>
    </row>
    <row r="1742" spans="1:15">
      <c r="A1742" t="s">
        <v>4</v>
      </c>
      <c r="B1742" s="4" t="s">
        <v>5</v>
      </c>
      <c r="C1742" s="4" t="s">
        <v>12</v>
      </c>
      <c r="D1742" s="4" t="s">
        <v>10</v>
      </c>
    </row>
    <row r="1743" spans="1:15">
      <c r="A1743" t="n">
        <v>15613</v>
      </c>
      <c r="B1743" s="38" t="n">
        <v>58</v>
      </c>
      <c r="C1743" s="7" t="n">
        <v>255</v>
      </c>
      <c r="D1743" s="7" t="n">
        <v>0</v>
      </c>
    </row>
    <row r="1744" spans="1:15">
      <c r="A1744" t="s">
        <v>4</v>
      </c>
      <c r="B1744" s="4" t="s">
        <v>5</v>
      </c>
      <c r="C1744" s="4" t="s">
        <v>12</v>
      </c>
      <c r="D1744" s="4" t="s">
        <v>10</v>
      </c>
      <c r="E1744" s="4" t="s">
        <v>12</v>
      </c>
      <c r="F1744" s="4" t="s">
        <v>12</v>
      </c>
      <c r="G1744" s="4" t="s">
        <v>33</v>
      </c>
    </row>
    <row r="1745" spans="1:9">
      <c r="A1745" t="n">
        <v>15617</v>
      </c>
      <c r="B1745" s="15" t="n">
        <v>5</v>
      </c>
      <c r="C1745" s="7" t="n">
        <v>30</v>
      </c>
      <c r="D1745" s="7" t="n">
        <v>8721</v>
      </c>
      <c r="E1745" s="7" t="n">
        <v>8</v>
      </c>
      <c r="F1745" s="7" t="n">
        <v>1</v>
      </c>
      <c r="G1745" s="16" t="n">
        <f t="normal" ca="1">A1749</f>
        <v>0</v>
      </c>
    </row>
    <row r="1746" spans="1:9">
      <c r="A1746" t="s">
        <v>4</v>
      </c>
      <c r="B1746" s="4" t="s">
        <v>5</v>
      </c>
      <c r="C1746" s="4" t="s">
        <v>10</v>
      </c>
    </row>
    <row r="1747" spans="1:9">
      <c r="A1747" t="n">
        <v>15627</v>
      </c>
      <c r="B1747" s="20" t="n">
        <v>12</v>
      </c>
      <c r="C1747" s="7" t="n">
        <v>8721</v>
      </c>
    </row>
    <row r="1748" spans="1:9">
      <c r="A1748" t="s">
        <v>4</v>
      </c>
      <c r="B1748" s="4" t="s">
        <v>5</v>
      </c>
      <c r="C1748" s="4" t="s">
        <v>10</v>
      </c>
      <c r="D1748" s="4" t="s">
        <v>12</v>
      </c>
    </row>
    <row r="1749" spans="1:9">
      <c r="A1749" t="n">
        <v>15630</v>
      </c>
      <c r="B1749" s="65" t="n">
        <v>89</v>
      </c>
      <c r="C1749" s="7" t="n">
        <v>65533</v>
      </c>
      <c r="D1749" s="7" t="n">
        <v>1</v>
      </c>
    </row>
    <row r="1750" spans="1:9">
      <c r="A1750" t="s">
        <v>4</v>
      </c>
      <c r="B1750" s="4" t="s">
        <v>5</v>
      </c>
      <c r="C1750" s="4" t="s">
        <v>12</v>
      </c>
      <c r="D1750" s="4" t="s">
        <v>10</v>
      </c>
      <c r="E1750" s="4" t="s">
        <v>10</v>
      </c>
      <c r="F1750" s="4" t="s">
        <v>12</v>
      </c>
    </row>
    <row r="1751" spans="1:9">
      <c r="A1751" t="n">
        <v>15634</v>
      </c>
      <c r="B1751" s="33" t="n">
        <v>25</v>
      </c>
      <c r="C1751" s="7" t="n">
        <v>1</v>
      </c>
      <c r="D1751" s="7" t="n">
        <v>65535</v>
      </c>
      <c r="E1751" s="7" t="n">
        <v>65535</v>
      </c>
      <c r="F1751" s="7" t="n">
        <v>0</v>
      </c>
    </row>
    <row r="1752" spans="1:9">
      <c r="A1752" t="s">
        <v>4</v>
      </c>
      <c r="B1752" s="4" t="s">
        <v>5</v>
      </c>
      <c r="C1752" s="4" t="s">
        <v>10</v>
      </c>
      <c r="D1752" s="4" t="s">
        <v>9</v>
      </c>
    </row>
    <row r="1753" spans="1:9">
      <c r="A1753" t="n">
        <v>15641</v>
      </c>
      <c r="B1753" s="66" t="n">
        <v>44</v>
      </c>
      <c r="C1753" s="7" t="n">
        <v>61456</v>
      </c>
      <c r="D1753" s="7" t="n">
        <v>1</v>
      </c>
    </row>
    <row r="1754" spans="1:9">
      <c r="A1754" t="s">
        <v>4</v>
      </c>
      <c r="B1754" s="4" t="s">
        <v>5</v>
      </c>
      <c r="C1754" s="4" t="s">
        <v>10</v>
      </c>
      <c r="D1754" s="4" t="s">
        <v>27</v>
      </c>
      <c r="E1754" s="4" t="s">
        <v>27</v>
      </c>
      <c r="F1754" s="4" t="s">
        <v>27</v>
      </c>
      <c r="G1754" s="4" t="s">
        <v>27</v>
      </c>
    </row>
    <row r="1755" spans="1:9">
      <c r="A1755" t="n">
        <v>15648</v>
      </c>
      <c r="B1755" s="49" t="n">
        <v>46</v>
      </c>
      <c r="C1755" s="7" t="n">
        <v>61456</v>
      </c>
      <c r="D1755" s="7" t="n">
        <v>39.689998626709</v>
      </c>
      <c r="E1755" s="7" t="n">
        <v>20.0599994659424</v>
      </c>
      <c r="F1755" s="7" t="n">
        <v>89.4700012207031</v>
      </c>
      <c r="G1755" s="7" t="n">
        <v>171.600006103516</v>
      </c>
    </row>
    <row r="1756" spans="1:9">
      <c r="A1756" t="s">
        <v>4</v>
      </c>
      <c r="B1756" s="4" t="s">
        <v>5</v>
      </c>
      <c r="C1756" s="4" t="s">
        <v>10</v>
      </c>
      <c r="D1756" s="4" t="s">
        <v>27</v>
      </c>
      <c r="E1756" s="4" t="s">
        <v>27</v>
      </c>
      <c r="F1756" s="4" t="s">
        <v>27</v>
      </c>
      <c r="G1756" s="4" t="s">
        <v>27</v>
      </c>
    </row>
    <row r="1757" spans="1:9">
      <c r="A1757" t="n">
        <v>15667</v>
      </c>
      <c r="B1757" s="49" t="n">
        <v>46</v>
      </c>
      <c r="C1757" s="7" t="n">
        <v>61457</v>
      </c>
      <c r="D1757" s="7" t="n">
        <v>39.689998626709</v>
      </c>
      <c r="E1757" s="7" t="n">
        <v>20.0599994659424</v>
      </c>
      <c r="F1757" s="7" t="n">
        <v>89.4700012207031</v>
      </c>
      <c r="G1757" s="7" t="n">
        <v>171.600006103516</v>
      </c>
    </row>
    <row r="1758" spans="1:9">
      <c r="A1758" t="s">
        <v>4</v>
      </c>
      <c r="B1758" s="4" t="s">
        <v>5</v>
      </c>
      <c r="C1758" s="4" t="s">
        <v>12</v>
      </c>
      <c r="D1758" s="4" t="s">
        <v>12</v>
      </c>
      <c r="E1758" s="4" t="s">
        <v>27</v>
      </c>
      <c r="F1758" s="4" t="s">
        <v>27</v>
      </c>
      <c r="G1758" s="4" t="s">
        <v>27</v>
      </c>
      <c r="H1758" s="4" t="s">
        <v>10</v>
      </c>
      <c r="I1758" s="4" t="s">
        <v>12</v>
      </c>
    </row>
    <row r="1759" spans="1:9">
      <c r="A1759" t="n">
        <v>15686</v>
      </c>
      <c r="B1759" s="51" t="n">
        <v>45</v>
      </c>
      <c r="C1759" s="7" t="n">
        <v>4</v>
      </c>
      <c r="D1759" s="7" t="n">
        <v>3</v>
      </c>
      <c r="E1759" s="7" t="n">
        <v>1.44000005722046</v>
      </c>
      <c r="F1759" s="7" t="n">
        <v>351.649993896484</v>
      </c>
      <c r="G1759" s="7" t="n">
        <v>0</v>
      </c>
      <c r="H1759" s="7" t="n">
        <v>0</v>
      </c>
      <c r="I1759" s="7" t="n">
        <v>0</v>
      </c>
    </row>
    <row r="1760" spans="1:9">
      <c r="A1760" t="s">
        <v>4</v>
      </c>
      <c r="B1760" s="4" t="s">
        <v>5</v>
      </c>
      <c r="C1760" s="4" t="s">
        <v>12</v>
      </c>
      <c r="D1760" s="4" t="s">
        <v>6</v>
      </c>
    </row>
    <row r="1761" spans="1:9">
      <c r="A1761" t="n">
        <v>15704</v>
      </c>
      <c r="B1761" s="10" t="n">
        <v>2</v>
      </c>
      <c r="C1761" s="7" t="n">
        <v>10</v>
      </c>
      <c r="D1761" s="7" t="s">
        <v>118</v>
      </c>
    </row>
    <row r="1762" spans="1:9">
      <c r="A1762" t="s">
        <v>4</v>
      </c>
      <c r="B1762" s="4" t="s">
        <v>5</v>
      </c>
      <c r="C1762" s="4" t="s">
        <v>10</v>
      </c>
    </row>
    <row r="1763" spans="1:9">
      <c r="A1763" t="n">
        <v>15719</v>
      </c>
      <c r="B1763" s="30" t="n">
        <v>16</v>
      </c>
      <c r="C1763" s="7" t="n">
        <v>0</v>
      </c>
    </row>
    <row r="1764" spans="1:9">
      <c r="A1764" t="s">
        <v>4</v>
      </c>
      <c r="B1764" s="4" t="s">
        <v>5</v>
      </c>
      <c r="C1764" s="4" t="s">
        <v>12</v>
      </c>
      <c r="D1764" s="4" t="s">
        <v>10</v>
      </c>
    </row>
    <row r="1765" spans="1:9">
      <c r="A1765" t="n">
        <v>15722</v>
      </c>
      <c r="B1765" s="38" t="n">
        <v>58</v>
      </c>
      <c r="C1765" s="7" t="n">
        <v>105</v>
      </c>
      <c r="D1765" s="7" t="n">
        <v>300</v>
      </c>
    </row>
    <row r="1766" spans="1:9">
      <c r="A1766" t="s">
        <v>4</v>
      </c>
      <c r="B1766" s="4" t="s">
        <v>5</v>
      </c>
      <c r="C1766" s="4" t="s">
        <v>27</v>
      </c>
      <c r="D1766" s="4" t="s">
        <v>10</v>
      </c>
    </row>
    <row r="1767" spans="1:9">
      <c r="A1767" t="n">
        <v>15726</v>
      </c>
      <c r="B1767" s="61" t="n">
        <v>103</v>
      </c>
      <c r="C1767" s="7" t="n">
        <v>1</v>
      </c>
      <c r="D1767" s="7" t="n">
        <v>300</v>
      </c>
    </row>
    <row r="1768" spans="1:9">
      <c r="A1768" t="s">
        <v>4</v>
      </c>
      <c r="B1768" s="4" t="s">
        <v>5</v>
      </c>
      <c r="C1768" s="4" t="s">
        <v>12</v>
      </c>
      <c r="D1768" s="4" t="s">
        <v>10</v>
      </c>
    </row>
    <row r="1769" spans="1:9">
      <c r="A1769" t="n">
        <v>15733</v>
      </c>
      <c r="B1769" s="62" t="n">
        <v>72</v>
      </c>
      <c r="C1769" s="7" t="n">
        <v>4</v>
      </c>
      <c r="D1769" s="7" t="n">
        <v>0</v>
      </c>
    </row>
    <row r="1770" spans="1:9">
      <c r="A1770" t="s">
        <v>4</v>
      </c>
      <c r="B1770" s="4" t="s">
        <v>5</v>
      </c>
      <c r="C1770" s="4" t="s">
        <v>9</v>
      </c>
    </row>
    <row r="1771" spans="1:9">
      <c r="A1771" t="n">
        <v>15737</v>
      </c>
      <c r="B1771" s="44" t="n">
        <v>15</v>
      </c>
      <c r="C1771" s="7" t="n">
        <v>1073741824</v>
      </c>
    </row>
    <row r="1772" spans="1:9">
      <c r="A1772" t="s">
        <v>4</v>
      </c>
      <c r="B1772" s="4" t="s">
        <v>5</v>
      </c>
      <c r="C1772" s="4" t="s">
        <v>12</v>
      </c>
    </row>
    <row r="1773" spans="1:9">
      <c r="A1773" t="n">
        <v>15742</v>
      </c>
      <c r="B1773" s="36" t="n">
        <v>64</v>
      </c>
      <c r="C1773" s="7" t="n">
        <v>3</v>
      </c>
    </row>
    <row r="1774" spans="1:9">
      <c r="A1774" t="s">
        <v>4</v>
      </c>
      <c r="B1774" s="4" t="s">
        <v>5</v>
      </c>
      <c r="C1774" s="4" t="s">
        <v>12</v>
      </c>
    </row>
    <row r="1775" spans="1:9">
      <c r="A1775" t="n">
        <v>15744</v>
      </c>
      <c r="B1775" s="8" t="n">
        <v>74</v>
      </c>
      <c r="C1775" s="7" t="n">
        <v>67</v>
      </c>
    </row>
    <row r="1776" spans="1:9">
      <c r="A1776" t="s">
        <v>4</v>
      </c>
      <c r="B1776" s="4" t="s">
        <v>5</v>
      </c>
      <c r="C1776" s="4" t="s">
        <v>12</v>
      </c>
      <c r="D1776" s="4" t="s">
        <v>12</v>
      </c>
      <c r="E1776" s="4" t="s">
        <v>10</v>
      </c>
    </row>
    <row r="1777" spans="1:5">
      <c r="A1777" t="n">
        <v>15746</v>
      </c>
      <c r="B1777" s="51" t="n">
        <v>45</v>
      </c>
      <c r="C1777" s="7" t="n">
        <v>8</v>
      </c>
      <c r="D1777" s="7" t="n">
        <v>1</v>
      </c>
      <c r="E1777" s="7" t="n">
        <v>0</v>
      </c>
    </row>
    <row r="1778" spans="1:5">
      <c r="A1778" t="s">
        <v>4</v>
      </c>
      <c r="B1778" s="4" t="s">
        <v>5</v>
      </c>
      <c r="C1778" s="4" t="s">
        <v>10</v>
      </c>
    </row>
    <row r="1779" spans="1:5">
      <c r="A1779" t="n">
        <v>15751</v>
      </c>
      <c r="B1779" s="67" t="n">
        <v>13</v>
      </c>
      <c r="C1779" s="7" t="n">
        <v>6409</v>
      </c>
    </row>
    <row r="1780" spans="1:5">
      <c r="A1780" t="s">
        <v>4</v>
      </c>
      <c r="B1780" s="4" t="s">
        <v>5</v>
      </c>
      <c r="C1780" s="4" t="s">
        <v>10</v>
      </c>
    </row>
    <row r="1781" spans="1:5">
      <c r="A1781" t="n">
        <v>15754</v>
      </c>
      <c r="B1781" s="67" t="n">
        <v>13</v>
      </c>
      <c r="C1781" s="7" t="n">
        <v>6408</v>
      </c>
    </row>
    <row r="1782" spans="1:5">
      <c r="A1782" t="s">
        <v>4</v>
      </c>
      <c r="B1782" s="4" t="s">
        <v>5</v>
      </c>
      <c r="C1782" s="4" t="s">
        <v>10</v>
      </c>
    </row>
    <row r="1783" spans="1:5">
      <c r="A1783" t="n">
        <v>15757</v>
      </c>
      <c r="B1783" s="20" t="n">
        <v>12</v>
      </c>
      <c r="C1783" s="7" t="n">
        <v>6464</v>
      </c>
    </row>
    <row r="1784" spans="1:5">
      <c r="A1784" t="s">
        <v>4</v>
      </c>
      <c r="B1784" s="4" t="s">
        <v>5</v>
      </c>
      <c r="C1784" s="4" t="s">
        <v>10</v>
      </c>
    </row>
    <row r="1785" spans="1:5">
      <c r="A1785" t="n">
        <v>15760</v>
      </c>
      <c r="B1785" s="67" t="n">
        <v>13</v>
      </c>
      <c r="C1785" s="7" t="n">
        <v>6465</v>
      </c>
    </row>
    <row r="1786" spans="1:5">
      <c r="A1786" t="s">
        <v>4</v>
      </c>
      <c r="B1786" s="4" t="s">
        <v>5</v>
      </c>
      <c r="C1786" s="4" t="s">
        <v>10</v>
      </c>
    </row>
    <row r="1787" spans="1:5">
      <c r="A1787" t="n">
        <v>15763</v>
      </c>
      <c r="B1787" s="67" t="n">
        <v>13</v>
      </c>
      <c r="C1787" s="7" t="n">
        <v>6466</v>
      </c>
    </row>
    <row r="1788" spans="1:5">
      <c r="A1788" t="s">
        <v>4</v>
      </c>
      <c r="B1788" s="4" t="s">
        <v>5</v>
      </c>
      <c r="C1788" s="4" t="s">
        <v>10</v>
      </c>
    </row>
    <row r="1789" spans="1:5">
      <c r="A1789" t="n">
        <v>15766</v>
      </c>
      <c r="B1789" s="67" t="n">
        <v>13</v>
      </c>
      <c r="C1789" s="7" t="n">
        <v>6467</v>
      </c>
    </row>
    <row r="1790" spans="1:5">
      <c r="A1790" t="s">
        <v>4</v>
      </c>
      <c r="B1790" s="4" t="s">
        <v>5</v>
      </c>
      <c r="C1790" s="4" t="s">
        <v>10</v>
      </c>
    </row>
    <row r="1791" spans="1:5">
      <c r="A1791" t="n">
        <v>15769</v>
      </c>
      <c r="B1791" s="67" t="n">
        <v>13</v>
      </c>
      <c r="C1791" s="7" t="n">
        <v>6468</v>
      </c>
    </row>
    <row r="1792" spans="1:5">
      <c r="A1792" t="s">
        <v>4</v>
      </c>
      <c r="B1792" s="4" t="s">
        <v>5</v>
      </c>
      <c r="C1792" s="4" t="s">
        <v>10</v>
      </c>
    </row>
    <row r="1793" spans="1:5">
      <c r="A1793" t="n">
        <v>15772</v>
      </c>
      <c r="B1793" s="67" t="n">
        <v>13</v>
      </c>
      <c r="C1793" s="7" t="n">
        <v>6469</v>
      </c>
    </row>
    <row r="1794" spans="1:5">
      <c r="A1794" t="s">
        <v>4</v>
      </c>
      <c r="B1794" s="4" t="s">
        <v>5</v>
      </c>
      <c r="C1794" s="4" t="s">
        <v>10</v>
      </c>
    </row>
    <row r="1795" spans="1:5">
      <c r="A1795" t="n">
        <v>15775</v>
      </c>
      <c r="B1795" s="67" t="n">
        <v>13</v>
      </c>
      <c r="C1795" s="7" t="n">
        <v>6470</v>
      </c>
    </row>
    <row r="1796" spans="1:5">
      <c r="A1796" t="s">
        <v>4</v>
      </c>
      <c r="B1796" s="4" t="s">
        <v>5</v>
      </c>
      <c r="C1796" s="4" t="s">
        <v>10</v>
      </c>
    </row>
    <row r="1797" spans="1:5">
      <c r="A1797" t="n">
        <v>15778</v>
      </c>
      <c r="B1797" s="67" t="n">
        <v>13</v>
      </c>
      <c r="C1797" s="7" t="n">
        <v>6471</v>
      </c>
    </row>
    <row r="1798" spans="1:5">
      <c r="A1798" t="s">
        <v>4</v>
      </c>
      <c r="B1798" s="4" t="s">
        <v>5</v>
      </c>
      <c r="C1798" s="4" t="s">
        <v>12</v>
      </c>
    </row>
    <row r="1799" spans="1:5">
      <c r="A1799" t="n">
        <v>15781</v>
      </c>
      <c r="B1799" s="8" t="n">
        <v>74</v>
      </c>
      <c r="C1799" s="7" t="n">
        <v>18</v>
      </c>
    </row>
    <row r="1800" spans="1:5">
      <c r="A1800" t="s">
        <v>4</v>
      </c>
      <c r="B1800" s="4" t="s">
        <v>5</v>
      </c>
      <c r="C1800" s="4" t="s">
        <v>12</v>
      </c>
    </row>
    <row r="1801" spans="1:5">
      <c r="A1801" t="n">
        <v>15783</v>
      </c>
      <c r="B1801" s="8" t="n">
        <v>74</v>
      </c>
      <c r="C1801" s="7" t="n">
        <v>45</v>
      </c>
    </row>
    <row r="1802" spans="1:5">
      <c r="A1802" t="s">
        <v>4</v>
      </c>
      <c r="B1802" s="4" t="s">
        <v>5</v>
      </c>
      <c r="C1802" s="4" t="s">
        <v>10</v>
      </c>
    </row>
    <row r="1803" spans="1:5">
      <c r="A1803" t="n">
        <v>15785</v>
      </c>
      <c r="B1803" s="30" t="n">
        <v>16</v>
      </c>
      <c r="C1803" s="7" t="n">
        <v>0</v>
      </c>
    </row>
    <row r="1804" spans="1:5">
      <c r="A1804" t="s">
        <v>4</v>
      </c>
      <c r="B1804" s="4" t="s">
        <v>5</v>
      </c>
      <c r="C1804" s="4" t="s">
        <v>12</v>
      </c>
      <c r="D1804" s="4" t="s">
        <v>12</v>
      </c>
      <c r="E1804" s="4" t="s">
        <v>12</v>
      </c>
      <c r="F1804" s="4" t="s">
        <v>12</v>
      </c>
    </row>
    <row r="1805" spans="1:5">
      <c r="A1805" t="n">
        <v>15788</v>
      </c>
      <c r="B1805" s="9" t="n">
        <v>14</v>
      </c>
      <c r="C1805" s="7" t="n">
        <v>0</v>
      </c>
      <c r="D1805" s="7" t="n">
        <v>8</v>
      </c>
      <c r="E1805" s="7" t="n">
        <v>0</v>
      </c>
      <c r="F1805" s="7" t="n">
        <v>0</v>
      </c>
    </row>
    <row r="1806" spans="1:5">
      <c r="A1806" t="s">
        <v>4</v>
      </c>
      <c r="B1806" s="4" t="s">
        <v>5</v>
      </c>
      <c r="C1806" s="4" t="s">
        <v>12</v>
      </c>
      <c r="D1806" s="4" t="s">
        <v>6</v>
      </c>
    </row>
    <row r="1807" spans="1:5">
      <c r="A1807" t="n">
        <v>15793</v>
      </c>
      <c r="B1807" s="10" t="n">
        <v>2</v>
      </c>
      <c r="C1807" s="7" t="n">
        <v>11</v>
      </c>
      <c r="D1807" s="7" t="s">
        <v>60</v>
      </c>
    </row>
    <row r="1808" spans="1:5">
      <c r="A1808" t="s">
        <v>4</v>
      </c>
      <c r="B1808" s="4" t="s">
        <v>5</v>
      </c>
      <c r="C1808" s="4" t="s">
        <v>10</v>
      </c>
    </row>
    <row r="1809" spans="1:6">
      <c r="A1809" t="n">
        <v>15807</v>
      </c>
      <c r="B1809" s="30" t="n">
        <v>16</v>
      </c>
      <c r="C1809" s="7" t="n">
        <v>0</v>
      </c>
    </row>
    <row r="1810" spans="1:6">
      <c r="A1810" t="s">
        <v>4</v>
      </c>
      <c r="B1810" s="4" t="s">
        <v>5</v>
      </c>
      <c r="C1810" s="4" t="s">
        <v>12</v>
      </c>
      <c r="D1810" s="4" t="s">
        <v>6</v>
      </c>
    </row>
    <row r="1811" spans="1:6">
      <c r="A1811" t="n">
        <v>15810</v>
      </c>
      <c r="B1811" s="10" t="n">
        <v>2</v>
      </c>
      <c r="C1811" s="7" t="n">
        <v>11</v>
      </c>
      <c r="D1811" s="7" t="s">
        <v>119</v>
      </c>
    </row>
    <row r="1812" spans="1:6">
      <c r="A1812" t="s">
        <v>4</v>
      </c>
      <c r="B1812" s="4" t="s">
        <v>5</v>
      </c>
      <c r="C1812" s="4" t="s">
        <v>10</v>
      </c>
    </row>
    <row r="1813" spans="1:6">
      <c r="A1813" t="n">
        <v>15819</v>
      </c>
      <c r="B1813" s="30" t="n">
        <v>16</v>
      </c>
      <c r="C1813" s="7" t="n">
        <v>0</v>
      </c>
    </row>
    <row r="1814" spans="1:6">
      <c r="A1814" t="s">
        <v>4</v>
      </c>
      <c r="B1814" s="4" t="s">
        <v>5</v>
      </c>
      <c r="C1814" s="4" t="s">
        <v>9</v>
      </c>
    </row>
    <row r="1815" spans="1:6">
      <c r="A1815" t="n">
        <v>15822</v>
      </c>
      <c r="B1815" s="44" t="n">
        <v>15</v>
      </c>
      <c r="C1815" s="7" t="n">
        <v>2048</v>
      </c>
    </row>
    <row r="1816" spans="1:6">
      <c r="A1816" t="s">
        <v>4</v>
      </c>
      <c r="B1816" s="4" t="s">
        <v>5</v>
      </c>
      <c r="C1816" s="4" t="s">
        <v>12</v>
      </c>
      <c r="D1816" s="4" t="s">
        <v>6</v>
      </c>
    </row>
    <row r="1817" spans="1:6">
      <c r="A1817" t="n">
        <v>15827</v>
      </c>
      <c r="B1817" s="10" t="n">
        <v>2</v>
      </c>
      <c r="C1817" s="7" t="n">
        <v>10</v>
      </c>
      <c r="D1817" s="7" t="s">
        <v>76</v>
      </c>
    </row>
    <row r="1818" spans="1:6">
      <c r="A1818" t="s">
        <v>4</v>
      </c>
      <c r="B1818" s="4" t="s">
        <v>5</v>
      </c>
      <c r="C1818" s="4" t="s">
        <v>10</v>
      </c>
    </row>
    <row r="1819" spans="1:6">
      <c r="A1819" t="n">
        <v>15845</v>
      </c>
      <c r="B1819" s="30" t="n">
        <v>16</v>
      </c>
      <c r="C1819" s="7" t="n">
        <v>0</v>
      </c>
    </row>
    <row r="1820" spans="1:6">
      <c r="A1820" t="s">
        <v>4</v>
      </c>
      <c r="B1820" s="4" t="s">
        <v>5</v>
      </c>
      <c r="C1820" s="4" t="s">
        <v>12</v>
      </c>
      <c r="D1820" s="4" t="s">
        <v>6</v>
      </c>
    </row>
    <row r="1821" spans="1:6">
      <c r="A1821" t="n">
        <v>15848</v>
      </c>
      <c r="B1821" s="10" t="n">
        <v>2</v>
      </c>
      <c r="C1821" s="7" t="n">
        <v>10</v>
      </c>
      <c r="D1821" s="7" t="s">
        <v>77</v>
      </c>
    </row>
    <row r="1822" spans="1:6">
      <c r="A1822" t="s">
        <v>4</v>
      </c>
      <c r="B1822" s="4" t="s">
        <v>5</v>
      </c>
      <c r="C1822" s="4" t="s">
        <v>10</v>
      </c>
    </row>
    <row r="1823" spans="1:6">
      <c r="A1823" t="n">
        <v>15867</v>
      </c>
      <c r="B1823" s="30" t="n">
        <v>16</v>
      </c>
      <c r="C1823" s="7" t="n">
        <v>0</v>
      </c>
    </row>
    <row r="1824" spans="1:6">
      <c r="A1824" t="s">
        <v>4</v>
      </c>
      <c r="B1824" s="4" t="s">
        <v>5</v>
      </c>
      <c r="C1824" s="4" t="s">
        <v>12</v>
      </c>
      <c r="D1824" s="4" t="s">
        <v>10</v>
      </c>
      <c r="E1824" s="4" t="s">
        <v>27</v>
      </c>
    </row>
    <row r="1825" spans="1:5">
      <c r="A1825" t="n">
        <v>15870</v>
      </c>
      <c r="B1825" s="38" t="n">
        <v>58</v>
      </c>
      <c r="C1825" s="7" t="n">
        <v>100</v>
      </c>
      <c r="D1825" s="7" t="n">
        <v>300</v>
      </c>
      <c r="E1825" s="7" t="n">
        <v>1</v>
      </c>
    </row>
    <row r="1826" spans="1:5">
      <c r="A1826" t="s">
        <v>4</v>
      </c>
      <c r="B1826" s="4" t="s">
        <v>5</v>
      </c>
      <c r="C1826" s="4" t="s">
        <v>12</v>
      </c>
      <c r="D1826" s="4" t="s">
        <v>10</v>
      </c>
    </row>
    <row r="1827" spans="1:5">
      <c r="A1827" t="n">
        <v>15878</v>
      </c>
      <c r="B1827" s="38" t="n">
        <v>58</v>
      </c>
      <c r="C1827" s="7" t="n">
        <v>255</v>
      </c>
      <c r="D1827" s="7" t="n">
        <v>0</v>
      </c>
    </row>
    <row r="1828" spans="1:5">
      <c r="A1828" t="s">
        <v>4</v>
      </c>
      <c r="B1828" s="4" t="s">
        <v>5</v>
      </c>
      <c r="C1828" s="4" t="s">
        <v>12</v>
      </c>
    </row>
    <row r="1829" spans="1:5">
      <c r="A1829" t="n">
        <v>15882</v>
      </c>
      <c r="B1829" s="46" t="n">
        <v>23</v>
      </c>
      <c r="C1829" s="7" t="n">
        <v>0</v>
      </c>
    </row>
    <row r="1830" spans="1:5">
      <c r="A1830" t="s">
        <v>4</v>
      </c>
      <c r="B1830" s="4" t="s">
        <v>5</v>
      </c>
    </row>
    <row r="1831" spans="1:5">
      <c r="A1831" t="n">
        <v>15884</v>
      </c>
      <c r="B1831" s="5" t="n">
        <v>1</v>
      </c>
    </row>
    <row r="1832" spans="1:5" s="3" customFormat="1" customHeight="0">
      <c r="A1832" s="3" t="s">
        <v>2</v>
      </c>
      <c r="B1832" s="3" t="s">
        <v>137</v>
      </c>
    </row>
    <row r="1833" spans="1:5">
      <c r="A1833" t="s">
        <v>4</v>
      </c>
      <c r="B1833" s="4" t="s">
        <v>5</v>
      </c>
      <c r="C1833" s="4" t="s">
        <v>12</v>
      </c>
      <c r="D1833" s="4" t="s">
        <v>12</v>
      </c>
      <c r="E1833" s="4" t="s">
        <v>12</v>
      </c>
      <c r="F1833" s="4" t="s">
        <v>12</v>
      </c>
    </row>
    <row r="1834" spans="1:5">
      <c r="A1834" t="n">
        <v>15888</v>
      </c>
      <c r="B1834" s="9" t="n">
        <v>14</v>
      </c>
      <c r="C1834" s="7" t="n">
        <v>2</v>
      </c>
      <c r="D1834" s="7" t="n">
        <v>0</v>
      </c>
      <c r="E1834" s="7" t="n">
        <v>0</v>
      </c>
      <c r="F1834" s="7" t="n">
        <v>0</v>
      </c>
    </row>
    <row r="1835" spans="1:5">
      <c r="A1835" t="s">
        <v>4</v>
      </c>
      <c r="B1835" s="4" t="s">
        <v>5</v>
      </c>
      <c r="C1835" s="4" t="s">
        <v>12</v>
      </c>
      <c r="D1835" s="22" t="s">
        <v>58</v>
      </c>
      <c r="E1835" s="4" t="s">
        <v>5</v>
      </c>
      <c r="F1835" s="4" t="s">
        <v>12</v>
      </c>
      <c r="G1835" s="4" t="s">
        <v>10</v>
      </c>
      <c r="H1835" s="22" t="s">
        <v>59</v>
      </c>
      <c r="I1835" s="4" t="s">
        <v>12</v>
      </c>
      <c r="J1835" s="4" t="s">
        <v>9</v>
      </c>
      <c r="K1835" s="4" t="s">
        <v>12</v>
      </c>
      <c r="L1835" s="4" t="s">
        <v>12</v>
      </c>
      <c r="M1835" s="22" t="s">
        <v>58</v>
      </c>
      <c r="N1835" s="4" t="s">
        <v>5</v>
      </c>
      <c r="O1835" s="4" t="s">
        <v>12</v>
      </c>
      <c r="P1835" s="4" t="s">
        <v>10</v>
      </c>
      <c r="Q1835" s="22" t="s">
        <v>59</v>
      </c>
      <c r="R1835" s="4" t="s">
        <v>12</v>
      </c>
      <c r="S1835" s="4" t="s">
        <v>9</v>
      </c>
      <c r="T1835" s="4" t="s">
        <v>12</v>
      </c>
      <c r="U1835" s="4" t="s">
        <v>12</v>
      </c>
      <c r="V1835" s="4" t="s">
        <v>12</v>
      </c>
      <c r="W1835" s="4" t="s">
        <v>33</v>
      </c>
    </row>
    <row r="1836" spans="1:5">
      <c r="A1836" t="n">
        <v>15893</v>
      </c>
      <c r="B1836" s="15" t="n">
        <v>5</v>
      </c>
      <c r="C1836" s="7" t="n">
        <v>28</v>
      </c>
      <c r="D1836" s="22" t="s">
        <v>3</v>
      </c>
      <c r="E1836" s="11" t="n">
        <v>162</v>
      </c>
      <c r="F1836" s="7" t="n">
        <v>3</v>
      </c>
      <c r="G1836" s="7" t="n">
        <v>28847</v>
      </c>
      <c r="H1836" s="22" t="s">
        <v>3</v>
      </c>
      <c r="I1836" s="7" t="n">
        <v>0</v>
      </c>
      <c r="J1836" s="7" t="n">
        <v>1</v>
      </c>
      <c r="K1836" s="7" t="n">
        <v>2</v>
      </c>
      <c r="L1836" s="7" t="n">
        <v>28</v>
      </c>
      <c r="M1836" s="22" t="s">
        <v>3</v>
      </c>
      <c r="N1836" s="11" t="n">
        <v>162</v>
      </c>
      <c r="O1836" s="7" t="n">
        <v>3</v>
      </c>
      <c r="P1836" s="7" t="n">
        <v>28847</v>
      </c>
      <c r="Q1836" s="22" t="s">
        <v>3</v>
      </c>
      <c r="R1836" s="7" t="n">
        <v>0</v>
      </c>
      <c r="S1836" s="7" t="n">
        <v>2</v>
      </c>
      <c r="T1836" s="7" t="n">
        <v>2</v>
      </c>
      <c r="U1836" s="7" t="n">
        <v>11</v>
      </c>
      <c r="V1836" s="7" t="n">
        <v>1</v>
      </c>
      <c r="W1836" s="16" t="n">
        <f t="normal" ca="1">A1840</f>
        <v>0</v>
      </c>
    </row>
    <row r="1837" spans="1:5">
      <c r="A1837" t="s">
        <v>4</v>
      </c>
      <c r="B1837" s="4" t="s">
        <v>5</v>
      </c>
      <c r="C1837" s="4" t="s">
        <v>12</v>
      </c>
      <c r="D1837" s="4" t="s">
        <v>10</v>
      </c>
      <c r="E1837" s="4" t="s">
        <v>27</v>
      </c>
    </row>
    <row r="1838" spans="1:5">
      <c r="A1838" t="n">
        <v>15922</v>
      </c>
      <c r="B1838" s="38" t="n">
        <v>58</v>
      </c>
      <c r="C1838" s="7" t="n">
        <v>0</v>
      </c>
      <c r="D1838" s="7" t="n">
        <v>0</v>
      </c>
      <c r="E1838" s="7" t="n">
        <v>1</v>
      </c>
    </row>
    <row r="1839" spans="1:5">
      <c r="A1839" t="s">
        <v>4</v>
      </c>
      <c r="B1839" s="4" t="s">
        <v>5</v>
      </c>
      <c r="C1839" s="4" t="s">
        <v>12</v>
      </c>
      <c r="D1839" s="22" t="s">
        <v>58</v>
      </c>
      <c r="E1839" s="4" t="s">
        <v>5</v>
      </c>
      <c r="F1839" s="4" t="s">
        <v>12</v>
      </c>
      <c r="G1839" s="4" t="s">
        <v>10</v>
      </c>
      <c r="H1839" s="22" t="s">
        <v>59</v>
      </c>
      <c r="I1839" s="4" t="s">
        <v>12</v>
      </c>
      <c r="J1839" s="4" t="s">
        <v>9</v>
      </c>
      <c r="K1839" s="4" t="s">
        <v>12</v>
      </c>
      <c r="L1839" s="4" t="s">
        <v>12</v>
      </c>
      <c r="M1839" s="22" t="s">
        <v>58</v>
      </c>
      <c r="N1839" s="4" t="s">
        <v>5</v>
      </c>
      <c r="O1839" s="4" t="s">
        <v>12</v>
      </c>
      <c r="P1839" s="4" t="s">
        <v>10</v>
      </c>
      <c r="Q1839" s="22" t="s">
        <v>59</v>
      </c>
      <c r="R1839" s="4" t="s">
        <v>12</v>
      </c>
      <c r="S1839" s="4" t="s">
        <v>9</v>
      </c>
      <c r="T1839" s="4" t="s">
        <v>12</v>
      </c>
      <c r="U1839" s="4" t="s">
        <v>12</v>
      </c>
      <c r="V1839" s="4" t="s">
        <v>12</v>
      </c>
      <c r="W1839" s="4" t="s">
        <v>33</v>
      </c>
    </row>
    <row r="1840" spans="1:5">
      <c r="A1840" t="n">
        <v>15930</v>
      </c>
      <c r="B1840" s="15" t="n">
        <v>5</v>
      </c>
      <c r="C1840" s="7" t="n">
        <v>28</v>
      </c>
      <c r="D1840" s="22" t="s">
        <v>3</v>
      </c>
      <c r="E1840" s="11" t="n">
        <v>162</v>
      </c>
      <c r="F1840" s="7" t="n">
        <v>3</v>
      </c>
      <c r="G1840" s="7" t="n">
        <v>28847</v>
      </c>
      <c r="H1840" s="22" t="s">
        <v>3</v>
      </c>
      <c r="I1840" s="7" t="n">
        <v>0</v>
      </c>
      <c r="J1840" s="7" t="n">
        <v>1</v>
      </c>
      <c r="K1840" s="7" t="n">
        <v>3</v>
      </c>
      <c r="L1840" s="7" t="n">
        <v>28</v>
      </c>
      <c r="M1840" s="22" t="s">
        <v>3</v>
      </c>
      <c r="N1840" s="11" t="n">
        <v>162</v>
      </c>
      <c r="O1840" s="7" t="n">
        <v>3</v>
      </c>
      <c r="P1840" s="7" t="n">
        <v>28847</v>
      </c>
      <c r="Q1840" s="22" t="s">
        <v>3</v>
      </c>
      <c r="R1840" s="7" t="n">
        <v>0</v>
      </c>
      <c r="S1840" s="7" t="n">
        <v>2</v>
      </c>
      <c r="T1840" s="7" t="n">
        <v>3</v>
      </c>
      <c r="U1840" s="7" t="n">
        <v>9</v>
      </c>
      <c r="V1840" s="7" t="n">
        <v>1</v>
      </c>
      <c r="W1840" s="16" t="n">
        <f t="normal" ca="1">A1850</f>
        <v>0</v>
      </c>
    </row>
    <row r="1841" spans="1:23">
      <c r="A1841" t="s">
        <v>4</v>
      </c>
      <c r="B1841" s="4" t="s">
        <v>5</v>
      </c>
      <c r="C1841" s="4" t="s">
        <v>12</v>
      </c>
      <c r="D1841" s="22" t="s">
        <v>58</v>
      </c>
      <c r="E1841" s="4" t="s">
        <v>5</v>
      </c>
      <c r="F1841" s="4" t="s">
        <v>10</v>
      </c>
      <c r="G1841" s="4" t="s">
        <v>12</v>
      </c>
      <c r="H1841" s="4" t="s">
        <v>12</v>
      </c>
      <c r="I1841" s="4" t="s">
        <v>6</v>
      </c>
      <c r="J1841" s="22" t="s">
        <v>59</v>
      </c>
      <c r="K1841" s="4" t="s">
        <v>12</v>
      </c>
      <c r="L1841" s="4" t="s">
        <v>12</v>
      </c>
      <c r="M1841" s="22" t="s">
        <v>58</v>
      </c>
      <c r="N1841" s="4" t="s">
        <v>5</v>
      </c>
      <c r="O1841" s="4" t="s">
        <v>12</v>
      </c>
      <c r="P1841" s="22" t="s">
        <v>59</v>
      </c>
      <c r="Q1841" s="4" t="s">
        <v>12</v>
      </c>
      <c r="R1841" s="4" t="s">
        <v>9</v>
      </c>
      <c r="S1841" s="4" t="s">
        <v>12</v>
      </c>
      <c r="T1841" s="4" t="s">
        <v>12</v>
      </c>
      <c r="U1841" s="4" t="s">
        <v>12</v>
      </c>
      <c r="V1841" s="22" t="s">
        <v>58</v>
      </c>
      <c r="W1841" s="4" t="s">
        <v>5</v>
      </c>
      <c r="X1841" s="4" t="s">
        <v>12</v>
      </c>
      <c r="Y1841" s="22" t="s">
        <v>59</v>
      </c>
      <c r="Z1841" s="4" t="s">
        <v>12</v>
      </c>
      <c r="AA1841" s="4" t="s">
        <v>9</v>
      </c>
      <c r="AB1841" s="4" t="s">
        <v>12</v>
      </c>
      <c r="AC1841" s="4" t="s">
        <v>12</v>
      </c>
      <c r="AD1841" s="4" t="s">
        <v>12</v>
      </c>
      <c r="AE1841" s="4" t="s">
        <v>33</v>
      </c>
    </row>
    <row r="1842" spans="1:23">
      <c r="A1842" t="n">
        <v>15959</v>
      </c>
      <c r="B1842" s="15" t="n">
        <v>5</v>
      </c>
      <c r="C1842" s="7" t="n">
        <v>28</v>
      </c>
      <c r="D1842" s="22" t="s">
        <v>3</v>
      </c>
      <c r="E1842" s="60" t="n">
        <v>47</v>
      </c>
      <c r="F1842" s="7" t="n">
        <v>61456</v>
      </c>
      <c r="G1842" s="7" t="n">
        <v>2</v>
      </c>
      <c r="H1842" s="7" t="n">
        <v>0</v>
      </c>
      <c r="I1842" s="7" t="s">
        <v>107</v>
      </c>
      <c r="J1842" s="22" t="s">
        <v>3</v>
      </c>
      <c r="K1842" s="7" t="n">
        <v>8</v>
      </c>
      <c r="L1842" s="7" t="n">
        <v>28</v>
      </c>
      <c r="M1842" s="22" t="s">
        <v>3</v>
      </c>
      <c r="N1842" s="8" t="n">
        <v>74</v>
      </c>
      <c r="O1842" s="7" t="n">
        <v>65</v>
      </c>
      <c r="P1842" s="22" t="s">
        <v>3</v>
      </c>
      <c r="Q1842" s="7" t="n">
        <v>0</v>
      </c>
      <c r="R1842" s="7" t="n">
        <v>1</v>
      </c>
      <c r="S1842" s="7" t="n">
        <v>3</v>
      </c>
      <c r="T1842" s="7" t="n">
        <v>9</v>
      </c>
      <c r="U1842" s="7" t="n">
        <v>28</v>
      </c>
      <c r="V1842" s="22" t="s">
        <v>3</v>
      </c>
      <c r="W1842" s="8" t="n">
        <v>74</v>
      </c>
      <c r="X1842" s="7" t="n">
        <v>65</v>
      </c>
      <c r="Y1842" s="22" t="s">
        <v>3</v>
      </c>
      <c r="Z1842" s="7" t="n">
        <v>0</v>
      </c>
      <c r="AA1842" s="7" t="n">
        <v>2</v>
      </c>
      <c r="AB1842" s="7" t="n">
        <v>3</v>
      </c>
      <c r="AC1842" s="7" t="n">
        <v>9</v>
      </c>
      <c r="AD1842" s="7" t="n">
        <v>1</v>
      </c>
      <c r="AE1842" s="16" t="n">
        <f t="normal" ca="1">A1846</f>
        <v>0</v>
      </c>
    </row>
    <row r="1843" spans="1:23">
      <c r="A1843" t="s">
        <v>4</v>
      </c>
      <c r="B1843" s="4" t="s">
        <v>5</v>
      </c>
      <c r="C1843" s="4" t="s">
        <v>10</v>
      </c>
      <c r="D1843" s="4" t="s">
        <v>12</v>
      </c>
      <c r="E1843" s="4" t="s">
        <v>12</v>
      </c>
      <c r="F1843" s="4" t="s">
        <v>6</v>
      </c>
    </row>
    <row r="1844" spans="1:23">
      <c r="A1844" t="n">
        <v>16007</v>
      </c>
      <c r="B1844" s="60" t="n">
        <v>47</v>
      </c>
      <c r="C1844" s="7" t="n">
        <v>61456</v>
      </c>
      <c r="D1844" s="7" t="n">
        <v>0</v>
      </c>
      <c r="E1844" s="7" t="n">
        <v>0</v>
      </c>
      <c r="F1844" s="7" t="s">
        <v>108</v>
      </c>
    </row>
    <row r="1845" spans="1:23">
      <c r="A1845" t="s">
        <v>4</v>
      </c>
      <c r="B1845" s="4" t="s">
        <v>5</v>
      </c>
      <c r="C1845" s="4" t="s">
        <v>12</v>
      </c>
      <c r="D1845" s="4" t="s">
        <v>10</v>
      </c>
      <c r="E1845" s="4" t="s">
        <v>27</v>
      </c>
    </row>
    <row r="1846" spans="1:23">
      <c r="A1846" t="n">
        <v>16020</v>
      </c>
      <c r="B1846" s="38" t="n">
        <v>58</v>
      </c>
      <c r="C1846" s="7" t="n">
        <v>0</v>
      </c>
      <c r="D1846" s="7" t="n">
        <v>300</v>
      </c>
      <c r="E1846" s="7" t="n">
        <v>1</v>
      </c>
    </row>
    <row r="1847" spans="1:23">
      <c r="A1847" t="s">
        <v>4</v>
      </c>
      <c r="B1847" s="4" t="s">
        <v>5</v>
      </c>
      <c r="C1847" s="4" t="s">
        <v>12</v>
      </c>
      <c r="D1847" s="4" t="s">
        <v>10</v>
      </c>
    </row>
    <row r="1848" spans="1:23">
      <c r="A1848" t="n">
        <v>16028</v>
      </c>
      <c r="B1848" s="38" t="n">
        <v>58</v>
      </c>
      <c r="C1848" s="7" t="n">
        <v>255</v>
      </c>
      <c r="D1848" s="7" t="n">
        <v>0</v>
      </c>
    </row>
    <row r="1849" spans="1:23">
      <c r="A1849" t="s">
        <v>4</v>
      </c>
      <c r="B1849" s="4" t="s">
        <v>5</v>
      </c>
      <c r="C1849" s="4" t="s">
        <v>12</v>
      </c>
      <c r="D1849" s="4" t="s">
        <v>12</v>
      </c>
      <c r="E1849" s="4" t="s">
        <v>12</v>
      </c>
      <c r="F1849" s="4" t="s">
        <v>12</v>
      </c>
    </row>
    <row r="1850" spans="1:23">
      <c r="A1850" t="n">
        <v>16032</v>
      </c>
      <c r="B1850" s="9" t="n">
        <v>14</v>
      </c>
      <c r="C1850" s="7" t="n">
        <v>0</v>
      </c>
      <c r="D1850" s="7" t="n">
        <v>0</v>
      </c>
      <c r="E1850" s="7" t="n">
        <v>0</v>
      </c>
      <c r="F1850" s="7" t="n">
        <v>64</v>
      </c>
    </row>
    <row r="1851" spans="1:23">
      <c r="A1851" t="s">
        <v>4</v>
      </c>
      <c r="B1851" s="4" t="s">
        <v>5</v>
      </c>
      <c r="C1851" s="4" t="s">
        <v>12</v>
      </c>
      <c r="D1851" s="4" t="s">
        <v>10</v>
      </c>
    </row>
    <row r="1852" spans="1:23">
      <c r="A1852" t="n">
        <v>16037</v>
      </c>
      <c r="B1852" s="31" t="n">
        <v>22</v>
      </c>
      <c r="C1852" s="7" t="n">
        <v>0</v>
      </c>
      <c r="D1852" s="7" t="n">
        <v>28847</v>
      </c>
    </row>
    <row r="1853" spans="1:23">
      <c r="A1853" t="s">
        <v>4</v>
      </c>
      <c r="B1853" s="4" t="s">
        <v>5</v>
      </c>
      <c r="C1853" s="4" t="s">
        <v>12</v>
      </c>
      <c r="D1853" s="4" t="s">
        <v>10</v>
      </c>
    </row>
    <row r="1854" spans="1:23">
      <c r="A1854" t="n">
        <v>16041</v>
      </c>
      <c r="B1854" s="38" t="n">
        <v>58</v>
      </c>
      <c r="C1854" s="7" t="n">
        <v>5</v>
      </c>
      <c r="D1854" s="7" t="n">
        <v>300</v>
      </c>
    </row>
    <row r="1855" spans="1:23">
      <c r="A1855" t="s">
        <v>4</v>
      </c>
      <c r="B1855" s="4" t="s">
        <v>5</v>
      </c>
      <c r="C1855" s="4" t="s">
        <v>27</v>
      </c>
      <c r="D1855" s="4" t="s">
        <v>10</v>
      </c>
    </row>
    <row r="1856" spans="1:23">
      <c r="A1856" t="n">
        <v>16045</v>
      </c>
      <c r="B1856" s="61" t="n">
        <v>103</v>
      </c>
      <c r="C1856" s="7" t="n">
        <v>0</v>
      </c>
      <c r="D1856" s="7" t="n">
        <v>300</v>
      </c>
    </row>
    <row r="1857" spans="1:31">
      <c r="A1857" t="s">
        <v>4</v>
      </c>
      <c r="B1857" s="4" t="s">
        <v>5</v>
      </c>
      <c r="C1857" s="4" t="s">
        <v>12</v>
      </c>
    </row>
    <row r="1858" spans="1:31">
      <c r="A1858" t="n">
        <v>16052</v>
      </c>
      <c r="B1858" s="36" t="n">
        <v>64</v>
      </c>
      <c r="C1858" s="7" t="n">
        <v>7</v>
      </c>
    </row>
    <row r="1859" spans="1:31">
      <c r="A1859" t="s">
        <v>4</v>
      </c>
      <c r="B1859" s="4" t="s">
        <v>5</v>
      </c>
      <c r="C1859" s="4" t="s">
        <v>12</v>
      </c>
      <c r="D1859" s="4" t="s">
        <v>10</v>
      </c>
    </row>
    <row r="1860" spans="1:31">
      <c r="A1860" t="n">
        <v>16054</v>
      </c>
      <c r="B1860" s="62" t="n">
        <v>72</v>
      </c>
      <c r="C1860" s="7" t="n">
        <v>5</v>
      </c>
      <c r="D1860" s="7" t="n">
        <v>0</v>
      </c>
    </row>
    <row r="1861" spans="1:31">
      <c r="A1861" t="s">
        <v>4</v>
      </c>
      <c r="B1861" s="4" t="s">
        <v>5</v>
      </c>
      <c r="C1861" s="4" t="s">
        <v>12</v>
      </c>
      <c r="D1861" s="22" t="s">
        <v>58</v>
      </c>
      <c r="E1861" s="4" t="s">
        <v>5</v>
      </c>
      <c r="F1861" s="4" t="s">
        <v>12</v>
      </c>
      <c r="G1861" s="4" t="s">
        <v>10</v>
      </c>
      <c r="H1861" s="22" t="s">
        <v>59</v>
      </c>
      <c r="I1861" s="4" t="s">
        <v>12</v>
      </c>
      <c r="J1861" s="4" t="s">
        <v>9</v>
      </c>
      <c r="K1861" s="4" t="s">
        <v>12</v>
      </c>
      <c r="L1861" s="4" t="s">
        <v>12</v>
      </c>
      <c r="M1861" s="4" t="s">
        <v>33</v>
      </c>
    </row>
    <row r="1862" spans="1:31">
      <c r="A1862" t="n">
        <v>16058</v>
      </c>
      <c r="B1862" s="15" t="n">
        <v>5</v>
      </c>
      <c r="C1862" s="7" t="n">
        <v>28</v>
      </c>
      <c r="D1862" s="22" t="s">
        <v>3</v>
      </c>
      <c r="E1862" s="11" t="n">
        <v>162</v>
      </c>
      <c r="F1862" s="7" t="n">
        <v>4</v>
      </c>
      <c r="G1862" s="7" t="n">
        <v>28847</v>
      </c>
      <c r="H1862" s="22" t="s">
        <v>3</v>
      </c>
      <c r="I1862" s="7" t="n">
        <v>0</v>
      </c>
      <c r="J1862" s="7" t="n">
        <v>1</v>
      </c>
      <c r="K1862" s="7" t="n">
        <v>2</v>
      </c>
      <c r="L1862" s="7" t="n">
        <v>1</v>
      </c>
      <c r="M1862" s="16" t="n">
        <f t="normal" ca="1">A1868</f>
        <v>0</v>
      </c>
    </row>
    <row r="1863" spans="1:31">
      <c r="A1863" t="s">
        <v>4</v>
      </c>
      <c r="B1863" s="4" t="s">
        <v>5</v>
      </c>
      <c r="C1863" s="4" t="s">
        <v>12</v>
      </c>
      <c r="D1863" s="4" t="s">
        <v>6</v>
      </c>
    </row>
    <row r="1864" spans="1:31">
      <c r="A1864" t="n">
        <v>16075</v>
      </c>
      <c r="B1864" s="10" t="n">
        <v>2</v>
      </c>
      <c r="C1864" s="7" t="n">
        <v>10</v>
      </c>
      <c r="D1864" s="7" t="s">
        <v>109</v>
      </c>
    </row>
    <row r="1865" spans="1:31">
      <c r="A1865" t="s">
        <v>4</v>
      </c>
      <c r="B1865" s="4" t="s">
        <v>5</v>
      </c>
      <c r="C1865" s="4" t="s">
        <v>10</v>
      </c>
    </row>
    <row r="1866" spans="1:31">
      <c r="A1866" t="n">
        <v>16092</v>
      </c>
      <c r="B1866" s="30" t="n">
        <v>16</v>
      </c>
      <c r="C1866" s="7" t="n">
        <v>0</v>
      </c>
    </row>
    <row r="1867" spans="1:31">
      <c r="A1867" t="s">
        <v>4</v>
      </c>
      <c r="B1867" s="4" t="s">
        <v>5</v>
      </c>
      <c r="C1867" s="4" t="s">
        <v>10</v>
      </c>
      <c r="D1867" s="4" t="s">
        <v>27</v>
      </c>
      <c r="E1867" s="4" t="s">
        <v>27</v>
      </c>
      <c r="F1867" s="4" t="s">
        <v>27</v>
      </c>
      <c r="G1867" s="4" t="s">
        <v>27</v>
      </c>
    </row>
    <row r="1868" spans="1:31">
      <c r="A1868" t="n">
        <v>16095</v>
      </c>
      <c r="B1868" s="49" t="n">
        <v>46</v>
      </c>
      <c r="C1868" s="7" t="n">
        <v>61456</v>
      </c>
      <c r="D1868" s="7" t="n">
        <v>40.5099983215332</v>
      </c>
      <c r="E1868" s="7" t="n">
        <v>19.9200000762939</v>
      </c>
      <c r="F1868" s="7" t="n">
        <v>78.9100036621094</v>
      </c>
      <c r="G1868" s="7" t="n">
        <v>313.100006103516</v>
      </c>
    </row>
    <row r="1869" spans="1:31">
      <c r="A1869" t="s">
        <v>4</v>
      </c>
      <c r="B1869" s="4" t="s">
        <v>5</v>
      </c>
      <c r="C1869" s="4" t="s">
        <v>10</v>
      </c>
      <c r="D1869" s="4" t="s">
        <v>27</v>
      </c>
      <c r="E1869" s="4" t="s">
        <v>27</v>
      </c>
      <c r="F1869" s="4" t="s">
        <v>27</v>
      </c>
      <c r="G1869" s="4" t="s">
        <v>27</v>
      </c>
    </row>
    <row r="1870" spans="1:31">
      <c r="A1870" t="n">
        <v>16114</v>
      </c>
      <c r="B1870" s="49" t="n">
        <v>46</v>
      </c>
      <c r="C1870" s="7" t="n">
        <v>61457</v>
      </c>
      <c r="D1870" s="7" t="n">
        <v>40.5099983215332</v>
      </c>
      <c r="E1870" s="7" t="n">
        <v>19.9200000762939</v>
      </c>
      <c r="F1870" s="7" t="n">
        <v>78.9100036621094</v>
      </c>
      <c r="G1870" s="7" t="n">
        <v>313.100006103516</v>
      </c>
    </row>
    <row r="1871" spans="1:31">
      <c r="A1871" t="s">
        <v>4</v>
      </c>
      <c r="B1871" s="4" t="s">
        <v>5</v>
      </c>
      <c r="C1871" s="4" t="s">
        <v>12</v>
      </c>
      <c r="D1871" s="4" t="s">
        <v>12</v>
      </c>
      <c r="E1871" s="4" t="s">
        <v>27</v>
      </c>
      <c r="F1871" s="4" t="s">
        <v>27</v>
      </c>
      <c r="G1871" s="4" t="s">
        <v>27</v>
      </c>
      <c r="H1871" s="4" t="s">
        <v>10</v>
      </c>
    </row>
    <row r="1872" spans="1:31">
      <c r="A1872" t="n">
        <v>16133</v>
      </c>
      <c r="B1872" s="51" t="n">
        <v>45</v>
      </c>
      <c r="C1872" s="7" t="n">
        <v>2</v>
      </c>
      <c r="D1872" s="7" t="n">
        <v>3</v>
      </c>
      <c r="E1872" s="7" t="n">
        <v>40.5400009155273</v>
      </c>
      <c r="F1872" s="7" t="n">
        <v>21.9200000762939</v>
      </c>
      <c r="G1872" s="7" t="n">
        <v>78.8099975585938</v>
      </c>
      <c r="H1872" s="7" t="n">
        <v>0</v>
      </c>
    </row>
    <row r="1873" spans="1:13">
      <c r="A1873" t="s">
        <v>4</v>
      </c>
      <c r="B1873" s="4" t="s">
        <v>5</v>
      </c>
      <c r="C1873" s="4" t="s">
        <v>12</v>
      </c>
      <c r="D1873" s="4" t="s">
        <v>12</v>
      </c>
      <c r="E1873" s="4" t="s">
        <v>27</v>
      </c>
      <c r="F1873" s="4" t="s">
        <v>27</v>
      </c>
      <c r="G1873" s="4" t="s">
        <v>27</v>
      </c>
      <c r="H1873" s="4" t="s">
        <v>10</v>
      </c>
      <c r="I1873" s="4" t="s">
        <v>12</v>
      </c>
    </row>
    <row r="1874" spans="1:13">
      <c r="A1874" t="n">
        <v>16150</v>
      </c>
      <c r="B1874" s="51" t="n">
        <v>45</v>
      </c>
      <c r="C1874" s="7" t="n">
        <v>4</v>
      </c>
      <c r="D1874" s="7" t="n">
        <v>3</v>
      </c>
      <c r="E1874" s="7" t="n">
        <v>1</v>
      </c>
      <c r="F1874" s="7" t="n">
        <v>342.100006103516</v>
      </c>
      <c r="G1874" s="7" t="n">
        <v>0</v>
      </c>
      <c r="H1874" s="7" t="n">
        <v>0</v>
      </c>
      <c r="I1874" s="7" t="n">
        <v>0</v>
      </c>
    </row>
    <row r="1875" spans="1:13">
      <c r="A1875" t="s">
        <v>4</v>
      </c>
      <c r="B1875" s="4" t="s">
        <v>5</v>
      </c>
      <c r="C1875" s="4" t="s">
        <v>12</v>
      </c>
      <c r="D1875" s="4" t="s">
        <v>12</v>
      </c>
      <c r="E1875" s="4" t="s">
        <v>27</v>
      </c>
      <c r="F1875" s="4" t="s">
        <v>10</v>
      </c>
    </row>
    <row r="1876" spans="1:13">
      <c r="A1876" t="n">
        <v>16168</v>
      </c>
      <c r="B1876" s="51" t="n">
        <v>45</v>
      </c>
      <c r="C1876" s="7" t="n">
        <v>5</v>
      </c>
      <c r="D1876" s="7" t="n">
        <v>3</v>
      </c>
      <c r="E1876" s="7" t="n">
        <v>7</v>
      </c>
      <c r="F1876" s="7" t="n">
        <v>0</v>
      </c>
    </row>
    <row r="1877" spans="1:13">
      <c r="A1877" t="s">
        <v>4</v>
      </c>
      <c r="B1877" s="4" t="s">
        <v>5</v>
      </c>
      <c r="C1877" s="4" t="s">
        <v>12</v>
      </c>
      <c r="D1877" s="4" t="s">
        <v>12</v>
      </c>
      <c r="E1877" s="4" t="s">
        <v>27</v>
      </c>
      <c r="F1877" s="4" t="s">
        <v>10</v>
      </c>
    </row>
    <row r="1878" spans="1:13">
      <c r="A1878" t="n">
        <v>16177</v>
      </c>
      <c r="B1878" s="51" t="n">
        <v>45</v>
      </c>
      <c r="C1878" s="7" t="n">
        <v>11</v>
      </c>
      <c r="D1878" s="7" t="n">
        <v>3</v>
      </c>
      <c r="E1878" s="7" t="n">
        <v>43</v>
      </c>
      <c r="F1878" s="7" t="n">
        <v>0</v>
      </c>
    </row>
    <row r="1879" spans="1:13">
      <c r="A1879" t="s">
        <v>4</v>
      </c>
      <c r="B1879" s="4" t="s">
        <v>5</v>
      </c>
      <c r="C1879" s="4" t="s">
        <v>10</v>
      </c>
    </row>
    <row r="1880" spans="1:13">
      <c r="A1880" t="n">
        <v>16186</v>
      </c>
      <c r="B1880" s="20" t="n">
        <v>12</v>
      </c>
      <c r="C1880" s="7" t="n">
        <v>8728</v>
      </c>
    </row>
    <row r="1881" spans="1:13">
      <c r="A1881" t="s">
        <v>4</v>
      </c>
      <c r="B1881" s="4" t="s">
        <v>5</v>
      </c>
      <c r="C1881" s="4" t="s">
        <v>12</v>
      </c>
      <c r="D1881" s="4" t="s">
        <v>10</v>
      </c>
      <c r="E1881" s="4" t="s">
        <v>12</v>
      </c>
      <c r="F1881" s="4" t="s">
        <v>12</v>
      </c>
      <c r="G1881" s="4" t="s">
        <v>10</v>
      </c>
      <c r="H1881" s="4" t="s">
        <v>12</v>
      </c>
      <c r="I1881" s="4" t="s">
        <v>12</v>
      </c>
      <c r="J1881" s="4" t="s">
        <v>12</v>
      </c>
      <c r="K1881" s="4" t="s">
        <v>33</v>
      </c>
    </row>
    <row r="1882" spans="1:13">
      <c r="A1882" t="n">
        <v>16189</v>
      </c>
      <c r="B1882" s="15" t="n">
        <v>5</v>
      </c>
      <c r="C1882" s="7" t="n">
        <v>30</v>
      </c>
      <c r="D1882" s="7" t="n">
        <v>8722</v>
      </c>
      <c r="E1882" s="7" t="n">
        <v>8</v>
      </c>
      <c r="F1882" s="7" t="n">
        <v>30</v>
      </c>
      <c r="G1882" s="7" t="n">
        <v>8723</v>
      </c>
      <c r="H1882" s="7" t="n">
        <v>8</v>
      </c>
      <c r="I1882" s="7" t="n">
        <v>9</v>
      </c>
      <c r="J1882" s="7" t="n">
        <v>1</v>
      </c>
      <c r="K1882" s="16" t="n">
        <f t="normal" ca="1">A1888</f>
        <v>0</v>
      </c>
    </row>
    <row r="1883" spans="1:13">
      <c r="A1883" t="s">
        <v>4</v>
      </c>
      <c r="B1883" s="4" t="s">
        <v>5</v>
      </c>
      <c r="C1883" s="4" t="s">
        <v>10</v>
      </c>
      <c r="D1883" s="4" t="s">
        <v>12</v>
      </c>
      <c r="E1883" s="4" t="s">
        <v>10</v>
      </c>
    </row>
    <row r="1884" spans="1:13">
      <c r="A1884" t="n">
        <v>16204</v>
      </c>
      <c r="B1884" s="32" t="n">
        <v>104</v>
      </c>
      <c r="C1884" s="7" t="n">
        <v>5</v>
      </c>
      <c r="D1884" s="7" t="n">
        <v>1</v>
      </c>
      <c r="E1884" s="7" t="n">
        <v>0</v>
      </c>
    </row>
    <row r="1885" spans="1:13">
      <c r="A1885" t="s">
        <v>4</v>
      </c>
      <c r="B1885" s="4" t="s">
        <v>5</v>
      </c>
    </row>
    <row r="1886" spans="1:13">
      <c r="A1886" t="n">
        <v>16210</v>
      </c>
      <c r="B1886" s="5" t="n">
        <v>1</v>
      </c>
    </row>
    <row r="1887" spans="1:13">
      <c r="A1887" t="s">
        <v>4</v>
      </c>
      <c r="B1887" s="4" t="s">
        <v>5</v>
      </c>
      <c r="C1887" s="4" t="s">
        <v>10</v>
      </c>
      <c r="D1887" s="4" t="s">
        <v>12</v>
      </c>
      <c r="E1887" s="4" t="s">
        <v>10</v>
      </c>
    </row>
    <row r="1888" spans="1:13">
      <c r="A1888" t="n">
        <v>16211</v>
      </c>
      <c r="B1888" s="32" t="n">
        <v>104</v>
      </c>
      <c r="C1888" s="7" t="n">
        <v>5</v>
      </c>
      <c r="D1888" s="7" t="n">
        <v>1</v>
      </c>
      <c r="E1888" s="7" t="n">
        <v>3</v>
      </c>
    </row>
    <row r="1889" spans="1:11">
      <c r="A1889" t="s">
        <v>4</v>
      </c>
      <c r="B1889" s="4" t="s">
        <v>5</v>
      </c>
    </row>
    <row r="1890" spans="1:11">
      <c r="A1890" t="n">
        <v>16217</v>
      </c>
      <c r="B1890" s="5" t="n">
        <v>1</v>
      </c>
    </row>
    <row r="1891" spans="1:11">
      <c r="A1891" t="s">
        <v>4</v>
      </c>
      <c r="B1891" s="4" t="s">
        <v>5</v>
      </c>
      <c r="C1891" s="4" t="s">
        <v>12</v>
      </c>
      <c r="D1891" s="4" t="s">
        <v>10</v>
      </c>
      <c r="E1891" s="4" t="s">
        <v>12</v>
      </c>
      <c r="F1891" s="4" t="s">
        <v>10</v>
      </c>
      <c r="G1891" s="4" t="s">
        <v>12</v>
      </c>
      <c r="H1891" s="4" t="s">
        <v>12</v>
      </c>
      <c r="I1891" s="4" t="s">
        <v>33</v>
      </c>
    </row>
    <row r="1892" spans="1:11">
      <c r="A1892" t="n">
        <v>16218</v>
      </c>
      <c r="B1892" s="15" t="n">
        <v>5</v>
      </c>
      <c r="C1892" s="7" t="n">
        <v>30</v>
      </c>
      <c r="D1892" s="7" t="n">
        <v>8722</v>
      </c>
      <c r="E1892" s="7" t="n">
        <v>30</v>
      </c>
      <c r="F1892" s="7" t="n">
        <v>8723</v>
      </c>
      <c r="G1892" s="7" t="n">
        <v>9</v>
      </c>
      <c r="H1892" s="7" t="n">
        <v>1</v>
      </c>
      <c r="I1892" s="16" t="n">
        <f t="normal" ca="1">A1900</f>
        <v>0</v>
      </c>
    </row>
    <row r="1893" spans="1:11">
      <c r="A1893" t="s">
        <v>4</v>
      </c>
      <c r="B1893" s="4" t="s">
        <v>5</v>
      </c>
      <c r="C1893" s="4" t="s">
        <v>10</v>
      </c>
    </row>
    <row r="1894" spans="1:11">
      <c r="A1894" t="n">
        <v>16231</v>
      </c>
      <c r="B1894" s="20" t="n">
        <v>12</v>
      </c>
      <c r="C1894" s="7" t="n">
        <v>8725</v>
      </c>
    </row>
    <row r="1895" spans="1:11">
      <c r="A1895" t="s">
        <v>4</v>
      </c>
      <c r="B1895" s="4" t="s">
        <v>5</v>
      </c>
      <c r="C1895" s="4" t="s">
        <v>10</v>
      </c>
      <c r="D1895" s="4" t="s">
        <v>12</v>
      </c>
      <c r="E1895" s="4" t="s">
        <v>10</v>
      </c>
    </row>
    <row r="1896" spans="1:11">
      <c r="A1896" t="n">
        <v>16234</v>
      </c>
      <c r="B1896" s="32" t="n">
        <v>104</v>
      </c>
      <c r="C1896" s="7" t="n">
        <v>5</v>
      </c>
      <c r="D1896" s="7" t="n">
        <v>1</v>
      </c>
      <c r="E1896" s="7" t="n">
        <v>4</v>
      </c>
    </row>
    <row r="1897" spans="1:11">
      <c r="A1897" t="s">
        <v>4</v>
      </c>
      <c r="B1897" s="4" t="s">
        <v>5</v>
      </c>
    </row>
    <row r="1898" spans="1:11">
      <c r="A1898" t="n">
        <v>16240</v>
      </c>
      <c r="B1898" s="5" t="n">
        <v>1</v>
      </c>
    </row>
    <row r="1899" spans="1:11">
      <c r="A1899" t="s">
        <v>4</v>
      </c>
      <c r="B1899" s="4" t="s">
        <v>5</v>
      </c>
      <c r="C1899" s="4" t="s">
        <v>12</v>
      </c>
      <c r="D1899" s="4" t="s">
        <v>6</v>
      </c>
    </row>
    <row r="1900" spans="1:11">
      <c r="A1900" t="n">
        <v>16241</v>
      </c>
      <c r="B1900" s="10" t="n">
        <v>2</v>
      </c>
      <c r="C1900" s="7" t="n">
        <v>10</v>
      </c>
      <c r="D1900" s="7" t="s">
        <v>118</v>
      </c>
    </row>
    <row r="1901" spans="1:11">
      <c r="A1901" t="s">
        <v>4</v>
      </c>
      <c r="B1901" s="4" t="s">
        <v>5</v>
      </c>
      <c r="C1901" s="4" t="s">
        <v>10</v>
      </c>
    </row>
    <row r="1902" spans="1:11">
      <c r="A1902" t="n">
        <v>16256</v>
      </c>
      <c r="B1902" s="30" t="n">
        <v>16</v>
      </c>
      <c r="C1902" s="7" t="n">
        <v>0</v>
      </c>
    </row>
    <row r="1903" spans="1:11">
      <c r="A1903" t="s">
        <v>4</v>
      </c>
      <c r="B1903" s="4" t="s">
        <v>5</v>
      </c>
      <c r="C1903" s="4" t="s">
        <v>12</v>
      </c>
      <c r="D1903" s="4" t="s">
        <v>10</v>
      </c>
    </row>
    <row r="1904" spans="1:11">
      <c r="A1904" t="n">
        <v>16259</v>
      </c>
      <c r="B1904" s="38" t="n">
        <v>58</v>
      </c>
      <c r="C1904" s="7" t="n">
        <v>105</v>
      </c>
      <c r="D1904" s="7" t="n">
        <v>300</v>
      </c>
    </row>
    <row r="1905" spans="1:9">
      <c r="A1905" t="s">
        <v>4</v>
      </c>
      <c r="B1905" s="4" t="s">
        <v>5</v>
      </c>
      <c r="C1905" s="4" t="s">
        <v>27</v>
      </c>
      <c r="D1905" s="4" t="s">
        <v>10</v>
      </c>
    </row>
    <row r="1906" spans="1:9">
      <c r="A1906" t="n">
        <v>16263</v>
      </c>
      <c r="B1906" s="61" t="n">
        <v>103</v>
      </c>
      <c r="C1906" s="7" t="n">
        <v>1</v>
      </c>
      <c r="D1906" s="7" t="n">
        <v>300</v>
      </c>
    </row>
    <row r="1907" spans="1:9">
      <c r="A1907" t="s">
        <v>4</v>
      </c>
      <c r="B1907" s="4" t="s">
        <v>5</v>
      </c>
      <c r="C1907" s="4" t="s">
        <v>12</v>
      </c>
      <c r="D1907" s="4" t="s">
        <v>10</v>
      </c>
    </row>
    <row r="1908" spans="1:9">
      <c r="A1908" t="n">
        <v>16270</v>
      </c>
      <c r="B1908" s="62" t="n">
        <v>72</v>
      </c>
      <c r="C1908" s="7" t="n">
        <v>4</v>
      </c>
      <c r="D1908" s="7" t="n">
        <v>0</v>
      </c>
    </row>
    <row r="1909" spans="1:9">
      <c r="A1909" t="s">
        <v>4</v>
      </c>
      <c r="B1909" s="4" t="s">
        <v>5</v>
      </c>
      <c r="C1909" s="4" t="s">
        <v>9</v>
      </c>
    </row>
    <row r="1910" spans="1:9">
      <c r="A1910" t="n">
        <v>16274</v>
      </c>
      <c r="B1910" s="44" t="n">
        <v>15</v>
      </c>
      <c r="C1910" s="7" t="n">
        <v>1073741824</v>
      </c>
    </row>
    <row r="1911" spans="1:9">
      <c r="A1911" t="s">
        <v>4</v>
      </c>
      <c r="B1911" s="4" t="s">
        <v>5</v>
      </c>
      <c r="C1911" s="4" t="s">
        <v>12</v>
      </c>
    </row>
    <row r="1912" spans="1:9">
      <c r="A1912" t="n">
        <v>16279</v>
      </c>
      <c r="B1912" s="36" t="n">
        <v>64</v>
      </c>
      <c r="C1912" s="7" t="n">
        <v>3</v>
      </c>
    </row>
    <row r="1913" spans="1:9">
      <c r="A1913" t="s">
        <v>4</v>
      </c>
      <c r="B1913" s="4" t="s">
        <v>5</v>
      </c>
      <c r="C1913" s="4" t="s">
        <v>12</v>
      </c>
    </row>
    <row r="1914" spans="1:9">
      <c r="A1914" t="n">
        <v>16281</v>
      </c>
      <c r="B1914" s="8" t="n">
        <v>74</v>
      </c>
      <c r="C1914" s="7" t="n">
        <v>67</v>
      </c>
    </row>
    <row r="1915" spans="1:9">
      <c r="A1915" t="s">
        <v>4</v>
      </c>
      <c r="B1915" s="4" t="s">
        <v>5</v>
      </c>
      <c r="C1915" s="4" t="s">
        <v>12</v>
      </c>
      <c r="D1915" s="4" t="s">
        <v>12</v>
      </c>
      <c r="E1915" s="4" t="s">
        <v>10</v>
      </c>
    </row>
    <row r="1916" spans="1:9">
      <c r="A1916" t="n">
        <v>16283</v>
      </c>
      <c r="B1916" s="51" t="n">
        <v>45</v>
      </c>
      <c r="C1916" s="7" t="n">
        <v>8</v>
      </c>
      <c r="D1916" s="7" t="n">
        <v>1</v>
      </c>
      <c r="E1916" s="7" t="n">
        <v>0</v>
      </c>
    </row>
    <row r="1917" spans="1:9">
      <c r="A1917" t="s">
        <v>4</v>
      </c>
      <c r="B1917" s="4" t="s">
        <v>5</v>
      </c>
      <c r="C1917" s="4" t="s">
        <v>10</v>
      </c>
    </row>
    <row r="1918" spans="1:9">
      <c r="A1918" t="n">
        <v>16288</v>
      </c>
      <c r="B1918" s="67" t="n">
        <v>13</v>
      </c>
      <c r="C1918" s="7" t="n">
        <v>6409</v>
      </c>
    </row>
    <row r="1919" spans="1:9">
      <c r="A1919" t="s">
        <v>4</v>
      </c>
      <c r="B1919" s="4" t="s">
        <v>5</v>
      </c>
      <c r="C1919" s="4" t="s">
        <v>10</v>
      </c>
    </row>
    <row r="1920" spans="1:9">
      <c r="A1920" t="n">
        <v>16291</v>
      </c>
      <c r="B1920" s="67" t="n">
        <v>13</v>
      </c>
      <c r="C1920" s="7" t="n">
        <v>6408</v>
      </c>
    </row>
    <row r="1921" spans="1:5">
      <c r="A1921" t="s">
        <v>4</v>
      </c>
      <c r="B1921" s="4" t="s">
        <v>5</v>
      </c>
      <c r="C1921" s="4" t="s">
        <v>10</v>
      </c>
    </row>
    <row r="1922" spans="1:5">
      <c r="A1922" t="n">
        <v>16294</v>
      </c>
      <c r="B1922" s="20" t="n">
        <v>12</v>
      </c>
      <c r="C1922" s="7" t="n">
        <v>6464</v>
      </c>
    </row>
    <row r="1923" spans="1:5">
      <c r="A1923" t="s">
        <v>4</v>
      </c>
      <c r="B1923" s="4" t="s">
        <v>5</v>
      </c>
      <c r="C1923" s="4" t="s">
        <v>10</v>
      </c>
    </row>
    <row r="1924" spans="1:5">
      <c r="A1924" t="n">
        <v>16297</v>
      </c>
      <c r="B1924" s="67" t="n">
        <v>13</v>
      </c>
      <c r="C1924" s="7" t="n">
        <v>6465</v>
      </c>
    </row>
    <row r="1925" spans="1:5">
      <c r="A1925" t="s">
        <v>4</v>
      </c>
      <c r="B1925" s="4" t="s">
        <v>5</v>
      </c>
      <c r="C1925" s="4" t="s">
        <v>10</v>
      </c>
    </row>
    <row r="1926" spans="1:5">
      <c r="A1926" t="n">
        <v>16300</v>
      </c>
      <c r="B1926" s="67" t="n">
        <v>13</v>
      </c>
      <c r="C1926" s="7" t="n">
        <v>6466</v>
      </c>
    </row>
    <row r="1927" spans="1:5">
      <c r="A1927" t="s">
        <v>4</v>
      </c>
      <c r="B1927" s="4" t="s">
        <v>5</v>
      </c>
      <c r="C1927" s="4" t="s">
        <v>10</v>
      </c>
    </row>
    <row r="1928" spans="1:5">
      <c r="A1928" t="n">
        <v>16303</v>
      </c>
      <c r="B1928" s="67" t="n">
        <v>13</v>
      </c>
      <c r="C1928" s="7" t="n">
        <v>6467</v>
      </c>
    </row>
    <row r="1929" spans="1:5">
      <c r="A1929" t="s">
        <v>4</v>
      </c>
      <c r="B1929" s="4" t="s">
        <v>5</v>
      </c>
      <c r="C1929" s="4" t="s">
        <v>10</v>
      </c>
    </row>
    <row r="1930" spans="1:5">
      <c r="A1930" t="n">
        <v>16306</v>
      </c>
      <c r="B1930" s="67" t="n">
        <v>13</v>
      </c>
      <c r="C1930" s="7" t="n">
        <v>6468</v>
      </c>
    </row>
    <row r="1931" spans="1:5">
      <c r="A1931" t="s">
        <v>4</v>
      </c>
      <c r="B1931" s="4" t="s">
        <v>5</v>
      </c>
      <c r="C1931" s="4" t="s">
        <v>10</v>
      </c>
    </row>
    <row r="1932" spans="1:5">
      <c r="A1932" t="n">
        <v>16309</v>
      </c>
      <c r="B1932" s="67" t="n">
        <v>13</v>
      </c>
      <c r="C1932" s="7" t="n">
        <v>6469</v>
      </c>
    </row>
    <row r="1933" spans="1:5">
      <c r="A1933" t="s">
        <v>4</v>
      </c>
      <c r="B1933" s="4" t="s">
        <v>5</v>
      </c>
      <c r="C1933" s="4" t="s">
        <v>10</v>
      </c>
    </row>
    <row r="1934" spans="1:5">
      <c r="A1934" t="n">
        <v>16312</v>
      </c>
      <c r="B1934" s="67" t="n">
        <v>13</v>
      </c>
      <c r="C1934" s="7" t="n">
        <v>6470</v>
      </c>
    </row>
    <row r="1935" spans="1:5">
      <c r="A1935" t="s">
        <v>4</v>
      </c>
      <c r="B1935" s="4" t="s">
        <v>5</v>
      </c>
      <c r="C1935" s="4" t="s">
        <v>10</v>
      </c>
    </row>
    <row r="1936" spans="1:5">
      <c r="A1936" t="n">
        <v>16315</v>
      </c>
      <c r="B1936" s="67" t="n">
        <v>13</v>
      </c>
      <c r="C1936" s="7" t="n">
        <v>6471</v>
      </c>
    </row>
    <row r="1937" spans="1:3">
      <c r="A1937" t="s">
        <v>4</v>
      </c>
      <c r="B1937" s="4" t="s">
        <v>5</v>
      </c>
      <c r="C1937" s="4" t="s">
        <v>12</v>
      </c>
    </row>
    <row r="1938" spans="1:3">
      <c r="A1938" t="n">
        <v>16318</v>
      </c>
      <c r="B1938" s="8" t="n">
        <v>74</v>
      </c>
      <c r="C1938" s="7" t="n">
        <v>18</v>
      </c>
    </row>
    <row r="1939" spans="1:3">
      <c r="A1939" t="s">
        <v>4</v>
      </c>
      <c r="B1939" s="4" t="s">
        <v>5</v>
      </c>
      <c r="C1939" s="4" t="s">
        <v>12</v>
      </c>
    </row>
    <row r="1940" spans="1:3">
      <c r="A1940" t="n">
        <v>16320</v>
      </c>
      <c r="B1940" s="8" t="n">
        <v>74</v>
      </c>
      <c r="C1940" s="7" t="n">
        <v>45</v>
      </c>
    </row>
    <row r="1941" spans="1:3">
      <c r="A1941" t="s">
        <v>4</v>
      </c>
      <c r="B1941" s="4" t="s">
        <v>5</v>
      </c>
      <c r="C1941" s="4" t="s">
        <v>10</v>
      </c>
    </row>
    <row r="1942" spans="1:3">
      <c r="A1942" t="n">
        <v>16322</v>
      </c>
      <c r="B1942" s="30" t="n">
        <v>16</v>
      </c>
      <c r="C1942" s="7" t="n">
        <v>0</v>
      </c>
    </row>
    <row r="1943" spans="1:3">
      <c r="A1943" t="s">
        <v>4</v>
      </c>
      <c r="B1943" s="4" t="s">
        <v>5</v>
      </c>
      <c r="C1943" s="4" t="s">
        <v>12</v>
      </c>
      <c r="D1943" s="4" t="s">
        <v>12</v>
      </c>
      <c r="E1943" s="4" t="s">
        <v>12</v>
      </c>
      <c r="F1943" s="4" t="s">
        <v>12</v>
      </c>
    </row>
    <row r="1944" spans="1:3">
      <c r="A1944" t="n">
        <v>16325</v>
      </c>
      <c r="B1944" s="9" t="n">
        <v>14</v>
      </c>
      <c r="C1944" s="7" t="n">
        <v>0</v>
      </c>
      <c r="D1944" s="7" t="n">
        <v>8</v>
      </c>
      <c r="E1944" s="7" t="n">
        <v>0</v>
      </c>
      <c r="F1944" s="7" t="n">
        <v>0</v>
      </c>
    </row>
    <row r="1945" spans="1:3">
      <c r="A1945" t="s">
        <v>4</v>
      </c>
      <c r="B1945" s="4" t="s">
        <v>5</v>
      </c>
      <c r="C1945" s="4" t="s">
        <v>12</v>
      </c>
      <c r="D1945" s="4" t="s">
        <v>6</v>
      </c>
    </row>
    <row r="1946" spans="1:3">
      <c r="A1946" t="n">
        <v>16330</v>
      </c>
      <c r="B1946" s="10" t="n">
        <v>2</v>
      </c>
      <c r="C1946" s="7" t="n">
        <v>11</v>
      </c>
      <c r="D1946" s="7" t="s">
        <v>60</v>
      </c>
    </row>
    <row r="1947" spans="1:3">
      <c r="A1947" t="s">
        <v>4</v>
      </c>
      <c r="B1947" s="4" t="s">
        <v>5</v>
      </c>
      <c r="C1947" s="4" t="s">
        <v>10</v>
      </c>
    </row>
    <row r="1948" spans="1:3">
      <c r="A1948" t="n">
        <v>16344</v>
      </c>
      <c r="B1948" s="30" t="n">
        <v>16</v>
      </c>
      <c r="C1948" s="7" t="n">
        <v>0</v>
      </c>
    </row>
    <row r="1949" spans="1:3">
      <c r="A1949" t="s">
        <v>4</v>
      </c>
      <c r="B1949" s="4" t="s">
        <v>5</v>
      </c>
      <c r="C1949" s="4" t="s">
        <v>12</v>
      </c>
      <c r="D1949" s="4" t="s">
        <v>6</v>
      </c>
    </row>
    <row r="1950" spans="1:3">
      <c r="A1950" t="n">
        <v>16347</v>
      </c>
      <c r="B1950" s="10" t="n">
        <v>2</v>
      </c>
      <c r="C1950" s="7" t="n">
        <v>11</v>
      </c>
      <c r="D1950" s="7" t="s">
        <v>119</v>
      </c>
    </row>
    <row r="1951" spans="1:3">
      <c r="A1951" t="s">
        <v>4</v>
      </c>
      <c r="B1951" s="4" t="s">
        <v>5</v>
      </c>
      <c r="C1951" s="4" t="s">
        <v>10</v>
      </c>
    </row>
    <row r="1952" spans="1:3">
      <c r="A1952" t="n">
        <v>16356</v>
      </c>
      <c r="B1952" s="30" t="n">
        <v>16</v>
      </c>
      <c r="C1952" s="7" t="n">
        <v>0</v>
      </c>
    </row>
    <row r="1953" spans="1:6">
      <c r="A1953" t="s">
        <v>4</v>
      </c>
      <c r="B1953" s="4" t="s">
        <v>5</v>
      </c>
      <c r="C1953" s="4" t="s">
        <v>9</v>
      </c>
    </row>
    <row r="1954" spans="1:6">
      <c r="A1954" t="n">
        <v>16359</v>
      </c>
      <c r="B1954" s="44" t="n">
        <v>15</v>
      </c>
      <c r="C1954" s="7" t="n">
        <v>2048</v>
      </c>
    </row>
    <row r="1955" spans="1:6">
      <c r="A1955" t="s">
        <v>4</v>
      </c>
      <c r="B1955" s="4" t="s">
        <v>5</v>
      </c>
      <c r="C1955" s="4" t="s">
        <v>12</v>
      </c>
      <c r="D1955" s="4" t="s">
        <v>6</v>
      </c>
    </row>
    <row r="1956" spans="1:6">
      <c r="A1956" t="n">
        <v>16364</v>
      </c>
      <c r="B1956" s="10" t="n">
        <v>2</v>
      </c>
      <c r="C1956" s="7" t="n">
        <v>10</v>
      </c>
      <c r="D1956" s="7" t="s">
        <v>76</v>
      </c>
    </row>
    <row r="1957" spans="1:6">
      <c r="A1957" t="s">
        <v>4</v>
      </c>
      <c r="B1957" s="4" t="s">
        <v>5</v>
      </c>
      <c r="C1957" s="4" t="s">
        <v>10</v>
      </c>
    </row>
    <row r="1958" spans="1:6">
      <c r="A1958" t="n">
        <v>16382</v>
      </c>
      <c r="B1958" s="30" t="n">
        <v>16</v>
      </c>
      <c r="C1958" s="7" t="n">
        <v>0</v>
      </c>
    </row>
    <row r="1959" spans="1:6">
      <c r="A1959" t="s">
        <v>4</v>
      </c>
      <c r="B1959" s="4" t="s">
        <v>5</v>
      </c>
      <c r="C1959" s="4" t="s">
        <v>12</v>
      </c>
      <c r="D1959" s="4" t="s">
        <v>6</v>
      </c>
    </row>
    <row r="1960" spans="1:6">
      <c r="A1960" t="n">
        <v>16385</v>
      </c>
      <c r="B1960" s="10" t="n">
        <v>2</v>
      </c>
      <c r="C1960" s="7" t="n">
        <v>10</v>
      </c>
      <c r="D1960" s="7" t="s">
        <v>77</v>
      </c>
    </row>
    <row r="1961" spans="1:6">
      <c r="A1961" t="s">
        <v>4</v>
      </c>
      <c r="B1961" s="4" t="s">
        <v>5</v>
      </c>
      <c r="C1961" s="4" t="s">
        <v>10</v>
      </c>
    </row>
    <row r="1962" spans="1:6">
      <c r="A1962" t="n">
        <v>16404</v>
      </c>
      <c r="B1962" s="30" t="n">
        <v>16</v>
      </c>
      <c r="C1962" s="7" t="n">
        <v>0</v>
      </c>
    </row>
    <row r="1963" spans="1:6">
      <c r="A1963" t="s">
        <v>4</v>
      </c>
      <c r="B1963" s="4" t="s">
        <v>5</v>
      </c>
      <c r="C1963" s="4" t="s">
        <v>12</v>
      </c>
      <c r="D1963" s="4" t="s">
        <v>10</v>
      </c>
      <c r="E1963" s="4" t="s">
        <v>27</v>
      </c>
    </row>
    <row r="1964" spans="1:6">
      <c r="A1964" t="n">
        <v>16407</v>
      </c>
      <c r="B1964" s="38" t="n">
        <v>58</v>
      </c>
      <c r="C1964" s="7" t="n">
        <v>100</v>
      </c>
      <c r="D1964" s="7" t="n">
        <v>1000</v>
      </c>
      <c r="E1964" s="7" t="n">
        <v>1</v>
      </c>
    </row>
    <row r="1965" spans="1:6">
      <c r="A1965" t="s">
        <v>4</v>
      </c>
      <c r="B1965" s="4" t="s">
        <v>5</v>
      </c>
      <c r="C1965" s="4" t="s">
        <v>12</v>
      </c>
      <c r="D1965" s="4" t="s">
        <v>10</v>
      </c>
    </row>
    <row r="1966" spans="1:6">
      <c r="A1966" t="n">
        <v>16415</v>
      </c>
      <c r="B1966" s="38" t="n">
        <v>58</v>
      </c>
      <c r="C1966" s="7" t="n">
        <v>255</v>
      </c>
      <c r="D1966" s="7" t="n">
        <v>0</v>
      </c>
    </row>
    <row r="1967" spans="1:6">
      <c r="A1967" t="s">
        <v>4</v>
      </c>
      <c r="B1967" s="4" t="s">
        <v>5</v>
      </c>
      <c r="C1967" s="4" t="s">
        <v>10</v>
      </c>
    </row>
    <row r="1968" spans="1:6">
      <c r="A1968" t="n">
        <v>16419</v>
      </c>
      <c r="B1968" s="30" t="n">
        <v>16</v>
      </c>
      <c r="C1968" s="7" t="n">
        <v>500</v>
      </c>
    </row>
    <row r="1969" spans="1:5">
      <c r="A1969" t="s">
        <v>4</v>
      </c>
      <c r="B1969" s="4" t="s">
        <v>5</v>
      </c>
      <c r="C1969" s="4" t="s">
        <v>12</v>
      </c>
      <c r="D1969" s="4" t="s">
        <v>10</v>
      </c>
      <c r="E1969" s="4" t="s">
        <v>27</v>
      </c>
    </row>
    <row r="1970" spans="1:5">
      <c r="A1970" t="n">
        <v>16422</v>
      </c>
      <c r="B1970" s="38" t="n">
        <v>58</v>
      </c>
      <c r="C1970" s="7" t="n">
        <v>0</v>
      </c>
      <c r="D1970" s="7" t="n">
        <v>300</v>
      </c>
      <c r="E1970" s="7" t="n">
        <v>0.300000011920929</v>
      </c>
    </row>
    <row r="1971" spans="1:5">
      <c r="A1971" t="s">
        <v>4</v>
      </c>
      <c r="B1971" s="4" t="s">
        <v>5</v>
      </c>
      <c r="C1971" s="4" t="s">
        <v>12</v>
      </c>
      <c r="D1971" s="4" t="s">
        <v>10</v>
      </c>
    </row>
    <row r="1972" spans="1:5">
      <c r="A1972" t="n">
        <v>16430</v>
      </c>
      <c r="B1972" s="38" t="n">
        <v>58</v>
      </c>
      <c r="C1972" s="7" t="n">
        <v>255</v>
      </c>
      <c r="D1972" s="7" t="n">
        <v>0</v>
      </c>
    </row>
    <row r="1973" spans="1:5">
      <c r="A1973" t="s">
        <v>4</v>
      </c>
      <c r="B1973" s="4" t="s">
        <v>5</v>
      </c>
      <c r="C1973" s="4" t="s">
        <v>12</v>
      </c>
      <c r="D1973" s="4" t="s">
        <v>10</v>
      </c>
      <c r="E1973" s="4" t="s">
        <v>10</v>
      </c>
      <c r="F1973" s="4" t="s">
        <v>10</v>
      </c>
      <c r="G1973" s="4" t="s">
        <v>10</v>
      </c>
      <c r="H1973" s="4" t="s">
        <v>12</v>
      </c>
    </row>
    <row r="1974" spans="1:5">
      <c r="A1974" t="n">
        <v>16434</v>
      </c>
      <c r="B1974" s="33" t="n">
        <v>25</v>
      </c>
      <c r="C1974" s="7" t="n">
        <v>5</v>
      </c>
      <c r="D1974" s="7" t="n">
        <v>65535</v>
      </c>
      <c r="E1974" s="7" t="n">
        <v>65535</v>
      </c>
      <c r="F1974" s="7" t="n">
        <v>65535</v>
      </c>
      <c r="G1974" s="7" t="n">
        <v>65535</v>
      </c>
      <c r="H1974" s="7" t="n">
        <v>0</v>
      </c>
    </row>
    <row r="1975" spans="1:5">
      <c r="A1975" t="s">
        <v>4</v>
      </c>
      <c r="B1975" s="4" t="s">
        <v>5</v>
      </c>
      <c r="C1975" s="4" t="s">
        <v>12</v>
      </c>
      <c r="D1975" s="4" t="s">
        <v>10</v>
      </c>
      <c r="E1975" s="4" t="s">
        <v>27</v>
      </c>
      <c r="F1975" s="4" t="s">
        <v>10</v>
      </c>
      <c r="G1975" s="4" t="s">
        <v>9</v>
      </c>
      <c r="H1975" s="4" t="s">
        <v>9</v>
      </c>
      <c r="I1975" s="4" t="s">
        <v>10</v>
      </c>
      <c r="J1975" s="4" t="s">
        <v>10</v>
      </c>
      <c r="K1975" s="4" t="s">
        <v>9</v>
      </c>
      <c r="L1975" s="4" t="s">
        <v>9</v>
      </c>
      <c r="M1975" s="4" t="s">
        <v>9</v>
      </c>
      <c r="N1975" s="4" t="s">
        <v>9</v>
      </c>
      <c r="O1975" s="4" t="s">
        <v>6</v>
      </c>
    </row>
    <row r="1976" spans="1:5">
      <c r="A1976" t="n">
        <v>16445</v>
      </c>
      <c r="B1976" s="13" t="n">
        <v>50</v>
      </c>
      <c r="C1976" s="7" t="n">
        <v>0</v>
      </c>
      <c r="D1976" s="7" t="n">
        <v>12101</v>
      </c>
      <c r="E1976" s="7" t="n">
        <v>1</v>
      </c>
      <c r="F1976" s="7" t="n">
        <v>0</v>
      </c>
      <c r="G1976" s="7" t="n">
        <v>0</v>
      </c>
      <c r="H1976" s="7" t="n">
        <v>0</v>
      </c>
      <c r="I1976" s="7" t="n">
        <v>0</v>
      </c>
      <c r="J1976" s="7" t="n">
        <v>65533</v>
      </c>
      <c r="K1976" s="7" t="n">
        <v>0</v>
      </c>
      <c r="L1976" s="7" t="n">
        <v>0</v>
      </c>
      <c r="M1976" s="7" t="n">
        <v>0</v>
      </c>
      <c r="N1976" s="7" t="n">
        <v>0</v>
      </c>
      <c r="O1976" s="7" t="s">
        <v>16</v>
      </c>
    </row>
    <row r="1977" spans="1:5">
      <c r="A1977" t="s">
        <v>4</v>
      </c>
      <c r="B1977" s="4" t="s">
        <v>5</v>
      </c>
      <c r="C1977" s="4" t="s">
        <v>10</v>
      </c>
      <c r="D1977" s="4" t="s">
        <v>12</v>
      </c>
      <c r="E1977" s="4" t="s">
        <v>69</v>
      </c>
      <c r="F1977" s="4" t="s">
        <v>12</v>
      </c>
      <c r="G1977" s="4" t="s">
        <v>12</v>
      </c>
      <c r="H1977" s="4" t="s">
        <v>12</v>
      </c>
    </row>
    <row r="1978" spans="1:5">
      <c r="A1978" t="n">
        <v>16484</v>
      </c>
      <c r="B1978" s="34" t="n">
        <v>24</v>
      </c>
      <c r="C1978" s="7" t="n">
        <v>65533</v>
      </c>
      <c r="D1978" s="7" t="n">
        <v>11</v>
      </c>
      <c r="E1978" s="7" t="s">
        <v>121</v>
      </c>
      <c r="F1978" s="7" t="n">
        <v>6</v>
      </c>
      <c r="G1978" s="7" t="n">
        <v>2</v>
      </c>
      <c r="H1978" s="7" t="n">
        <v>0</v>
      </c>
    </row>
    <row r="1979" spans="1:5">
      <c r="A1979" t="s">
        <v>4</v>
      </c>
      <c r="B1979" s="4" t="s">
        <v>5</v>
      </c>
    </row>
    <row r="1980" spans="1:5">
      <c r="A1980" t="n">
        <v>16521</v>
      </c>
      <c r="B1980" s="35" t="n">
        <v>28</v>
      </c>
    </row>
    <row r="1981" spans="1:5">
      <c r="A1981" t="s">
        <v>4</v>
      </c>
      <c r="B1981" s="4" t="s">
        <v>5</v>
      </c>
      <c r="C1981" s="4" t="s">
        <v>12</v>
      </c>
    </row>
    <row r="1982" spans="1:5">
      <c r="A1982" t="n">
        <v>16522</v>
      </c>
      <c r="B1982" s="37" t="n">
        <v>27</v>
      </c>
      <c r="C1982" s="7" t="n">
        <v>0</v>
      </c>
    </row>
    <row r="1983" spans="1:5">
      <c r="A1983" t="s">
        <v>4</v>
      </c>
      <c r="B1983" s="4" t="s">
        <v>5</v>
      </c>
      <c r="C1983" s="4" t="s">
        <v>12</v>
      </c>
      <c r="D1983" s="4" t="s">
        <v>10</v>
      </c>
      <c r="E1983" s="4" t="s">
        <v>10</v>
      </c>
      <c r="F1983" s="4" t="s">
        <v>10</v>
      </c>
      <c r="G1983" s="4" t="s">
        <v>10</v>
      </c>
      <c r="H1983" s="4" t="s">
        <v>12</v>
      </c>
    </row>
    <row r="1984" spans="1:5">
      <c r="A1984" t="n">
        <v>16524</v>
      </c>
      <c r="B1984" s="33" t="n">
        <v>25</v>
      </c>
      <c r="C1984" s="7" t="n">
        <v>5</v>
      </c>
      <c r="D1984" s="7" t="n">
        <v>65535</v>
      </c>
      <c r="E1984" s="7" t="n">
        <v>65535</v>
      </c>
      <c r="F1984" s="7" t="n">
        <v>65535</v>
      </c>
      <c r="G1984" s="7" t="n">
        <v>65535</v>
      </c>
      <c r="H1984" s="7" t="n">
        <v>0</v>
      </c>
    </row>
    <row r="1985" spans="1:15">
      <c r="A1985" t="s">
        <v>4</v>
      </c>
      <c r="B1985" s="4" t="s">
        <v>5</v>
      </c>
      <c r="C1985" s="4" t="s">
        <v>12</v>
      </c>
      <c r="D1985" s="4" t="s">
        <v>10</v>
      </c>
      <c r="E1985" s="4" t="s">
        <v>27</v>
      </c>
    </row>
    <row r="1986" spans="1:15">
      <c r="A1986" t="n">
        <v>16535</v>
      </c>
      <c r="B1986" s="38" t="n">
        <v>58</v>
      </c>
      <c r="C1986" s="7" t="n">
        <v>100</v>
      </c>
      <c r="D1986" s="7" t="n">
        <v>300</v>
      </c>
      <c r="E1986" s="7" t="n">
        <v>0.300000011920929</v>
      </c>
    </row>
    <row r="1987" spans="1:15">
      <c r="A1987" t="s">
        <v>4</v>
      </c>
      <c r="B1987" s="4" t="s">
        <v>5</v>
      </c>
      <c r="C1987" s="4" t="s">
        <v>12</v>
      </c>
      <c r="D1987" s="4" t="s">
        <v>10</v>
      </c>
    </row>
    <row r="1988" spans="1:15">
      <c r="A1988" t="n">
        <v>16543</v>
      </c>
      <c r="B1988" s="38" t="n">
        <v>58</v>
      </c>
      <c r="C1988" s="7" t="n">
        <v>255</v>
      </c>
      <c r="D1988" s="7" t="n">
        <v>0</v>
      </c>
    </row>
    <row r="1989" spans="1:15">
      <c r="A1989" t="s">
        <v>4</v>
      </c>
      <c r="B1989" s="4" t="s">
        <v>5</v>
      </c>
      <c r="C1989" s="4" t="s">
        <v>12</v>
      </c>
      <c r="D1989" s="4" t="s">
        <v>10</v>
      </c>
      <c r="E1989" s="4" t="s">
        <v>12</v>
      </c>
      <c r="F1989" s="4" t="s">
        <v>10</v>
      </c>
      <c r="G1989" s="4" t="s">
        <v>12</v>
      </c>
      <c r="H1989" s="4" t="s">
        <v>12</v>
      </c>
      <c r="I1989" s="4" t="s">
        <v>33</v>
      </c>
    </row>
    <row r="1990" spans="1:15">
      <c r="A1990" t="n">
        <v>16547</v>
      </c>
      <c r="B1990" s="15" t="n">
        <v>5</v>
      </c>
      <c r="C1990" s="7" t="n">
        <v>30</v>
      </c>
      <c r="D1990" s="7" t="n">
        <v>8722</v>
      </c>
      <c r="E1990" s="7" t="n">
        <v>30</v>
      </c>
      <c r="F1990" s="7" t="n">
        <v>8723</v>
      </c>
      <c r="G1990" s="7" t="n">
        <v>9</v>
      </c>
      <c r="H1990" s="7" t="n">
        <v>1</v>
      </c>
      <c r="I1990" s="16" t="n">
        <f t="normal" ca="1">A2060</f>
        <v>0</v>
      </c>
    </row>
    <row r="1991" spans="1:15">
      <c r="A1991" t="s">
        <v>4</v>
      </c>
      <c r="B1991" s="4" t="s">
        <v>5</v>
      </c>
      <c r="C1991" s="4" t="s">
        <v>10</v>
      </c>
    </row>
    <row r="1992" spans="1:15">
      <c r="A1992" t="n">
        <v>16560</v>
      </c>
      <c r="B1992" s="30" t="n">
        <v>16</v>
      </c>
      <c r="C1992" s="7" t="n">
        <v>500</v>
      </c>
    </row>
    <row r="1993" spans="1:15">
      <c r="A1993" t="s">
        <v>4</v>
      </c>
      <c r="B1993" s="4" t="s">
        <v>5</v>
      </c>
      <c r="C1993" s="4" t="s">
        <v>12</v>
      </c>
      <c r="D1993" s="4" t="s">
        <v>27</v>
      </c>
      <c r="E1993" s="4" t="s">
        <v>10</v>
      </c>
      <c r="F1993" s="4" t="s">
        <v>12</v>
      </c>
    </row>
    <row r="1994" spans="1:15">
      <c r="A1994" t="n">
        <v>16563</v>
      </c>
      <c r="B1994" s="17" t="n">
        <v>49</v>
      </c>
      <c r="C1994" s="7" t="n">
        <v>3</v>
      </c>
      <c r="D1994" s="7" t="n">
        <v>0.699999988079071</v>
      </c>
      <c r="E1994" s="7" t="n">
        <v>500</v>
      </c>
      <c r="F1994" s="7" t="n">
        <v>0</v>
      </c>
    </row>
    <row r="1995" spans="1:15">
      <c r="A1995" t="s">
        <v>4</v>
      </c>
      <c r="B1995" s="4" t="s">
        <v>5</v>
      </c>
      <c r="C1995" s="4" t="s">
        <v>12</v>
      </c>
      <c r="D1995" s="4" t="s">
        <v>10</v>
      </c>
    </row>
    <row r="1996" spans="1:15">
      <c r="A1996" t="n">
        <v>16572</v>
      </c>
      <c r="B1996" s="38" t="n">
        <v>58</v>
      </c>
      <c r="C1996" s="7" t="n">
        <v>10</v>
      </c>
      <c r="D1996" s="7" t="n">
        <v>300</v>
      </c>
    </row>
    <row r="1997" spans="1:15">
      <c r="A1997" t="s">
        <v>4</v>
      </c>
      <c r="B1997" s="4" t="s">
        <v>5</v>
      </c>
      <c r="C1997" s="4" t="s">
        <v>12</v>
      </c>
      <c r="D1997" s="4" t="s">
        <v>10</v>
      </c>
    </row>
    <row r="1998" spans="1:15">
      <c r="A1998" t="n">
        <v>16576</v>
      </c>
      <c r="B1998" s="38" t="n">
        <v>58</v>
      </c>
      <c r="C1998" s="7" t="n">
        <v>12</v>
      </c>
      <c r="D1998" s="7" t="n">
        <v>0</v>
      </c>
    </row>
    <row r="1999" spans="1:15">
      <c r="A1999" t="s">
        <v>4</v>
      </c>
      <c r="B1999" s="4" t="s">
        <v>5</v>
      </c>
      <c r="C1999" s="4" t="s">
        <v>12</v>
      </c>
      <c r="D1999" s="4" t="s">
        <v>10</v>
      </c>
      <c r="E1999" s="4" t="s">
        <v>10</v>
      </c>
      <c r="F1999" s="4" t="s">
        <v>12</v>
      </c>
    </row>
    <row r="2000" spans="1:15">
      <c r="A2000" t="n">
        <v>16580</v>
      </c>
      <c r="B2000" s="33" t="n">
        <v>25</v>
      </c>
      <c r="C2000" s="7" t="n">
        <v>1</v>
      </c>
      <c r="D2000" s="7" t="n">
        <v>160</v>
      </c>
      <c r="E2000" s="7" t="n">
        <v>570</v>
      </c>
      <c r="F2000" s="7" t="n">
        <v>1</v>
      </c>
    </row>
    <row r="2001" spans="1:9">
      <c r="A2001" t="s">
        <v>4</v>
      </c>
      <c r="B2001" s="4" t="s">
        <v>5</v>
      </c>
      <c r="C2001" s="4" t="s">
        <v>12</v>
      </c>
      <c r="D2001" s="4" t="s">
        <v>10</v>
      </c>
      <c r="E2001" s="4" t="s">
        <v>6</v>
      </c>
    </row>
    <row r="2002" spans="1:9">
      <c r="A2002" t="n">
        <v>16587</v>
      </c>
      <c r="B2002" s="63" t="n">
        <v>51</v>
      </c>
      <c r="C2002" s="7" t="n">
        <v>4</v>
      </c>
      <c r="D2002" s="7" t="n">
        <v>0</v>
      </c>
      <c r="E2002" s="7" t="s">
        <v>122</v>
      </c>
    </row>
    <row r="2003" spans="1:9">
      <c r="A2003" t="s">
        <v>4</v>
      </c>
      <c r="B2003" s="4" t="s">
        <v>5</v>
      </c>
      <c r="C2003" s="4" t="s">
        <v>10</v>
      </c>
    </row>
    <row r="2004" spans="1:9">
      <c r="A2004" t="n">
        <v>16601</v>
      </c>
      <c r="B2004" s="30" t="n">
        <v>16</v>
      </c>
      <c r="C2004" s="7" t="n">
        <v>0</v>
      </c>
    </row>
    <row r="2005" spans="1:9">
      <c r="A2005" t="s">
        <v>4</v>
      </c>
      <c r="B2005" s="4" t="s">
        <v>5</v>
      </c>
      <c r="C2005" s="4" t="s">
        <v>10</v>
      </c>
      <c r="D2005" s="4" t="s">
        <v>69</v>
      </c>
      <c r="E2005" s="4" t="s">
        <v>12</v>
      </c>
      <c r="F2005" s="4" t="s">
        <v>12</v>
      </c>
    </row>
    <row r="2006" spans="1:9">
      <c r="A2006" t="n">
        <v>16604</v>
      </c>
      <c r="B2006" s="64" t="n">
        <v>26</v>
      </c>
      <c r="C2006" s="7" t="n">
        <v>0</v>
      </c>
      <c r="D2006" s="7" t="s">
        <v>123</v>
      </c>
      <c r="E2006" s="7" t="n">
        <v>2</v>
      </c>
      <c r="F2006" s="7" t="n">
        <v>0</v>
      </c>
    </row>
    <row r="2007" spans="1:9">
      <c r="A2007" t="s">
        <v>4</v>
      </c>
      <c r="B2007" s="4" t="s">
        <v>5</v>
      </c>
    </row>
    <row r="2008" spans="1:9">
      <c r="A2008" t="n">
        <v>16650</v>
      </c>
      <c r="B2008" s="35" t="n">
        <v>28</v>
      </c>
    </row>
    <row r="2009" spans="1:9">
      <c r="A2009" t="s">
        <v>4</v>
      </c>
      <c r="B2009" s="4" t="s">
        <v>5</v>
      </c>
      <c r="C2009" s="4" t="s">
        <v>12</v>
      </c>
      <c r="D2009" s="4" t="s">
        <v>10</v>
      </c>
      <c r="E2009" s="4" t="s">
        <v>10</v>
      </c>
      <c r="F2009" s="4" t="s">
        <v>12</v>
      </c>
    </row>
    <row r="2010" spans="1:9">
      <c r="A2010" t="n">
        <v>16651</v>
      </c>
      <c r="B2010" s="33" t="n">
        <v>25</v>
      </c>
      <c r="C2010" s="7" t="n">
        <v>1</v>
      </c>
      <c r="D2010" s="7" t="n">
        <v>60</v>
      </c>
      <c r="E2010" s="7" t="n">
        <v>500</v>
      </c>
      <c r="F2010" s="7" t="n">
        <v>2</v>
      </c>
    </row>
    <row r="2011" spans="1:9">
      <c r="A2011" t="s">
        <v>4</v>
      </c>
      <c r="B2011" s="4" t="s">
        <v>5</v>
      </c>
      <c r="C2011" s="4" t="s">
        <v>12</v>
      </c>
      <c r="D2011" s="4" t="s">
        <v>10</v>
      </c>
      <c r="E2011" s="4" t="s">
        <v>6</v>
      </c>
    </row>
    <row r="2012" spans="1:9">
      <c r="A2012" t="n">
        <v>16658</v>
      </c>
      <c r="B2012" s="63" t="n">
        <v>51</v>
      </c>
      <c r="C2012" s="7" t="n">
        <v>4</v>
      </c>
      <c r="D2012" s="7" t="n">
        <v>8</v>
      </c>
      <c r="E2012" s="7" t="s">
        <v>124</v>
      </c>
    </row>
    <row r="2013" spans="1:9">
      <c r="A2013" t="s">
        <v>4</v>
      </c>
      <c r="B2013" s="4" t="s">
        <v>5</v>
      </c>
      <c r="C2013" s="4" t="s">
        <v>10</v>
      </c>
    </row>
    <row r="2014" spans="1:9">
      <c r="A2014" t="n">
        <v>16671</v>
      </c>
      <c r="B2014" s="30" t="n">
        <v>16</v>
      </c>
      <c r="C2014" s="7" t="n">
        <v>0</v>
      </c>
    </row>
    <row r="2015" spans="1:9">
      <c r="A2015" t="s">
        <v>4</v>
      </c>
      <c r="B2015" s="4" t="s">
        <v>5</v>
      </c>
      <c r="C2015" s="4" t="s">
        <v>10</v>
      </c>
      <c r="D2015" s="4" t="s">
        <v>69</v>
      </c>
      <c r="E2015" s="4" t="s">
        <v>12</v>
      </c>
      <c r="F2015" s="4" t="s">
        <v>12</v>
      </c>
    </row>
    <row r="2016" spans="1:9">
      <c r="A2016" t="n">
        <v>16674</v>
      </c>
      <c r="B2016" s="64" t="n">
        <v>26</v>
      </c>
      <c r="C2016" s="7" t="n">
        <v>8</v>
      </c>
      <c r="D2016" s="7" t="s">
        <v>125</v>
      </c>
      <c r="E2016" s="7" t="n">
        <v>2</v>
      </c>
      <c r="F2016" s="7" t="n">
        <v>0</v>
      </c>
    </row>
    <row r="2017" spans="1:6">
      <c r="A2017" t="s">
        <v>4</v>
      </c>
      <c r="B2017" s="4" t="s">
        <v>5</v>
      </c>
    </row>
    <row r="2018" spans="1:6">
      <c r="A2018" t="n">
        <v>16741</v>
      </c>
      <c r="B2018" s="35" t="n">
        <v>28</v>
      </c>
    </row>
    <row r="2019" spans="1:6">
      <c r="A2019" t="s">
        <v>4</v>
      </c>
      <c r="B2019" s="4" t="s">
        <v>5</v>
      </c>
      <c r="C2019" s="4" t="s">
        <v>12</v>
      </c>
      <c r="D2019" s="4" t="s">
        <v>10</v>
      </c>
      <c r="E2019" s="4" t="s">
        <v>10</v>
      </c>
      <c r="F2019" s="4" t="s">
        <v>12</v>
      </c>
    </row>
    <row r="2020" spans="1:6">
      <c r="A2020" t="n">
        <v>16742</v>
      </c>
      <c r="B2020" s="33" t="n">
        <v>25</v>
      </c>
      <c r="C2020" s="7" t="n">
        <v>1</v>
      </c>
      <c r="D2020" s="7" t="n">
        <v>260</v>
      </c>
      <c r="E2020" s="7" t="n">
        <v>640</v>
      </c>
      <c r="F2020" s="7" t="n">
        <v>2</v>
      </c>
    </row>
    <row r="2021" spans="1:6">
      <c r="A2021" t="s">
        <v>4</v>
      </c>
      <c r="B2021" s="4" t="s">
        <v>5</v>
      </c>
      <c r="C2021" s="4" t="s">
        <v>12</v>
      </c>
      <c r="D2021" s="4" t="s">
        <v>10</v>
      </c>
      <c r="E2021" s="4" t="s">
        <v>6</v>
      </c>
    </row>
    <row r="2022" spans="1:6">
      <c r="A2022" t="n">
        <v>16749</v>
      </c>
      <c r="B2022" s="63" t="n">
        <v>51</v>
      </c>
      <c r="C2022" s="7" t="n">
        <v>4</v>
      </c>
      <c r="D2022" s="7" t="n">
        <v>9</v>
      </c>
      <c r="E2022" s="7" t="s">
        <v>126</v>
      </c>
    </row>
    <row r="2023" spans="1:6">
      <c r="A2023" t="s">
        <v>4</v>
      </c>
      <c r="B2023" s="4" t="s">
        <v>5</v>
      </c>
      <c r="C2023" s="4" t="s">
        <v>10</v>
      </c>
    </row>
    <row r="2024" spans="1:6">
      <c r="A2024" t="n">
        <v>16763</v>
      </c>
      <c r="B2024" s="30" t="n">
        <v>16</v>
      </c>
      <c r="C2024" s="7" t="n">
        <v>0</v>
      </c>
    </row>
    <row r="2025" spans="1:6">
      <c r="A2025" t="s">
        <v>4</v>
      </c>
      <c r="B2025" s="4" t="s">
        <v>5</v>
      </c>
      <c r="C2025" s="4" t="s">
        <v>10</v>
      </c>
      <c r="D2025" s="4" t="s">
        <v>69</v>
      </c>
      <c r="E2025" s="4" t="s">
        <v>12</v>
      </c>
      <c r="F2025" s="4" t="s">
        <v>12</v>
      </c>
    </row>
    <row r="2026" spans="1:6">
      <c r="A2026" t="n">
        <v>16766</v>
      </c>
      <c r="B2026" s="64" t="n">
        <v>26</v>
      </c>
      <c r="C2026" s="7" t="n">
        <v>9</v>
      </c>
      <c r="D2026" s="7" t="s">
        <v>127</v>
      </c>
      <c r="E2026" s="7" t="n">
        <v>2</v>
      </c>
      <c r="F2026" s="7" t="n">
        <v>0</v>
      </c>
    </row>
    <row r="2027" spans="1:6">
      <c r="A2027" t="s">
        <v>4</v>
      </c>
      <c r="B2027" s="4" t="s">
        <v>5</v>
      </c>
    </row>
    <row r="2028" spans="1:6">
      <c r="A2028" t="n">
        <v>16846</v>
      </c>
      <c r="B2028" s="35" t="n">
        <v>28</v>
      </c>
    </row>
    <row r="2029" spans="1:6">
      <c r="A2029" t="s">
        <v>4</v>
      </c>
      <c r="B2029" s="4" t="s">
        <v>5</v>
      </c>
      <c r="C2029" s="4" t="s">
        <v>12</v>
      </c>
      <c r="D2029" s="4" t="s">
        <v>10</v>
      </c>
      <c r="E2029" s="4" t="s">
        <v>10</v>
      </c>
      <c r="F2029" s="4" t="s">
        <v>12</v>
      </c>
    </row>
    <row r="2030" spans="1:6">
      <c r="A2030" t="n">
        <v>16847</v>
      </c>
      <c r="B2030" s="33" t="n">
        <v>25</v>
      </c>
      <c r="C2030" s="7" t="n">
        <v>1</v>
      </c>
      <c r="D2030" s="7" t="n">
        <v>160</v>
      </c>
      <c r="E2030" s="7" t="n">
        <v>570</v>
      </c>
      <c r="F2030" s="7" t="n">
        <v>1</v>
      </c>
    </row>
    <row r="2031" spans="1:6">
      <c r="A2031" t="s">
        <v>4</v>
      </c>
      <c r="B2031" s="4" t="s">
        <v>5</v>
      </c>
      <c r="C2031" s="4" t="s">
        <v>12</v>
      </c>
      <c r="D2031" s="4" t="s">
        <v>10</v>
      </c>
      <c r="E2031" s="4" t="s">
        <v>6</v>
      </c>
    </row>
    <row r="2032" spans="1:6">
      <c r="A2032" t="n">
        <v>16854</v>
      </c>
      <c r="B2032" s="63" t="n">
        <v>51</v>
      </c>
      <c r="C2032" s="7" t="n">
        <v>4</v>
      </c>
      <c r="D2032" s="7" t="n">
        <v>0</v>
      </c>
      <c r="E2032" s="7" t="s">
        <v>128</v>
      </c>
    </row>
    <row r="2033" spans="1:6">
      <c r="A2033" t="s">
        <v>4</v>
      </c>
      <c r="B2033" s="4" t="s">
        <v>5</v>
      </c>
      <c r="C2033" s="4" t="s">
        <v>10</v>
      </c>
    </row>
    <row r="2034" spans="1:6">
      <c r="A2034" t="n">
        <v>16868</v>
      </c>
      <c r="B2034" s="30" t="n">
        <v>16</v>
      </c>
      <c r="C2034" s="7" t="n">
        <v>0</v>
      </c>
    </row>
    <row r="2035" spans="1:6">
      <c r="A2035" t="s">
        <v>4</v>
      </c>
      <c r="B2035" s="4" t="s">
        <v>5</v>
      </c>
      <c r="C2035" s="4" t="s">
        <v>10</v>
      </c>
      <c r="D2035" s="4" t="s">
        <v>69</v>
      </c>
      <c r="E2035" s="4" t="s">
        <v>12</v>
      </c>
      <c r="F2035" s="4" t="s">
        <v>12</v>
      </c>
      <c r="G2035" s="4" t="s">
        <v>69</v>
      </c>
      <c r="H2035" s="4" t="s">
        <v>12</v>
      </c>
      <c r="I2035" s="4" t="s">
        <v>12</v>
      </c>
    </row>
    <row r="2036" spans="1:6">
      <c r="A2036" t="n">
        <v>16871</v>
      </c>
      <c r="B2036" s="64" t="n">
        <v>26</v>
      </c>
      <c r="C2036" s="7" t="n">
        <v>0</v>
      </c>
      <c r="D2036" s="7" t="s">
        <v>129</v>
      </c>
      <c r="E2036" s="7" t="n">
        <v>2</v>
      </c>
      <c r="F2036" s="7" t="n">
        <v>3</v>
      </c>
      <c r="G2036" s="7" t="s">
        <v>130</v>
      </c>
      <c r="H2036" s="7" t="n">
        <v>2</v>
      </c>
      <c r="I2036" s="7" t="n">
        <v>0</v>
      </c>
    </row>
    <row r="2037" spans="1:6">
      <c r="A2037" t="s">
        <v>4</v>
      </c>
      <c r="B2037" s="4" t="s">
        <v>5</v>
      </c>
    </row>
    <row r="2038" spans="1:6">
      <c r="A2038" t="n">
        <v>16982</v>
      </c>
      <c r="B2038" s="35" t="n">
        <v>28</v>
      </c>
    </row>
    <row r="2039" spans="1:6">
      <c r="A2039" t="s">
        <v>4</v>
      </c>
      <c r="B2039" s="4" t="s">
        <v>5</v>
      </c>
      <c r="C2039" s="4" t="s">
        <v>12</v>
      </c>
      <c r="D2039" s="4" t="s">
        <v>10</v>
      </c>
      <c r="E2039" s="4" t="s">
        <v>10</v>
      </c>
      <c r="F2039" s="4" t="s">
        <v>12</v>
      </c>
    </row>
    <row r="2040" spans="1:6">
      <c r="A2040" t="n">
        <v>16983</v>
      </c>
      <c r="B2040" s="33" t="n">
        <v>25</v>
      </c>
      <c r="C2040" s="7" t="n">
        <v>1</v>
      </c>
      <c r="D2040" s="7" t="n">
        <v>65535</v>
      </c>
      <c r="E2040" s="7" t="n">
        <v>500</v>
      </c>
      <c r="F2040" s="7" t="n">
        <v>6</v>
      </c>
    </row>
    <row r="2041" spans="1:6">
      <c r="A2041" t="s">
        <v>4</v>
      </c>
      <c r="B2041" s="4" t="s">
        <v>5</v>
      </c>
      <c r="C2041" s="4" t="s">
        <v>12</v>
      </c>
      <c r="D2041" s="4" t="s">
        <v>10</v>
      </c>
      <c r="E2041" s="4" t="s">
        <v>6</v>
      </c>
    </row>
    <row r="2042" spans="1:6">
      <c r="A2042" t="n">
        <v>16990</v>
      </c>
      <c r="B2042" s="63" t="n">
        <v>51</v>
      </c>
      <c r="C2042" s="7" t="n">
        <v>4</v>
      </c>
      <c r="D2042" s="7" t="n">
        <v>1</v>
      </c>
      <c r="E2042" s="7" t="s">
        <v>131</v>
      </c>
    </row>
    <row r="2043" spans="1:6">
      <c r="A2043" t="s">
        <v>4</v>
      </c>
      <c r="B2043" s="4" t="s">
        <v>5</v>
      </c>
      <c r="C2043" s="4" t="s">
        <v>10</v>
      </c>
    </row>
    <row r="2044" spans="1:6">
      <c r="A2044" t="n">
        <v>17003</v>
      </c>
      <c r="B2044" s="30" t="n">
        <v>16</v>
      </c>
      <c r="C2044" s="7" t="n">
        <v>0</v>
      </c>
    </row>
    <row r="2045" spans="1:6">
      <c r="A2045" t="s">
        <v>4</v>
      </c>
      <c r="B2045" s="4" t="s">
        <v>5</v>
      </c>
      <c r="C2045" s="4" t="s">
        <v>10</v>
      </c>
      <c r="D2045" s="4" t="s">
        <v>69</v>
      </c>
      <c r="E2045" s="4" t="s">
        <v>12</v>
      </c>
      <c r="F2045" s="4" t="s">
        <v>12</v>
      </c>
    </row>
    <row r="2046" spans="1:6">
      <c r="A2046" t="n">
        <v>17006</v>
      </c>
      <c r="B2046" s="64" t="n">
        <v>26</v>
      </c>
      <c r="C2046" s="7" t="n">
        <v>1</v>
      </c>
      <c r="D2046" s="7" t="s">
        <v>132</v>
      </c>
      <c r="E2046" s="7" t="n">
        <v>2</v>
      </c>
      <c r="F2046" s="7" t="n">
        <v>0</v>
      </c>
    </row>
    <row r="2047" spans="1:6">
      <c r="A2047" t="s">
        <v>4</v>
      </c>
      <c r="B2047" s="4" t="s">
        <v>5</v>
      </c>
    </row>
    <row r="2048" spans="1:6">
      <c r="A2048" t="n">
        <v>17070</v>
      </c>
      <c r="B2048" s="35" t="n">
        <v>28</v>
      </c>
    </row>
    <row r="2049" spans="1:9">
      <c r="A2049" t="s">
        <v>4</v>
      </c>
      <c r="B2049" s="4" t="s">
        <v>5</v>
      </c>
      <c r="C2049" s="4" t="s">
        <v>12</v>
      </c>
      <c r="D2049" s="4" t="s">
        <v>10</v>
      </c>
      <c r="E2049" s="4" t="s">
        <v>10</v>
      </c>
      <c r="F2049" s="4" t="s">
        <v>12</v>
      </c>
    </row>
    <row r="2050" spans="1:9">
      <c r="A2050" t="n">
        <v>17071</v>
      </c>
      <c r="B2050" s="33" t="n">
        <v>25</v>
      </c>
      <c r="C2050" s="7" t="n">
        <v>1</v>
      </c>
      <c r="D2050" s="7" t="n">
        <v>65535</v>
      </c>
      <c r="E2050" s="7" t="n">
        <v>65535</v>
      </c>
      <c r="F2050" s="7" t="n">
        <v>0</v>
      </c>
    </row>
    <row r="2051" spans="1:9">
      <c r="A2051" t="s">
        <v>4</v>
      </c>
      <c r="B2051" s="4" t="s">
        <v>5</v>
      </c>
      <c r="C2051" s="4" t="s">
        <v>12</v>
      </c>
      <c r="D2051" s="4" t="s">
        <v>27</v>
      </c>
      <c r="E2051" s="4" t="s">
        <v>10</v>
      </c>
      <c r="F2051" s="4" t="s">
        <v>12</v>
      </c>
    </row>
    <row r="2052" spans="1:9">
      <c r="A2052" t="n">
        <v>17078</v>
      </c>
      <c r="B2052" s="17" t="n">
        <v>49</v>
      </c>
      <c r="C2052" s="7" t="n">
        <v>3</v>
      </c>
      <c r="D2052" s="7" t="n">
        <v>1</v>
      </c>
      <c r="E2052" s="7" t="n">
        <v>500</v>
      </c>
      <c r="F2052" s="7" t="n">
        <v>0</v>
      </c>
    </row>
    <row r="2053" spans="1:9">
      <c r="A2053" t="s">
        <v>4</v>
      </c>
      <c r="B2053" s="4" t="s">
        <v>5</v>
      </c>
      <c r="C2053" s="4" t="s">
        <v>12</v>
      </c>
      <c r="D2053" s="4" t="s">
        <v>10</v>
      </c>
    </row>
    <row r="2054" spans="1:9">
      <c r="A2054" t="n">
        <v>17087</v>
      </c>
      <c r="B2054" s="38" t="n">
        <v>58</v>
      </c>
      <c r="C2054" s="7" t="n">
        <v>11</v>
      </c>
      <c r="D2054" s="7" t="n">
        <v>300</v>
      </c>
    </row>
    <row r="2055" spans="1:9">
      <c r="A2055" t="s">
        <v>4</v>
      </c>
      <c r="B2055" s="4" t="s">
        <v>5</v>
      </c>
      <c r="C2055" s="4" t="s">
        <v>12</v>
      </c>
      <c r="D2055" s="4" t="s">
        <v>10</v>
      </c>
    </row>
    <row r="2056" spans="1:9">
      <c r="A2056" t="n">
        <v>17091</v>
      </c>
      <c r="B2056" s="38" t="n">
        <v>58</v>
      </c>
      <c r="C2056" s="7" t="n">
        <v>12</v>
      </c>
      <c r="D2056" s="7" t="n">
        <v>0</v>
      </c>
    </row>
    <row r="2057" spans="1:9">
      <c r="A2057" t="s">
        <v>4</v>
      </c>
      <c r="B2057" s="4" t="s">
        <v>5</v>
      </c>
      <c r="C2057" s="4" t="s">
        <v>12</v>
      </c>
      <c r="D2057" s="4" t="s">
        <v>6</v>
      </c>
    </row>
    <row r="2058" spans="1:9">
      <c r="A2058" t="n">
        <v>17095</v>
      </c>
      <c r="B2058" s="10" t="n">
        <v>2</v>
      </c>
      <c r="C2058" s="7" t="n">
        <v>10</v>
      </c>
      <c r="D2058" s="7" t="s">
        <v>133</v>
      </c>
    </row>
    <row r="2059" spans="1:9">
      <c r="A2059" t="s">
        <v>4</v>
      </c>
      <c r="B2059" s="4" t="s">
        <v>5</v>
      </c>
      <c r="C2059" s="4" t="s">
        <v>12</v>
      </c>
    </row>
    <row r="2060" spans="1:9">
      <c r="A2060" t="n">
        <v>17117</v>
      </c>
      <c r="B2060" s="46" t="n">
        <v>23</v>
      </c>
      <c r="C2060" s="7" t="n">
        <v>0</v>
      </c>
    </row>
    <row r="2061" spans="1:9">
      <c r="A2061" t="s">
        <v>4</v>
      </c>
      <c r="B2061" s="4" t="s">
        <v>5</v>
      </c>
    </row>
    <row r="2062" spans="1:9">
      <c r="A2062" t="n">
        <v>17119</v>
      </c>
      <c r="B2062" s="5" t="n">
        <v>1</v>
      </c>
    </row>
    <row r="2063" spans="1:9" s="3" customFormat="1" customHeight="0">
      <c r="A2063" s="3" t="s">
        <v>2</v>
      </c>
      <c r="B2063" s="3" t="s">
        <v>138</v>
      </c>
    </row>
    <row r="2064" spans="1:9">
      <c r="A2064" t="s">
        <v>4</v>
      </c>
      <c r="B2064" s="4" t="s">
        <v>5</v>
      </c>
      <c r="C2064" s="4" t="s">
        <v>12</v>
      </c>
      <c r="D2064" s="4" t="s">
        <v>12</v>
      </c>
      <c r="E2064" s="4" t="s">
        <v>12</v>
      </c>
      <c r="F2064" s="4" t="s">
        <v>12</v>
      </c>
    </row>
    <row r="2065" spans="1:6">
      <c r="A2065" t="n">
        <v>17120</v>
      </c>
      <c r="B2065" s="9" t="n">
        <v>14</v>
      </c>
      <c r="C2065" s="7" t="n">
        <v>2</v>
      </c>
      <c r="D2065" s="7" t="n">
        <v>0</v>
      </c>
      <c r="E2065" s="7" t="n">
        <v>0</v>
      </c>
      <c r="F2065" s="7" t="n">
        <v>0</v>
      </c>
    </row>
    <row r="2066" spans="1:6">
      <c r="A2066" t="s">
        <v>4</v>
      </c>
      <c r="B2066" s="4" t="s">
        <v>5</v>
      </c>
      <c r="C2066" s="4" t="s">
        <v>12</v>
      </c>
      <c r="D2066" s="22" t="s">
        <v>58</v>
      </c>
      <c r="E2066" s="4" t="s">
        <v>5</v>
      </c>
      <c r="F2066" s="4" t="s">
        <v>12</v>
      </c>
      <c r="G2066" s="4" t="s">
        <v>10</v>
      </c>
      <c r="H2066" s="22" t="s">
        <v>59</v>
      </c>
      <c r="I2066" s="4" t="s">
        <v>12</v>
      </c>
      <c r="J2066" s="4" t="s">
        <v>9</v>
      </c>
      <c r="K2066" s="4" t="s">
        <v>12</v>
      </c>
      <c r="L2066" s="4" t="s">
        <v>12</v>
      </c>
      <c r="M2066" s="22" t="s">
        <v>58</v>
      </c>
      <c r="N2066" s="4" t="s">
        <v>5</v>
      </c>
      <c r="O2066" s="4" t="s">
        <v>12</v>
      </c>
      <c r="P2066" s="4" t="s">
        <v>10</v>
      </c>
      <c r="Q2066" s="22" t="s">
        <v>59</v>
      </c>
      <c r="R2066" s="4" t="s">
        <v>12</v>
      </c>
      <c r="S2066" s="4" t="s">
        <v>9</v>
      </c>
      <c r="T2066" s="4" t="s">
        <v>12</v>
      </c>
      <c r="U2066" s="4" t="s">
        <v>12</v>
      </c>
      <c r="V2066" s="4" t="s">
        <v>12</v>
      </c>
      <c r="W2066" s="4" t="s">
        <v>33</v>
      </c>
    </row>
    <row r="2067" spans="1:6">
      <c r="A2067" t="n">
        <v>17125</v>
      </c>
      <c r="B2067" s="15" t="n">
        <v>5</v>
      </c>
      <c r="C2067" s="7" t="n">
        <v>28</v>
      </c>
      <c r="D2067" s="22" t="s">
        <v>3</v>
      </c>
      <c r="E2067" s="11" t="n">
        <v>162</v>
      </c>
      <c r="F2067" s="7" t="n">
        <v>3</v>
      </c>
      <c r="G2067" s="7" t="n">
        <v>28735</v>
      </c>
      <c r="H2067" s="22" t="s">
        <v>3</v>
      </c>
      <c r="I2067" s="7" t="n">
        <v>0</v>
      </c>
      <c r="J2067" s="7" t="n">
        <v>1</v>
      </c>
      <c r="K2067" s="7" t="n">
        <v>2</v>
      </c>
      <c r="L2067" s="7" t="n">
        <v>28</v>
      </c>
      <c r="M2067" s="22" t="s">
        <v>3</v>
      </c>
      <c r="N2067" s="11" t="n">
        <v>162</v>
      </c>
      <c r="O2067" s="7" t="n">
        <v>3</v>
      </c>
      <c r="P2067" s="7" t="n">
        <v>28735</v>
      </c>
      <c r="Q2067" s="22" t="s">
        <v>3</v>
      </c>
      <c r="R2067" s="7" t="n">
        <v>0</v>
      </c>
      <c r="S2067" s="7" t="n">
        <v>2</v>
      </c>
      <c r="T2067" s="7" t="n">
        <v>2</v>
      </c>
      <c r="U2067" s="7" t="n">
        <v>11</v>
      </c>
      <c r="V2067" s="7" t="n">
        <v>1</v>
      </c>
      <c r="W2067" s="16" t="n">
        <f t="normal" ca="1">A2071</f>
        <v>0</v>
      </c>
    </row>
    <row r="2068" spans="1:6">
      <c r="A2068" t="s">
        <v>4</v>
      </c>
      <c r="B2068" s="4" t="s">
        <v>5</v>
      </c>
      <c r="C2068" s="4" t="s">
        <v>12</v>
      </c>
      <c r="D2068" s="4" t="s">
        <v>10</v>
      </c>
      <c r="E2068" s="4" t="s">
        <v>27</v>
      </c>
    </row>
    <row r="2069" spans="1:6">
      <c r="A2069" t="n">
        <v>17154</v>
      </c>
      <c r="B2069" s="38" t="n">
        <v>58</v>
      </c>
      <c r="C2069" s="7" t="n">
        <v>0</v>
      </c>
      <c r="D2069" s="7" t="n">
        <v>0</v>
      </c>
      <c r="E2069" s="7" t="n">
        <v>1</v>
      </c>
    </row>
    <row r="2070" spans="1:6">
      <c r="A2070" t="s">
        <v>4</v>
      </c>
      <c r="B2070" s="4" t="s">
        <v>5</v>
      </c>
      <c r="C2070" s="4" t="s">
        <v>12</v>
      </c>
      <c r="D2070" s="22" t="s">
        <v>58</v>
      </c>
      <c r="E2070" s="4" t="s">
        <v>5</v>
      </c>
      <c r="F2070" s="4" t="s">
        <v>12</v>
      </c>
      <c r="G2070" s="4" t="s">
        <v>10</v>
      </c>
      <c r="H2070" s="22" t="s">
        <v>59</v>
      </c>
      <c r="I2070" s="4" t="s">
        <v>12</v>
      </c>
      <c r="J2070" s="4" t="s">
        <v>9</v>
      </c>
      <c r="K2070" s="4" t="s">
        <v>12</v>
      </c>
      <c r="L2070" s="4" t="s">
        <v>12</v>
      </c>
      <c r="M2070" s="22" t="s">
        <v>58</v>
      </c>
      <c r="N2070" s="4" t="s">
        <v>5</v>
      </c>
      <c r="O2070" s="4" t="s">
        <v>12</v>
      </c>
      <c r="P2070" s="4" t="s">
        <v>10</v>
      </c>
      <c r="Q2070" s="22" t="s">
        <v>59</v>
      </c>
      <c r="R2070" s="4" t="s">
        <v>12</v>
      </c>
      <c r="S2070" s="4" t="s">
        <v>9</v>
      </c>
      <c r="T2070" s="4" t="s">
        <v>12</v>
      </c>
      <c r="U2070" s="4" t="s">
        <v>12</v>
      </c>
      <c r="V2070" s="4" t="s">
        <v>12</v>
      </c>
      <c r="W2070" s="4" t="s">
        <v>33</v>
      </c>
    </row>
    <row r="2071" spans="1:6">
      <c r="A2071" t="n">
        <v>17162</v>
      </c>
      <c r="B2071" s="15" t="n">
        <v>5</v>
      </c>
      <c r="C2071" s="7" t="n">
        <v>28</v>
      </c>
      <c r="D2071" s="22" t="s">
        <v>3</v>
      </c>
      <c r="E2071" s="11" t="n">
        <v>162</v>
      </c>
      <c r="F2071" s="7" t="n">
        <v>3</v>
      </c>
      <c r="G2071" s="7" t="n">
        <v>28735</v>
      </c>
      <c r="H2071" s="22" t="s">
        <v>3</v>
      </c>
      <c r="I2071" s="7" t="n">
        <v>0</v>
      </c>
      <c r="J2071" s="7" t="n">
        <v>1</v>
      </c>
      <c r="K2071" s="7" t="n">
        <v>3</v>
      </c>
      <c r="L2071" s="7" t="n">
        <v>28</v>
      </c>
      <c r="M2071" s="22" t="s">
        <v>3</v>
      </c>
      <c r="N2071" s="11" t="n">
        <v>162</v>
      </c>
      <c r="O2071" s="7" t="n">
        <v>3</v>
      </c>
      <c r="P2071" s="7" t="n">
        <v>28735</v>
      </c>
      <c r="Q2071" s="22" t="s">
        <v>3</v>
      </c>
      <c r="R2071" s="7" t="n">
        <v>0</v>
      </c>
      <c r="S2071" s="7" t="n">
        <v>2</v>
      </c>
      <c r="T2071" s="7" t="n">
        <v>3</v>
      </c>
      <c r="U2071" s="7" t="n">
        <v>9</v>
      </c>
      <c r="V2071" s="7" t="n">
        <v>1</v>
      </c>
      <c r="W2071" s="16" t="n">
        <f t="normal" ca="1">A2081</f>
        <v>0</v>
      </c>
    </row>
    <row r="2072" spans="1:6">
      <c r="A2072" t="s">
        <v>4</v>
      </c>
      <c r="B2072" s="4" t="s">
        <v>5</v>
      </c>
      <c r="C2072" s="4" t="s">
        <v>12</v>
      </c>
      <c r="D2072" s="22" t="s">
        <v>58</v>
      </c>
      <c r="E2072" s="4" t="s">
        <v>5</v>
      </c>
      <c r="F2072" s="4" t="s">
        <v>10</v>
      </c>
      <c r="G2072" s="4" t="s">
        <v>12</v>
      </c>
      <c r="H2072" s="4" t="s">
        <v>12</v>
      </c>
      <c r="I2072" s="4" t="s">
        <v>6</v>
      </c>
      <c r="J2072" s="22" t="s">
        <v>59</v>
      </c>
      <c r="K2072" s="4" t="s">
        <v>12</v>
      </c>
      <c r="L2072" s="4" t="s">
        <v>12</v>
      </c>
      <c r="M2072" s="22" t="s">
        <v>58</v>
      </c>
      <c r="N2072" s="4" t="s">
        <v>5</v>
      </c>
      <c r="O2072" s="4" t="s">
        <v>12</v>
      </c>
      <c r="P2072" s="22" t="s">
        <v>59</v>
      </c>
      <c r="Q2072" s="4" t="s">
        <v>12</v>
      </c>
      <c r="R2072" s="4" t="s">
        <v>9</v>
      </c>
      <c r="S2072" s="4" t="s">
        <v>12</v>
      </c>
      <c r="T2072" s="4" t="s">
        <v>12</v>
      </c>
      <c r="U2072" s="4" t="s">
        <v>12</v>
      </c>
      <c r="V2072" s="22" t="s">
        <v>58</v>
      </c>
      <c r="W2072" s="4" t="s">
        <v>5</v>
      </c>
      <c r="X2072" s="4" t="s">
        <v>12</v>
      </c>
      <c r="Y2072" s="22" t="s">
        <v>59</v>
      </c>
      <c r="Z2072" s="4" t="s">
        <v>12</v>
      </c>
      <c r="AA2072" s="4" t="s">
        <v>9</v>
      </c>
      <c r="AB2072" s="4" t="s">
        <v>12</v>
      </c>
      <c r="AC2072" s="4" t="s">
        <v>12</v>
      </c>
      <c r="AD2072" s="4" t="s">
        <v>12</v>
      </c>
      <c r="AE2072" s="4" t="s">
        <v>33</v>
      </c>
    </row>
    <row r="2073" spans="1:6">
      <c r="A2073" t="n">
        <v>17191</v>
      </c>
      <c r="B2073" s="15" t="n">
        <v>5</v>
      </c>
      <c r="C2073" s="7" t="n">
        <v>28</v>
      </c>
      <c r="D2073" s="22" t="s">
        <v>3</v>
      </c>
      <c r="E2073" s="60" t="n">
        <v>47</v>
      </c>
      <c r="F2073" s="7" t="n">
        <v>61456</v>
      </c>
      <c r="G2073" s="7" t="n">
        <v>2</v>
      </c>
      <c r="H2073" s="7" t="n">
        <v>0</v>
      </c>
      <c r="I2073" s="7" t="s">
        <v>107</v>
      </c>
      <c r="J2073" s="22" t="s">
        <v>3</v>
      </c>
      <c r="K2073" s="7" t="n">
        <v>8</v>
      </c>
      <c r="L2073" s="7" t="n">
        <v>28</v>
      </c>
      <c r="M2073" s="22" t="s">
        <v>3</v>
      </c>
      <c r="N2073" s="8" t="n">
        <v>74</v>
      </c>
      <c r="O2073" s="7" t="n">
        <v>65</v>
      </c>
      <c r="P2073" s="22" t="s">
        <v>3</v>
      </c>
      <c r="Q2073" s="7" t="n">
        <v>0</v>
      </c>
      <c r="R2073" s="7" t="n">
        <v>1</v>
      </c>
      <c r="S2073" s="7" t="n">
        <v>3</v>
      </c>
      <c r="T2073" s="7" t="n">
        <v>9</v>
      </c>
      <c r="U2073" s="7" t="n">
        <v>28</v>
      </c>
      <c r="V2073" s="22" t="s">
        <v>3</v>
      </c>
      <c r="W2073" s="8" t="n">
        <v>74</v>
      </c>
      <c r="X2073" s="7" t="n">
        <v>65</v>
      </c>
      <c r="Y2073" s="22" t="s">
        <v>3</v>
      </c>
      <c r="Z2073" s="7" t="n">
        <v>0</v>
      </c>
      <c r="AA2073" s="7" t="n">
        <v>2</v>
      </c>
      <c r="AB2073" s="7" t="n">
        <v>3</v>
      </c>
      <c r="AC2073" s="7" t="n">
        <v>9</v>
      </c>
      <c r="AD2073" s="7" t="n">
        <v>1</v>
      </c>
      <c r="AE2073" s="16" t="n">
        <f t="normal" ca="1">A2077</f>
        <v>0</v>
      </c>
    </row>
    <row r="2074" spans="1:6">
      <c r="A2074" t="s">
        <v>4</v>
      </c>
      <c r="B2074" s="4" t="s">
        <v>5</v>
      </c>
      <c r="C2074" s="4" t="s">
        <v>10</v>
      </c>
      <c r="D2074" s="4" t="s">
        <v>12</v>
      </c>
      <c r="E2074" s="4" t="s">
        <v>12</v>
      </c>
      <c r="F2074" s="4" t="s">
        <v>6</v>
      </c>
    </row>
    <row r="2075" spans="1:6">
      <c r="A2075" t="n">
        <v>17239</v>
      </c>
      <c r="B2075" s="60" t="n">
        <v>47</v>
      </c>
      <c r="C2075" s="7" t="n">
        <v>61456</v>
      </c>
      <c r="D2075" s="7" t="n">
        <v>0</v>
      </c>
      <c r="E2075" s="7" t="n">
        <v>0</v>
      </c>
      <c r="F2075" s="7" t="s">
        <v>108</v>
      </c>
    </row>
    <row r="2076" spans="1:6">
      <c r="A2076" t="s">
        <v>4</v>
      </c>
      <c r="B2076" s="4" t="s">
        <v>5</v>
      </c>
      <c r="C2076" s="4" t="s">
        <v>12</v>
      </c>
      <c r="D2076" s="4" t="s">
        <v>10</v>
      </c>
      <c r="E2076" s="4" t="s">
        <v>27</v>
      </c>
    </row>
    <row r="2077" spans="1:6">
      <c r="A2077" t="n">
        <v>17252</v>
      </c>
      <c r="B2077" s="38" t="n">
        <v>58</v>
      </c>
      <c r="C2077" s="7" t="n">
        <v>0</v>
      </c>
      <c r="D2077" s="7" t="n">
        <v>300</v>
      </c>
      <c r="E2077" s="7" t="n">
        <v>1</v>
      </c>
    </row>
    <row r="2078" spans="1:6">
      <c r="A2078" t="s">
        <v>4</v>
      </c>
      <c r="B2078" s="4" t="s">
        <v>5</v>
      </c>
      <c r="C2078" s="4" t="s">
        <v>12</v>
      </c>
      <c r="D2078" s="4" t="s">
        <v>10</v>
      </c>
    </row>
    <row r="2079" spans="1:6">
      <c r="A2079" t="n">
        <v>17260</v>
      </c>
      <c r="B2079" s="38" t="n">
        <v>58</v>
      </c>
      <c r="C2079" s="7" t="n">
        <v>255</v>
      </c>
      <c r="D2079" s="7" t="n">
        <v>0</v>
      </c>
    </row>
    <row r="2080" spans="1:6">
      <c r="A2080" t="s">
        <v>4</v>
      </c>
      <c r="B2080" s="4" t="s">
        <v>5</v>
      </c>
      <c r="C2080" s="4" t="s">
        <v>12</v>
      </c>
      <c r="D2080" s="4" t="s">
        <v>12</v>
      </c>
      <c r="E2080" s="4" t="s">
        <v>12</v>
      </c>
      <c r="F2080" s="4" t="s">
        <v>12</v>
      </c>
    </row>
    <row r="2081" spans="1:31">
      <c r="A2081" t="n">
        <v>17264</v>
      </c>
      <c r="B2081" s="9" t="n">
        <v>14</v>
      </c>
      <c r="C2081" s="7" t="n">
        <v>0</v>
      </c>
      <c r="D2081" s="7" t="n">
        <v>0</v>
      </c>
      <c r="E2081" s="7" t="n">
        <v>0</v>
      </c>
      <c r="F2081" s="7" t="n">
        <v>64</v>
      </c>
    </row>
    <row r="2082" spans="1:31">
      <c r="A2082" t="s">
        <v>4</v>
      </c>
      <c r="B2082" s="4" t="s">
        <v>5</v>
      </c>
      <c r="C2082" s="4" t="s">
        <v>12</v>
      </c>
      <c r="D2082" s="4" t="s">
        <v>10</v>
      </c>
    </row>
    <row r="2083" spans="1:31">
      <c r="A2083" t="n">
        <v>17269</v>
      </c>
      <c r="B2083" s="31" t="n">
        <v>22</v>
      </c>
      <c r="C2083" s="7" t="n">
        <v>0</v>
      </c>
      <c r="D2083" s="7" t="n">
        <v>28735</v>
      </c>
    </row>
    <row r="2084" spans="1:31">
      <c r="A2084" t="s">
        <v>4</v>
      </c>
      <c r="B2084" s="4" t="s">
        <v>5</v>
      </c>
      <c r="C2084" s="4" t="s">
        <v>12</v>
      </c>
      <c r="D2084" s="4" t="s">
        <v>10</v>
      </c>
    </row>
    <row r="2085" spans="1:31">
      <c r="A2085" t="n">
        <v>17273</v>
      </c>
      <c r="B2085" s="38" t="n">
        <v>58</v>
      </c>
      <c r="C2085" s="7" t="n">
        <v>5</v>
      </c>
      <c r="D2085" s="7" t="n">
        <v>300</v>
      </c>
    </row>
    <row r="2086" spans="1:31">
      <c r="A2086" t="s">
        <v>4</v>
      </c>
      <c r="B2086" s="4" t="s">
        <v>5</v>
      </c>
      <c r="C2086" s="4" t="s">
        <v>27</v>
      </c>
      <c r="D2086" s="4" t="s">
        <v>10</v>
      </c>
    </row>
    <row r="2087" spans="1:31">
      <c r="A2087" t="n">
        <v>17277</v>
      </c>
      <c r="B2087" s="61" t="n">
        <v>103</v>
      </c>
      <c r="C2087" s="7" t="n">
        <v>0</v>
      </c>
      <c r="D2087" s="7" t="n">
        <v>300</v>
      </c>
    </row>
    <row r="2088" spans="1:31">
      <c r="A2088" t="s">
        <v>4</v>
      </c>
      <c r="B2088" s="4" t="s">
        <v>5</v>
      </c>
      <c r="C2088" s="4" t="s">
        <v>12</v>
      </c>
    </row>
    <row r="2089" spans="1:31">
      <c r="A2089" t="n">
        <v>17284</v>
      </c>
      <c r="B2089" s="36" t="n">
        <v>64</v>
      </c>
      <c r="C2089" s="7" t="n">
        <v>7</v>
      </c>
    </row>
    <row r="2090" spans="1:31">
      <c r="A2090" t="s">
        <v>4</v>
      </c>
      <c r="B2090" s="4" t="s">
        <v>5</v>
      </c>
      <c r="C2090" s="4" t="s">
        <v>12</v>
      </c>
      <c r="D2090" s="4" t="s">
        <v>10</v>
      </c>
    </row>
    <row r="2091" spans="1:31">
      <c r="A2091" t="n">
        <v>17286</v>
      </c>
      <c r="B2091" s="62" t="n">
        <v>72</v>
      </c>
      <c r="C2091" s="7" t="n">
        <v>5</v>
      </c>
      <c r="D2091" s="7" t="n">
        <v>0</v>
      </c>
    </row>
    <row r="2092" spans="1:31">
      <c r="A2092" t="s">
        <v>4</v>
      </c>
      <c r="B2092" s="4" t="s">
        <v>5</v>
      </c>
      <c r="C2092" s="4" t="s">
        <v>12</v>
      </c>
      <c r="D2092" s="22" t="s">
        <v>58</v>
      </c>
      <c r="E2092" s="4" t="s">
        <v>5</v>
      </c>
      <c r="F2092" s="4" t="s">
        <v>12</v>
      </c>
      <c r="G2092" s="4" t="s">
        <v>10</v>
      </c>
      <c r="H2092" s="22" t="s">
        <v>59</v>
      </c>
      <c r="I2092" s="4" t="s">
        <v>12</v>
      </c>
      <c r="J2092" s="4" t="s">
        <v>9</v>
      </c>
      <c r="K2092" s="4" t="s">
        <v>12</v>
      </c>
      <c r="L2092" s="4" t="s">
        <v>12</v>
      </c>
      <c r="M2092" s="4" t="s">
        <v>33</v>
      </c>
    </row>
    <row r="2093" spans="1:31">
      <c r="A2093" t="n">
        <v>17290</v>
      </c>
      <c r="B2093" s="15" t="n">
        <v>5</v>
      </c>
      <c r="C2093" s="7" t="n">
        <v>28</v>
      </c>
      <c r="D2093" s="22" t="s">
        <v>3</v>
      </c>
      <c r="E2093" s="11" t="n">
        <v>162</v>
      </c>
      <c r="F2093" s="7" t="n">
        <v>4</v>
      </c>
      <c r="G2093" s="7" t="n">
        <v>28735</v>
      </c>
      <c r="H2093" s="22" t="s">
        <v>3</v>
      </c>
      <c r="I2093" s="7" t="n">
        <v>0</v>
      </c>
      <c r="J2093" s="7" t="n">
        <v>1</v>
      </c>
      <c r="K2093" s="7" t="n">
        <v>2</v>
      </c>
      <c r="L2093" s="7" t="n">
        <v>1</v>
      </c>
      <c r="M2093" s="16" t="n">
        <f t="normal" ca="1">A2099</f>
        <v>0</v>
      </c>
    </row>
    <row r="2094" spans="1:31">
      <c r="A2094" t="s">
        <v>4</v>
      </c>
      <c r="B2094" s="4" t="s">
        <v>5</v>
      </c>
      <c r="C2094" s="4" t="s">
        <v>12</v>
      </c>
      <c r="D2094" s="4" t="s">
        <v>6</v>
      </c>
    </row>
    <row r="2095" spans="1:31">
      <c r="A2095" t="n">
        <v>17307</v>
      </c>
      <c r="B2095" s="10" t="n">
        <v>2</v>
      </c>
      <c r="C2095" s="7" t="n">
        <v>10</v>
      </c>
      <c r="D2095" s="7" t="s">
        <v>109</v>
      </c>
    </row>
    <row r="2096" spans="1:31">
      <c r="A2096" t="s">
        <v>4</v>
      </c>
      <c r="B2096" s="4" t="s">
        <v>5</v>
      </c>
      <c r="C2096" s="4" t="s">
        <v>10</v>
      </c>
    </row>
    <row r="2097" spans="1:13">
      <c r="A2097" t="n">
        <v>17324</v>
      </c>
      <c r="B2097" s="30" t="n">
        <v>16</v>
      </c>
      <c r="C2097" s="7" t="n">
        <v>0</v>
      </c>
    </row>
    <row r="2098" spans="1:13">
      <c r="A2098" t="s">
        <v>4</v>
      </c>
      <c r="B2098" s="4" t="s">
        <v>5</v>
      </c>
      <c r="C2098" s="4" t="s">
        <v>12</v>
      </c>
      <c r="D2098" s="4" t="s">
        <v>6</v>
      </c>
    </row>
    <row r="2099" spans="1:13">
      <c r="A2099" t="n">
        <v>17327</v>
      </c>
      <c r="B2099" s="10" t="n">
        <v>2</v>
      </c>
      <c r="C2099" s="7" t="n">
        <v>10</v>
      </c>
      <c r="D2099" s="7" t="s">
        <v>94</v>
      </c>
    </row>
    <row r="2100" spans="1:13">
      <c r="A2100" t="s">
        <v>4</v>
      </c>
      <c r="B2100" s="4" t="s">
        <v>5</v>
      </c>
      <c r="C2100" s="4" t="s">
        <v>10</v>
      </c>
      <c r="D2100" s="4" t="s">
        <v>12</v>
      </c>
      <c r="E2100" s="4" t="s">
        <v>12</v>
      </c>
      <c r="F2100" s="4" t="s">
        <v>6</v>
      </c>
    </row>
    <row r="2101" spans="1:13">
      <c r="A2101" t="n">
        <v>17348</v>
      </c>
      <c r="B2101" s="14" t="n">
        <v>20</v>
      </c>
      <c r="C2101" s="7" t="n">
        <v>7067</v>
      </c>
      <c r="D2101" s="7" t="n">
        <v>3</v>
      </c>
      <c r="E2101" s="7" t="n">
        <v>10</v>
      </c>
      <c r="F2101" s="7" t="s">
        <v>112</v>
      </c>
    </row>
    <row r="2102" spans="1:13">
      <c r="A2102" t="s">
        <v>4</v>
      </c>
      <c r="B2102" s="4" t="s">
        <v>5</v>
      </c>
      <c r="C2102" s="4" t="s">
        <v>10</v>
      </c>
    </row>
    <row r="2103" spans="1:13">
      <c r="A2103" t="n">
        <v>17366</v>
      </c>
      <c r="B2103" s="30" t="n">
        <v>16</v>
      </c>
      <c r="C2103" s="7" t="n">
        <v>0</v>
      </c>
    </row>
    <row r="2104" spans="1:13">
      <c r="A2104" t="s">
        <v>4</v>
      </c>
      <c r="B2104" s="4" t="s">
        <v>5</v>
      </c>
      <c r="C2104" s="4" t="s">
        <v>10</v>
      </c>
      <c r="D2104" s="4" t="s">
        <v>12</v>
      </c>
      <c r="E2104" s="4" t="s">
        <v>12</v>
      </c>
      <c r="F2104" s="4" t="s">
        <v>6</v>
      </c>
    </row>
    <row r="2105" spans="1:13">
      <c r="A2105" t="n">
        <v>17369</v>
      </c>
      <c r="B2105" s="14" t="n">
        <v>20</v>
      </c>
      <c r="C2105" s="7" t="n">
        <v>0</v>
      </c>
      <c r="D2105" s="7" t="n">
        <v>3</v>
      </c>
      <c r="E2105" s="7" t="n">
        <v>10</v>
      </c>
      <c r="F2105" s="7" t="s">
        <v>112</v>
      </c>
    </row>
    <row r="2106" spans="1:13">
      <c r="A2106" t="s">
        <v>4</v>
      </c>
      <c r="B2106" s="4" t="s">
        <v>5</v>
      </c>
      <c r="C2106" s="4" t="s">
        <v>10</v>
      </c>
    </row>
    <row r="2107" spans="1:13">
      <c r="A2107" t="n">
        <v>17387</v>
      </c>
      <c r="B2107" s="30" t="n">
        <v>16</v>
      </c>
      <c r="C2107" s="7" t="n">
        <v>0</v>
      </c>
    </row>
    <row r="2108" spans="1:13">
      <c r="A2108" t="s">
        <v>4</v>
      </c>
      <c r="B2108" s="4" t="s">
        <v>5</v>
      </c>
      <c r="C2108" s="4" t="s">
        <v>10</v>
      </c>
      <c r="D2108" s="4" t="s">
        <v>12</v>
      </c>
      <c r="E2108" s="4" t="s">
        <v>12</v>
      </c>
      <c r="F2108" s="4" t="s">
        <v>6</v>
      </c>
    </row>
    <row r="2109" spans="1:13">
      <c r="A2109" t="n">
        <v>17390</v>
      </c>
      <c r="B2109" s="14" t="n">
        <v>20</v>
      </c>
      <c r="C2109" s="7" t="n">
        <v>8</v>
      </c>
      <c r="D2109" s="7" t="n">
        <v>3</v>
      </c>
      <c r="E2109" s="7" t="n">
        <v>10</v>
      </c>
      <c r="F2109" s="7" t="s">
        <v>112</v>
      </c>
    </row>
    <row r="2110" spans="1:13">
      <c r="A2110" t="s">
        <v>4</v>
      </c>
      <c r="B2110" s="4" t="s">
        <v>5</v>
      </c>
      <c r="C2110" s="4" t="s">
        <v>10</v>
      </c>
    </row>
    <row r="2111" spans="1:13">
      <c r="A2111" t="n">
        <v>17408</v>
      </c>
      <c r="B2111" s="30" t="n">
        <v>16</v>
      </c>
      <c r="C2111" s="7" t="n">
        <v>0</v>
      </c>
    </row>
    <row r="2112" spans="1:13">
      <c r="A2112" t="s">
        <v>4</v>
      </c>
      <c r="B2112" s="4" t="s">
        <v>5</v>
      </c>
      <c r="C2112" s="4" t="s">
        <v>10</v>
      </c>
      <c r="D2112" s="4" t="s">
        <v>12</v>
      </c>
      <c r="E2112" s="4" t="s">
        <v>12</v>
      </c>
      <c r="F2112" s="4" t="s">
        <v>6</v>
      </c>
    </row>
    <row r="2113" spans="1:6">
      <c r="A2113" t="n">
        <v>17411</v>
      </c>
      <c r="B2113" s="14" t="n">
        <v>20</v>
      </c>
      <c r="C2113" s="7" t="n">
        <v>61491</v>
      </c>
      <c r="D2113" s="7" t="n">
        <v>3</v>
      </c>
      <c r="E2113" s="7" t="n">
        <v>10</v>
      </c>
      <c r="F2113" s="7" t="s">
        <v>112</v>
      </c>
    </row>
    <row r="2114" spans="1:6">
      <c r="A2114" t="s">
        <v>4</v>
      </c>
      <c r="B2114" s="4" t="s">
        <v>5</v>
      </c>
      <c r="C2114" s="4" t="s">
        <v>10</v>
      </c>
    </row>
    <row r="2115" spans="1:6">
      <c r="A2115" t="n">
        <v>17429</v>
      </c>
      <c r="B2115" s="30" t="n">
        <v>16</v>
      </c>
      <c r="C2115" s="7" t="n">
        <v>0</v>
      </c>
    </row>
    <row r="2116" spans="1:6">
      <c r="A2116" t="s">
        <v>4</v>
      </c>
      <c r="B2116" s="4" t="s">
        <v>5</v>
      </c>
      <c r="C2116" s="4" t="s">
        <v>10</v>
      </c>
      <c r="D2116" s="4" t="s">
        <v>12</v>
      </c>
      <c r="E2116" s="4" t="s">
        <v>12</v>
      </c>
      <c r="F2116" s="4" t="s">
        <v>6</v>
      </c>
    </row>
    <row r="2117" spans="1:6">
      <c r="A2117" t="n">
        <v>17432</v>
      </c>
      <c r="B2117" s="14" t="n">
        <v>20</v>
      </c>
      <c r="C2117" s="7" t="n">
        <v>61492</v>
      </c>
      <c r="D2117" s="7" t="n">
        <v>3</v>
      </c>
      <c r="E2117" s="7" t="n">
        <v>10</v>
      </c>
      <c r="F2117" s="7" t="s">
        <v>112</v>
      </c>
    </row>
    <row r="2118" spans="1:6">
      <c r="A2118" t="s">
        <v>4</v>
      </c>
      <c r="B2118" s="4" t="s">
        <v>5</v>
      </c>
      <c r="C2118" s="4" t="s">
        <v>10</v>
      </c>
    </row>
    <row r="2119" spans="1:6">
      <c r="A2119" t="n">
        <v>17450</v>
      </c>
      <c r="B2119" s="30" t="n">
        <v>16</v>
      </c>
      <c r="C2119" s="7" t="n">
        <v>0</v>
      </c>
    </row>
    <row r="2120" spans="1:6">
      <c r="A2120" t="s">
        <v>4</v>
      </c>
      <c r="B2120" s="4" t="s">
        <v>5</v>
      </c>
      <c r="C2120" s="4" t="s">
        <v>10</v>
      </c>
      <c r="D2120" s="4" t="s">
        <v>12</v>
      </c>
      <c r="E2120" s="4" t="s">
        <v>12</v>
      </c>
      <c r="F2120" s="4" t="s">
        <v>6</v>
      </c>
    </row>
    <row r="2121" spans="1:6">
      <c r="A2121" t="n">
        <v>17453</v>
      </c>
      <c r="B2121" s="14" t="n">
        <v>20</v>
      </c>
      <c r="C2121" s="7" t="n">
        <v>61493</v>
      </c>
      <c r="D2121" s="7" t="n">
        <v>3</v>
      </c>
      <c r="E2121" s="7" t="n">
        <v>10</v>
      </c>
      <c r="F2121" s="7" t="s">
        <v>112</v>
      </c>
    </row>
    <row r="2122" spans="1:6">
      <c r="A2122" t="s">
        <v>4</v>
      </c>
      <c r="B2122" s="4" t="s">
        <v>5</v>
      </c>
      <c r="C2122" s="4" t="s">
        <v>10</v>
      </c>
    </row>
    <row r="2123" spans="1:6">
      <c r="A2123" t="n">
        <v>17471</v>
      </c>
      <c r="B2123" s="30" t="n">
        <v>16</v>
      </c>
      <c r="C2123" s="7" t="n">
        <v>0</v>
      </c>
    </row>
    <row r="2124" spans="1:6">
      <c r="A2124" t="s">
        <v>4</v>
      </c>
      <c r="B2124" s="4" t="s">
        <v>5</v>
      </c>
      <c r="C2124" s="4" t="s">
        <v>10</v>
      </c>
      <c r="D2124" s="4" t="s">
        <v>12</v>
      </c>
      <c r="E2124" s="4" t="s">
        <v>12</v>
      </c>
      <c r="F2124" s="4" t="s">
        <v>6</v>
      </c>
    </row>
    <row r="2125" spans="1:6">
      <c r="A2125" t="n">
        <v>17474</v>
      </c>
      <c r="B2125" s="14" t="n">
        <v>20</v>
      </c>
      <c r="C2125" s="7" t="n">
        <v>61494</v>
      </c>
      <c r="D2125" s="7" t="n">
        <v>3</v>
      </c>
      <c r="E2125" s="7" t="n">
        <v>10</v>
      </c>
      <c r="F2125" s="7" t="s">
        <v>112</v>
      </c>
    </row>
    <row r="2126" spans="1:6">
      <c r="A2126" t="s">
        <v>4</v>
      </c>
      <c r="B2126" s="4" t="s">
        <v>5</v>
      </c>
      <c r="C2126" s="4" t="s">
        <v>10</v>
      </c>
    </row>
    <row r="2127" spans="1:6">
      <c r="A2127" t="n">
        <v>17492</v>
      </c>
      <c r="B2127" s="30" t="n">
        <v>16</v>
      </c>
      <c r="C2127" s="7" t="n">
        <v>0</v>
      </c>
    </row>
    <row r="2128" spans="1:6">
      <c r="A2128" t="s">
        <v>4</v>
      </c>
      <c r="B2128" s="4" t="s">
        <v>5</v>
      </c>
      <c r="C2128" s="4" t="s">
        <v>12</v>
      </c>
      <c r="D2128" s="22" t="s">
        <v>58</v>
      </c>
      <c r="E2128" s="4" t="s">
        <v>5</v>
      </c>
      <c r="F2128" s="4" t="s">
        <v>12</v>
      </c>
      <c r="G2128" s="4" t="s">
        <v>10</v>
      </c>
      <c r="H2128" s="22" t="s">
        <v>59</v>
      </c>
      <c r="I2128" s="4" t="s">
        <v>12</v>
      </c>
      <c r="J2128" s="4" t="s">
        <v>33</v>
      </c>
    </row>
    <row r="2129" spans="1:10">
      <c r="A2129" t="n">
        <v>17495</v>
      </c>
      <c r="B2129" s="15" t="n">
        <v>5</v>
      </c>
      <c r="C2129" s="7" t="n">
        <v>28</v>
      </c>
      <c r="D2129" s="22" t="s">
        <v>3</v>
      </c>
      <c r="E2129" s="36" t="n">
        <v>64</v>
      </c>
      <c r="F2129" s="7" t="n">
        <v>5</v>
      </c>
      <c r="G2129" s="7" t="n">
        <v>5</v>
      </c>
      <c r="H2129" s="22" t="s">
        <v>3</v>
      </c>
      <c r="I2129" s="7" t="n">
        <v>1</v>
      </c>
      <c r="J2129" s="16" t="n">
        <f t="normal" ca="1">A2139</f>
        <v>0</v>
      </c>
    </row>
    <row r="2130" spans="1:10">
      <c r="A2130" t="s">
        <v>4</v>
      </c>
      <c r="B2130" s="4" t="s">
        <v>5</v>
      </c>
      <c r="C2130" s="4" t="s">
        <v>10</v>
      </c>
      <c r="D2130" s="4" t="s">
        <v>6</v>
      </c>
      <c r="E2130" s="4" t="s">
        <v>6</v>
      </c>
      <c r="F2130" s="4" t="s">
        <v>6</v>
      </c>
      <c r="G2130" s="4" t="s">
        <v>12</v>
      </c>
      <c r="H2130" s="4" t="s">
        <v>9</v>
      </c>
      <c r="I2130" s="4" t="s">
        <v>27</v>
      </c>
      <c r="J2130" s="4" t="s">
        <v>27</v>
      </c>
      <c r="K2130" s="4" t="s">
        <v>27</v>
      </c>
      <c r="L2130" s="4" t="s">
        <v>27</v>
      </c>
      <c r="M2130" s="4" t="s">
        <v>27</v>
      </c>
      <c r="N2130" s="4" t="s">
        <v>27</v>
      </c>
      <c r="O2130" s="4" t="s">
        <v>27</v>
      </c>
      <c r="P2130" s="4" t="s">
        <v>6</v>
      </c>
      <c r="Q2130" s="4" t="s">
        <v>6</v>
      </c>
      <c r="R2130" s="4" t="s">
        <v>9</v>
      </c>
      <c r="S2130" s="4" t="s">
        <v>12</v>
      </c>
      <c r="T2130" s="4" t="s">
        <v>9</v>
      </c>
      <c r="U2130" s="4" t="s">
        <v>9</v>
      </c>
      <c r="V2130" s="4" t="s">
        <v>10</v>
      </c>
    </row>
    <row r="2131" spans="1:10">
      <c r="A2131" t="n">
        <v>17506</v>
      </c>
      <c r="B2131" s="19" t="n">
        <v>19</v>
      </c>
      <c r="C2131" s="7" t="n">
        <v>7032</v>
      </c>
      <c r="D2131" s="7" t="s">
        <v>139</v>
      </c>
      <c r="E2131" s="7" t="s">
        <v>140</v>
      </c>
      <c r="F2131" s="7" t="s">
        <v>16</v>
      </c>
      <c r="G2131" s="7" t="n">
        <v>0</v>
      </c>
      <c r="H2131" s="7" t="n">
        <v>1</v>
      </c>
      <c r="I2131" s="7" t="n">
        <v>-0.670000016689301</v>
      </c>
      <c r="J2131" s="7" t="n">
        <v>39.1199989318848</v>
      </c>
      <c r="K2131" s="7" t="n">
        <v>-134.570007324219</v>
      </c>
      <c r="L2131" s="7" t="n">
        <v>89.3000030517578</v>
      </c>
      <c r="M2131" s="7" t="n">
        <v>1</v>
      </c>
      <c r="N2131" s="7" t="n">
        <v>1.60000002384186</v>
      </c>
      <c r="O2131" s="7" t="n">
        <v>0.0900000035762787</v>
      </c>
      <c r="P2131" s="7" t="s">
        <v>16</v>
      </c>
      <c r="Q2131" s="7" t="s">
        <v>16</v>
      </c>
      <c r="R2131" s="7" t="n">
        <v>-1</v>
      </c>
      <c r="S2131" s="7" t="n">
        <v>0</v>
      </c>
      <c r="T2131" s="7" t="n">
        <v>0</v>
      </c>
      <c r="U2131" s="7" t="n">
        <v>0</v>
      </c>
      <c r="V2131" s="7" t="n">
        <v>0</v>
      </c>
    </row>
    <row r="2132" spans="1:10">
      <c r="A2132" t="s">
        <v>4</v>
      </c>
      <c r="B2132" s="4" t="s">
        <v>5</v>
      </c>
      <c r="C2132" s="4" t="s">
        <v>10</v>
      </c>
      <c r="D2132" s="4" t="s">
        <v>12</v>
      </c>
      <c r="E2132" s="4" t="s">
        <v>12</v>
      </c>
      <c r="F2132" s="4" t="s">
        <v>6</v>
      </c>
    </row>
    <row r="2133" spans="1:10">
      <c r="A2133" t="n">
        <v>17576</v>
      </c>
      <c r="B2133" s="14" t="n">
        <v>20</v>
      </c>
      <c r="C2133" s="7" t="n">
        <v>7032</v>
      </c>
      <c r="D2133" s="7" t="n">
        <v>3</v>
      </c>
      <c r="E2133" s="7" t="n">
        <v>10</v>
      </c>
      <c r="F2133" s="7" t="s">
        <v>112</v>
      </c>
    </row>
    <row r="2134" spans="1:10">
      <c r="A2134" t="s">
        <v>4</v>
      </c>
      <c r="B2134" s="4" t="s">
        <v>5</v>
      </c>
      <c r="C2134" s="4" t="s">
        <v>10</v>
      </c>
    </row>
    <row r="2135" spans="1:10">
      <c r="A2135" t="n">
        <v>17594</v>
      </c>
      <c r="B2135" s="30" t="n">
        <v>16</v>
      </c>
      <c r="C2135" s="7" t="n">
        <v>0</v>
      </c>
    </row>
    <row r="2136" spans="1:10">
      <c r="A2136" t="s">
        <v>4</v>
      </c>
      <c r="B2136" s="4" t="s">
        <v>5</v>
      </c>
      <c r="C2136" s="4" t="s">
        <v>10</v>
      </c>
      <c r="D2136" s="4" t="s">
        <v>27</v>
      </c>
      <c r="E2136" s="4" t="s">
        <v>27</v>
      </c>
      <c r="F2136" s="4" t="s">
        <v>27</v>
      </c>
      <c r="G2136" s="4" t="s">
        <v>27</v>
      </c>
    </row>
    <row r="2137" spans="1:10">
      <c r="A2137" t="n">
        <v>17597</v>
      </c>
      <c r="B2137" s="49" t="n">
        <v>46</v>
      </c>
      <c r="C2137" s="7" t="n">
        <v>7032</v>
      </c>
      <c r="D2137" s="7" t="n">
        <v>-0.670000016689301</v>
      </c>
      <c r="E2137" s="7" t="n">
        <v>39.1199989318848</v>
      </c>
      <c r="F2137" s="7" t="n">
        <v>-134.570007324219</v>
      </c>
      <c r="G2137" s="7" t="n">
        <v>89.3000030517578</v>
      </c>
    </row>
    <row r="2138" spans="1:10">
      <c r="A2138" t="s">
        <v>4</v>
      </c>
      <c r="B2138" s="4" t="s">
        <v>5</v>
      </c>
      <c r="C2138" s="4" t="s">
        <v>12</v>
      </c>
      <c r="D2138" s="4" t="s">
        <v>10</v>
      </c>
      <c r="E2138" s="4" t="s">
        <v>12</v>
      </c>
    </row>
    <row r="2139" spans="1:10">
      <c r="A2139" t="n">
        <v>17616</v>
      </c>
      <c r="B2139" s="12" t="n">
        <v>39</v>
      </c>
      <c r="C2139" s="7" t="n">
        <v>13</v>
      </c>
      <c r="D2139" s="7" t="n">
        <v>7067</v>
      </c>
      <c r="E2139" s="7" t="n">
        <v>7</v>
      </c>
    </row>
    <row r="2140" spans="1:10">
      <c r="A2140" t="s">
        <v>4</v>
      </c>
      <c r="B2140" s="4" t="s">
        <v>5</v>
      </c>
      <c r="C2140" s="4" t="s">
        <v>12</v>
      </c>
      <c r="D2140" s="4" t="s">
        <v>10</v>
      </c>
      <c r="E2140" s="4" t="s">
        <v>12</v>
      </c>
    </row>
    <row r="2141" spans="1:10">
      <c r="A2141" t="n">
        <v>17621</v>
      </c>
      <c r="B2141" s="12" t="n">
        <v>39</v>
      </c>
      <c r="C2141" s="7" t="n">
        <v>13</v>
      </c>
      <c r="D2141" s="7" t="n">
        <v>7067</v>
      </c>
      <c r="E2141" s="7" t="n">
        <v>8</v>
      </c>
    </row>
    <row r="2142" spans="1:10">
      <c r="A2142" t="s">
        <v>4</v>
      </c>
      <c r="B2142" s="4" t="s">
        <v>5</v>
      </c>
      <c r="C2142" s="4" t="s">
        <v>12</v>
      </c>
      <c r="D2142" s="4" t="s">
        <v>10</v>
      </c>
      <c r="E2142" s="4" t="s">
        <v>12</v>
      </c>
    </row>
    <row r="2143" spans="1:10">
      <c r="A2143" t="n">
        <v>17626</v>
      </c>
      <c r="B2143" s="12" t="n">
        <v>39</v>
      </c>
      <c r="C2143" s="7" t="n">
        <v>13</v>
      </c>
      <c r="D2143" s="7" t="n">
        <v>7067</v>
      </c>
      <c r="E2143" s="7" t="n">
        <v>9</v>
      </c>
    </row>
    <row r="2144" spans="1:10">
      <c r="A2144" t="s">
        <v>4</v>
      </c>
      <c r="B2144" s="4" t="s">
        <v>5</v>
      </c>
      <c r="C2144" s="4" t="s">
        <v>12</v>
      </c>
      <c r="D2144" s="4" t="s">
        <v>10</v>
      </c>
      <c r="E2144" s="4" t="s">
        <v>12</v>
      </c>
    </row>
    <row r="2145" spans="1:22">
      <c r="A2145" t="n">
        <v>17631</v>
      </c>
      <c r="B2145" s="12" t="n">
        <v>39</v>
      </c>
      <c r="C2145" s="7" t="n">
        <v>13</v>
      </c>
      <c r="D2145" s="7" t="n">
        <v>7067</v>
      </c>
      <c r="E2145" s="7" t="n">
        <v>10</v>
      </c>
    </row>
    <row r="2146" spans="1:22">
      <c r="A2146" t="s">
        <v>4</v>
      </c>
      <c r="B2146" s="4" t="s">
        <v>5</v>
      </c>
      <c r="C2146" s="4" t="s">
        <v>12</v>
      </c>
      <c r="D2146" s="4" t="s">
        <v>10</v>
      </c>
      <c r="E2146" s="4" t="s">
        <v>12</v>
      </c>
    </row>
    <row r="2147" spans="1:22">
      <c r="A2147" t="n">
        <v>17636</v>
      </c>
      <c r="B2147" s="12" t="n">
        <v>39</v>
      </c>
      <c r="C2147" s="7" t="n">
        <v>13</v>
      </c>
      <c r="D2147" s="7" t="n">
        <v>7067</v>
      </c>
      <c r="E2147" s="7" t="n">
        <v>11</v>
      </c>
    </row>
    <row r="2148" spans="1:22">
      <c r="A2148" t="s">
        <v>4</v>
      </c>
      <c r="B2148" s="4" t="s">
        <v>5</v>
      </c>
      <c r="C2148" s="4" t="s">
        <v>12</v>
      </c>
      <c r="D2148" s="4" t="s">
        <v>10</v>
      </c>
      <c r="E2148" s="4" t="s">
        <v>12</v>
      </c>
    </row>
    <row r="2149" spans="1:22">
      <c r="A2149" t="n">
        <v>17641</v>
      </c>
      <c r="B2149" s="12" t="n">
        <v>39</v>
      </c>
      <c r="C2149" s="7" t="n">
        <v>13</v>
      </c>
      <c r="D2149" s="7" t="n">
        <v>7067</v>
      </c>
      <c r="E2149" s="7" t="n">
        <v>12</v>
      </c>
    </row>
    <row r="2150" spans="1:22">
      <c r="A2150" t="s">
        <v>4</v>
      </c>
      <c r="B2150" s="4" t="s">
        <v>5</v>
      </c>
      <c r="C2150" s="4" t="s">
        <v>12</v>
      </c>
      <c r="D2150" s="4" t="s">
        <v>10</v>
      </c>
      <c r="E2150" s="4" t="s">
        <v>12</v>
      </c>
    </row>
    <row r="2151" spans="1:22">
      <c r="A2151" t="n">
        <v>17646</v>
      </c>
      <c r="B2151" s="12" t="n">
        <v>39</v>
      </c>
      <c r="C2151" s="7" t="n">
        <v>13</v>
      </c>
      <c r="D2151" s="7" t="n">
        <v>7067</v>
      </c>
      <c r="E2151" s="7" t="n">
        <v>13</v>
      </c>
    </row>
    <row r="2152" spans="1:22">
      <c r="A2152" t="s">
        <v>4</v>
      </c>
      <c r="B2152" s="4" t="s">
        <v>5</v>
      </c>
      <c r="C2152" s="4" t="s">
        <v>12</v>
      </c>
      <c r="D2152" s="4" t="s">
        <v>10</v>
      </c>
      <c r="E2152" s="4" t="s">
        <v>12</v>
      </c>
    </row>
    <row r="2153" spans="1:22">
      <c r="A2153" t="n">
        <v>17651</v>
      </c>
      <c r="B2153" s="12" t="n">
        <v>39</v>
      </c>
      <c r="C2153" s="7" t="n">
        <v>13</v>
      </c>
      <c r="D2153" s="7" t="n">
        <v>7067</v>
      </c>
      <c r="E2153" s="7" t="n">
        <v>14</v>
      </c>
    </row>
    <row r="2154" spans="1:22">
      <c r="A2154" t="s">
        <v>4</v>
      </c>
      <c r="B2154" s="4" t="s">
        <v>5</v>
      </c>
      <c r="C2154" s="4" t="s">
        <v>12</v>
      </c>
      <c r="D2154" s="4" t="s">
        <v>10</v>
      </c>
      <c r="E2154" s="4" t="s">
        <v>12</v>
      </c>
    </row>
    <row r="2155" spans="1:22">
      <c r="A2155" t="n">
        <v>17656</v>
      </c>
      <c r="B2155" s="12" t="n">
        <v>39</v>
      </c>
      <c r="C2155" s="7" t="n">
        <v>13</v>
      </c>
      <c r="D2155" s="7" t="n">
        <v>7067</v>
      </c>
      <c r="E2155" s="7" t="n">
        <v>15</v>
      </c>
    </row>
    <row r="2156" spans="1:22">
      <c r="A2156" t="s">
        <v>4</v>
      </c>
      <c r="B2156" s="4" t="s">
        <v>5</v>
      </c>
      <c r="C2156" s="4" t="s">
        <v>10</v>
      </c>
      <c r="D2156" s="4" t="s">
        <v>12</v>
      </c>
    </row>
    <row r="2157" spans="1:22">
      <c r="A2157" t="n">
        <v>17661</v>
      </c>
      <c r="B2157" s="68" t="n">
        <v>21</v>
      </c>
      <c r="C2157" s="7" t="n">
        <v>65533</v>
      </c>
      <c r="D2157" s="7" t="n">
        <v>1</v>
      </c>
    </row>
    <row r="2158" spans="1:22">
      <c r="A2158" t="s">
        <v>4</v>
      </c>
      <c r="B2158" s="4" t="s">
        <v>5</v>
      </c>
      <c r="C2158" s="4" t="s">
        <v>12</v>
      </c>
      <c r="D2158" s="4" t="s">
        <v>10</v>
      </c>
      <c r="E2158" s="4" t="s">
        <v>12</v>
      </c>
      <c r="F2158" s="4" t="s">
        <v>6</v>
      </c>
      <c r="G2158" s="4" t="s">
        <v>6</v>
      </c>
      <c r="H2158" s="4" t="s">
        <v>6</v>
      </c>
      <c r="I2158" s="4" t="s">
        <v>6</v>
      </c>
      <c r="J2158" s="4" t="s">
        <v>6</v>
      </c>
      <c r="K2158" s="4" t="s">
        <v>6</v>
      </c>
      <c r="L2158" s="4" t="s">
        <v>6</v>
      </c>
      <c r="M2158" s="4" t="s">
        <v>6</v>
      </c>
      <c r="N2158" s="4" t="s">
        <v>6</v>
      </c>
      <c r="O2158" s="4" t="s">
        <v>6</v>
      </c>
      <c r="P2158" s="4" t="s">
        <v>6</v>
      </c>
      <c r="Q2158" s="4" t="s">
        <v>6</v>
      </c>
      <c r="R2158" s="4" t="s">
        <v>6</v>
      </c>
      <c r="S2158" s="4" t="s">
        <v>6</v>
      </c>
      <c r="T2158" s="4" t="s">
        <v>6</v>
      </c>
      <c r="U2158" s="4" t="s">
        <v>6</v>
      </c>
    </row>
    <row r="2159" spans="1:22">
      <c r="A2159" t="n">
        <v>17665</v>
      </c>
      <c r="B2159" s="57" t="n">
        <v>36</v>
      </c>
      <c r="C2159" s="7" t="n">
        <v>8</v>
      </c>
      <c r="D2159" s="7" t="n">
        <v>0</v>
      </c>
      <c r="E2159" s="7" t="n">
        <v>0</v>
      </c>
      <c r="F2159" s="7" t="s">
        <v>141</v>
      </c>
      <c r="G2159" s="7" t="s">
        <v>16</v>
      </c>
      <c r="H2159" s="7" t="s">
        <v>16</v>
      </c>
      <c r="I2159" s="7" t="s">
        <v>16</v>
      </c>
      <c r="J2159" s="7" t="s">
        <v>16</v>
      </c>
      <c r="K2159" s="7" t="s">
        <v>16</v>
      </c>
      <c r="L2159" s="7" t="s">
        <v>16</v>
      </c>
      <c r="M2159" s="7" t="s">
        <v>16</v>
      </c>
      <c r="N2159" s="7" t="s">
        <v>16</v>
      </c>
      <c r="O2159" s="7" t="s">
        <v>16</v>
      </c>
      <c r="P2159" s="7" t="s">
        <v>16</v>
      </c>
      <c r="Q2159" s="7" t="s">
        <v>16</v>
      </c>
      <c r="R2159" s="7" t="s">
        <v>16</v>
      </c>
      <c r="S2159" s="7" t="s">
        <v>16</v>
      </c>
      <c r="T2159" s="7" t="s">
        <v>16</v>
      </c>
      <c r="U2159" s="7" t="s">
        <v>16</v>
      </c>
    </row>
    <row r="2160" spans="1:22">
      <c r="A2160" t="s">
        <v>4</v>
      </c>
      <c r="B2160" s="4" t="s">
        <v>5</v>
      </c>
      <c r="C2160" s="4" t="s">
        <v>12</v>
      </c>
      <c r="D2160" s="4" t="s">
        <v>10</v>
      </c>
      <c r="E2160" s="4" t="s">
        <v>12</v>
      </c>
      <c r="F2160" s="4" t="s">
        <v>6</v>
      </c>
      <c r="G2160" s="4" t="s">
        <v>6</v>
      </c>
      <c r="H2160" s="4" t="s">
        <v>6</v>
      </c>
      <c r="I2160" s="4" t="s">
        <v>6</v>
      </c>
      <c r="J2160" s="4" t="s">
        <v>6</v>
      </c>
      <c r="K2160" s="4" t="s">
        <v>6</v>
      </c>
      <c r="L2160" s="4" t="s">
        <v>6</v>
      </c>
      <c r="M2160" s="4" t="s">
        <v>6</v>
      </c>
      <c r="N2160" s="4" t="s">
        <v>6</v>
      </c>
      <c r="O2160" s="4" t="s">
        <v>6</v>
      </c>
      <c r="P2160" s="4" t="s">
        <v>6</v>
      </c>
      <c r="Q2160" s="4" t="s">
        <v>6</v>
      </c>
      <c r="R2160" s="4" t="s">
        <v>6</v>
      </c>
      <c r="S2160" s="4" t="s">
        <v>6</v>
      </c>
      <c r="T2160" s="4" t="s">
        <v>6</v>
      </c>
      <c r="U2160" s="4" t="s">
        <v>6</v>
      </c>
    </row>
    <row r="2161" spans="1:21">
      <c r="A2161" t="n">
        <v>17695</v>
      </c>
      <c r="B2161" s="57" t="n">
        <v>36</v>
      </c>
      <c r="C2161" s="7" t="n">
        <v>8</v>
      </c>
      <c r="D2161" s="7" t="n">
        <v>8</v>
      </c>
      <c r="E2161" s="7" t="n">
        <v>0</v>
      </c>
      <c r="F2161" s="7" t="s">
        <v>141</v>
      </c>
      <c r="G2161" s="7" t="s">
        <v>16</v>
      </c>
      <c r="H2161" s="7" t="s">
        <v>16</v>
      </c>
      <c r="I2161" s="7" t="s">
        <v>16</v>
      </c>
      <c r="J2161" s="7" t="s">
        <v>16</v>
      </c>
      <c r="K2161" s="7" t="s">
        <v>16</v>
      </c>
      <c r="L2161" s="7" t="s">
        <v>16</v>
      </c>
      <c r="M2161" s="7" t="s">
        <v>16</v>
      </c>
      <c r="N2161" s="7" t="s">
        <v>16</v>
      </c>
      <c r="O2161" s="7" t="s">
        <v>16</v>
      </c>
      <c r="P2161" s="7" t="s">
        <v>16</v>
      </c>
      <c r="Q2161" s="7" t="s">
        <v>16</v>
      </c>
      <c r="R2161" s="7" t="s">
        <v>16</v>
      </c>
      <c r="S2161" s="7" t="s">
        <v>16</v>
      </c>
      <c r="T2161" s="7" t="s">
        <v>16</v>
      </c>
      <c r="U2161" s="7" t="s">
        <v>16</v>
      </c>
    </row>
    <row r="2162" spans="1:21">
      <c r="A2162" t="s">
        <v>4</v>
      </c>
      <c r="B2162" s="4" t="s">
        <v>5</v>
      </c>
      <c r="C2162" s="4" t="s">
        <v>12</v>
      </c>
      <c r="D2162" s="4" t="s">
        <v>10</v>
      </c>
      <c r="E2162" s="4" t="s">
        <v>12</v>
      </c>
      <c r="F2162" s="4" t="s">
        <v>6</v>
      </c>
      <c r="G2162" s="4" t="s">
        <v>6</v>
      </c>
      <c r="H2162" s="4" t="s">
        <v>6</v>
      </c>
      <c r="I2162" s="4" t="s">
        <v>6</v>
      </c>
      <c r="J2162" s="4" t="s">
        <v>6</v>
      </c>
      <c r="K2162" s="4" t="s">
        <v>6</v>
      </c>
      <c r="L2162" s="4" t="s">
        <v>6</v>
      </c>
      <c r="M2162" s="4" t="s">
        <v>6</v>
      </c>
      <c r="N2162" s="4" t="s">
        <v>6</v>
      </c>
      <c r="O2162" s="4" t="s">
        <v>6</v>
      </c>
      <c r="P2162" s="4" t="s">
        <v>6</v>
      </c>
      <c r="Q2162" s="4" t="s">
        <v>6</v>
      </c>
      <c r="R2162" s="4" t="s">
        <v>6</v>
      </c>
      <c r="S2162" s="4" t="s">
        <v>6</v>
      </c>
      <c r="T2162" s="4" t="s">
        <v>6</v>
      </c>
      <c r="U2162" s="4" t="s">
        <v>6</v>
      </c>
    </row>
    <row r="2163" spans="1:21">
      <c r="A2163" t="n">
        <v>17725</v>
      </c>
      <c r="B2163" s="57" t="n">
        <v>36</v>
      </c>
      <c r="C2163" s="7" t="n">
        <v>8</v>
      </c>
      <c r="D2163" s="7" t="n">
        <v>61491</v>
      </c>
      <c r="E2163" s="7" t="n">
        <v>0</v>
      </c>
      <c r="F2163" s="7" t="s">
        <v>141</v>
      </c>
      <c r="G2163" s="7" t="s">
        <v>16</v>
      </c>
      <c r="H2163" s="7" t="s">
        <v>16</v>
      </c>
      <c r="I2163" s="7" t="s">
        <v>16</v>
      </c>
      <c r="J2163" s="7" t="s">
        <v>16</v>
      </c>
      <c r="K2163" s="7" t="s">
        <v>16</v>
      </c>
      <c r="L2163" s="7" t="s">
        <v>16</v>
      </c>
      <c r="M2163" s="7" t="s">
        <v>16</v>
      </c>
      <c r="N2163" s="7" t="s">
        <v>16</v>
      </c>
      <c r="O2163" s="7" t="s">
        <v>16</v>
      </c>
      <c r="P2163" s="7" t="s">
        <v>16</v>
      </c>
      <c r="Q2163" s="7" t="s">
        <v>16</v>
      </c>
      <c r="R2163" s="7" t="s">
        <v>16</v>
      </c>
      <c r="S2163" s="7" t="s">
        <v>16</v>
      </c>
      <c r="T2163" s="7" t="s">
        <v>16</v>
      </c>
      <c r="U2163" s="7" t="s">
        <v>16</v>
      </c>
    </row>
    <row r="2164" spans="1:21">
      <c r="A2164" t="s">
        <v>4</v>
      </c>
      <c r="B2164" s="4" t="s">
        <v>5</v>
      </c>
      <c r="C2164" s="4" t="s">
        <v>12</v>
      </c>
      <c r="D2164" s="4" t="s">
        <v>10</v>
      </c>
      <c r="E2164" s="4" t="s">
        <v>12</v>
      </c>
      <c r="F2164" s="4" t="s">
        <v>6</v>
      </c>
      <c r="G2164" s="4" t="s">
        <v>6</v>
      </c>
      <c r="H2164" s="4" t="s">
        <v>6</v>
      </c>
      <c r="I2164" s="4" t="s">
        <v>6</v>
      </c>
      <c r="J2164" s="4" t="s">
        <v>6</v>
      </c>
      <c r="K2164" s="4" t="s">
        <v>6</v>
      </c>
      <c r="L2164" s="4" t="s">
        <v>6</v>
      </c>
      <c r="M2164" s="4" t="s">
        <v>6</v>
      </c>
      <c r="N2164" s="4" t="s">
        <v>6</v>
      </c>
      <c r="O2164" s="4" t="s">
        <v>6</v>
      </c>
      <c r="P2164" s="4" t="s">
        <v>6</v>
      </c>
      <c r="Q2164" s="4" t="s">
        <v>6</v>
      </c>
      <c r="R2164" s="4" t="s">
        <v>6</v>
      </c>
      <c r="S2164" s="4" t="s">
        <v>6</v>
      </c>
      <c r="T2164" s="4" t="s">
        <v>6</v>
      </c>
      <c r="U2164" s="4" t="s">
        <v>6</v>
      </c>
    </row>
    <row r="2165" spans="1:21">
      <c r="A2165" t="n">
        <v>17755</v>
      </c>
      <c r="B2165" s="57" t="n">
        <v>36</v>
      </c>
      <c r="C2165" s="7" t="n">
        <v>8</v>
      </c>
      <c r="D2165" s="7" t="n">
        <v>61492</v>
      </c>
      <c r="E2165" s="7" t="n">
        <v>0</v>
      </c>
      <c r="F2165" s="7" t="s">
        <v>141</v>
      </c>
      <c r="G2165" s="7" t="s">
        <v>16</v>
      </c>
      <c r="H2165" s="7" t="s">
        <v>16</v>
      </c>
      <c r="I2165" s="7" t="s">
        <v>16</v>
      </c>
      <c r="J2165" s="7" t="s">
        <v>16</v>
      </c>
      <c r="K2165" s="7" t="s">
        <v>16</v>
      </c>
      <c r="L2165" s="7" t="s">
        <v>16</v>
      </c>
      <c r="M2165" s="7" t="s">
        <v>16</v>
      </c>
      <c r="N2165" s="7" t="s">
        <v>16</v>
      </c>
      <c r="O2165" s="7" t="s">
        <v>16</v>
      </c>
      <c r="P2165" s="7" t="s">
        <v>16</v>
      </c>
      <c r="Q2165" s="7" t="s">
        <v>16</v>
      </c>
      <c r="R2165" s="7" t="s">
        <v>16</v>
      </c>
      <c r="S2165" s="7" t="s">
        <v>16</v>
      </c>
      <c r="T2165" s="7" t="s">
        <v>16</v>
      </c>
      <c r="U2165" s="7" t="s">
        <v>16</v>
      </c>
    </row>
    <row r="2166" spans="1:21">
      <c r="A2166" t="s">
        <v>4</v>
      </c>
      <c r="B2166" s="4" t="s">
        <v>5</v>
      </c>
      <c r="C2166" s="4" t="s">
        <v>12</v>
      </c>
      <c r="D2166" s="4" t="s">
        <v>10</v>
      </c>
      <c r="E2166" s="4" t="s">
        <v>12</v>
      </c>
      <c r="F2166" s="4" t="s">
        <v>6</v>
      </c>
      <c r="G2166" s="4" t="s">
        <v>6</v>
      </c>
      <c r="H2166" s="4" t="s">
        <v>6</v>
      </c>
      <c r="I2166" s="4" t="s">
        <v>6</v>
      </c>
      <c r="J2166" s="4" t="s">
        <v>6</v>
      </c>
      <c r="K2166" s="4" t="s">
        <v>6</v>
      </c>
      <c r="L2166" s="4" t="s">
        <v>6</v>
      </c>
      <c r="M2166" s="4" t="s">
        <v>6</v>
      </c>
      <c r="N2166" s="4" t="s">
        <v>6</v>
      </c>
      <c r="O2166" s="4" t="s">
        <v>6</v>
      </c>
      <c r="P2166" s="4" t="s">
        <v>6</v>
      </c>
      <c r="Q2166" s="4" t="s">
        <v>6</v>
      </c>
      <c r="R2166" s="4" t="s">
        <v>6</v>
      </c>
      <c r="S2166" s="4" t="s">
        <v>6</v>
      </c>
      <c r="T2166" s="4" t="s">
        <v>6</v>
      </c>
      <c r="U2166" s="4" t="s">
        <v>6</v>
      </c>
    </row>
    <row r="2167" spans="1:21">
      <c r="A2167" t="n">
        <v>17785</v>
      </c>
      <c r="B2167" s="57" t="n">
        <v>36</v>
      </c>
      <c r="C2167" s="7" t="n">
        <v>8</v>
      </c>
      <c r="D2167" s="7" t="n">
        <v>61493</v>
      </c>
      <c r="E2167" s="7" t="n">
        <v>0</v>
      </c>
      <c r="F2167" s="7" t="s">
        <v>141</v>
      </c>
      <c r="G2167" s="7" t="s">
        <v>16</v>
      </c>
      <c r="H2167" s="7" t="s">
        <v>16</v>
      </c>
      <c r="I2167" s="7" t="s">
        <v>16</v>
      </c>
      <c r="J2167" s="7" t="s">
        <v>16</v>
      </c>
      <c r="K2167" s="7" t="s">
        <v>16</v>
      </c>
      <c r="L2167" s="7" t="s">
        <v>16</v>
      </c>
      <c r="M2167" s="7" t="s">
        <v>16</v>
      </c>
      <c r="N2167" s="7" t="s">
        <v>16</v>
      </c>
      <c r="O2167" s="7" t="s">
        <v>16</v>
      </c>
      <c r="P2167" s="7" t="s">
        <v>16</v>
      </c>
      <c r="Q2167" s="7" t="s">
        <v>16</v>
      </c>
      <c r="R2167" s="7" t="s">
        <v>16</v>
      </c>
      <c r="S2167" s="7" t="s">
        <v>16</v>
      </c>
      <c r="T2167" s="7" t="s">
        <v>16</v>
      </c>
      <c r="U2167" s="7" t="s">
        <v>16</v>
      </c>
    </row>
    <row r="2168" spans="1:21">
      <c r="A2168" t="s">
        <v>4</v>
      </c>
      <c r="B2168" s="4" t="s">
        <v>5</v>
      </c>
      <c r="C2168" s="4" t="s">
        <v>12</v>
      </c>
      <c r="D2168" s="4" t="s">
        <v>10</v>
      </c>
      <c r="E2168" s="4" t="s">
        <v>12</v>
      </c>
      <c r="F2168" s="4" t="s">
        <v>6</v>
      </c>
      <c r="G2168" s="4" t="s">
        <v>6</v>
      </c>
      <c r="H2168" s="4" t="s">
        <v>6</v>
      </c>
      <c r="I2168" s="4" t="s">
        <v>6</v>
      </c>
      <c r="J2168" s="4" t="s">
        <v>6</v>
      </c>
      <c r="K2168" s="4" t="s">
        <v>6</v>
      </c>
      <c r="L2168" s="4" t="s">
        <v>6</v>
      </c>
      <c r="M2168" s="4" t="s">
        <v>6</v>
      </c>
      <c r="N2168" s="4" t="s">
        <v>6</v>
      </c>
      <c r="O2168" s="4" t="s">
        <v>6</v>
      </c>
      <c r="P2168" s="4" t="s">
        <v>6</v>
      </c>
      <c r="Q2168" s="4" t="s">
        <v>6</v>
      </c>
      <c r="R2168" s="4" t="s">
        <v>6</v>
      </c>
      <c r="S2168" s="4" t="s">
        <v>6</v>
      </c>
      <c r="T2168" s="4" t="s">
        <v>6</v>
      </c>
      <c r="U2168" s="4" t="s">
        <v>6</v>
      </c>
    </row>
    <row r="2169" spans="1:21">
      <c r="A2169" t="n">
        <v>17815</v>
      </c>
      <c r="B2169" s="57" t="n">
        <v>36</v>
      </c>
      <c r="C2169" s="7" t="n">
        <v>8</v>
      </c>
      <c r="D2169" s="7" t="n">
        <v>61494</v>
      </c>
      <c r="E2169" s="7" t="n">
        <v>0</v>
      </c>
      <c r="F2169" s="7" t="s">
        <v>141</v>
      </c>
      <c r="G2169" s="7" t="s">
        <v>16</v>
      </c>
      <c r="H2169" s="7" t="s">
        <v>16</v>
      </c>
      <c r="I2169" s="7" t="s">
        <v>16</v>
      </c>
      <c r="J2169" s="7" t="s">
        <v>16</v>
      </c>
      <c r="K2169" s="7" t="s">
        <v>16</v>
      </c>
      <c r="L2169" s="7" t="s">
        <v>16</v>
      </c>
      <c r="M2169" s="7" t="s">
        <v>16</v>
      </c>
      <c r="N2169" s="7" t="s">
        <v>16</v>
      </c>
      <c r="O2169" s="7" t="s">
        <v>16</v>
      </c>
      <c r="P2169" s="7" t="s">
        <v>16</v>
      </c>
      <c r="Q2169" s="7" t="s">
        <v>16</v>
      </c>
      <c r="R2169" s="7" t="s">
        <v>16</v>
      </c>
      <c r="S2169" s="7" t="s">
        <v>16</v>
      </c>
      <c r="T2169" s="7" t="s">
        <v>16</v>
      </c>
      <c r="U2169" s="7" t="s">
        <v>16</v>
      </c>
    </row>
    <row r="2170" spans="1:21">
      <c r="A2170" t="s">
        <v>4</v>
      </c>
      <c r="B2170" s="4" t="s">
        <v>5</v>
      </c>
      <c r="C2170" s="4" t="s">
        <v>12</v>
      </c>
      <c r="D2170" s="4" t="s">
        <v>10</v>
      </c>
      <c r="E2170" s="4" t="s">
        <v>12</v>
      </c>
      <c r="F2170" s="4" t="s">
        <v>6</v>
      </c>
      <c r="G2170" s="4" t="s">
        <v>6</v>
      </c>
      <c r="H2170" s="4" t="s">
        <v>6</v>
      </c>
      <c r="I2170" s="4" t="s">
        <v>6</v>
      </c>
      <c r="J2170" s="4" t="s">
        <v>6</v>
      </c>
      <c r="K2170" s="4" t="s">
        <v>6</v>
      </c>
      <c r="L2170" s="4" t="s">
        <v>6</v>
      </c>
      <c r="M2170" s="4" t="s">
        <v>6</v>
      </c>
      <c r="N2170" s="4" t="s">
        <v>6</v>
      </c>
      <c r="O2170" s="4" t="s">
        <v>6</v>
      </c>
      <c r="P2170" s="4" t="s">
        <v>6</v>
      </c>
      <c r="Q2170" s="4" t="s">
        <v>6</v>
      </c>
      <c r="R2170" s="4" t="s">
        <v>6</v>
      </c>
      <c r="S2170" s="4" t="s">
        <v>6</v>
      </c>
      <c r="T2170" s="4" t="s">
        <v>6</v>
      </c>
      <c r="U2170" s="4" t="s">
        <v>6</v>
      </c>
    </row>
    <row r="2171" spans="1:21">
      <c r="A2171" t="n">
        <v>17845</v>
      </c>
      <c r="B2171" s="57" t="n">
        <v>36</v>
      </c>
      <c r="C2171" s="7" t="n">
        <v>8</v>
      </c>
      <c r="D2171" s="7" t="n">
        <v>7067</v>
      </c>
      <c r="E2171" s="7" t="n">
        <v>0</v>
      </c>
      <c r="F2171" s="7" t="s">
        <v>104</v>
      </c>
      <c r="G2171" s="7" t="s">
        <v>142</v>
      </c>
      <c r="H2171" s="7" t="s">
        <v>16</v>
      </c>
      <c r="I2171" s="7" t="s">
        <v>16</v>
      </c>
      <c r="J2171" s="7" t="s">
        <v>16</v>
      </c>
      <c r="K2171" s="7" t="s">
        <v>16</v>
      </c>
      <c r="L2171" s="7" t="s">
        <v>16</v>
      </c>
      <c r="M2171" s="7" t="s">
        <v>16</v>
      </c>
      <c r="N2171" s="7" t="s">
        <v>16</v>
      </c>
      <c r="O2171" s="7" t="s">
        <v>16</v>
      </c>
      <c r="P2171" s="7" t="s">
        <v>16</v>
      </c>
      <c r="Q2171" s="7" t="s">
        <v>16</v>
      </c>
      <c r="R2171" s="7" t="s">
        <v>16</v>
      </c>
      <c r="S2171" s="7" t="s">
        <v>16</v>
      </c>
      <c r="T2171" s="7" t="s">
        <v>16</v>
      </c>
      <c r="U2171" s="7" t="s">
        <v>16</v>
      </c>
    </row>
    <row r="2172" spans="1:21">
      <c r="A2172" t="s">
        <v>4</v>
      </c>
      <c r="B2172" s="4" t="s">
        <v>5</v>
      </c>
      <c r="C2172" s="4" t="s">
        <v>10</v>
      </c>
      <c r="D2172" s="4" t="s">
        <v>12</v>
      </c>
      <c r="E2172" s="4" t="s">
        <v>6</v>
      </c>
      <c r="F2172" s="4" t="s">
        <v>27</v>
      </c>
      <c r="G2172" s="4" t="s">
        <v>27</v>
      </c>
      <c r="H2172" s="4" t="s">
        <v>27</v>
      </c>
    </row>
    <row r="2173" spans="1:21">
      <c r="A2173" t="n">
        <v>17887</v>
      </c>
      <c r="B2173" s="69" t="n">
        <v>48</v>
      </c>
      <c r="C2173" s="7" t="n">
        <v>7067</v>
      </c>
      <c r="D2173" s="7" t="n">
        <v>0</v>
      </c>
      <c r="E2173" s="7" t="s">
        <v>108</v>
      </c>
      <c r="F2173" s="7" t="n">
        <v>0</v>
      </c>
      <c r="G2173" s="7" t="n">
        <v>1</v>
      </c>
      <c r="H2173" s="7" t="n">
        <v>0</v>
      </c>
    </row>
    <row r="2174" spans="1:21">
      <c r="A2174" t="s">
        <v>4</v>
      </c>
      <c r="B2174" s="4" t="s">
        <v>5</v>
      </c>
      <c r="C2174" s="4" t="s">
        <v>10</v>
      </c>
    </row>
    <row r="2175" spans="1:21">
      <c r="A2175" t="n">
        <v>17911</v>
      </c>
      <c r="B2175" s="30" t="n">
        <v>16</v>
      </c>
      <c r="C2175" s="7" t="n">
        <v>0</v>
      </c>
    </row>
    <row r="2176" spans="1:21">
      <c r="A2176" t="s">
        <v>4</v>
      </c>
      <c r="B2176" s="4" t="s">
        <v>5</v>
      </c>
      <c r="C2176" s="4" t="s">
        <v>10</v>
      </c>
      <c r="D2176" s="4" t="s">
        <v>12</v>
      </c>
      <c r="E2176" s="4" t="s">
        <v>6</v>
      </c>
      <c r="F2176" s="4" t="s">
        <v>27</v>
      </c>
      <c r="G2176" s="4" t="s">
        <v>27</v>
      </c>
      <c r="H2176" s="4" t="s">
        <v>27</v>
      </c>
    </row>
    <row r="2177" spans="1:21">
      <c r="A2177" t="n">
        <v>17914</v>
      </c>
      <c r="B2177" s="69" t="n">
        <v>48</v>
      </c>
      <c r="C2177" s="7" t="n">
        <v>7067</v>
      </c>
      <c r="D2177" s="7" t="n">
        <v>0</v>
      </c>
      <c r="E2177" s="7" t="s">
        <v>104</v>
      </c>
      <c r="F2177" s="7" t="n">
        <v>0</v>
      </c>
      <c r="G2177" s="7" t="n">
        <v>1</v>
      </c>
      <c r="H2177" s="7" t="n">
        <v>0</v>
      </c>
    </row>
    <row r="2178" spans="1:21">
      <c r="A2178" t="s">
        <v>4</v>
      </c>
      <c r="B2178" s="4" t="s">
        <v>5</v>
      </c>
      <c r="C2178" s="4" t="s">
        <v>10</v>
      </c>
      <c r="D2178" s="4" t="s">
        <v>27</v>
      </c>
      <c r="E2178" s="4" t="s">
        <v>27</v>
      </c>
      <c r="F2178" s="4" t="s">
        <v>27</v>
      </c>
      <c r="G2178" s="4" t="s">
        <v>27</v>
      </c>
    </row>
    <row r="2179" spans="1:21">
      <c r="A2179" t="n">
        <v>17942</v>
      </c>
      <c r="B2179" s="49" t="n">
        <v>46</v>
      </c>
      <c r="C2179" s="7" t="n">
        <v>7067</v>
      </c>
      <c r="D2179" s="7" t="n">
        <v>12.3000001907349</v>
      </c>
      <c r="E2179" s="7" t="n">
        <v>39.1199989318848</v>
      </c>
      <c r="F2179" s="7" t="n">
        <v>-132.460006713867</v>
      </c>
      <c r="G2179" s="7" t="n">
        <v>262.100006103516</v>
      </c>
    </row>
    <row r="2180" spans="1:21">
      <c r="A2180" t="s">
        <v>4</v>
      </c>
      <c r="B2180" s="4" t="s">
        <v>5</v>
      </c>
      <c r="C2180" s="4" t="s">
        <v>10</v>
      </c>
      <c r="D2180" s="4" t="s">
        <v>27</v>
      </c>
      <c r="E2180" s="4" t="s">
        <v>27</v>
      </c>
      <c r="F2180" s="4" t="s">
        <v>27</v>
      </c>
      <c r="G2180" s="4" t="s">
        <v>27</v>
      </c>
    </row>
    <row r="2181" spans="1:21">
      <c r="A2181" t="n">
        <v>17961</v>
      </c>
      <c r="B2181" s="49" t="n">
        <v>46</v>
      </c>
      <c r="C2181" s="7" t="n">
        <v>0</v>
      </c>
      <c r="D2181" s="7" t="n">
        <v>1.22000002861023</v>
      </c>
      <c r="E2181" s="7" t="n">
        <v>39.1199989318848</v>
      </c>
      <c r="F2181" s="7" t="n">
        <v>-137.309997558594</v>
      </c>
      <c r="G2181" s="7" t="n">
        <v>63.2000007629395</v>
      </c>
    </row>
    <row r="2182" spans="1:21">
      <c r="A2182" t="s">
        <v>4</v>
      </c>
      <c r="B2182" s="4" t="s">
        <v>5</v>
      </c>
      <c r="C2182" s="4" t="s">
        <v>10</v>
      </c>
      <c r="D2182" s="4" t="s">
        <v>27</v>
      </c>
      <c r="E2182" s="4" t="s">
        <v>27</v>
      </c>
      <c r="F2182" s="4" t="s">
        <v>27</v>
      </c>
      <c r="G2182" s="4" t="s">
        <v>27</v>
      </c>
    </row>
    <row r="2183" spans="1:21">
      <c r="A2183" t="n">
        <v>17980</v>
      </c>
      <c r="B2183" s="49" t="n">
        <v>46</v>
      </c>
      <c r="C2183" s="7" t="n">
        <v>8</v>
      </c>
      <c r="D2183" s="7" t="n">
        <v>-0.569999992847443</v>
      </c>
      <c r="E2183" s="7" t="n">
        <v>39.1199989318848</v>
      </c>
      <c r="F2183" s="7" t="n">
        <v>-136.960006713867</v>
      </c>
      <c r="G2183" s="7" t="n">
        <v>71.5</v>
      </c>
    </row>
    <row r="2184" spans="1:21">
      <c r="A2184" t="s">
        <v>4</v>
      </c>
      <c r="B2184" s="4" t="s">
        <v>5</v>
      </c>
      <c r="C2184" s="4" t="s">
        <v>10</v>
      </c>
      <c r="D2184" s="4" t="s">
        <v>27</v>
      </c>
      <c r="E2184" s="4" t="s">
        <v>27</v>
      </c>
      <c r="F2184" s="4" t="s">
        <v>27</v>
      </c>
      <c r="G2184" s="4" t="s">
        <v>27</v>
      </c>
    </row>
    <row r="2185" spans="1:21">
      <c r="A2185" t="n">
        <v>17999</v>
      </c>
      <c r="B2185" s="49" t="n">
        <v>46</v>
      </c>
      <c r="C2185" s="7" t="n">
        <v>61491</v>
      </c>
      <c r="D2185" s="7" t="n">
        <v>0.409999996423721</v>
      </c>
      <c r="E2185" s="7" t="n">
        <v>39.1199989318848</v>
      </c>
      <c r="F2185" s="7" t="n">
        <v>-138.440002441406</v>
      </c>
      <c r="G2185" s="7" t="n">
        <v>49.5999984741211</v>
      </c>
    </row>
    <row r="2186" spans="1:21">
      <c r="A2186" t="s">
        <v>4</v>
      </c>
      <c r="B2186" s="4" t="s">
        <v>5</v>
      </c>
      <c r="C2186" s="4" t="s">
        <v>10</v>
      </c>
      <c r="D2186" s="4" t="s">
        <v>27</v>
      </c>
      <c r="E2186" s="4" t="s">
        <v>27</v>
      </c>
      <c r="F2186" s="4" t="s">
        <v>27</v>
      </c>
      <c r="G2186" s="4" t="s">
        <v>27</v>
      </c>
    </row>
    <row r="2187" spans="1:21">
      <c r="A2187" t="n">
        <v>18018</v>
      </c>
      <c r="B2187" s="49" t="n">
        <v>46</v>
      </c>
      <c r="C2187" s="7" t="n">
        <v>61492</v>
      </c>
      <c r="D2187" s="7" t="n">
        <v>-0.469999998807907</v>
      </c>
      <c r="E2187" s="7" t="n">
        <v>39.1199989318848</v>
      </c>
      <c r="F2187" s="7" t="n">
        <v>-135.789993286133</v>
      </c>
      <c r="G2187" s="7" t="n">
        <v>77.6999969482422</v>
      </c>
    </row>
    <row r="2188" spans="1:21">
      <c r="A2188" t="s">
        <v>4</v>
      </c>
      <c r="B2188" s="4" t="s">
        <v>5</v>
      </c>
      <c r="C2188" s="4" t="s">
        <v>10</v>
      </c>
      <c r="D2188" s="4" t="s">
        <v>27</v>
      </c>
      <c r="E2188" s="4" t="s">
        <v>27</v>
      </c>
      <c r="F2188" s="4" t="s">
        <v>27</v>
      </c>
      <c r="G2188" s="4" t="s">
        <v>27</v>
      </c>
    </row>
    <row r="2189" spans="1:21">
      <c r="A2189" t="n">
        <v>18037</v>
      </c>
      <c r="B2189" s="49" t="n">
        <v>46</v>
      </c>
      <c r="C2189" s="7" t="n">
        <v>61493</v>
      </c>
      <c r="D2189" s="7" t="n">
        <v>-2.17000007629395</v>
      </c>
      <c r="E2189" s="7" t="n">
        <v>39.1100006103516</v>
      </c>
      <c r="F2189" s="7" t="n">
        <v>-136.850006103516</v>
      </c>
      <c r="G2189" s="7" t="n">
        <v>90.0999984741211</v>
      </c>
    </row>
    <row r="2190" spans="1:21">
      <c r="A2190" t="s">
        <v>4</v>
      </c>
      <c r="B2190" s="4" t="s">
        <v>5</v>
      </c>
      <c r="C2190" s="4" t="s">
        <v>10</v>
      </c>
      <c r="D2190" s="4" t="s">
        <v>27</v>
      </c>
      <c r="E2190" s="4" t="s">
        <v>27</v>
      </c>
      <c r="F2190" s="4" t="s">
        <v>27</v>
      </c>
      <c r="G2190" s="4" t="s">
        <v>27</v>
      </c>
    </row>
    <row r="2191" spans="1:21">
      <c r="A2191" t="n">
        <v>18056</v>
      </c>
      <c r="B2191" s="49" t="n">
        <v>46</v>
      </c>
      <c r="C2191" s="7" t="n">
        <v>61494</v>
      </c>
      <c r="D2191" s="7" t="n">
        <v>-1.05999994277954</v>
      </c>
      <c r="E2191" s="7" t="n">
        <v>39.1199989318848</v>
      </c>
      <c r="F2191" s="7" t="n">
        <v>-139.570007324219</v>
      </c>
      <c r="G2191" s="7" t="n">
        <v>78.0999984741211</v>
      </c>
    </row>
    <row r="2192" spans="1:21">
      <c r="A2192" t="s">
        <v>4</v>
      </c>
      <c r="B2192" s="4" t="s">
        <v>5</v>
      </c>
      <c r="C2192" s="4" t="s">
        <v>10</v>
      </c>
      <c r="D2192" s="4" t="s">
        <v>27</v>
      </c>
      <c r="E2192" s="4" t="s">
        <v>27</v>
      </c>
      <c r="F2192" s="4" t="s">
        <v>27</v>
      </c>
      <c r="G2192" s="4" t="s">
        <v>27</v>
      </c>
    </row>
    <row r="2193" spans="1:8">
      <c r="A2193" t="n">
        <v>18075</v>
      </c>
      <c r="B2193" s="49" t="n">
        <v>46</v>
      </c>
      <c r="C2193" s="7" t="n">
        <v>0</v>
      </c>
      <c r="D2193" s="7" t="n">
        <v>1.22000002861023</v>
      </c>
      <c r="E2193" s="7" t="n">
        <v>39.1199989318848</v>
      </c>
      <c r="F2193" s="7" t="n">
        <v>-137.309997558594</v>
      </c>
      <c r="G2193" s="7" t="n">
        <v>63.2000007629395</v>
      </c>
    </row>
    <row r="2194" spans="1:8">
      <c r="A2194" t="s">
        <v>4</v>
      </c>
      <c r="B2194" s="4" t="s">
        <v>5</v>
      </c>
      <c r="C2194" s="4" t="s">
        <v>10</v>
      </c>
      <c r="D2194" s="4" t="s">
        <v>27</v>
      </c>
      <c r="E2194" s="4" t="s">
        <v>27</v>
      </c>
      <c r="F2194" s="4" t="s">
        <v>27</v>
      </c>
      <c r="G2194" s="4" t="s">
        <v>27</v>
      </c>
    </row>
    <row r="2195" spans="1:8">
      <c r="A2195" t="n">
        <v>18094</v>
      </c>
      <c r="B2195" s="49" t="n">
        <v>46</v>
      </c>
      <c r="C2195" s="7" t="n">
        <v>8</v>
      </c>
      <c r="D2195" s="7" t="n">
        <v>0.280000001192093</v>
      </c>
      <c r="E2195" s="7" t="n">
        <v>39.1199989318848</v>
      </c>
      <c r="F2195" s="7" t="n">
        <v>-135.5</v>
      </c>
      <c r="G2195" s="7" t="n">
        <v>63.2000007629395</v>
      </c>
    </row>
    <row r="2196" spans="1:8">
      <c r="A2196" t="s">
        <v>4</v>
      </c>
      <c r="B2196" s="4" t="s">
        <v>5</v>
      </c>
      <c r="C2196" s="4" t="s">
        <v>10</v>
      </c>
      <c r="D2196" s="4" t="s">
        <v>27</v>
      </c>
      <c r="E2196" s="4" t="s">
        <v>27</v>
      </c>
      <c r="F2196" s="4" t="s">
        <v>27</v>
      </c>
      <c r="G2196" s="4" t="s">
        <v>27</v>
      </c>
    </row>
    <row r="2197" spans="1:8">
      <c r="A2197" t="n">
        <v>18113</v>
      </c>
      <c r="B2197" s="49" t="n">
        <v>46</v>
      </c>
      <c r="C2197" s="7" t="n">
        <v>61491</v>
      </c>
      <c r="D2197" s="7" t="n">
        <v>-0.479999989271164</v>
      </c>
      <c r="E2197" s="7" t="n">
        <v>39.1199989318848</v>
      </c>
      <c r="F2197" s="7" t="n">
        <v>-136.929992675781</v>
      </c>
      <c r="G2197" s="7" t="n">
        <v>63.2000007629395</v>
      </c>
    </row>
    <row r="2198" spans="1:8">
      <c r="A2198" t="s">
        <v>4</v>
      </c>
      <c r="B2198" s="4" t="s">
        <v>5</v>
      </c>
      <c r="C2198" s="4" t="s">
        <v>10</v>
      </c>
      <c r="D2198" s="4" t="s">
        <v>27</v>
      </c>
      <c r="E2198" s="4" t="s">
        <v>27</v>
      </c>
      <c r="F2198" s="4" t="s">
        <v>27</v>
      </c>
      <c r="G2198" s="4" t="s">
        <v>27</v>
      </c>
    </row>
    <row r="2199" spans="1:8">
      <c r="A2199" t="n">
        <v>18132</v>
      </c>
      <c r="B2199" s="49" t="n">
        <v>46</v>
      </c>
      <c r="C2199" s="7" t="n">
        <v>61492</v>
      </c>
      <c r="D2199" s="7" t="n">
        <v>0.540000021457672</v>
      </c>
      <c r="E2199" s="7" t="n">
        <v>39.1199989318848</v>
      </c>
      <c r="F2199" s="7" t="n">
        <v>-138.330001831055</v>
      </c>
      <c r="G2199" s="7" t="n">
        <v>63.2000007629395</v>
      </c>
    </row>
    <row r="2200" spans="1:8">
      <c r="A2200" t="s">
        <v>4</v>
      </c>
      <c r="B2200" s="4" t="s">
        <v>5</v>
      </c>
      <c r="C2200" s="4" t="s">
        <v>10</v>
      </c>
      <c r="D2200" s="4" t="s">
        <v>27</v>
      </c>
      <c r="E2200" s="4" t="s">
        <v>27</v>
      </c>
      <c r="F2200" s="4" t="s">
        <v>27</v>
      </c>
      <c r="G2200" s="4" t="s">
        <v>27</v>
      </c>
    </row>
    <row r="2201" spans="1:8">
      <c r="A2201" t="n">
        <v>18151</v>
      </c>
      <c r="B2201" s="49" t="n">
        <v>46</v>
      </c>
      <c r="C2201" s="7" t="n">
        <v>61493</v>
      </c>
      <c r="D2201" s="7" t="n">
        <v>-1.92999994754791</v>
      </c>
      <c r="E2201" s="7" t="n">
        <v>39.1100006103516</v>
      </c>
      <c r="F2201" s="7" t="n">
        <v>-136.919998168945</v>
      </c>
      <c r="G2201" s="7" t="n">
        <v>63.2000007629395</v>
      </c>
    </row>
    <row r="2202" spans="1:8">
      <c r="A2202" t="s">
        <v>4</v>
      </c>
      <c r="B2202" s="4" t="s">
        <v>5</v>
      </c>
      <c r="C2202" s="4" t="s">
        <v>10</v>
      </c>
      <c r="D2202" s="4" t="s">
        <v>27</v>
      </c>
      <c r="E2202" s="4" t="s">
        <v>27</v>
      </c>
      <c r="F2202" s="4" t="s">
        <v>27</v>
      </c>
      <c r="G2202" s="4" t="s">
        <v>27</v>
      </c>
    </row>
    <row r="2203" spans="1:8">
      <c r="A2203" t="n">
        <v>18170</v>
      </c>
      <c r="B2203" s="49" t="n">
        <v>46</v>
      </c>
      <c r="C2203" s="7" t="n">
        <v>61494</v>
      </c>
      <c r="D2203" s="7" t="n">
        <v>-0.569999992847443</v>
      </c>
      <c r="E2203" s="7" t="n">
        <v>39.1199989318848</v>
      </c>
      <c r="F2203" s="7" t="n">
        <v>-139.009994506836</v>
      </c>
      <c r="G2203" s="7" t="n">
        <v>63.2000007629395</v>
      </c>
    </row>
    <row r="2204" spans="1:8">
      <c r="A2204" t="s">
        <v>4</v>
      </c>
      <c r="B2204" s="4" t="s">
        <v>5</v>
      </c>
      <c r="C2204" s="4" t="s">
        <v>12</v>
      </c>
      <c r="D2204" s="4" t="s">
        <v>12</v>
      </c>
      <c r="E2204" s="4" t="s">
        <v>27</v>
      </c>
      <c r="F2204" s="4" t="s">
        <v>27</v>
      </c>
      <c r="G2204" s="4" t="s">
        <v>27</v>
      </c>
      <c r="H2204" s="4" t="s">
        <v>10</v>
      </c>
    </row>
    <row r="2205" spans="1:8">
      <c r="A2205" t="n">
        <v>18189</v>
      </c>
      <c r="B2205" s="51" t="n">
        <v>45</v>
      </c>
      <c r="C2205" s="7" t="n">
        <v>2</v>
      </c>
      <c r="D2205" s="7" t="n">
        <v>3</v>
      </c>
      <c r="E2205" s="7" t="n">
        <v>10.5</v>
      </c>
      <c r="F2205" s="7" t="n">
        <v>40.8499984741211</v>
      </c>
      <c r="G2205" s="7" t="n">
        <v>-132.729995727539</v>
      </c>
      <c r="H2205" s="7" t="n">
        <v>0</v>
      </c>
    </row>
    <row r="2206" spans="1:8">
      <c r="A2206" t="s">
        <v>4</v>
      </c>
      <c r="B2206" s="4" t="s">
        <v>5</v>
      </c>
      <c r="C2206" s="4" t="s">
        <v>12</v>
      </c>
      <c r="D2206" s="4" t="s">
        <v>12</v>
      </c>
      <c r="E2206" s="4" t="s">
        <v>27</v>
      </c>
      <c r="F2206" s="4" t="s">
        <v>27</v>
      </c>
      <c r="G2206" s="4" t="s">
        <v>27</v>
      </c>
      <c r="H2206" s="4" t="s">
        <v>10</v>
      </c>
      <c r="I2206" s="4" t="s">
        <v>12</v>
      </c>
    </row>
    <row r="2207" spans="1:8">
      <c r="A2207" t="n">
        <v>18206</v>
      </c>
      <c r="B2207" s="51" t="n">
        <v>45</v>
      </c>
      <c r="C2207" s="7" t="n">
        <v>4</v>
      </c>
      <c r="D2207" s="7" t="n">
        <v>3</v>
      </c>
      <c r="E2207" s="7" t="n">
        <v>5.98999977111816</v>
      </c>
      <c r="F2207" s="7" t="n">
        <v>274.549987792969</v>
      </c>
      <c r="G2207" s="7" t="n">
        <v>0</v>
      </c>
      <c r="H2207" s="7" t="n">
        <v>0</v>
      </c>
      <c r="I2207" s="7" t="n">
        <v>0</v>
      </c>
    </row>
    <row r="2208" spans="1:8">
      <c r="A2208" t="s">
        <v>4</v>
      </c>
      <c r="B2208" s="4" t="s">
        <v>5</v>
      </c>
      <c r="C2208" s="4" t="s">
        <v>12</v>
      </c>
      <c r="D2208" s="4" t="s">
        <v>12</v>
      </c>
      <c r="E2208" s="4" t="s">
        <v>27</v>
      </c>
      <c r="F2208" s="4" t="s">
        <v>10</v>
      </c>
    </row>
    <row r="2209" spans="1:9">
      <c r="A2209" t="n">
        <v>18224</v>
      </c>
      <c r="B2209" s="51" t="n">
        <v>45</v>
      </c>
      <c r="C2209" s="7" t="n">
        <v>5</v>
      </c>
      <c r="D2209" s="7" t="n">
        <v>3</v>
      </c>
      <c r="E2209" s="7" t="n">
        <v>6.30000019073486</v>
      </c>
      <c r="F2209" s="7" t="n">
        <v>0</v>
      </c>
    </row>
    <row r="2210" spans="1:9">
      <c r="A2210" t="s">
        <v>4</v>
      </c>
      <c r="B2210" s="4" t="s">
        <v>5</v>
      </c>
      <c r="C2210" s="4" t="s">
        <v>12</v>
      </c>
      <c r="D2210" s="4" t="s">
        <v>12</v>
      </c>
      <c r="E2210" s="4" t="s">
        <v>27</v>
      </c>
      <c r="F2210" s="4" t="s">
        <v>10</v>
      </c>
    </row>
    <row r="2211" spans="1:9">
      <c r="A2211" t="n">
        <v>18233</v>
      </c>
      <c r="B2211" s="51" t="n">
        <v>45</v>
      </c>
      <c r="C2211" s="7" t="n">
        <v>11</v>
      </c>
      <c r="D2211" s="7" t="n">
        <v>3</v>
      </c>
      <c r="E2211" s="7" t="n">
        <v>38.4000015258789</v>
      </c>
      <c r="F2211" s="7" t="n">
        <v>0</v>
      </c>
    </row>
    <row r="2212" spans="1:9">
      <c r="A2212" t="s">
        <v>4</v>
      </c>
      <c r="B2212" s="4" t="s">
        <v>5</v>
      </c>
      <c r="C2212" s="4" t="s">
        <v>12</v>
      </c>
      <c r="D2212" s="4" t="s">
        <v>12</v>
      </c>
      <c r="E2212" s="4" t="s">
        <v>27</v>
      </c>
      <c r="F2212" s="4" t="s">
        <v>10</v>
      </c>
    </row>
    <row r="2213" spans="1:9">
      <c r="A2213" t="n">
        <v>18242</v>
      </c>
      <c r="B2213" s="51" t="n">
        <v>45</v>
      </c>
      <c r="C2213" s="7" t="n">
        <v>5</v>
      </c>
      <c r="D2213" s="7" t="n">
        <v>3</v>
      </c>
      <c r="E2213" s="7" t="n">
        <v>5.5</v>
      </c>
      <c r="F2213" s="7" t="n">
        <v>3000</v>
      </c>
    </row>
    <row r="2214" spans="1:9">
      <c r="A2214" t="s">
        <v>4</v>
      </c>
      <c r="B2214" s="4" t="s">
        <v>5</v>
      </c>
      <c r="C2214" s="4" t="s">
        <v>12</v>
      </c>
      <c r="D2214" s="4" t="s">
        <v>10</v>
      </c>
      <c r="E2214" s="4" t="s">
        <v>27</v>
      </c>
    </row>
    <row r="2215" spans="1:9">
      <c r="A2215" t="n">
        <v>18251</v>
      </c>
      <c r="B2215" s="38" t="n">
        <v>58</v>
      </c>
      <c r="C2215" s="7" t="n">
        <v>100</v>
      </c>
      <c r="D2215" s="7" t="n">
        <v>1000</v>
      </c>
      <c r="E2215" s="7" t="n">
        <v>1</v>
      </c>
    </row>
    <row r="2216" spans="1:9">
      <c r="A2216" t="s">
        <v>4</v>
      </c>
      <c r="B2216" s="4" t="s">
        <v>5</v>
      </c>
      <c r="C2216" s="4" t="s">
        <v>12</v>
      </c>
      <c r="D2216" s="4" t="s">
        <v>10</v>
      </c>
    </row>
    <row r="2217" spans="1:9">
      <c r="A2217" t="n">
        <v>18259</v>
      </c>
      <c r="B2217" s="38" t="n">
        <v>58</v>
      </c>
      <c r="C2217" s="7" t="n">
        <v>255</v>
      </c>
      <c r="D2217" s="7" t="n">
        <v>0</v>
      </c>
    </row>
    <row r="2218" spans="1:9">
      <c r="A2218" t="s">
        <v>4</v>
      </c>
      <c r="B2218" s="4" t="s">
        <v>5</v>
      </c>
      <c r="C2218" s="4" t="s">
        <v>12</v>
      </c>
      <c r="D2218" s="4" t="s">
        <v>10</v>
      </c>
    </row>
    <row r="2219" spans="1:9">
      <c r="A2219" t="n">
        <v>18263</v>
      </c>
      <c r="B2219" s="51" t="n">
        <v>45</v>
      </c>
      <c r="C2219" s="7" t="n">
        <v>7</v>
      </c>
      <c r="D2219" s="7" t="n">
        <v>255</v>
      </c>
    </row>
    <row r="2220" spans="1:9">
      <c r="A2220" t="s">
        <v>4</v>
      </c>
      <c r="B2220" s="4" t="s">
        <v>5</v>
      </c>
      <c r="C2220" s="4" t="s">
        <v>12</v>
      </c>
      <c r="D2220" s="4" t="s">
        <v>10</v>
      </c>
      <c r="E2220" s="4" t="s">
        <v>27</v>
      </c>
    </row>
    <row r="2221" spans="1:9">
      <c r="A2221" t="n">
        <v>18267</v>
      </c>
      <c r="B2221" s="38" t="n">
        <v>58</v>
      </c>
      <c r="C2221" s="7" t="n">
        <v>101</v>
      </c>
      <c r="D2221" s="7" t="n">
        <v>500</v>
      </c>
      <c r="E2221" s="7" t="n">
        <v>1</v>
      </c>
    </row>
    <row r="2222" spans="1:9">
      <c r="A2222" t="s">
        <v>4</v>
      </c>
      <c r="B2222" s="4" t="s">
        <v>5</v>
      </c>
      <c r="C2222" s="4" t="s">
        <v>12</v>
      </c>
      <c r="D2222" s="4" t="s">
        <v>10</v>
      </c>
    </row>
    <row r="2223" spans="1:9">
      <c r="A2223" t="n">
        <v>18275</v>
      </c>
      <c r="B2223" s="38" t="n">
        <v>58</v>
      </c>
      <c r="C2223" s="7" t="n">
        <v>254</v>
      </c>
      <c r="D2223" s="7" t="n">
        <v>0</v>
      </c>
    </row>
    <row r="2224" spans="1:9">
      <c r="A2224" t="s">
        <v>4</v>
      </c>
      <c r="B2224" s="4" t="s">
        <v>5</v>
      </c>
      <c r="C2224" s="4" t="s">
        <v>12</v>
      </c>
      <c r="D2224" s="4" t="s">
        <v>12</v>
      </c>
      <c r="E2224" s="4" t="s">
        <v>27</v>
      </c>
      <c r="F2224" s="4" t="s">
        <v>27</v>
      </c>
      <c r="G2224" s="4" t="s">
        <v>27</v>
      </c>
      <c r="H2224" s="4" t="s">
        <v>10</v>
      </c>
    </row>
    <row r="2225" spans="1:8">
      <c r="A2225" t="n">
        <v>18279</v>
      </c>
      <c r="B2225" s="51" t="n">
        <v>45</v>
      </c>
      <c r="C2225" s="7" t="n">
        <v>2</v>
      </c>
      <c r="D2225" s="7" t="n">
        <v>3</v>
      </c>
      <c r="E2225" s="7" t="n">
        <v>5.15999984741211</v>
      </c>
      <c r="F2225" s="7" t="n">
        <v>40.4300003051758</v>
      </c>
      <c r="G2225" s="7" t="n">
        <v>-137.279998779297</v>
      </c>
      <c r="H2225" s="7" t="n">
        <v>0</v>
      </c>
    </row>
    <row r="2226" spans="1:8">
      <c r="A2226" t="s">
        <v>4</v>
      </c>
      <c r="B2226" s="4" t="s">
        <v>5</v>
      </c>
      <c r="C2226" s="4" t="s">
        <v>12</v>
      </c>
      <c r="D2226" s="4" t="s">
        <v>12</v>
      </c>
      <c r="E2226" s="4" t="s">
        <v>27</v>
      </c>
      <c r="F2226" s="4" t="s">
        <v>27</v>
      </c>
      <c r="G2226" s="4" t="s">
        <v>27</v>
      </c>
      <c r="H2226" s="4" t="s">
        <v>10</v>
      </c>
      <c r="I2226" s="4" t="s">
        <v>12</v>
      </c>
    </row>
    <row r="2227" spans="1:8">
      <c r="A2227" t="n">
        <v>18296</v>
      </c>
      <c r="B2227" s="51" t="n">
        <v>45</v>
      </c>
      <c r="C2227" s="7" t="n">
        <v>4</v>
      </c>
      <c r="D2227" s="7" t="n">
        <v>3</v>
      </c>
      <c r="E2227" s="7" t="n">
        <v>2.1800000667572</v>
      </c>
      <c r="F2227" s="7" t="n">
        <v>286.179992675781</v>
      </c>
      <c r="G2227" s="7" t="n">
        <v>0</v>
      </c>
      <c r="H2227" s="7" t="n">
        <v>0</v>
      </c>
      <c r="I2227" s="7" t="n">
        <v>0</v>
      </c>
    </row>
    <row r="2228" spans="1:8">
      <c r="A2228" t="s">
        <v>4</v>
      </c>
      <c r="B2228" s="4" t="s">
        <v>5</v>
      </c>
      <c r="C2228" s="4" t="s">
        <v>12</v>
      </c>
      <c r="D2228" s="4" t="s">
        <v>12</v>
      </c>
      <c r="E2228" s="4" t="s">
        <v>27</v>
      </c>
      <c r="F2228" s="4" t="s">
        <v>10</v>
      </c>
    </row>
    <row r="2229" spans="1:8">
      <c r="A2229" t="n">
        <v>18314</v>
      </c>
      <c r="B2229" s="51" t="n">
        <v>45</v>
      </c>
      <c r="C2229" s="7" t="n">
        <v>5</v>
      </c>
      <c r="D2229" s="7" t="n">
        <v>3</v>
      </c>
      <c r="E2229" s="7" t="n">
        <v>13.1999998092651</v>
      </c>
      <c r="F2229" s="7" t="n">
        <v>0</v>
      </c>
    </row>
    <row r="2230" spans="1:8">
      <c r="A2230" t="s">
        <v>4</v>
      </c>
      <c r="B2230" s="4" t="s">
        <v>5</v>
      </c>
      <c r="C2230" s="4" t="s">
        <v>12</v>
      </c>
      <c r="D2230" s="4" t="s">
        <v>12</v>
      </c>
      <c r="E2230" s="4" t="s">
        <v>27</v>
      </c>
      <c r="F2230" s="4" t="s">
        <v>10</v>
      </c>
    </row>
    <row r="2231" spans="1:8">
      <c r="A2231" t="n">
        <v>18323</v>
      </c>
      <c r="B2231" s="51" t="n">
        <v>45</v>
      </c>
      <c r="C2231" s="7" t="n">
        <v>11</v>
      </c>
      <c r="D2231" s="7" t="n">
        <v>3</v>
      </c>
      <c r="E2231" s="7" t="n">
        <v>34.4000015258789</v>
      </c>
      <c r="F2231" s="7" t="n">
        <v>0</v>
      </c>
    </row>
    <row r="2232" spans="1:8">
      <c r="A2232" t="s">
        <v>4</v>
      </c>
      <c r="B2232" s="4" t="s">
        <v>5</v>
      </c>
      <c r="C2232" s="4" t="s">
        <v>12</v>
      </c>
      <c r="D2232" s="4" t="s">
        <v>12</v>
      </c>
      <c r="E2232" s="4" t="s">
        <v>27</v>
      </c>
      <c r="F2232" s="4" t="s">
        <v>10</v>
      </c>
    </row>
    <row r="2233" spans="1:8">
      <c r="A2233" t="n">
        <v>18332</v>
      </c>
      <c r="B2233" s="51" t="n">
        <v>45</v>
      </c>
      <c r="C2233" s="7" t="n">
        <v>5</v>
      </c>
      <c r="D2233" s="7" t="n">
        <v>3</v>
      </c>
      <c r="E2233" s="7" t="n">
        <v>12.1999998092651</v>
      </c>
      <c r="F2233" s="7" t="n">
        <v>3000</v>
      </c>
    </row>
    <row r="2234" spans="1:8">
      <c r="A2234" t="s">
        <v>4</v>
      </c>
      <c r="B2234" s="4" t="s">
        <v>5</v>
      </c>
      <c r="C2234" s="4" t="s">
        <v>10</v>
      </c>
      <c r="D2234" s="4" t="s">
        <v>27</v>
      </c>
      <c r="E2234" s="4" t="s">
        <v>27</v>
      </c>
      <c r="F2234" s="4" t="s">
        <v>27</v>
      </c>
      <c r="G2234" s="4" t="s">
        <v>27</v>
      </c>
    </row>
    <row r="2235" spans="1:8">
      <c r="A2235" t="n">
        <v>18341</v>
      </c>
      <c r="B2235" s="49" t="n">
        <v>46</v>
      </c>
      <c r="C2235" s="7" t="n">
        <v>7067</v>
      </c>
      <c r="D2235" s="7" t="n">
        <v>12.3000001907349</v>
      </c>
      <c r="E2235" s="7" t="n">
        <v>39.1199989318848</v>
      </c>
      <c r="F2235" s="7" t="n">
        <v>-132.460006713867</v>
      </c>
      <c r="G2235" s="7" t="n">
        <v>239.199996948242</v>
      </c>
    </row>
    <row r="2236" spans="1:8">
      <c r="A2236" t="s">
        <v>4</v>
      </c>
      <c r="B2236" s="4" t="s">
        <v>5</v>
      </c>
      <c r="C2236" s="4" t="s">
        <v>12</v>
      </c>
      <c r="D2236" s="4" t="s">
        <v>10</v>
      </c>
    </row>
    <row r="2237" spans="1:8">
      <c r="A2237" t="n">
        <v>18360</v>
      </c>
      <c r="B2237" s="38" t="n">
        <v>58</v>
      </c>
      <c r="C2237" s="7" t="n">
        <v>255</v>
      </c>
      <c r="D2237" s="7" t="n">
        <v>0</v>
      </c>
    </row>
    <row r="2238" spans="1:8">
      <c r="A2238" t="s">
        <v>4</v>
      </c>
      <c r="B2238" s="4" t="s">
        <v>5</v>
      </c>
      <c r="C2238" s="4" t="s">
        <v>12</v>
      </c>
      <c r="D2238" s="4" t="s">
        <v>27</v>
      </c>
      <c r="E2238" s="4" t="s">
        <v>27</v>
      </c>
      <c r="F2238" s="4" t="s">
        <v>27</v>
      </c>
    </row>
    <row r="2239" spans="1:8">
      <c r="A2239" t="n">
        <v>18364</v>
      </c>
      <c r="B2239" s="51" t="n">
        <v>45</v>
      </c>
      <c r="C2239" s="7" t="n">
        <v>9</v>
      </c>
      <c r="D2239" s="7" t="n">
        <v>0.0199999995529652</v>
      </c>
      <c r="E2239" s="7" t="n">
        <v>0.0199999995529652</v>
      </c>
      <c r="F2239" s="7" t="n">
        <v>0.5</v>
      </c>
    </row>
    <row r="2240" spans="1:8">
      <c r="A2240" t="s">
        <v>4</v>
      </c>
      <c r="B2240" s="4" t="s">
        <v>5</v>
      </c>
      <c r="C2240" s="4" t="s">
        <v>12</v>
      </c>
      <c r="D2240" s="4" t="s">
        <v>10</v>
      </c>
      <c r="E2240" s="4" t="s">
        <v>6</v>
      </c>
    </row>
    <row r="2241" spans="1:9">
      <c r="A2241" t="n">
        <v>18378</v>
      </c>
      <c r="B2241" s="63" t="n">
        <v>51</v>
      </c>
      <c r="C2241" s="7" t="n">
        <v>4</v>
      </c>
      <c r="D2241" s="7" t="n">
        <v>0</v>
      </c>
      <c r="E2241" s="7" t="s">
        <v>143</v>
      </c>
    </row>
    <row r="2242" spans="1:9">
      <c r="A2242" t="s">
        <v>4</v>
      </c>
      <c r="B2242" s="4" t="s">
        <v>5</v>
      </c>
      <c r="C2242" s="4" t="s">
        <v>10</v>
      </c>
    </row>
    <row r="2243" spans="1:9">
      <c r="A2243" t="n">
        <v>18391</v>
      </c>
      <c r="B2243" s="30" t="n">
        <v>16</v>
      </c>
      <c r="C2243" s="7" t="n">
        <v>0</v>
      </c>
    </row>
    <row r="2244" spans="1:9">
      <c r="A2244" t="s">
        <v>4</v>
      </c>
      <c r="B2244" s="4" t="s">
        <v>5</v>
      </c>
      <c r="C2244" s="4" t="s">
        <v>10</v>
      </c>
      <c r="D2244" s="4" t="s">
        <v>69</v>
      </c>
      <c r="E2244" s="4" t="s">
        <v>12</v>
      </c>
      <c r="F2244" s="4" t="s">
        <v>12</v>
      </c>
    </row>
    <row r="2245" spans="1:9">
      <c r="A2245" t="n">
        <v>18394</v>
      </c>
      <c r="B2245" s="64" t="n">
        <v>26</v>
      </c>
      <c r="C2245" s="7" t="n">
        <v>0</v>
      </c>
      <c r="D2245" s="7" t="s">
        <v>144</v>
      </c>
      <c r="E2245" s="7" t="n">
        <v>2</v>
      </c>
      <c r="F2245" s="7" t="n">
        <v>0</v>
      </c>
    </row>
    <row r="2246" spans="1:9">
      <c r="A2246" t="s">
        <v>4</v>
      </c>
      <c r="B2246" s="4" t="s">
        <v>5</v>
      </c>
    </row>
    <row r="2247" spans="1:9">
      <c r="A2247" t="n">
        <v>18434</v>
      </c>
      <c r="B2247" s="35" t="n">
        <v>28</v>
      </c>
    </row>
    <row r="2248" spans="1:9">
      <c r="A2248" t="s">
        <v>4</v>
      </c>
      <c r="B2248" s="4" t="s">
        <v>5</v>
      </c>
      <c r="C2248" s="4" t="s">
        <v>12</v>
      </c>
      <c r="D2248" s="22" t="s">
        <v>58</v>
      </c>
      <c r="E2248" s="4" t="s">
        <v>5</v>
      </c>
      <c r="F2248" s="4" t="s">
        <v>12</v>
      </c>
      <c r="G2248" s="4" t="s">
        <v>10</v>
      </c>
      <c r="H2248" s="22" t="s">
        <v>59</v>
      </c>
      <c r="I2248" s="4" t="s">
        <v>12</v>
      </c>
      <c r="J2248" s="4" t="s">
        <v>33</v>
      </c>
    </row>
    <row r="2249" spans="1:9">
      <c r="A2249" t="n">
        <v>18435</v>
      </c>
      <c r="B2249" s="15" t="n">
        <v>5</v>
      </c>
      <c r="C2249" s="7" t="n">
        <v>28</v>
      </c>
      <c r="D2249" s="22" t="s">
        <v>3</v>
      </c>
      <c r="E2249" s="36" t="n">
        <v>64</v>
      </c>
      <c r="F2249" s="7" t="n">
        <v>5</v>
      </c>
      <c r="G2249" s="7" t="n">
        <v>5</v>
      </c>
      <c r="H2249" s="22" t="s">
        <v>3</v>
      </c>
      <c r="I2249" s="7" t="n">
        <v>1</v>
      </c>
      <c r="J2249" s="16" t="n">
        <f t="normal" ca="1">A2259</f>
        <v>0</v>
      </c>
    </row>
    <row r="2250" spans="1:9">
      <c r="A2250" t="s">
        <v>4</v>
      </c>
      <c r="B2250" s="4" t="s">
        <v>5</v>
      </c>
      <c r="C2250" s="4" t="s">
        <v>12</v>
      </c>
      <c r="D2250" s="4" t="s">
        <v>10</v>
      </c>
      <c r="E2250" s="4" t="s">
        <v>6</v>
      </c>
    </row>
    <row r="2251" spans="1:9">
      <c r="A2251" t="n">
        <v>18446</v>
      </c>
      <c r="B2251" s="63" t="n">
        <v>51</v>
      </c>
      <c r="C2251" s="7" t="n">
        <v>4</v>
      </c>
      <c r="D2251" s="7" t="n">
        <v>7032</v>
      </c>
      <c r="E2251" s="7" t="s">
        <v>113</v>
      </c>
    </row>
    <row r="2252" spans="1:9">
      <c r="A2252" t="s">
        <v>4</v>
      </c>
      <c r="B2252" s="4" t="s">
        <v>5</v>
      </c>
      <c r="C2252" s="4" t="s">
        <v>10</v>
      </c>
    </row>
    <row r="2253" spans="1:9">
      <c r="A2253" t="n">
        <v>18459</v>
      </c>
      <c r="B2253" s="30" t="n">
        <v>16</v>
      </c>
      <c r="C2253" s="7" t="n">
        <v>0</v>
      </c>
    </row>
    <row r="2254" spans="1:9">
      <c r="A2254" t="s">
        <v>4</v>
      </c>
      <c r="B2254" s="4" t="s">
        <v>5</v>
      </c>
      <c r="C2254" s="4" t="s">
        <v>10</v>
      </c>
      <c r="D2254" s="4" t="s">
        <v>69</v>
      </c>
      <c r="E2254" s="4" t="s">
        <v>12</v>
      </c>
      <c r="F2254" s="4" t="s">
        <v>12</v>
      </c>
    </row>
    <row r="2255" spans="1:9">
      <c r="A2255" t="n">
        <v>18462</v>
      </c>
      <c r="B2255" s="64" t="n">
        <v>26</v>
      </c>
      <c r="C2255" s="7" t="n">
        <v>7032</v>
      </c>
      <c r="D2255" s="7" t="s">
        <v>145</v>
      </c>
      <c r="E2255" s="7" t="n">
        <v>2</v>
      </c>
      <c r="F2255" s="7" t="n">
        <v>0</v>
      </c>
    </row>
    <row r="2256" spans="1:9">
      <c r="A2256" t="s">
        <v>4</v>
      </c>
      <c r="B2256" s="4" t="s">
        <v>5</v>
      </c>
    </row>
    <row r="2257" spans="1:10">
      <c r="A2257" t="n">
        <v>18488</v>
      </c>
      <c r="B2257" s="35" t="n">
        <v>28</v>
      </c>
    </row>
    <row r="2258" spans="1:10">
      <c r="A2258" t="s">
        <v>4</v>
      </c>
      <c r="B2258" s="4" t="s">
        <v>5</v>
      </c>
      <c r="C2258" s="4" t="s">
        <v>12</v>
      </c>
      <c r="D2258" s="22" t="s">
        <v>58</v>
      </c>
      <c r="E2258" s="4" t="s">
        <v>5</v>
      </c>
      <c r="F2258" s="4" t="s">
        <v>12</v>
      </c>
      <c r="G2258" s="4" t="s">
        <v>10</v>
      </c>
      <c r="H2258" s="22" t="s">
        <v>59</v>
      </c>
      <c r="I2258" s="4" t="s">
        <v>12</v>
      </c>
      <c r="J2258" s="4" t="s">
        <v>33</v>
      </c>
    </row>
    <row r="2259" spans="1:10">
      <c r="A2259" t="n">
        <v>18489</v>
      </c>
      <c r="B2259" s="15" t="n">
        <v>5</v>
      </c>
      <c r="C2259" s="7" t="n">
        <v>28</v>
      </c>
      <c r="D2259" s="22" t="s">
        <v>3</v>
      </c>
      <c r="E2259" s="36" t="n">
        <v>64</v>
      </c>
      <c r="F2259" s="7" t="n">
        <v>5</v>
      </c>
      <c r="G2259" s="7" t="n">
        <v>4</v>
      </c>
      <c r="H2259" s="22" t="s">
        <v>3</v>
      </c>
      <c r="I2259" s="7" t="n">
        <v>1</v>
      </c>
      <c r="J2259" s="16" t="n">
        <f t="normal" ca="1">A2271</f>
        <v>0</v>
      </c>
    </row>
    <row r="2260" spans="1:10">
      <c r="A2260" t="s">
        <v>4</v>
      </c>
      <c r="B2260" s="4" t="s">
        <v>5</v>
      </c>
      <c r="C2260" s="4" t="s">
        <v>12</v>
      </c>
      <c r="D2260" s="4" t="s">
        <v>10</v>
      </c>
      <c r="E2260" s="4" t="s">
        <v>6</v>
      </c>
    </row>
    <row r="2261" spans="1:10">
      <c r="A2261" t="n">
        <v>18500</v>
      </c>
      <c r="B2261" s="63" t="n">
        <v>51</v>
      </c>
      <c r="C2261" s="7" t="n">
        <v>4</v>
      </c>
      <c r="D2261" s="7" t="n">
        <v>4</v>
      </c>
      <c r="E2261" s="7" t="s">
        <v>146</v>
      </c>
    </row>
    <row r="2262" spans="1:10">
      <c r="A2262" t="s">
        <v>4</v>
      </c>
      <c r="B2262" s="4" t="s">
        <v>5</v>
      </c>
      <c r="C2262" s="4" t="s">
        <v>10</v>
      </c>
    </row>
    <row r="2263" spans="1:10">
      <c r="A2263" t="n">
        <v>18513</v>
      </c>
      <c r="B2263" s="30" t="n">
        <v>16</v>
      </c>
      <c r="C2263" s="7" t="n">
        <v>0</v>
      </c>
    </row>
    <row r="2264" spans="1:10">
      <c r="A2264" t="s">
        <v>4</v>
      </c>
      <c r="B2264" s="4" t="s">
        <v>5</v>
      </c>
      <c r="C2264" s="4" t="s">
        <v>10</v>
      </c>
      <c r="D2264" s="4" t="s">
        <v>69</v>
      </c>
      <c r="E2264" s="4" t="s">
        <v>12</v>
      </c>
      <c r="F2264" s="4" t="s">
        <v>12</v>
      </c>
    </row>
    <row r="2265" spans="1:10">
      <c r="A2265" t="n">
        <v>18516</v>
      </c>
      <c r="B2265" s="64" t="n">
        <v>26</v>
      </c>
      <c r="C2265" s="7" t="n">
        <v>4</v>
      </c>
      <c r="D2265" s="7" t="s">
        <v>147</v>
      </c>
      <c r="E2265" s="7" t="n">
        <v>2</v>
      </c>
      <c r="F2265" s="7" t="n">
        <v>0</v>
      </c>
    </row>
    <row r="2266" spans="1:10">
      <c r="A2266" t="s">
        <v>4</v>
      </c>
      <c r="B2266" s="4" t="s">
        <v>5</v>
      </c>
    </row>
    <row r="2267" spans="1:10">
      <c r="A2267" t="n">
        <v>18550</v>
      </c>
      <c r="B2267" s="35" t="n">
        <v>28</v>
      </c>
    </row>
    <row r="2268" spans="1:10">
      <c r="A2268" t="s">
        <v>4</v>
      </c>
      <c r="B2268" s="4" t="s">
        <v>5</v>
      </c>
      <c r="C2268" s="4" t="s">
        <v>33</v>
      </c>
    </row>
    <row r="2269" spans="1:10">
      <c r="A2269" t="n">
        <v>18551</v>
      </c>
      <c r="B2269" s="27" t="n">
        <v>3</v>
      </c>
      <c r="C2269" s="16" t="n">
        <f t="normal" ca="1">A2329</f>
        <v>0</v>
      </c>
    </row>
    <row r="2270" spans="1:10">
      <c r="A2270" t="s">
        <v>4</v>
      </c>
      <c r="B2270" s="4" t="s">
        <v>5</v>
      </c>
      <c r="C2270" s="4" t="s">
        <v>12</v>
      </c>
      <c r="D2270" s="22" t="s">
        <v>58</v>
      </c>
      <c r="E2270" s="4" t="s">
        <v>5</v>
      </c>
      <c r="F2270" s="4" t="s">
        <v>12</v>
      </c>
      <c r="G2270" s="4" t="s">
        <v>10</v>
      </c>
      <c r="H2270" s="22" t="s">
        <v>59</v>
      </c>
      <c r="I2270" s="4" t="s">
        <v>12</v>
      </c>
      <c r="J2270" s="4" t="s">
        <v>33</v>
      </c>
    </row>
    <row r="2271" spans="1:10">
      <c r="A2271" t="n">
        <v>18556</v>
      </c>
      <c r="B2271" s="15" t="n">
        <v>5</v>
      </c>
      <c r="C2271" s="7" t="n">
        <v>28</v>
      </c>
      <c r="D2271" s="22" t="s">
        <v>3</v>
      </c>
      <c r="E2271" s="36" t="n">
        <v>64</v>
      </c>
      <c r="F2271" s="7" t="n">
        <v>5</v>
      </c>
      <c r="G2271" s="7" t="n">
        <v>2</v>
      </c>
      <c r="H2271" s="22" t="s">
        <v>3</v>
      </c>
      <c r="I2271" s="7" t="n">
        <v>1</v>
      </c>
      <c r="J2271" s="16" t="n">
        <f t="normal" ca="1">A2283</f>
        <v>0</v>
      </c>
    </row>
    <row r="2272" spans="1:10">
      <c r="A2272" t="s">
        <v>4</v>
      </c>
      <c r="B2272" s="4" t="s">
        <v>5</v>
      </c>
      <c r="C2272" s="4" t="s">
        <v>12</v>
      </c>
      <c r="D2272" s="4" t="s">
        <v>10</v>
      </c>
      <c r="E2272" s="4" t="s">
        <v>6</v>
      </c>
    </row>
    <row r="2273" spans="1:10">
      <c r="A2273" t="n">
        <v>18567</v>
      </c>
      <c r="B2273" s="63" t="n">
        <v>51</v>
      </c>
      <c r="C2273" s="7" t="n">
        <v>4</v>
      </c>
      <c r="D2273" s="7" t="n">
        <v>2</v>
      </c>
      <c r="E2273" s="7" t="s">
        <v>146</v>
      </c>
    </row>
    <row r="2274" spans="1:10">
      <c r="A2274" t="s">
        <v>4</v>
      </c>
      <c r="B2274" s="4" t="s">
        <v>5</v>
      </c>
      <c r="C2274" s="4" t="s">
        <v>10</v>
      </c>
    </row>
    <row r="2275" spans="1:10">
      <c r="A2275" t="n">
        <v>18580</v>
      </c>
      <c r="B2275" s="30" t="n">
        <v>16</v>
      </c>
      <c r="C2275" s="7" t="n">
        <v>0</v>
      </c>
    </row>
    <row r="2276" spans="1:10">
      <c r="A2276" t="s">
        <v>4</v>
      </c>
      <c r="B2276" s="4" t="s">
        <v>5</v>
      </c>
      <c r="C2276" s="4" t="s">
        <v>10</v>
      </c>
      <c r="D2276" s="4" t="s">
        <v>69</v>
      </c>
      <c r="E2276" s="4" t="s">
        <v>12</v>
      </c>
      <c r="F2276" s="4" t="s">
        <v>12</v>
      </c>
    </row>
    <row r="2277" spans="1:10">
      <c r="A2277" t="n">
        <v>18583</v>
      </c>
      <c r="B2277" s="64" t="n">
        <v>26</v>
      </c>
      <c r="C2277" s="7" t="n">
        <v>2</v>
      </c>
      <c r="D2277" s="7" t="s">
        <v>148</v>
      </c>
      <c r="E2277" s="7" t="n">
        <v>2</v>
      </c>
      <c r="F2277" s="7" t="n">
        <v>0</v>
      </c>
    </row>
    <row r="2278" spans="1:10">
      <c r="A2278" t="s">
        <v>4</v>
      </c>
      <c r="B2278" s="4" t="s">
        <v>5</v>
      </c>
    </row>
    <row r="2279" spans="1:10">
      <c r="A2279" t="n">
        <v>18612</v>
      </c>
      <c r="B2279" s="35" t="n">
        <v>28</v>
      </c>
    </row>
    <row r="2280" spans="1:10">
      <c r="A2280" t="s">
        <v>4</v>
      </c>
      <c r="B2280" s="4" t="s">
        <v>5</v>
      </c>
      <c r="C2280" s="4" t="s">
        <v>33</v>
      </c>
    </row>
    <row r="2281" spans="1:10">
      <c r="A2281" t="n">
        <v>18613</v>
      </c>
      <c r="B2281" s="27" t="n">
        <v>3</v>
      </c>
      <c r="C2281" s="16" t="n">
        <f t="normal" ca="1">A2329</f>
        <v>0</v>
      </c>
    </row>
    <row r="2282" spans="1:10">
      <c r="A2282" t="s">
        <v>4</v>
      </c>
      <c r="B2282" s="4" t="s">
        <v>5</v>
      </c>
      <c r="C2282" s="4" t="s">
        <v>12</v>
      </c>
      <c r="D2282" s="22" t="s">
        <v>58</v>
      </c>
      <c r="E2282" s="4" t="s">
        <v>5</v>
      </c>
      <c r="F2282" s="4" t="s">
        <v>12</v>
      </c>
      <c r="G2282" s="4" t="s">
        <v>10</v>
      </c>
      <c r="H2282" s="22" t="s">
        <v>59</v>
      </c>
      <c r="I2282" s="4" t="s">
        <v>12</v>
      </c>
      <c r="J2282" s="4" t="s">
        <v>33</v>
      </c>
    </row>
    <row r="2283" spans="1:10">
      <c r="A2283" t="n">
        <v>18618</v>
      </c>
      <c r="B2283" s="15" t="n">
        <v>5</v>
      </c>
      <c r="C2283" s="7" t="n">
        <v>28</v>
      </c>
      <c r="D2283" s="22" t="s">
        <v>3</v>
      </c>
      <c r="E2283" s="36" t="n">
        <v>64</v>
      </c>
      <c r="F2283" s="7" t="n">
        <v>5</v>
      </c>
      <c r="G2283" s="7" t="n">
        <v>11</v>
      </c>
      <c r="H2283" s="22" t="s">
        <v>3</v>
      </c>
      <c r="I2283" s="7" t="n">
        <v>1</v>
      </c>
      <c r="J2283" s="16" t="n">
        <f t="normal" ca="1">A2295</f>
        <v>0</v>
      </c>
    </row>
    <row r="2284" spans="1:10">
      <c r="A2284" t="s">
        <v>4</v>
      </c>
      <c r="B2284" s="4" t="s">
        <v>5</v>
      </c>
      <c r="C2284" s="4" t="s">
        <v>12</v>
      </c>
      <c r="D2284" s="4" t="s">
        <v>10</v>
      </c>
      <c r="E2284" s="4" t="s">
        <v>6</v>
      </c>
    </row>
    <row r="2285" spans="1:10">
      <c r="A2285" t="n">
        <v>18629</v>
      </c>
      <c r="B2285" s="63" t="n">
        <v>51</v>
      </c>
      <c r="C2285" s="7" t="n">
        <v>4</v>
      </c>
      <c r="D2285" s="7" t="n">
        <v>11</v>
      </c>
      <c r="E2285" s="7" t="s">
        <v>113</v>
      </c>
    </row>
    <row r="2286" spans="1:10">
      <c r="A2286" t="s">
        <v>4</v>
      </c>
      <c r="B2286" s="4" t="s">
        <v>5</v>
      </c>
      <c r="C2286" s="4" t="s">
        <v>10</v>
      </c>
    </row>
    <row r="2287" spans="1:10">
      <c r="A2287" t="n">
        <v>18642</v>
      </c>
      <c r="B2287" s="30" t="n">
        <v>16</v>
      </c>
      <c r="C2287" s="7" t="n">
        <v>0</v>
      </c>
    </row>
    <row r="2288" spans="1:10">
      <c r="A2288" t="s">
        <v>4</v>
      </c>
      <c r="B2288" s="4" t="s">
        <v>5</v>
      </c>
      <c r="C2288" s="4" t="s">
        <v>10</v>
      </c>
      <c r="D2288" s="4" t="s">
        <v>69</v>
      </c>
      <c r="E2288" s="4" t="s">
        <v>12</v>
      </c>
      <c r="F2288" s="4" t="s">
        <v>12</v>
      </c>
    </row>
    <row r="2289" spans="1:10">
      <c r="A2289" t="n">
        <v>18645</v>
      </c>
      <c r="B2289" s="64" t="n">
        <v>26</v>
      </c>
      <c r="C2289" s="7" t="n">
        <v>11</v>
      </c>
      <c r="D2289" s="7" t="s">
        <v>149</v>
      </c>
      <c r="E2289" s="7" t="n">
        <v>2</v>
      </c>
      <c r="F2289" s="7" t="n">
        <v>0</v>
      </c>
    </row>
    <row r="2290" spans="1:10">
      <c r="A2290" t="s">
        <v>4</v>
      </c>
      <c r="B2290" s="4" t="s">
        <v>5</v>
      </c>
    </row>
    <row r="2291" spans="1:10">
      <c r="A2291" t="n">
        <v>18673</v>
      </c>
      <c r="B2291" s="35" t="n">
        <v>28</v>
      </c>
    </row>
    <row r="2292" spans="1:10">
      <c r="A2292" t="s">
        <v>4</v>
      </c>
      <c r="B2292" s="4" t="s">
        <v>5</v>
      </c>
      <c r="C2292" s="4" t="s">
        <v>33</v>
      </c>
    </row>
    <row r="2293" spans="1:10">
      <c r="A2293" t="n">
        <v>18674</v>
      </c>
      <c r="B2293" s="27" t="n">
        <v>3</v>
      </c>
      <c r="C2293" s="16" t="n">
        <f t="normal" ca="1">A2329</f>
        <v>0</v>
      </c>
    </row>
    <row r="2294" spans="1:10">
      <c r="A2294" t="s">
        <v>4</v>
      </c>
      <c r="B2294" s="4" t="s">
        <v>5</v>
      </c>
      <c r="C2294" s="4" t="s">
        <v>12</v>
      </c>
      <c r="D2294" s="22" t="s">
        <v>58</v>
      </c>
      <c r="E2294" s="4" t="s">
        <v>5</v>
      </c>
      <c r="F2294" s="4" t="s">
        <v>12</v>
      </c>
      <c r="G2294" s="4" t="s">
        <v>10</v>
      </c>
      <c r="H2294" s="22" t="s">
        <v>59</v>
      </c>
      <c r="I2294" s="4" t="s">
        <v>12</v>
      </c>
      <c r="J2294" s="4" t="s">
        <v>33</v>
      </c>
    </row>
    <row r="2295" spans="1:10">
      <c r="A2295" t="n">
        <v>18679</v>
      </c>
      <c r="B2295" s="15" t="n">
        <v>5</v>
      </c>
      <c r="C2295" s="7" t="n">
        <v>28</v>
      </c>
      <c r="D2295" s="22" t="s">
        <v>3</v>
      </c>
      <c r="E2295" s="36" t="n">
        <v>64</v>
      </c>
      <c r="F2295" s="7" t="n">
        <v>5</v>
      </c>
      <c r="G2295" s="7" t="n">
        <v>6</v>
      </c>
      <c r="H2295" s="22" t="s">
        <v>3</v>
      </c>
      <c r="I2295" s="7" t="n">
        <v>1</v>
      </c>
      <c r="J2295" s="16" t="n">
        <f t="normal" ca="1">A2307</f>
        <v>0</v>
      </c>
    </row>
    <row r="2296" spans="1:10">
      <c r="A2296" t="s">
        <v>4</v>
      </c>
      <c r="B2296" s="4" t="s">
        <v>5</v>
      </c>
      <c r="C2296" s="4" t="s">
        <v>12</v>
      </c>
      <c r="D2296" s="4" t="s">
        <v>10</v>
      </c>
      <c r="E2296" s="4" t="s">
        <v>6</v>
      </c>
    </row>
    <row r="2297" spans="1:10">
      <c r="A2297" t="n">
        <v>18690</v>
      </c>
      <c r="B2297" s="63" t="n">
        <v>51</v>
      </c>
      <c r="C2297" s="7" t="n">
        <v>4</v>
      </c>
      <c r="D2297" s="7" t="n">
        <v>6</v>
      </c>
      <c r="E2297" s="7" t="s">
        <v>113</v>
      </c>
    </row>
    <row r="2298" spans="1:10">
      <c r="A2298" t="s">
        <v>4</v>
      </c>
      <c r="B2298" s="4" t="s">
        <v>5</v>
      </c>
      <c r="C2298" s="4" t="s">
        <v>10</v>
      </c>
    </row>
    <row r="2299" spans="1:10">
      <c r="A2299" t="n">
        <v>18703</v>
      </c>
      <c r="B2299" s="30" t="n">
        <v>16</v>
      </c>
      <c r="C2299" s="7" t="n">
        <v>0</v>
      </c>
    </row>
    <row r="2300" spans="1:10">
      <c r="A2300" t="s">
        <v>4</v>
      </c>
      <c r="B2300" s="4" t="s">
        <v>5</v>
      </c>
      <c r="C2300" s="4" t="s">
        <v>10</v>
      </c>
      <c r="D2300" s="4" t="s">
        <v>69</v>
      </c>
      <c r="E2300" s="4" t="s">
        <v>12</v>
      </c>
      <c r="F2300" s="4" t="s">
        <v>12</v>
      </c>
    </row>
    <row r="2301" spans="1:10">
      <c r="A2301" t="n">
        <v>18706</v>
      </c>
      <c r="B2301" s="64" t="n">
        <v>26</v>
      </c>
      <c r="C2301" s="7" t="n">
        <v>6</v>
      </c>
      <c r="D2301" s="7" t="s">
        <v>149</v>
      </c>
      <c r="E2301" s="7" t="n">
        <v>2</v>
      </c>
      <c r="F2301" s="7" t="n">
        <v>0</v>
      </c>
    </row>
    <row r="2302" spans="1:10">
      <c r="A2302" t="s">
        <v>4</v>
      </c>
      <c r="B2302" s="4" t="s">
        <v>5</v>
      </c>
    </row>
    <row r="2303" spans="1:10">
      <c r="A2303" t="n">
        <v>18734</v>
      </c>
      <c r="B2303" s="35" t="n">
        <v>28</v>
      </c>
    </row>
    <row r="2304" spans="1:10">
      <c r="A2304" t="s">
        <v>4</v>
      </c>
      <c r="B2304" s="4" t="s">
        <v>5</v>
      </c>
      <c r="C2304" s="4" t="s">
        <v>33</v>
      </c>
    </row>
    <row r="2305" spans="1:10">
      <c r="A2305" t="n">
        <v>18735</v>
      </c>
      <c r="B2305" s="27" t="n">
        <v>3</v>
      </c>
      <c r="C2305" s="16" t="n">
        <f t="normal" ca="1">A2329</f>
        <v>0</v>
      </c>
    </row>
    <row r="2306" spans="1:10">
      <c r="A2306" t="s">
        <v>4</v>
      </c>
      <c r="B2306" s="4" t="s">
        <v>5</v>
      </c>
      <c r="C2306" s="4" t="s">
        <v>12</v>
      </c>
      <c r="D2306" s="22" t="s">
        <v>58</v>
      </c>
      <c r="E2306" s="4" t="s">
        <v>5</v>
      </c>
      <c r="F2306" s="4" t="s">
        <v>12</v>
      </c>
      <c r="G2306" s="4" t="s">
        <v>10</v>
      </c>
      <c r="H2306" s="22" t="s">
        <v>59</v>
      </c>
      <c r="I2306" s="4" t="s">
        <v>12</v>
      </c>
      <c r="J2306" s="4" t="s">
        <v>33</v>
      </c>
    </row>
    <row r="2307" spans="1:10">
      <c r="A2307" t="n">
        <v>18740</v>
      </c>
      <c r="B2307" s="15" t="n">
        <v>5</v>
      </c>
      <c r="C2307" s="7" t="n">
        <v>28</v>
      </c>
      <c r="D2307" s="22" t="s">
        <v>3</v>
      </c>
      <c r="E2307" s="36" t="n">
        <v>64</v>
      </c>
      <c r="F2307" s="7" t="n">
        <v>5</v>
      </c>
      <c r="G2307" s="7" t="n">
        <v>3</v>
      </c>
      <c r="H2307" s="22" t="s">
        <v>3</v>
      </c>
      <c r="I2307" s="7" t="n">
        <v>1</v>
      </c>
      <c r="J2307" s="16" t="n">
        <f t="normal" ca="1">A2319</f>
        <v>0</v>
      </c>
    </row>
    <row r="2308" spans="1:10">
      <c r="A2308" t="s">
        <v>4</v>
      </c>
      <c r="B2308" s="4" t="s">
        <v>5</v>
      </c>
      <c r="C2308" s="4" t="s">
        <v>12</v>
      </c>
      <c r="D2308" s="4" t="s">
        <v>10</v>
      </c>
      <c r="E2308" s="4" t="s">
        <v>6</v>
      </c>
    </row>
    <row r="2309" spans="1:10">
      <c r="A2309" t="n">
        <v>18751</v>
      </c>
      <c r="B2309" s="63" t="n">
        <v>51</v>
      </c>
      <c r="C2309" s="7" t="n">
        <v>4</v>
      </c>
      <c r="D2309" s="7" t="n">
        <v>3</v>
      </c>
      <c r="E2309" s="7" t="s">
        <v>113</v>
      </c>
    </row>
    <row r="2310" spans="1:10">
      <c r="A2310" t="s">
        <v>4</v>
      </c>
      <c r="B2310" s="4" t="s">
        <v>5</v>
      </c>
      <c r="C2310" s="4" t="s">
        <v>10</v>
      </c>
    </row>
    <row r="2311" spans="1:10">
      <c r="A2311" t="n">
        <v>18764</v>
      </c>
      <c r="B2311" s="30" t="n">
        <v>16</v>
      </c>
      <c r="C2311" s="7" t="n">
        <v>0</v>
      </c>
    </row>
    <row r="2312" spans="1:10">
      <c r="A2312" t="s">
        <v>4</v>
      </c>
      <c r="B2312" s="4" t="s">
        <v>5</v>
      </c>
      <c r="C2312" s="4" t="s">
        <v>10</v>
      </c>
      <c r="D2312" s="4" t="s">
        <v>69</v>
      </c>
      <c r="E2312" s="4" t="s">
        <v>12</v>
      </c>
      <c r="F2312" s="4" t="s">
        <v>12</v>
      </c>
    </row>
    <row r="2313" spans="1:10">
      <c r="A2313" t="n">
        <v>18767</v>
      </c>
      <c r="B2313" s="64" t="n">
        <v>26</v>
      </c>
      <c r="C2313" s="7" t="n">
        <v>3</v>
      </c>
      <c r="D2313" s="7" t="s">
        <v>150</v>
      </c>
      <c r="E2313" s="7" t="n">
        <v>2</v>
      </c>
      <c r="F2313" s="7" t="n">
        <v>0</v>
      </c>
    </row>
    <row r="2314" spans="1:10">
      <c r="A2314" t="s">
        <v>4</v>
      </c>
      <c r="B2314" s="4" t="s">
        <v>5</v>
      </c>
    </row>
    <row r="2315" spans="1:10">
      <c r="A2315" t="n">
        <v>18802</v>
      </c>
      <c r="B2315" s="35" t="n">
        <v>28</v>
      </c>
    </row>
    <row r="2316" spans="1:10">
      <c r="A2316" t="s">
        <v>4</v>
      </c>
      <c r="B2316" s="4" t="s">
        <v>5</v>
      </c>
      <c r="C2316" s="4" t="s">
        <v>33</v>
      </c>
    </row>
    <row r="2317" spans="1:10">
      <c r="A2317" t="n">
        <v>18803</v>
      </c>
      <c r="B2317" s="27" t="n">
        <v>3</v>
      </c>
      <c r="C2317" s="16" t="n">
        <f t="normal" ca="1">A2329</f>
        <v>0</v>
      </c>
    </row>
    <row r="2318" spans="1:10">
      <c r="A2318" t="s">
        <v>4</v>
      </c>
      <c r="B2318" s="4" t="s">
        <v>5</v>
      </c>
      <c r="C2318" s="4" t="s">
        <v>12</v>
      </c>
      <c r="D2318" s="22" t="s">
        <v>58</v>
      </c>
      <c r="E2318" s="4" t="s">
        <v>5</v>
      </c>
      <c r="F2318" s="4" t="s">
        <v>12</v>
      </c>
      <c r="G2318" s="4" t="s">
        <v>10</v>
      </c>
      <c r="H2318" s="22" t="s">
        <v>59</v>
      </c>
      <c r="I2318" s="4" t="s">
        <v>12</v>
      </c>
      <c r="J2318" s="4" t="s">
        <v>33</v>
      </c>
    </row>
    <row r="2319" spans="1:10">
      <c r="A2319" t="n">
        <v>18808</v>
      </c>
      <c r="B2319" s="15" t="n">
        <v>5</v>
      </c>
      <c r="C2319" s="7" t="n">
        <v>28</v>
      </c>
      <c r="D2319" s="22" t="s">
        <v>3</v>
      </c>
      <c r="E2319" s="36" t="n">
        <v>64</v>
      </c>
      <c r="F2319" s="7" t="n">
        <v>5</v>
      </c>
      <c r="G2319" s="7" t="n">
        <v>9</v>
      </c>
      <c r="H2319" s="22" t="s">
        <v>3</v>
      </c>
      <c r="I2319" s="7" t="n">
        <v>1</v>
      </c>
      <c r="J2319" s="16" t="n">
        <f t="normal" ca="1">A2329</f>
        <v>0</v>
      </c>
    </row>
    <row r="2320" spans="1:10">
      <c r="A2320" t="s">
        <v>4</v>
      </c>
      <c r="B2320" s="4" t="s">
        <v>5</v>
      </c>
      <c r="C2320" s="4" t="s">
        <v>12</v>
      </c>
      <c r="D2320" s="4" t="s">
        <v>10</v>
      </c>
      <c r="E2320" s="4" t="s">
        <v>6</v>
      </c>
    </row>
    <row r="2321" spans="1:10">
      <c r="A2321" t="n">
        <v>18819</v>
      </c>
      <c r="B2321" s="63" t="n">
        <v>51</v>
      </c>
      <c r="C2321" s="7" t="n">
        <v>4</v>
      </c>
      <c r="D2321" s="7" t="n">
        <v>9</v>
      </c>
      <c r="E2321" s="7" t="s">
        <v>151</v>
      </c>
    </row>
    <row r="2322" spans="1:10">
      <c r="A2322" t="s">
        <v>4</v>
      </c>
      <c r="B2322" s="4" t="s">
        <v>5</v>
      </c>
      <c r="C2322" s="4" t="s">
        <v>10</v>
      </c>
    </row>
    <row r="2323" spans="1:10">
      <c r="A2323" t="n">
        <v>18833</v>
      </c>
      <c r="B2323" s="30" t="n">
        <v>16</v>
      </c>
      <c r="C2323" s="7" t="n">
        <v>0</v>
      </c>
    </row>
    <row r="2324" spans="1:10">
      <c r="A2324" t="s">
        <v>4</v>
      </c>
      <c r="B2324" s="4" t="s">
        <v>5</v>
      </c>
      <c r="C2324" s="4" t="s">
        <v>10</v>
      </c>
      <c r="D2324" s="4" t="s">
        <v>69</v>
      </c>
      <c r="E2324" s="4" t="s">
        <v>12</v>
      </c>
      <c r="F2324" s="4" t="s">
        <v>12</v>
      </c>
    </row>
    <row r="2325" spans="1:10">
      <c r="A2325" t="n">
        <v>18836</v>
      </c>
      <c r="B2325" s="64" t="n">
        <v>26</v>
      </c>
      <c r="C2325" s="7" t="n">
        <v>9</v>
      </c>
      <c r="D2325" s="7" t="s">
        <v>152</v>
      </c>
      <c r="E2325" s="7" t="n">
        <v>2</v>
      </c>
      <c r="F2325" s="7" t="n">
        <v>0</v>
      </c>
    </row>
    <row r="2326" spans="1:10">
      <c r="A2326" t="s">
        <v>4</v>
      </c>
      <c r="B2326" s="4" t="s">
        <v>5</v>
      </c>
    </row>
    <row r="2327" spans="1:10">
      <c r="A2327" t="n">
        <v>18870</v>
      </c>
      <c r="B2327" s="35" t="n">
        <v>28</v>
      </c>
    </row>
    <row r="2328" spans="1:10">
      <c r="A2328" t="s">
        <v>4</v>
      </c>
      <c r="B2328" s="4" t="s">
        <v>5</v>
      </c>
      <c r="C2328" s="4" t="s">
        <v>12</v>
      </c>
      <c r="D2328" s="22" t="s">
        <v>58</v>
      </c>
      <c r="E2328" s="4" t="s">
        <v>5</v>
      </c>
      <c r="F2328" s="4" t="s">
        <v>12</v>
      </c>
      <c r="G2328" s="4" t="s">
        <v>10</v>
      </c>
      <c r="H2328" s="22" t="s">
        <v>59</v>
      </c>
      <c r="I2328" s="4" t="s">
        <v>12</v>
      </c>
      <c r="J2328" s="4" t="s">
        <v>33</v>
      </c>
    </row>
    <row r="2329" spans="1:10">
      <c r="A2329" t="n">
        <v>18871</v>
      </c>
      <c r="B2329" s="15" t="n">
        <v>5</v>
      </c>
      <c r="C2329" s="7" t="n">
        <v>28</v>
      </c>
      <c r="D2329" s="22" t="s">
        <v>3</v>
      </c>
      <c r="E2329" s="36" t="n">
        <v>64</v>
      </c>
      <c r="F2329" s="7" t="n">
        <v>5</v>
      </c>
      <c r="G2329" s="7" t="n">
        <v>1</v>
      </c>
      <c r="H2329" s="22" t="s">
        <v>3</v>
      </c>
      <c r="I2329" s="7" t="n">
        <v>1</v>
      </c>
      <c r="J2329" s="16" t="n">
        <f t="normal" ca="1">A2341</f>
        <v>0</v>
      </c>
    </row>
    <row r="2330" spans="1:10">
      <c r="A2330" t="s">
        <v>4</v>
      </c>
      <c r="B2330" s="4" t="s">
        <v>5</v>
      </c>
      <c r="C2330" s="4" t="s">
        <v>12</v>
      </c>
      <c r="D2330" s="4" t="s">
        <v>10</v>
      </c>
      <c r="E2330" s="4" t="s">
        <v>6</v>
      </c>
    </row>
    <row r="2331" spans="1:10">
      <c r="A2331" t="n">
        <v>18882</v>
      </c>
      <c r="B2331" s="63" t="n">
        <v>51</v>
      </c>
      <c r="C2331" s="7" t="n">
        <v>4</v>
      </c>
      <c r="D2331" s="7" t="n">
        <v>1</v>
      </c>
      <c r="E2331" s="7" t="s">
        <v>153</v>
      </c>
    </row>
    <row r="2332" spans="1:10">
      <c r="A2332" t="s">
        <v>4</v>
      </c>
      <c r="B2332" s="4" t="s">
        <v>5</v>
      </c>
      <c r="C2332" s="4" t="s">
        <v>10</v>
      </c>
    </row>
    <row r="2333" spans="1:10">
      <c r="A2333" t="n">
        <v>18895</v>
      </c>
      <c r="B2333" s="30" t="n">
        <v>16</v>
      </c>
      <c r="C2333" s="7" t="n">
        <v>0</v>
      </c>
    </row>
    <row r="2334" spans="1:10">
      <c r="A2334" t="s">
        <v>4</v>
      </c>
      <c r="B2334" s="4" t="s">
        <v>5</v>
      </c>
      <c r="C2334" s="4" t="s">
        <v>10</v>
      </c>
      <c r="D2334" s="4" t="s">
        <v>69</v>
      </c>
      <c r="E2334" s="4" t="s">
        <v>12</v>
      </c>
      <c r="F2334" s="4" t="s">
        <v>12</v>
      </c>
    </row>
    <row r="2335" spans="1:10">
      <c r="A2335" t="n">
        <v>18898</v>
      </c>
      <c r="B2335" s="64" t="n">
        <v>26</v>
      </c>
      <c r="C2335" s="7" t="n">
        <v>1</v>
      </c>
      <c r="D2335" s="7" t="s">
        <v>154</v>
      </c>
      <c r="E2335" s="7" t="n">
        <v>2</v>
      </c>
      <c r="F2335" s="7" t="n">
        <v>0</v>
      </c>
    </row>
    <row r="2336" spans="1:10">
      <c r="A2336" t="s">
        <v>4</v>
      </c>
      <c r="B2336" s="4" t="s">
        <v>5</v>
      </c>
    </row>
    <row r="2337" spans="1:10">
      <c r="A2337" t="n">
        <v>18932</v>
      </c>
      <c r="B2337" s="35" t="n">
        <v>28</v>
      </c>
    </row>
    <row r="2338" spans="1:10">
      <c r="A2338" t="s">
        <v>4</v>
      </c>
      <c r="B2338" s="4" t="s">
        <v>5</v>
      </c>
      <c r="C2338" s="4" t="s">
        <v>33</v>
      </c>
    </row>
    <row r="2339" spans="1:10">
      <c r="A2339" t="n">
        <v>18933</v>
      </c>
      <c r="B2339" s="27" t="n">
        <v>3</v>
      </c>
      <c r="C2339" s="16" t="n">
        <f t="normal" ca="1">A2399</f>
        <v>0</v>
      </c>
    </row>
    <row r="2340" spans="1:10">
      <c r="A2340" t="s">
        <v>4</v>
      </c>
      <c r="B2340" s="4" t="s">
        <v>5</v>
      </c>
      <c r="C2340" s="4" t="s">
        <v>12</v>
      </c>
      <c r="D2340" s="22" t="s">
        <v>58</v>
      </c>
      <c r="E2340" s="4" t="s">
        <v>5</v>
      </c>
      <c r="F2340" s="4" t="s">
        <v>12</v>
      </c>
      <c r="G2340" s="4" t="s">
        <v>10</v>
      </c>
      <c r="H2340" s="22" t="s">
        <v>59</v>
      </c>
      <c r="I2340" s="4" t="s">
        <v>12</v>
      </c>
      <c r="J2340" s="4" t="s">
        <v>33</v>
      </c>
    </row>
    <row r="2341" spans="1:10">
      <c r="A2341" t="n">
        <v>18938</v>
      </c>
      <c r="B2341" s="15" t="n">
        <v>5</v>
      </c>
      <c r="C2341" s="7" t="n">
        <v>28</v>
      </c>
      <c r="D2341" s="22" t="s">
        <v>3</v>
      </c>
      <c r="E2341" s="36" t="n">
        <v>64</v>
      </c>
      <c r="F2341" s="7" t="n">
        <v>5</v>
      </c>
      <c r="G2341" s="7" t="n">
        <v>7</v>
      </c>
      <c r="H2341" s="22" t="s">
        <v>3</v>
      </c>
      <c r="I2341" s="7" t="n">
        <v>1</v>
      </c>
      <c r="J2341" s="16" t="n">
        <f t="normal" ca="1">A2353</f>
        <v>0</v>
      </c>
    </row>
    <row r="2342" spans="1:10">
      <c r="A2342" t="s">
        <v>4</v>
      </c>
      <c r="B2342" s="4" t="s">
        <v>5</v>
      </c>
      <c r="C2342" s="4" t="s">
        <v>12</v>
      </c>
      <c r="D2342" s="4" t="s">
        <v>10</v>
      </c>
      <c r="E2342" s="4" t="s">
        <v>6</v>
      </c>
    </row>
    <row r="2343" spans="1:10">
      <c r="A2343" t="n">
        <v>18949</v>
      </c>
      <c r="B2343" s="63" t="n">
        <v>51</v>
      </c>
      <c r="C2343" s="7" t="n">
        <v>4</v>
      </c>
      <c r="D2343" s="7" t="n">
        <v>7</v>
      </c>
      <c r="E2343" s="7" t="s">
        <v>113</v>
      </c>
    </row>
    <row r="2344" spans="1:10">
      <c r="A2344" t="s">
        <v>4</v>
      </c>
      <c r="B2344" s="4" t="s">
        <v>5</v>
      </c>
      <c r="C2344" s="4" t="s">
        <v>10</v>
      </c>
    </row>
    <row r="2345" spans="1:10">
      <c r="A2345" t="n">
        <v>18962</v>
      </c>
      <c r="B2345" s="30" t="n">
        <v>16</v>
      </c>
      <c r="C2345" s="7" t="n">
        <v>0</v>
      </c>
    </row>
    <row r="2346" spans="1:10">
      <c r="A2346" t="s">
        <v>4</v>
      </c>
      <c r="B2346" s="4" t="s">
        <v>5</v>
      </c>
      <c r="C2346" s="4" t="s">
        <v>10</v>
      </c>
      <c r="D2346" s="4" t="s">
        <v>69</v>
      </c>
      <c r="E2346" s="4" t="s">
        <v>12</v>
      </c>
      <c r="F2346" s="4" t="s">
        <v>12</v>
      </c>
    </row>
    <row r="2347" spans="1:10">
      <c r="A2347" t="n">
        <v>18965</v>
      </c>
      <c r="B2347" s="64" t="n">
        <v>26</v>
      </c>
      <c r="C2347" s="7" t="n">
        <v>7</v>
      </c>
      <c r="D2347" s="7" t="s">
        <v>154</v>
      </c>
      <c r="E2347" s="7" t="n">
        <v>2</v>
      </c>
      <c r="F2347" s="7" t="n">
        <v>0</v>
      </c>
    </row>
    <row r="2348" spans="1:10">
      <c r="A2348" t="s">
        <v>4</v>
      </c>
      <c r="B2348" s="4" t="s">
        <v>5</v>
      </c>
    </row>
    <row r="2349" spans="1:10">
      <c r="A2349" t="n">
        <v>18999</v>
      </c>
      <c r="B2349" s="35" t="n">
        <v>28</v>
      </c>
    </row>
    <row r="2350" spans="1:10">
      <c r="A2350" t="s">
        <v>4</v>
      </c>
      <c r="B2350" s="4" t="s">
        <v>5</v>
      </c>
      <c r="C2350" s="4" t="s">
        <v>33</v>
      </c>
    </row>
    <row r="2351" spans="1:10">
      <c r="A2351" t="n">
        <v>19000</v>
      </c>
      <c r="B2351" s="27" t="n">
        <v>3</v>
      </c>
      <c r="C2351" s="16" t="n">
        <f t="normal" ca="1">A2399</f>
        <v>0</v>
      </c>
    </row>
    <row r="2352" spans="1:10">
      <c r="A2352" t="s">
        <v>4</v>
      </c>
      <c r="B2352" s="4" t="s">
        <v>5</v>
      </c>
      <c r="C2352" s="4" t="s">
        <v>12</v>
      </c>
      <c r="D2352" s="22" t="s">
        <v>58</v>
      </c>
      <c r="E2352" s="4" t="s">
        <v>5</v>
      </c>
      <c r="F2352" s="4" t="s">
        <v>12</v>
      </c>
      <c r="G2352" s="4" t="s">
        <v>10</v>
      </c>
      <c r="H2352" s="22" t="s">
        <v>59</v>
      </c>
      <c r="I2352" s="4" t="s">
        <v>12</v>
      </c>
      <c r="J2352" s="4" t="s">
        <v>33</v>
      </c>
    </row>
    <row r="2353" spans="1:10">
      <c r="A2353" t="n">
        <v>19005</v>
      </c>
      <c r="B2353" s="15" t="n">
        <v>5</v>
      </c>
      <c r="C2353" s="7" t="n">
        <v>28</v>
      </c>
      <c r="D2353" s="22" t="s">
        <v>3</v>
      </c>
      <c r="E2353" s="36" t="n">
        <v>64</v>
      </c>
      <c r="F2353" s="7" t="n">
        <v>5</v>
      </c>
      <c r="G2353" s="7" t="n">
        <v>5</v>
      </c>
      <c r="H2353" s="22" t="s">
        <v>3</v>
      </c>
      <c r="I2353" s="7" t="n">
        <v>1</v>
      </c>
      <c r="J2353" s="16" t="n">
        <f t="normal" ca="1">A2365</f>
        <v>0</v>
      </c>
    </row>
    <row r="2354" spans="1:10">
      <c r="A2354" t="s">
        <v>4</v>
      </c>
      <c r="B2354" s="4" t="s">
        <v>5</v>
      </c>
      <c r="C2354" s="4" t="s">
        <v>12</v>
      </c>
      <c r="D2354" s="4" t="s">
        <v>10</v>
      </c>
      <c r="E2354" s="4" t="s">
        <v>6</v>
      </c>
    </row>
    <row r="2355" spans="1:10">
      <c r="A2355" t="n">
        <v>19016</v>
      </c>
      <c r="B2355" s="63" t="n">
        <v>51</v>
      </c>
      <c r="C2355" s="7" t="n">
        <v>4</v>
      </c>
      <c r="D2355" s="7" t="n">
        <v>5</v>
      </c>
      <c r="E2355" s="7" t="s">
        <v>153</v>
      </c>
    </row>
    <row r="2356" spans="1:10">
      <c r="A2356" t="s">
        <v>4</v>
      </c>
      <c r="B2356" s="4" t="s">
        <v>5</v>
      </c>
      <c r="C2356" s="4" t="s">
        <v>10</v>
      </c>
    </row>
    <row r="2357" spans="1:10">
      <c r="A2357" t="n">
        <v>19029</v>
      </c>
      <c r="B2357" s="30" t="n">
        <v>16</v>
      </c>
      <c r="C2357" s="7" t="n">
        <v>0</v>
      </c>
    </row>
    <row r="2358" spans="1:10">
      <c r="A2358" t="s">
        <v>4</v>
      </c>
      <c r="B2358" s="4" t="s">
        <v>5</v>
      </c>
      <c r="C2358" s="4" t="s">
        <v>10</v>
      </c>
      <c r="D2358" s="4" t="s">
        <v>69</v>
      </c>
      <c r="E2358" s="4" t="s">
        <v>12</v>
      </c>
      <c r="F2358" s="4" t="s">
        <v>12</v>
      </c>
    </row>
    <row r="2359" spans="1:10">
      <c r="A2359" t="n">
        <v>19032</v>
      </c>
      <c r="B2359" s="64" t="n">
        <v>26</v>
      </c>
      <c r="C2359" s="7" t="n">
        <v>5</v>
      </c>
      <c r="D2359" s="7" t="s">
        <v>155</v>
      </c>
      <c r="E2359" s="7" t="n">
        <v>2</v>
      </c>
      <c r="F2359" s="7" t="n">
        <v>0</v>
      </c>
    </row>
    <row r="2360" spans="1:10">
      <c r="A2360" t="s">
        <v>4</v>
      </c>
      <c r="B2360" s="4" t="s">
        <v>5</v>
      </c>
    </row>
    <row r="2361" spans="1:10">
      <c r="A2361" t="n">
        <v>19083</v>
      </c>
      <c r="B2361" s="35" t="n">
        <v>28</v>
      </c>
    </row>
    <row r="2362" spans="1:10">
      <c r="A2362" t="s">
        <v>4</v>
      </c>
      <c r="B2362" s="4" t="s">
        <v>5</v>
      </c>
      <c r="C2362" s="4" t="s">
        <v>33</v>
      </c>
    </row>
    <row r="2363" spans="1:10">
      <c r="A2363" t="n">
        <v>19084</v>
      </c>
      <c r="B2363" s="27" t="n">
        <v>3</v>
      </c>
      <c r="C2363" s="16" t="n">
        <f t="normal" ca="1">A2399</f>
        <v>0</v>
      </c>
    </row>
    <row r="2364" spans="1:10">
      <c r="A2364" t="s">
        <v>4</v>
      </c>
      <c r="B2364" s="4" t="s">
        <v>5</v>
      </c>
      <c r="C2364" s="4" t="s">
        <v>12</v>
      </c>
      <c r="D2364" s="22" t="s">
        <v>58</v>
      </c>
      <c r="E2364" s="4" t="s">
        <v>5</v>
      </c>
      <c r="F2364" s="4" t="s">
        <v>12</v>
      </c>
      <c r="G2364" s="4" t="s">
        <v>10</v>
      </c>
      <c r="H2364" s="22" t="s">
        <v>59</v>
      </c>
      <c r="I2364" s="4" t="s">
        <v>12</v>
      </c>
      <c r="J2364" s="4" t="s">
        <v>33</v>
      </c>
    </row>
    <row r="2365" spans="1:10">
      <c r="A2365" t="n">
        <v>19089</v>
      </c>
      <c r="B2365" s="15" t="n">
        <v>5</v>
      </c>
      <c r="C2365" s="7" t="n">
        <v>28</v>
      </c>
      <c r="D2365" s="22" t="s">
        <v>3</v>
      </c>
      <c r="E2365" s="36" t="n">
        <v>64</v>
      </c>
      <c r="F2365" s="7" t="n">
        <v>5</v>
      </c>
      <c r="G2365" s="7" t="n">
        <v>9</v>
      </c>
      <c r="H2365" s="22" t="s">
        <v>3</v>
      </c>
      <c r="I2365" s="7" t="n">
        <v>1</v>
      </c>
      <c r="J2365" s="16" t="n">
        <f t="normal" ca="1">A2377</f>
        <v>0</v>
      </c>
    </row>
    <row r="2366" spans="1:10">
      <c r="A2366" t="s">
        <v>4</v>
      </c>
      <c r="B2366" s="4" t="s">
        <v>5</v>
      </c>
      <c r="C2366" s="4" t="s">
        <v>12</v>
      </c>
      <c r="D2366" s="4" t="s">
        <v>10</v>
      </c>
      <c r="E2366" s="4" t="s">
        <v>6</v>
      </c>
    </row>
    <row r="2367" spans="1:10">
      <c r="A2367" t="n">
        <v>19100</v>
      </c>
      <c r="B2367" s="63" t="n">
        <v>51</v>
      </c>
      <c r="C2367" s="7" t="n">
        <v>4</v>
      </c>
      <c r="D2367" s="7" t="n">
        <v>9</v>
      </c>
      <c r="E2367" s="7" t="s">
        <v>151</v>
      </c>
    </row>
    <row r="2368" spans="1:10">
      <c r="A2368" t="s">
        <v>4</v>
      </c>
      <c r="B2368" s="4" t="s">
        <v>5</v>
      </c>
      <c r="C2368" s="4" t="s">
        <v>10</v>
      </c>
    </row>
    <row r="2369" spans="1:10">
      <c r="A2369" t="n">
        <v>19114</v>
      </c>
      <c r="B2369" s="30" t="n">
        <v>16</v>
      </c>
      <c r="C2369" s="7" t="n">
        <v>0</v>
      </c>
    </row>
    <row r="2370" spans="1:10">
      <c r="A2370" t="s">
        <v>4</v>
      </c>
      <c r="B2370" s="4" t="s">
        <v>5</v>
      </c>
      <c r="C2370" s="4" t="s">
        <v>10</v>
      </c>
      <c r="D2370" s="4" t="s">
        <v>69</v>
      </c>
      <c r="E2370" s="4" t="s">
        <v>12</v>
      </c>
      <c r="F2370" s="4" t="s">
        <v>12</v>
      </c>
    </row>
    <row r="2371" spans="1:10">
      <c r="A2371" t="n">
        <v>19117</v>
      </c>
      <c r="B2371" s="64" t="n">
        <v>26</v>
      </c>
      <c r="C2371" s="7" t="n">
        <v>9</v>
      </c>
      <c r="D2371" s="7" t="s">
        <v>156</v>
      </c>
      <c r="E2371" s="7" t="n">
        <v>2</v>
      </c>
      <c r="F2371" s="7" t="n">
        <v>0</v>
      </c>
    </row>
    <row r="2372" spans="1:10">
      <c r="A2372" t="s">
        <v>4</v>
      </c>
      <c r="B2372" s="4" t="s">
        <v>5</v>
      </c>
    </row>
    <row r="2373" spans="1:10">
      <c r="A2373" t="n">
        <v>19152</v>
      </c>
      <c r="B2373" s="35" t="n">
        <v>28</v>
      </c>
    </row>
    <row r="2374" spans="1:10">
      <c r="A2374" t="s">
        <v>4</v>
      </c>
      <c r="B2374" s="4" t="s">
        <v>5</v>
      </c>
      <c r="C2374" s="4" t="s">
        <v>33</v>
      </c>
    </row>
    <row r="2375" spans="1:10">
      <c r="A2375" t="n">
        <v>19153</v>
      </c>
      <c r="B2375" s="27" t="n">
        <v>3</v>
      </c>
      <c r="C2375" s="16" t="n">
        <f t="normal" ca="1">A2399</f>
        <v>0</v>
      </c>
    </row>
    <row r="2376" spans="1:10">
      <c r="A2376" t="s">
        <v>4</v>
      </c>
      <c r="B2376" s="4" t="s">
        <v>5</v>
      </c>
      <c r="C2376" s="4" t="s">
        <v>12</v>
      </c>
      <c r="D2376" s="22" t="s">
        <v>58</v>
      </c>
      <c r="E2376" s="4" t="s">
        <v>5</v>
      </c>
      <c r="F2376" s="4" t="s">
        <v>12</v>
      </c>
      <c r="G2376" s="4" t="s">
        <v>10</v>
      </c>
      <c r="H2376" s="22" t="s">
        <v>59</v>
      </c>
      <c r="I2376" s="4" t="s">
        <v>12</v>
      </c>
      <c r="J2376" s="4" t="s">
        <v>33</v>
      </c>
    </row>
    <row r="2377" spans="1:10">
      <c r="A2377" t="n">
        <v>19158</v>
      </c>
      <c r="B2377" s="15" t="n">
        <v>5</v>
      </c>
      <c r="C2377" s="7" t="n">
        <v>28</v>
      </c>
      <c r="D2377" s="22" t="s">
        <v>3</v>
      </c>
      <c r="E2377" s="36" t="n">
        <v>64</v>
      </c>
      <c r="F2377" s="7" t="n">
        <v>5</v>
      </c>
      <c r="G2377" s="7" t="n">
        <v>3</v>
      </c>
      <c r="H2377" s="22" t="s">
        <v>3</v>
      </c>
      <c r="I2377" s="7" t="n">
        <v>1</v>
      </c>
      <c r="J2377" s="16" t="n">
        <f t="normal" ca="1">A2389</f>
        <v>0</v>
      </c>
    </row>
    <row r="2378" spans="1:10">
      <c r="A2378" t="s">
        <v>4</v>
      </c>
      <c r="B2378" s="4" t="s">
        <v>5</v>
      </c>
      <c r="C2378" s="4" t="s">
        <v>12</v>
      </c>
      <c r="D2378" s="4" t="s">
        <v>10</v>
      </c>
      <c r="E2378" s="4" t="s">
        <v>6</v>
      </c>
    </row>
    <row r="2379" spans="1:10">
      <c r="A2379" t="n">
        <v>19169</v>
      </c>
      <c r="B2379" s="63" t="n">
        <v>51</v>
      </c>
      <c r="C2379" s="7" t="n">
        <v>4</v>
      </c>
      <c r="D2379" s="7" t="n">
        <v>3</v>
      </c>
      <c r="E2379" s="7" t="s">
        <v>113</v>
      </c>
    </row>
    <row r="2380" spans="1:10">
      <c r="A2380" t="s">
        <v>4</v>
      </c>
      <c r="B2380" s="4" t="s">
        <v>5</v>
      </c>
      <c r="C2380" s="4" t="s">
        <v>10</v>
      </c>
    </row>
    <row r="2381" spans="1:10">
      <c r="A2381" t="n">
        <v>19182</v>
      </c>
      <c r="B2381" s="30" t="n">
        <v>16</v>
      </c>
      <c r="C2381" s="7" t="n">
        <v>0</v>
      </c>
    </row>
    <row r="2382" spans="1:10">
      <c r="A2382" t="s">
        <v>4</v>
      </c>
      <c r="B2382" s="4" t="s">
        <v>5</v>
      </c>
      <c r="C2382" s="4" t="s">
        <v>10</v>
      </c>
      <c r="D2382" s="4" t="s">
        <v>69</v>
      </c>
      <c r="E2382" s="4" t="s">
        <v>12</v>
      </c>
      <c r="F2382" s="4" t="s">
        <v>12</v>
      </c>
    </row>
    <row r="2383" spans="1:10">
      <c r="A2383" t="n">
        <v>19185</v>
      </c>
      <c r="B2383" s="64" t="n">
        <v>26</v>
      </c>
      <c r="C2383" s="7" t="n">
        <v>3</v>
      </c>
      <c r="D2383" s="7" t="s">
        <v>154</v>
      </c>
      <c r="E2383" s="7" t="n">
        <v>2</v>
      </c>
      <c r="F2383" s="7" t="n">
        <v>0</v>
      </c>
    </row>
    <row r="2384" spans="1:10">
      <c r="A2384" t="s">
        <v>4</v>
      </c>
      <c r="B2384" s="4" t="s">
        <v>5</v>
      </c>
    </row>
    <row r="2385" spans="1:10">
      <c r="A2385" t="n">
        <v>19219</v>
      </c>
      <c r="B2385" s="35" t="n">
        <v>28</v>
      </c>
    </row>
    <row r="2386" spans="1:10">
      <c r="A2386" t="s">
        <v>4</v>
      </c>
      <c r="B2386" s="4" t="s">
        <v>5</v>
      </c>
      <c r="C2386" s="4" t="s">
        <v>33</v>
      </c>
    </row>
    <row r="2387" spans="1:10">
      <c r="A2387" t="n">
        <v>19220</v>
      </c>
      <c r="B2387" s="27" t="n">
        <v>3</v>
      </c>
      <c r="C2387" s="16" t="n">
        <f t="normal" ca="1">A2399</f>
        <v>0</v>
      </c>
    </row>
    <row r="2388" spans="1:10">
      <c r="A2388" t="s">
        <v>4</v>
      </c>
      <c r="B2388" s="4" t="s">
        <v>5</v>
      </c>
      <c r="C2388" s="4" t="s">
        <v>12</v>
      </c>
      <c r="D2388" s="22" t="s">
        <v>58</v>
      </c>
      <c r="E2388" s="4" t="s">
        <v>5</v>
      </c>
      <c r="F2388" s="4" t="s">
        <v>12</v>
      </c>
      <c r="G2388" s="4" t="s">
        <v>10</v>
      </c>
      <c r="H2388" s="22" t="s">
        <v>59</v>
      </c>
      <c r="I2388" s="4" t="s">
        <v>12</v>
      </c>
      <c r="J2388" s="4" t="s">
        <v>33</v>
      </c>
    </row>
    <row r="2389" spans="1:10">
      <c r="A2389" t="n">
        <v>19225</v>
      </c>
      <c r="B2389" s="15" t="n">
        <v>5</v>
      </c>
      <c r="C2389" s="7" t="n">
        <v>28</v>
      </c>
      <c r="D2389" s="22" t="s">
        <v>3</v>
      </c>
      <c r="E2389" s="36" t="n">
        <v>64</v>
      </c>
      <c r="F2389" s="7" t="n">
        <v>5</v>
      </c>
      <c r="G2389" s="7" t="n">
        <v>6</v>
      </c>
      <c r="H2389" s="22" t="s">
        <v>3</v>
      </c>
      <c r="I2389" s="7" t="n">
        <v>1</v>
      </c>
      <c r="J2389" s="16" t="n">
        <f t="normal" ca="1">A2399</f>
        <v>0</v>
      </c>
    </row>
    <row r="2390" spans="1:10">
      <c r="A2390" t="s">
        <v>4</v>
      </c>
      <c r="B2390" s="4" t="s">
        <v>5</v>
      </c>
      <c r="C2390" s="4" t="s">
        <v>12</v>
      </c>
      <c r="D2390" s="4" t="s">
        <v>10</v>
      </c>
      <c r="E2390" s="4" t="s">
        <v>6</v>
      </c>
    </row>
    <row r="2391" spans="1:10">
      <c r="A2391" t="n">
        <v>19236</v>
      </c>
      <c r="B2391" s="63" t="n">
        <v>51</v>
      </c>
      <c r="C2391" s="7" t="n">
        <v>4</v>
      </c>
      <c r="D2391" s="7" t="n">
        <v>6</v>
      </c>
      <c r="E2391" s="7" t="s">
        <v>113</v>
      </c>
    </row>
    <row r="2392" spans="1:10">
      <c r="A2392" t="s">
        <v>4</v>
      </c>
      <c r="B2392" s="4" t="s">
        <v>5</v>
      </c>
      <c r="C2392" s="4" t="s">
        <v>10</v>
      </c>
    </row>
    <row r="2393" spans="1:10">
      <c r="A2393" t="n">
        <v>19249</v>
      </c>
      <c r="B2393" s="30" t="n">
        <v>16</v>
      </c>
      <c r="C2393" s="7" t="n">
        <v>0</v>
      </c>
    </row>
    <row r="2394" spans="1:10">
      <c r="A2394" t="s">
        <v>4</v>
      </c>
      <c r="B2394" s="4" t="s">
        <v>5</v>
      </c>
      <c r="C2394" s="4" t="s">
        <v>10</v>
      </c>
      <c r="D2394" s="4" t="s">
        <v>69</v>
      </c>
      <c r="E2394" s="4" t="s">
        <v>12</v>
      </c>
      <c r="F2394" s="4" t="s">
        <v>12</v>
      </c>
    </row>
    <row r="2395" spans="1:10">
      <c r="A2395" t="n">
        <v>19252</v>
      </c>
      <c r="B2395" s="64" t="n">
        <v>26</v>
      </c>
      <c r="C2395" s="7" t="n">
        <v>6</v>
      </c>
      <c r="D2395" s="7" t="s">
        <v>154</v>
      </c>
      <c r="E2395" s="7" t="n">
        <v>2</v>
      </c>
      <c r="F2395" s="7" t="n">
        <v>0</v>
      </c>
    </row>
    <row r="2396" spans="1:10">
      <c r="A2396" t="s">
        <v>4</v>
      </c>
      <c r="B2396" s="4" t="s">
        <v>5</v>
      </c>
    </row>
    <row r="2397" spans="1:10">
      <c r="A2397" t="n">
        <v>19286</v>
      </c>
      <c r="B2397" s="35" t="n">
        <v>28</v>
      </c>
    </row>
    <row r="2398" spans="1:10">
      <c r="A2398" t="s">
        <v>4</v>
      </c>
      <c r="B2398" s="4" t="s">
        <v>5</v>
      </c>
      <c r="C2398" s="4" t="s">
        <v>12</v>
      </c>
      <c r="D2398" s="4" t="s">
        <v>10</v>
      </c>
      <c r="E2398" s="4" t="s">
        <v>6</v>
      </c>
    </row>
    <row r="2399" spans="1:10">
      <c r="A2399" t="n">
        <v>19287</v>
      </c>
      <c r="B2399" s="63" t="n">
        <v>51</v>
      </c>
      <c r="C2399" s="7" t="n">
        <v>4</v>
      </c>
      <c r="D2399" s="7" t="n">
        <v>0</v>
      </c>
      <c r="E2399" s="7" t="s">
        <v>115</v>
      </c>
    </row>
    <row r="2400" spans="1:10">
      <c r="A2400" t="s">
        <v>4</v>
      </c>
      <c r="B2400" s="4" t="s">
        <v>5</v>
      </c>
      <c r="C2400" s="4" t="s">
        <v>10</v>
      </c>
    </row>
    <row r="2401" spans="1:10">
      <c r="A2401" t="n">
        <v>19301</v>
      </c>
      <c r="B2401" s="30" t="n">
        <v>16</v>
      </c>
      <c r="C2401" s="7" t="n">
        <v>0</v>
      </c>
    </row>
    <row r="2402" spans="1:10">
      <c r="A2402" t="s">
        <v>4</v>
      </c>
      <c r="B2402" s="4" t="s">
        <v>5</v>
      </c>
      <c r="C2402" s="4" t="s">
        <v>10</v>
      </c>
      <c r="D2402" s="4" t="s">
        <v>69</v>
      </c>
      <c r="E2402" s="4" t="s">
        <v>12</v>
      </c>
      <c r="F2402" s="4" t="s">
        <v>12</v>
      </c>
    </row>
    <row r="2403" spans="1:10">
      <c r="A2403" t="n">
        <v>19304</v>
      </c>
      <c r="B2403" s="64" t="n">
        <v>26</v>
      </c>
      <c r="C2403" s="7" t="n">
        <v>0</v>
      </c>
      <c r="D2403" s="7" t="s">
        <v>157</v>
      </c>
      <c r="E2403" s="7" t="n">
        <v>2</v>
      </c>
      <c r="F2403" s="7" t="n">
        <v>0</v>
      </c>
    </row>
    <row r="2404" spans="1:10">
      <c r="A2404" t="s">
        <v>4</v>
      </c>
      <c r="B2404" s="4" t="s">
        <v>5</v>
      </c>
    </row>
    <row r="2405" spans="1:10">
      <c r="A2405" t="n">
        <v>19331</v>
      </c>
      <c r="B2405" s="35" t="n">
        <v>28</v>
      </c>
    </row>
    <row r="2406" spans="1:10">
      <c r="A2406" t="s">
        <v>4</v>
      </c>
      <c r="B2406" s="4" t="s">
        <v>5</v>
      </c>
      <c r="C2406" s="4" t="s">
        <v>12</v>
      </c>
      <c r="D2406" s="4" t="s">
        <v>10</v>
      </c>
      <c r="E2406" s="4" t="s">
        <v>27</v>
      </c>
    </row>
    <row r="2407" spans="1:10">
      <c r="A2407" t="n">
        <v>19332</v>
      </c>
      <c r="B2407" s="38" t="n">
        <v>58</v>
      </c>
      <c r="C2407" s="7" t="n">
        <v>0</v>
      </c>
      <c r="D2407" s="7" t="n">
        <v>300</v>
      </c>
      <c r="E2407" s="7" t="n">
        <v>0.300000011920929</v>
      </c>
    </row>
    <row r="2408" spans="1:10">
      <c r="A2408" t="s">
        <v>4</v>
      </c>
      <c r="B2408" s="4" t="s">
        <v>5</v>
      </c>
      <c r="C2408" s="4" t="s">
        <v>12</v>
      </c>
      <c r="D2408" s="4" t="s">
        <v>10</v>
      </c>
    </row>
    <row r="2409" spans="1:10">
      <c r="A2409" t="n">
        <v>19340</v>
      </c>
      <c r="B2409" s="38" t="n">
        <v>58</v>
      </c>
      <c r="C2409" s="7" t="n">
        <v>255</v>
      </c>
      <c r="D2409" s="7" t="n">
        <v>0</v>
      </c>
    </row>
    <row r="2410" spans="1:10">
      <c r="A2410" t="s">
        <v>4</v>
      </c>
      <c r="B2410" s="4" t="s">
        <v>5</v>
      </c>
      <c r="C2410" s="4" t="s">
        <v>12</v>
      </c>
      <c r="D2410" s="4" t="s">
        <v>10</v>
      </c>
      <c r="E2410" s="4" t="s">
        <v>10</v>
      </c>
      <c r="F2410" s="4" t="s">
        <v>10</v>
      </c>
      <c r="G2410" s="4" t="s">
        <v>10</v>
      </c>
      <c r="H2410" s="4" t="s">
        <v>12</v>
      </c>
    </row>
    <row r="2411" spans="1:10">
      <c r="A2411" t="n">
        <v>19344</v>
      </c>
      <c r="B2411" s="33" t="n">
        <v>25</v>
      </c>
      <c r="C2411" s="7" t="n">
        <v>5</v>
      </c>
      <c r="D2411" s="7" t="n">
        <v>65535</v>
      </c>
      <c r="E2411" s="7" t="n">
        <v>500</v>
      </c>
      <c r="F2411" s="7" t="n">
        <v>800</v>
      </c>
      <c r="G2411" s="7" t="n">
        <v>140</v>
      </c>
      <c r="H2411" s="7" t="n">
        <v>0</v>
      </c>
    </row>
    <row r="2412" spans="1:10">
      <c r="A2412" t="s">
        <v>4</v>
      </c>
      <c r="B2412" s="4" t="s">
        <v>5</v>
      </c>
      <c r="C2412" s="4" t="s">
        <v>10</v>
      </c>
      <c r="D2412" s="4" t="s">
        <v>12</v>
      </c>
      <c r="E2412" s="4" t="s">
        <v>69</v>
      </c>
      <c r="F2412" s="4" t="s">
        <v>12</v>
      </c>
      <c r="G2412" s="4" t="s">
        <v>12</v>
      </c>
    </row>
    <row r="2413" spans="1:10">
      <c r="A2413" t="n">
        <v>19355</v>
      </c>
      <c r="B2413" s="34" t="n">
        <v>24</v>
      </c>
      <c r="C2413" s="7" t="n">
        <v>65533</v>
      </c>
      <c r="D2413" s="7" t="n">
        <v>11</v>
      </c>
      <c r="E2413" s="7" t="s">
        <v>158</v>
      </c>
      <c r="F2413" s="7" t="n">
        <v>2</v>
      </c>
      <c r="G2413" s="7" t="n">
        <v>0</v>
      </c>
    </row>
    <row r="2414" spans="1:10">
      <c r="A2414" t="s">
        <v>4</v>
      </c>
      <c r="B2414" s="4" t="s">
        <v>5</v>
      </c>
    </row>
    <row r="2415" spans="1:10">
      <c r="A2415" t="n">
        <v>19433</v>
      </c>
      <c r="B2415" s="35" t="n">
        <v>28</v>
      </c>
    </row>
    <row r="2416" spans="1:10">
      <c r="A2416" t="s">
        <v>4</v>
      </c>
      <c r="B2416" s="4" t="s">
        <v>5</v>
      </c>
      <c r="C2416" s="4" t="s">
        <v>12</v>
      </c>
    </row>
    <row r="2417" spans="1:8">
      <c r="A2417" t="n">
        <v>19434</v>
      </c>
      <c r="B2417" s="37" t="n">
        <v>27</v>
      </c>
      <c r="C2417" s="7" t="n">
        <v>0</v>
      </c>
    </row>
    <row r="2418" spans="1:8">
      <c r="A2418" t="s">
        <v>4</v>
      </c>
      <c r="B2418" s="4" t="s">
        <v>5</v>
      </c>
      <c r="C2418" s="4" t="s">
        <v>12</v>
      </c>
    </row>
    <row r="2419" spans="1:8">
      <c r="A2419" t="n">
        <v>19436</v>
      </c>
      <c r="B2419" s="37" t="n">
        <v>27</v>
      </c>
      <c r="C2419" s="7" t="n">
        <v>1</v>
      </c>
    </row>
    <row r="2420" spans="1:8">
      <c r="A2420" t="s">
        <v>4</v>
      </c>
      <c r="B2420" s="4" t="s">
        <v>5</v>
      </c>
      <c r="C2420" s="4" t="s">
        <v>12</v>
      </c>
      <c r="D2420" s="4" t="s">
        <v>10</v>
      </c>
      <c r="E2420" s="4" t="s">
        <v>10</v>
      </c>
      <c r="F2420" s="4" t="s">
        <v>10</v>
      </c>
      <c r="G2420" s="4" t="s">
        <v>10</v>
      </c>
      <c r="H2420" s="4" t="s">
        <v>12</v>
      </c>
    </row>
    <row r="2421" spans="1:8">
      <c r="A2421" t="n">
        <v>19438</v>
      </c>
      <c r="B2421" s="33" t="n">
        <v>25</v>
      </c>
      <c r="C2421" s="7" t="n">
        <v>5</v>
      </c>
      <c r="D2421" s="7" t="n">
        <v>65535</v>
      </c>
      <c r="E2421" s="7" t="n">
        <v>65535</v>
      </c>
      <c r="F2421" s="7" t="n">
        <v>65535</v>
      </c>
      <c r="G2421" s="7" t="n">
        <v>65535</v>
      </c>
      <c r="H2421" s="7" t="n">
        <v>0</v>
      </c>
    </row>
    <row r="2422" spans="1:8">
      <c r="A2422" t="s">
        <v>4</v>
      </c>
      <c r="B2422" s="4" t="s">
        <v>5</v>
      </c>
      <c r="C2422" s="4" t="s">
        <v>12</v>
      </c>
      <c r="D2422" s="4" t="s">
        <v>10</v>
      </c>
      <c r="E2422" s="4" t="s">
        <v>27</v>
      </c>
    </row>
    <row r="2423" spans="1:8">
      <c r="A2423" t="n">
        <v>19449</v>
      </c>
      <c r="B2423" s="38" t="n">
        <v>58</v>
      </c>
      <c r="C2423" s="7" t="n">
        <v>100</v>
      </c>
      <c r="D2423" s="7" t="n">
        <v>300</v>
      </c>
      <c r="E2423" s="7" t="n">
        <v>0.300000011920929</v>
      </c>
    </row>
    <row r="2424" spans="1:8">
      <c r="A2424" t="s">
        <v>4</v>
      </c>
      <c r="B2424" s="4" t="s">
        <v>5</v>
      </c>
      <c r="C2424" s="4" t="s">
        <v>12</v>
      </c>
      <c r="D2424" s="4" t="s">
        <v>10</v>
      </c>
    </row>
    <row r="2425" spans="1:8">
      <c r="A2425" t="n">
        <v>19457</v>
      </c>
      <c r="B2425" s="38" t="n">
        <v>58</v>
      </c>
      <c r="C2425" s="7" t="n">
        <v>255</v>
      </c>
      <c r="D2425" s="7" t="n">
        <v>0</v>
      </c>
    </row>
    <row r="2426" spans="1:8">
      <c r="A2426" t="s">
        <v>4</v>
      </c>
      <c r="B2426" s="4" t="s">
        <v>5</v>
      </c>
      <c r="C2426" s="4" t="s">
        <v>12</v>
      </c>
      <c r="D2426" s="22" t="s">
        <v>58</v>
      </c>
      <c r="E2426" s="4" t="s">
        <v>5</v>
      </c>
      <c r="F2426" s="4" t="s">
        <v>12</v>
      </c>
      <c r="G2426" s="4" t="s">
        <v>10</v>
      </c>
      <c r="H2426" s="22" t="s">
        <v>59</v>
      </c>
      <c r="I2426" s="4" t="s">
        <v>12</v>
      </c>
      <c r="J2426" s="4" t="s">
        <v>33</v>
      </c>
    </row>
    <row r="2427" spans="1:8">
      <c r="A2427" t="n">
        <v>19461</v>
      </c>
      <c r="B2427" s="15" t="n">
        <v>5</v>
      </c>
      <c r="C2427" s="7" t="n">
        <v>28</v>
      </c>
      <c r="D2427" s="22" t="s">
        <v>3</v>
      </c>
      <c r="E2427" s="36" t="n">
        <v>64</v>
      </c>
      <c r="F2427" s="7" t="n">
        <v>5</v>
      </c>
      <c r="G2427" s="7" t="n">
        <v>5</v>
      </c>
      <c r="H2427" s="22" t="s">
        <v>3</v>
      </c>
      <c r="I2427" s="7" t="n">
        <v>1</v>
      </c>
      <c r="J2427" s="16" t="n">
        <f t="normal" ca="1">A2439</f>
        <v>0</v>
      </c>
    </row>
    <row r="2428" spans="1:8">
      <c r="A2428" t="s">
        <v>4</v>
      </c>
      <c r="B2428" s="4" t="s">
        <v>5</v>
      </c>
      <c r="C2428" s="4" t="s">
        <v>12</v>
      </c>
      <c r="D2428" s="4" t="s">
        <v>10</v>
      </c>
      <c r="E2428" s="4" t="s">
        <v>6</v>
      </c>
    </row>
    <row r="2429" spans="1:8">
      <c r="A2429" t="n">
        <v>19472</v>
      </c>
      <c r="B2429" s="63" t="n">
        <v>51</v>
      </c>
      <c r="C2429" s="7" t="n">
        <v>4</v>
      </c>
      <c r="D2429" s="7" t="n">
        <v>7032</v>
      </c>
      <c r="E2429" s="7" t="s">
        <v>115</v>
      </c>
    </row>
    <row r="2430" spans="1:8">
      <c r="A2430" t="s">
        <v>4</v>
      </c>
      <c r="B2430" s="4" t="s">
        <v>5</v>
      </c>
      <c r="C2430" s="4" t="s">
        <v>10</v>
      </c>
    </row>
    <row r="2431" spans="1:8">
      <c r="A2431" t="n">
        <v>19486</v>
      </c>
      <c r="B2431" s="30" t="n">
        <v>16</v>
      </c>
      <c r="C2431" s="7" t="n">
        <v>0</v>
      </c>
    </row>
    <row r="2432" spans="1:8">
      <c r="A2432" t="s">
        <v>4</v>
      </c>
      <c r="B2432" s="4" t="s">
        <v>5</v>
      </c>
      <c r="C2432" s="4" t="s">
        <v>10</v>
      </c>
      <c r="D2432" s="4" t="s">
        <v>69</v>
      </c>
      <c r="E2432" s="4" t="s">
        <v>12</v>
      </c>
      <c r="F2432" s="4" t="s">
        <v>12</v>
      </c>
      <c r="G2432" s="4" t="s">
        <v>69</v>
      </c>
      <c r="H2432" s="4" t="s">
        <v>12</v>
      </c>
      <c r="I2432" s="4" t="s">
        <v>12</v>
      </c>
      <c r="J2432" s="4" t="s">
        <v>69</v>
      </c>
      <c r="K2432" s="4" t="s">
        <v>12</v>
      </c>
      <c r="L2432" s="4" t="s">
        <v>12</v>
      </c>
    </row>
    <row r="2433" spans="1:12">
      <c r="A2433" t="n">
        <v>19489</v>
      </c>
      <c r="B2433" s="64" t="n">
        <v>26</v>
      </c>
      <c r="C2433" s="7" t="n">
        <v>7032</v>
      </c>
      <c r="D2433" s="7" t="s">
        <v>159</v>
      </c>
      <c r="E2433" s="7" t="n">
        <v>2</v>
      </c>
      <c r="F2433" s="7" t="n">
        <v>3</v>
      </c>
      <c r="G2433" s="7" t="s">
        <v>160</v>
      </c>
      <c r="H2433" s="7" t="n">
        <v>2</v>
      </c>
      <c r="I2433" s="7" t="n">
        <v>3</v>
      </c>
      <c r="J2433" s="7" t="s">
        <v>161</v>
      </c>
      <c r="K2433" s="7" t="n">
        <v>2</v>
      </c>
      <c r="L2433" s="7" t="n">
        <v>0</v>
      </c>
    </row>
    <row r="2434" spans="1:12">
      <c r="A2434" t="s">
        <v>4</v>
      </c>
      <c r="B2434" s="4" t="s">
        <v>5</v>
      </c>
    </row>
    <row r="2435" spans="1:12">
      <c r="A2435" t="n">
        <v>19696</v>
      </c>
      <c r="B2435" s="35" t="n">
        <v>28</v>
      </c>
    </row>
    <row r="2436" spans="1:12">
      <c r="A2436" t="s">
        <v>4</v>
      </c>
      <c r="B2436" s="4" t="s">
        <v>5</v>
      </c>
      <c r="C2436" s="4" t="s">
        <v>33</v>
      </c>
    </row>
    <row r="2437" spans="1:12">
      <c r="A2437" t="n">
        <v>19697</v>
      </c>
      <c r="B2437" s="27" t="n">
        <v>3</v>
      </c>
      <c r="C2437" s="16" t="n">
        <f t="normal" ca="1">A2447</f>
        <v>0</v>
      </c>
    </row>
    <row r="2438" spans="1:12">
      <c r="A2438" t="s">
        <v>4</v>
      </c>
      <c r="B2438" s="4" t="s">
        <v>5</v>
      </c>
      <c r="C2438" s="4" t="s">
        <v>12</v>
      </c>
      <c r="D2438" s="4" t="s">
        <v>10</v>
      </c>
      <c r="E2438" s="4" t="s">
        <v>6</v>
      </c>
    </row>
    <row r="2439" spans="1:12">
      <c r="A2439" t="n">
        <v>19702</v>
      </c>
      <c r="B2439" s="63" t="n">
        <v>51</v>
      </c>
      <c r="C2439" s="7" t="n">
        <v>4</v>
      </c>
      <c r="D2439" s="7" t="n">
        <v>0</v>
      </c>
      <c r="E2439" s="7" t="s">
        <v>115</v>
      </c>
    </row>
    <row r="2440" spans="1:12">
      <c r="A2440" t="s">
        <v>4</v>
      </c>
      <c r="B2440" s="4" t="s">
        <v>5</v>
      </c>
      <c r="C2440" s="4" t="s">
        <v>10</v>
      </c>
    </row>
    <row r="2441" spans="1:12">
      <c r="A2441" t="n">
        <v>19716</v>
      </c>
      <c r="B2441" s="30" t="n">
        <v>16</v>
      </c>
      <c r="C2441" s="7" t="n">
        <v>0</v>
      </c>
    </row>
    <row r="2442" spans="1:12">
      <c r="A2442" t="s">
        <v>4</v>
      </c>
      <c r="B2442" s="4" t="s">
        <v>5</v>
      </c>
      <c r="C2442" s="4" t="s">
        <v>10</v>
      </c>
      <c r="D2442" s="4" t="s">
        <v>69</v>
      </c>
      <c r="E2442" s="4" t="s">
        <v>12</v>
      </c>
      <c r="F2442" s="4" t="s">
        <v>12</v>
      </c>
      <c r="G2442" s="4" t="s">
        <v>69</v>
      </c>
      <c r="H2442" s="4" t="s">
        <v>12</v>
      </c>
      <c r="I2442" s="4" t="s">
        <v>12</v>
      </c>
      <c r="J2442" s="4" t="s">
        <v>69</v>
      </c>
      <c r="K2442" s="4" t="s">
        <v>12</v>
      </c>
      <c r="L2442" s="4" t="s">
        <v>12</v>
      </c>
    </row>
    <row r="2443" spans="1:12">
      <c r="A2443" t="n">
        <v>19719</v>
      </c>
      <c r="B2443" s="64" t="n">
        <v>26</v>
      </c>
      <c r="C2443" s="7" t="n">
        <v>0</v>
      </c>
      <c r="D2443" s="7" t="s">
        <v>162</v>
      </c>
      <c r="E2443" s="7" t="n">
        <v>2</v>
      </c>
      <c r="F2443" s="7" t="n">
        <v>3</v>
      </c>
      <c r="G2443" s="7" t="s">
        <v>163</v>
      </c>
      <c r="H2443" s="7" t="n">
        <v>2</v>
      </c>
      <c r="I2443" s="7" t="n">
        <v>3</v>
      </c>
      <c r="J2443" s="7" t="s">
        <v>161</v>
      </c>
      <c r="K2443" s="7" t="n">
        <v>2</v>
      </c>
      <c r="L2443" s="7" t="n">
        <v>0</v>
      </c>
    </row>
    <row r="2444" spans="1:12">
      <c r="A2444" t="s">
        <v>4</v>
      </c>
      <c r="B2444" s="4" t="s">
        <v>5</v>
      </c>
    </row>
    <row r="2445" spans="1:12">
      <c r="A2445" t="n">
        <v>19970</v>
      </c>
      <c r="B2445" s="35" t="n">
        <v>28</v>
      </c>
    </row>
    <row r="2446" spans="1:12">
      <c r="A2446" t="s">
        <v>4</v>
      </c>
      <c r="B2446" s="4" t="s">
        <v>5</v>
      </c>
      <c r="C2446" s="4" t="s">
        <v>12</v>
      </c>
      <c r="D2446" s="4" t="s">
        <v>10</v>
      </c>
      <c r="E2446" s="4" t="s">
        <v>12</v>
      </c>
    </row>
    <row r="2447" spans="1:12">
      <c r="A2447" t="n">
        <v>19971</v>
      </c>
      <c r="B2447" s="17" t="n">
        <v>49</v>
      </c>
      <c r="C2447" s="7" t="n">
        <v>1</v>
      </c>
      <c r="D2447" s="7" t="n">
        <v>2000</v>
      </c>
      <c r="E2447" s="7" t="n">
        <v>0</v>
      </c>
    </row>
    <row r="2448" spans="1:12">
      <c r="A2448" t="s">
        <v>4</v>
      </c>
      <c r="B2448" s="4" t="s">
        <v>5</v>
      </c>
      <c r="C2448" s="4" t="s">
        <v>12</v>
      </c>
      <c r="D2448" s="4" t="s">
        <v>10</v>
      </c>
      <c r="E2448" s="4" t="s">
        <v>27</v>
      </c>
      <c r="F2448" s="4" t="s">
        <v>10</v>
      </c>
      <c r="G2448" s="4" t="s">
        <v>9</v>
      </c>
      <c r="H2448" s="4" t="s">
        <v>9</v>
      </c>
      <c r="I2448" s="4" t="s">
        <v>10</v>
      </c>
      <c r="J2448" s="4" t="s">
        <v>10</v>
      </c>
      <c r="K2448" s="4" t="s">
        <v>9</v>
      </c>
      <c r="L2448" s="4" t="s">
        <v>9</v>
      </c>
      <c r="M2448" s="4" t="s">
        <v>9</v>
      </c>
      <c r="N2448" s="4" t="s">
        <v>9</v>
      </c>
      <c r="O2448" s="4" t="s">
        <v>6</v>
      </c>
    </row>
    <row r="2449" spans="1:15">
      <c r="A2449" t="n">
        <v>19976</v>
      </c>
      <c r="B2449" s="13" t="n">
        <v>50</v>
      </c>
      <c r="C2449" s="7" t="n">
        <v>0</v>
      </c>
      <c r="D2449" s="7" t="n">
        <v>2053</v>
      </c>
      <c r="E2449" s="7" t="n">
        <v>1</v>
      </c>
      <c r="F2449" s="7" t="n">
        <v>0</v>
      </c>
      <c r="G2449" s="7" t="n">
        <v>0</v>
      </c>
      <c r="H2449" s="7" t="n">
        <v>0</v>
      </c>
      <c r="I2449" s="7" t="n">
        <v>0</v>
      </c>
      <c r="J2449" s="7" t="n">
        <v>65533</v>
      </c>
      <c r="K2449" s="7" t="n">
        <v>0</v>
      </c>
      <c r="L2449" s="7" t="n">
        <v>0</v>
      </c>
      <c r="M2449" s="7" t="n">
        <v>0</v>
      </c>
      <c r="N2449" s="7" t="n">
        <v>0</v>
      </c>
      <c r="O2449" s="7" t="s">
        <v>16</v>
      </c>
    </row>
    <row r="2450" spans="1:15">
      <c r="A2450" t="s">
        <v>4</v>
      </c>
      <c r="B2450" s="4" t="s">
        <v>5</v>
      </c>
      <c r="C2450" s="4" t="s">
        <v>12</v>
      </c>
      <c r="D2450" s="4" t="s">
        <v>12</v>
      </c>
      <c r="E2450" s="4" t="s">
        <v>27</v>
      </c>
      <c r="F2450" s="4" t="s">
        <v>10</v>
      </c>
    </row>
    <row r="2451" spans="1:15">
      <c r="A2451" t="n">
        <v>20015</v>
      </c>
      <c r="B2451" s="51" t="n">
        <v>45</v>
      </c>
      <c r="C2451" s="7" t="n">
        <v>5</v>
      </c>
      <c r="D2451" s="7" t="n">
        <v>3</v>
      </c>
      <c r="E2451" s="7" t="n">
        <v>11.8000001907349</v>
      </c>
      <c r="F2451" s="7" t="n">
        <v>800</v>
      </c>
    </row>
    <row r="2452" spans="1:15">
      <c r="A2452" t="s">
        <v>4</v>
      </c>
      <c r="B2452" s="4" t="s">
        <v>5</v>
      </c>
      <c r="C2452" s="4" t="s">
        <v>12</v>
      </c>
      <c r="D2452" s="4" t="s">
        <v>10</v>
      </c>
      <c r="E2452" s="4" t="s">
        <v>10</v>
      </c>
      <c r="F2452" s="4" t="s">
        <v>9</v>
      </c>
    </row>
    <row r="2453" spans="1:15">
      <c r="A2453" t="n">
        <v>20024</v>
      </c>
      <c r="B2453" s="70" t="n">
        <v>84</v>
      </c>
      <c r="C2453" s="7" t="n">
        <v>0</v>
      </c>
      <c r="D2453" s="7" t="n">
        <v>2</v>
      </c>
      <c r="E2453" s="7" t="n">
        <v>0</v>
      </c>
      <c r="F2453" s="7" t="n">
        <v>1050253722</v>
      </c>
    </row>
    <row r="2454" spans="1:15">
      <c r="A2454" t="s">
        <v>4</v>
      </c>
      <c r="B2454" s="4" t="s">
        <v>5</v>
      </c>
      <c r="C2454" s="4" t="s">
        <v>10</v>
      </c>
      <c r="D2454" s="4" t="s">
        <v>12</v>
      </c>
      <c r="E2454" s="4" t="s">
        <v>6</v>
      </c>
      <c r="F2454" s="4" t="s">
        <v>27</v>
      </c>
      <c r="G2454" s="4" t="s">
        <v>27</v>
      </c>
      <c r="H2454" s="4" t="s">
        <v>27</v>
      </c>
    </row>
    <row r="2455" spans="1:15">
      <c r="A2455" t="n">
        <v>20034</v>
      </c>
      <c r="B2455" s="69" t="n">
        <v>48</v>
      </c>
      <c r="C2455" s="7" t="n">
        <v>7067</v>
      </c>
      <c r="D2455" s="7" t="n">
        <v>0</v>
      </c>
      <c r="E2455" s="7" t="s">
        <v>164</v>
      </c>
      <c r="F2455" s="7" t="n">
        <v>-1</v>
      </c>
      <c r="G2455" s="7" t="n">
        <v>1</v>
      </c>
      <c r="H2455" s="7" t="n">
        <v>0</v>
      </c>
    </row>
    <row r="2456" spans="1:15">
      <c r="A2456" t="s">
        <v>4</v>
      </c>
      <c r="B2456" s="4" t="s">
        <v>5</v>
      </c>
      <c r="C2456" s="4" t="s">
        <v>10</v>
      </c>
    </row>
    <row r="2457" spans="1:15">
      <c r="A2457" t="n">
        <v>20065</v>
      </c>
      <c r="B2457" s="30" t="n">
        <v>16</v>
      </c>
      <c r="C2457" s="7" t="n">
        <v>1000</v>
      </c>
    </row>
    <row r="2458" spans="1:15">
      <c r="A2458" t="s">
        <v>4</v>
      </c>
      <c r="B2458" s="4" t="s">
        <v>5</v>
      </c>
      <c r="C2458" s="4" t="s">
        <v>10</v>
      </c>
      <c r="D2458" s="4" t="s">
        <v>12</v>
      </c>
      <c r="E2458" s="4" t="s">
        <v>27</v>
      </c>
      <c r="F2458" s="4" t="s">
        <v>10</v>
      </c>
    </row>
    <row r="2459" spans="1:15">
      <c r="A2459" t="n">
        <v>20068</v>
      </c>
      <c r="B2459" s="71" t="n">
        <v>59</v>
      </c>
      <c r="C2459" s="7" t="n">
        <v>0</v>
      </c>
      <c r="D2459" s="7" t="n">
        <v>16</v>
      </c>
      <c r="E2459" s="7" t="n">
        <v>0.150000005960464</v>
      </c>
      <c r="F2459" s="7" t="n">
        <v>0</v>
      </c>
    </row>
    <row r="2460" spans="1:15">
      <c r="A2460" t="s">
        <v>4</v>
      </c>
      <c r="B2460" s="4" t="s">
        <v>5</v>
      </c>
      <c r="C2460" s="4" t="s">
        <v>10</v>
      </c>
    </row>
    <row r="2461" spans="1:15">
      <c r="A2461" t="n">
        <v>20078</v>
      </c>
      <c r="B2461" s="30" t="n">
        <v>16</v>
      </c>
      <c r="C2461" s="7" t="n">
        <v>50</v>
      </c>
    </row>
    <row r="2462" spans="1:15">
      <c r="A2462" t="s">
        <v>4</v>
      </c>
      <c r="B2462" s="4" t="s">
        <v>5</v>
      </c>
      <c r="C2462" s="4" t="s">
        <v>10</v>
      </c>
      <c r="D2462" s="4" t="s">
        <v>12</v>
      </c>
      <c r="E2462" s="4" t="s">
        <v>27</v>
      </c>
      <c r="F2462" s="4" t="s">
        <v>10</v>
      </c>
    </row>
    <row r="2463" spans="1:15">
      <c r="A2463" t="n">
        <v>20081</v>
      </c>
      <c r="B2463" s="71" t="n">
        <v>59</v>
      </c>
      <c r="C2463" s="7" t="n">
        <v>8</v>
      </c>
      <c r="D2463" s="7" t="n">
        <v>16</v>
      </c>
      <c r="E2463" s="7" t="n">
        <v>0.150000005960464</v>
      </c>
      <c r="F2463" s="7" t="n">
        <v>0</v>
      </c>
    </row>
    <row r="2464" spans="1:15">
      <c r="A2464" t="s">
        <v>4</v>
      </c>
      <c r="B2464" s="4" t="s">
        <v>5</v>
      </c>
      <c r="C2464" s="4" t="s">
        <v>10</v>
      </c>
    </row>
    <row r="2465" spans="1:15">
      <c r="A2465" t="n">
        <v>20091</v>
      </c>
      <c r="B2465" s="30" t="n">
        <v>16</v>
      </c>
      <c r="C2465" s="7" t="n">
        <v>50</v>
      </c>
    </row>
    <row r="2466" spans="1:15">
      <c r="A2466" t="s">
        <v>4</v>
      </c>
      <c r="B2466" s="4" t="s">
        <v>5</v>
      </c>
      <c r="C2466" s="4" t="s">
        <v>10</v>
      </c>
      <c r="D2466" s="4" t="s">
        <v>12</v>
      </c>
      <c r="E2466" s="4" t="s">
        <v>27</v>
      </c>
      <c r="F2466" s="4" t="s">
        <v>10</v>
      </c>
    </row>
    <row r="2467" spans="1:15">
      <c r="A2467" t="n">
        <v>20094</v>
      </c>
      <c r="B2467" s="71" t="n">
        <v>59</v>
      </c>
      <c r="C2467" s="7" t="n">
        <v>61491</v>
      </c>
      <c r="D2467" s="7" t="n">
        <v>16</v>
      </c>
      <c r="E2467" s="7" t="n">
        <v>0.150000005960464</v>
      </c>
      <c r="F2467" s="7" t="n">
        <v>0</v>
      </c>
    </row>
    <row r="2468" spans="1:15">
      <c r="A2468" t="s">
        <v>4</v>
      </c>
      <c r="B2468" s="4" t="s">
        <v>5</v>
      </c>
      <c r="C2468" s="4" t="s">
        <v>10</v>
      </c>
    </row>
    <row r="2469" spans="1:15">
      <c r="A2469" t="n">
        <v>20104</v>
      </c>
      <c r="B2469" s="30" t="n">
        <v>16</v>
      </c>
      <c r="C2469" s="7" t="n">
        <v>50</v>
      </c>
    </row>
    <row r="2470" spans="1:15">
      <c r="A2470" t="s">
        <v>4</v>
      </c>
      <c r="B2470" s="4" t="s">
        <v>5</v>
      </c>
      <c r="C2470" s="4" t="s">
        <v>10</v>
      </c>
      <c r="D2470" s="4" t="s">
        <v>12</v>
      </c>
      <c r="E2470" s="4" t="s">
        <v>27</v>
      </c>
      <c r="F2470" s="4" t="s">
        <v>10</v>
      </c>
    </row>
    <row r="2471" spans="1:15">
      <c r="A2471" t="n">
        <v>20107</v>
      </c>
      <c r="B2471" s="71" t="n">
        <v>59</v>
      </c>
      <c r="C2471" s="7" t="n">
        <v>61492</v>
      </c>
      <c r="D2471" s="7" t="n">
        <v>16</v>
      </c>
      <c r="E2471" s="7" t="n">
        <v>0.150000005960464</v>
      </c>
      <c r="F2471" s="7" t="n">
        <v>0</v>
      </c>
    </row>
    <row r="2472" spans="1:15">
      <c r="A2472" t="s">
        <v>4</v>
      </c>
      <c r="B2472" s="4" t="s">
        <v>5</v>
      </c>
      <c r="C2472" s="4" t="s">
        <v>10</v>
      </c>
    </row>
    <row r="2473" spans="1:15">
      <c r="A2473" t="n">
        <v>20117</v>
      </c>
      <c r="B2473" s="30" t="n">
        <v>16</v>
      </c>
      <c r="C2473" s="7" t="n">
        <v>50</v>
      </c>
    </row>
    <row r="2474" spans="1:15">
      <c r="A2474" t="s">
        <v>4</v>
      </c>
      <c r="B2474" s="4" t="s">
        <v>5</v>
      </c>
      <c r="C2474" s="4" t="s">
        <v>10</v>
      </c>
      <c r="D2474" s="4" t="s">
        <v>12</v>
      </c>
      <c r="E2474" s="4" t="s">
        <v>27</v>
      </c>
      <c r="F2474" s="4" t="s">
        <v>10</v>
      </c>
    </row>
    <row r="2475" spans="1:15">
      <c r="A2475" t="n">
        <v>20120</v>
      </c>
      <c r="B2475" s="71" t="n">
        <v>59</v>
      </c>
      <c r="C2475" s="7" t="n">
        <v>61493</v>
      </c>
      <c r="D2475" s="7" t="n">
        <v>16</v>
      </c>
      <c r="E2475" s="7" t="n">
        <v>0.150000005960464</v>
      </c>
      <c r="F2475" s="7" t="n">
        <v>0</v>
      </c>
    </row>
    <row r="2476" spans="1:15">
      <c r="A2476" t="s">
        <v>4</v>
      </c>
      <c r="B2476" s="4" t="s">
        <v>5</v>
      </c>
      <c r="C2476" s="4" t="s">
        <v>10</v>
      </c>
    </row>
    <row r="2477" spans="1:15">
      <c r="A2477" t="n">
        <v>20130</v>
      </c>
      <c r="B2477" s="30" t="n">
        <v>16</v>
      </c>
      <c r="C2477" s="7" t="n">
        <v>50</v>
      </c>
    </row>
    <row r="2478" spans="1:15">
      <c r="A2478" t="s">
        <v>4</v>
      </c>
      <c r="B2478" s="4" t="s">
        <v>5</v>
      </c>
      <c r="C2478" s="4" t="s">
        <v>10</v>
      </c>
      <c r="D2478" s="4" t="s">
        <v>12</v>
      </c>
      <c r="E2478" s="4" t="s">
        <v>27</v>
      </c>
      <c r="F2478" s="4" t="s">
        <v>10</v>
      </c>
    </row>
    <row r="2479" spans="1:15">
      <c r="A2479" t="n">
        <v>20133</v>
      </c>
      <c r="B2479" s="71" t="n">
        <v>59</v>
      </c>
      <c r="C2479" s="7" t="n">
        <v>61494</v>
      </c>
      <c r="D2479" s="7" t="n">
        <v>16</v>
      </c>
      <c r="E2479" s="7" t="n">
        <v>0.150000005960464</v>
      </c>
      <c r="F2479" s="7" t="n">
        <v>0</v>
      </c>
    </row>
    <row r="2480" spans="1:15">
      <c r="A2480" t="s">
        <v>4</v>
      </c>
      <c r="B2480" s="4" t="s">
        <v>5</v>
      </c>
      <c r="C2480" s="4" t="s">
        <v>12</v>
      </c>
      <c r="D2480" s="22" t="s">
        <v>58</v>
      </c>
      <c r="E2480" s="4" t="s">
        <v>5</v>
      </c>
      <c r="F2480" s="4" t="s">
        <v>12</v>
      </c>
      <c r="G2480" s="4" t="s">
        <v>10</v>
      </c>
      <c r="H2480" s="22" t="s">
        <v>59</v>
      </c>
      <c r="I2480" s="4" t="s">
        <v>12</v>
      </c>
      <c r="J2480" s="4" t="s">
        <v>33</v>
      </c>
    </row>
    <row r="2481" spans="1:10">
      <c r="A2481" t="n">
        <v>20143</v>
      </c>
      <c r="B2481" s="15" t="n">
        <v>5</v>
      </c>
      <c r="C2481" s="7" t="n">
        <v>28</v>
      </c>
      <c r="D2481" s="22" t="s">
        <v>3</v>
      </c>
      <c r="E2481" s="36" t="n">
        <v>64</v>
      </c>
      <c r="F2481" s="7" t="n">
        <v>5</v>
      </c>
      <c r="G2481" s="7" t="n">
        <v>5</v>
      </c>
      <c r="H2481" s="22" t="s">
        <v>3</v>
      </c>
      <c r="I2481" s="7" t="n">
        <v>1</v>
      </c>
      <c r="J2481" s="16" t="n">
        <f t="normal" ca="1">A2485</f>
        <v>0</v>
      </c>
    </row>
    <row r="2482" spans="1:10">
      <c r="A2482" t="s">
        <v>4</v>
      </c>
      <c r="B2482" s="4" t="s">
        <v>5</v>
      </c>
      <c r="C2482" s="4" t="s">
        <v>10</v>
      </c>
      <c r="D2482" s="4" t="s">
        <v>12</v>
      </c>
      <c r="E2482" s="4" t="s">
        <v>27</v>
      </c>
      <c r="F2482" s="4" t="s">
        <v>10</v>
      </c>
    </row>
    <row r="2483" spans="1:10">
      <c r="A2483" t="n">
        <v>20154</v>
      </c>
      <c r="B2483" s="71" t="n">
        <v>59</v>
      </c>
      <c r="C2483" s="7" t="n">
        <v>7032</v>
      </c>
      <c r="D2483" s="7" t="n">
        <v>16</v>
      </c>
      <c r="E2483" s="7" t="n">
        <v>0.150000005960464</v>
      </c>
      <c r="F2483" s="7" t="n">
        <v>0</v>
      </c>
    </row>
    <row r="2484" spans="1:10">
      <c r="A2484" t="s">
        <v>4</v>
      </c>
      <c r="B2484" s="4" t="s">
        <v>5</v>
      </c>
      <c r="C2484" s="4" t="s">
        <v>10</v>
      </c>
    </row>
    <row r="2485" spans="1:10">
      <c r="A2485" t="n">
        <v>20164</v>
      </c>
      <c r="B2485" s="30" t="n">
        <v>16</v>
      </c>
      <c r="C2485" s="7" t="n">
        <v>1000</v>
      </c>
    </row>
    <row r="2486" spans="1:10">
      <c r="A2486" t="s">
        <v>4</v>
      </c>
      <c r="B2486" s="4" t="s">
        <v>5</v>
      </c>
      <c r="C2486" s="4" t="s">
        <v>12</v>
      </c>
      <c r="D2486" s="4" t="s">
        <v>12</v>
      </c>
    </row>
    <row r="2487" spans="1:10">
      <c r="A2487" t="n">
        <v>20167</v>
      </c>
      <c r="B2487" s="17" t="n">
        <v>49</v>
      </c>
      <c r="C2487" s="7" t="n">
        <v>2</v>
      </c>
      <c r="D2487" s="7" t="n">
        <v>0</v>
      </c>
    </row>
    <row r="2488" spans="1:10">
      <c r="A2488" t="s">
        <v>4</v>
      </c>
      <c r="B2488" s="4" t="s">
        <v>5</v>
      </c>
      <c r="C2488" s="4" t="s">
        <v>12</v>
      </c>
      <c r="D2488" s="4" t="s">
        <v>10</v>
      </c>
      <c r="E2488" s="4" t="s">
        <v>9</v>
      </c>
      <c r="F2488" s="4" t="s">
        <v>10</v>
      </c>
      <c r="G2488" s="4" t="s">
        <v>9</v>
      </c>
      <c r="H2488" s="4" t="s">
        <v>12</v>
      </c>
    </row>
    <row r="2489" spans="1:10">
      <c r="A2489" t="n">
        <v>20170</v>
      </c>
      <c r="B2489" s="17" t="n">
        <v>49</v>
      </c>
      <c r="C2489" s="7" t="n">
        <v>0</v>
      </c>
      <c r="D2489" s="7" t="n">
        <v>432</v>
      </c>
      <c r="E2489" s="7" t="n">
        <v>1065353216</v>
      </c>
      <c r="F2489" s="7" t="n">
        <v>0</v>
      </c>
      <c r="G2489" s="7" t="n">
        <v>0</v>
      </c>
      <c r="H2489" s="7" t="n">
        <v>0</v>
      </c>
    </row>
    <row r="2490" spans="1:10">
      <c r="A2490" t="s">
        <v>4</v>
      </c>
      <c r="B2490" s="4" t="s">
        <v>5</v>
      </c>
      <c r="C2490" s="4" t="s">
        <v>12</v>
      </c>
      <c r="D2490" s="4" t="s">
        <v>10</v>
      </c>
      <c r="E2490" s="4" t="s">
        <v>27</v>
      </c>
    </row>
    <row r="2491" spans="1:10">
      <c r="A2491" t="n">
        <v>20185</v>
      </c>
      <c r="B2491" s="38" t="n">
        <v>58</v>
      </c>
      <c r="C2491" s="7" t="n">
        <v>101</v>
      </c>
      <c r="D2491" s="7" t="n">
        <v>500</v>
      </c>
      <c r="E2491" s="7" t="n">
        <v>1</v>
      </c>
    </row>
    <row r="2492" spans="1:10">
      <c r="A2492" t="s">
        <v>4</v>
      </c>
      <c r="B2492" s="4" t="s">
        <v>5</v>
      </c>
      <c r="C2492" s="4" t="s">
        <v>12</v>
      </c>
      <c r="D2492" s="4" t="s">
        <v>10</v>
      </c>
    </row>
    <row r="2493" spans="1:10">
      <c r="A2493" t="n">
        <v>20193</v>
      </c>
      <c r="B2493" s="38" t="n">
        <v>58</v>
      </c>
      <c r="C2493" s="7" t="n">
        <v>254</v>
      </c>
      <c r="D2493" s="7" t="n">
        <v>0</v>
      </c>
    </row>
    <row r="2494" spans="1:10">
      <c r="A2494" t="s">
        <v>4</v>
      </c>
      <c r="B2494" s="4" t="s">
        <v>5</v>
      </c>
      <c r="C2494" s="4" t="s">
        <v>10</v>
      </c>
      <c r="D2494" s="4" t="s">
        <v>27</v>
      </c>
      <c r="E2494" s="4" t="s">
        <v>27</v>
      </c>
      <c r="F2494" s="4" t="s">
        <v>27</v>
      </c>
      <c r="G2494" s="4" t="s">
        <v>27</v>
      </c>
    </row>
    <row r="2495" spans="1:10">
      <c r="A2495" t="n">
        <v>20197</v>
      </c>
      <c r="B2495" s="49" t="n">
        <v>46</v>
      </c>
      <c r="C2495" s="7" t="n">
        <v>7067</v>
      </c>
      <c r="D2495" s="7" t="n">
        <v>12.3000001907349</v>
      </c>
      <c r="E2495" s="7" t="n">
        <v>39.1199989318848</v>
      </c>
      <c r="F2495" s="7" t="n">
        <v>-132.460006713867</v>
      </c>
      <c r="G2495" s="7" t="n">
        <v>262.100006103516</v>
      </c>
    </row>
    <row r="2496" spans="1:10">
      <c r="A2496" t="s">
        <v>4</v>
      </c>
      <c r="B2496" s="4" t="s">
        <v>5</v>
      </c>
      <c r="C2496" s="4" t="s">
        <v>12</v>
      </c>
      <c r="D2496" s="4" t="s">
        <v>12</v>
      </c>
      <c r="E2496" s="4" t="s">
        <v>27</v>
      </c>
      <c r="F2496" s="4" t="s">
        <v>27</v>
      </c>
      <c r="G2496" s="4" t="s">
        <v>27</v>
      </c>
      <c r="H2496" s="4" t="s">
        <v>10</v>
      </c>
    </row>
    <row r="2497" spans="1:10">
      <c r="A2497" t="n">
        <v>20216</v>
      </c>
      <c r="B2497" s="51" t="n">
        <v>45</v>
      </c>
      <c r="C2497" s="7" t="n">
        <v>2</v>
      </c>
      <c r="D2497" s="7" t="n">
        <v>3</v>
      </c>
      <c r="E2497" s="7" t="n">
        <v>11.9399995803833</v>
      </c>
      <c r="F2497" s="7" t="n">
        <v>39.6100006103516</v>
      </c>
      <c r="G2497" s="7" t="n">
        <v>-132.850006103516</v>
      </c>
      <c r="H2497" s="7" t="n">
        <v>0</v>
      </c>
    </row>
    <row r="2498" spans="1:10">
      <c r="A2498" t="s">
        <v>4</v>
      </c>
      <c r="B2498" s="4" t="s">
        <v>5</v>
      </c>
      <c r="C2498" s="4" t="s">
        <v>12</v>
      </c>
      <c r="D2498" s="4" t="s">
        <v>12</v>
      </c>
      <c r="E2498" s="4" t="s">
        <v>27</v>
      </c>
      <c r="F2498" s="4" t="s">
        <v>27</v>
      </c>
      <c r="G2498" s="4" t="s">
        <v>27</v>
      </c>
      <c r="H2498" s="4" t="s">
        <v>10</v>
      </c>
      <c r="I2498" s="4" t="s">
        <v>12</v>
      </c>
    </row>
    <row r="2499" spans="1:10">
      <c r="A2499" t="n">
        <v>20233</v>
      </c>
      <c r="B2499" s="51" t="n">
        <v>45</v>
      </c>
      <c r="C2499" s="7" t="n">
        <v>4</v>
      </c>
      <c r="D2499" s="7" t="n">
        <v>3</v>
      </c>
      <c r="E2499" s="7" t="n">
        <v>5.30000019073486</v>
      </c>
      <c r="F2499" s="7" t="n">
        <v>221.309997558594</v>
      </c>
      <c r="G2499" s="7" t="n">
        <v>8</v>
      </c>
      <c r="H2499" s="7" t="n">
        <v>0</v>
      </c>
      <c r="I2499" s="7" t="n">
        <v>0</v>
      </c>
    </row>
    <row r="2500" spans="1:10">
      <c r="A2500" t="s">
        <v>4</v>
      </c>
      <c r="B2500" s="4" t="s">
        <v>5</v>
      </c>
      <c r="C2500" s="4" t="s">
        <v>12</v>
      </c>
      <c r="D2500" s="4" t="s">
        <v>12</v>
      </c>
      <c r="E2500" s="4" t="s">
        <v>27</v>
      </c>
      <c r="F2500" s="4" t="s">
        <v>10</v>
      </c>
    </row>
    <row r="2501" spans="1:10">
      <c r="A2501" t="n">
        <v>20251</v>
      </c>
      <c r="B2501" s="51" t="n">
        <v>45</v>
      </c>
      <c r="C2501" s="7" t="n">
        <v>5</v>
      </c>
      <c r="D2501" s="7" t="n">
        <v>3</v>
      </c>
      <c r="E2501" s="7" t="n">
        <v>5.40000009536743</v>
      </c>
      <c r="F2501" s="7" t="n">
        <v>0</v>
      </c>
    </row>
    <row r="2502" spans="1:10">
      <c r="A2502" t="s">
        <v>4</v>
      </c>
      <c r="B2502" s="4" t="s">
        <v>5</v>
      </c>
      <c r="C2502" s="4" t="s">
        <v>12</v>
      </c>
      <c r="D2502" s="4" t="s">
        <v>12</v>
      </c>
      <c r="E2502" s="4" t="s">
        <v>27</v>
      </c>
      <c r="F2502" s="4" t="s">
        <v>10</v>
      </c>
    </row>
    <row r="2503" spans="1:10">
      <c r="A2503" t="n">
        <v>20260</v>
      </c>
      <c r="B2503" s="51" t="n">
        <v>45</v>
      </c>
      <c r="C2503" s="7" t="n">
        <v>11</v>
      </c>
      <c r="D2503" s="7" t="n">
        <v>3</v>
      </c>
      <c r="E2503" s="7" t="n">
        <v>42.4000015258789</v>
      </c>
      <c r="F2503" s="7" t="n">
        <v>0</v>
      </c>
    </row>
    <row r="2504" spans="1:10">
      <c r="A2504" t="s">
        <v>4</v>
      </c>
      <c r="B2504" s="4" t="s">
        <v>5</v>
      </c>
      <c r="C2504" s="4" t="s">
        <v>12</v>
      </c>
      <c r="D2504" s="4" t="s">
        <v>12</v>
      </c>
      <c r="E2504" s="4" t="s">
        <v>27</v>
      </c>
      <c r="F2504" s="4" t="s">
        <v>27</v>
      </c>
      <c r="G2504" s="4" t="s">
        <v>27</v>
      </c>
      <c r="H2504" s="4" t="s">
        <v>10</v>
      </c>
    </row>
    <row r="2505" spans="1:10">
      <c r="A2505" t="n">
        <v>20269</v>
      </c>
      <c r="B2505" s="51" t="n">
        <v>45</v>
      </c>
      <c r="C2505" s="7" t="n">
        <v>2</v>
      </c>
      <c r="D2505" s="7" t="n">
        <v>3</v>
      </c>
      <c r="E2505" s="7" t="n">
        <v>11.9399995803833</v>
      </c>
      <c r="F2505" s="7" t="n">
        <v>44.3400001525879</v>
      </c>
      <c r="G2505" s="7" t="n">
        <v>-132.850006103516</v>
      </c>
      <c r="H2505" s="7" t="n">
        <v>6000</v>
      </c>
    </row>
    <row r="2506" spans="1:10">
      <c r="A2506" t="s">
        <v>4</v>
      </c>
      <c r="B2506" s="4" t="s">
        <v>5</v>
      </c>
      <c r="C2506" s="4" t="s">
        <v>12</v>
      </c>
      <c r="D2506" s="4" t="s">
        <v>12</v>
      </c>
      <c r="E2506" s="4" t="s">
        <v>27</v>
      </c>
      <c r="F2506" s="4" t="s">
        <v>27</v>
      </c>
      <c r="G2506" s="4" t="s">
        <v>27</v>
      </c>
      <c r="H2506" s="4" t="s">
        <v>10</v>
      </c>
      <c r="I2506" s="4" t="s">
        <v>12</v>
      </c>
    </row>
    <row r="2507" spans="1:10">
      <c r="A2507" t="n">
        <v>20286</v>
      </c>
      <c r="B2507" s="51" t="n">
        <v>45</v>
      </c>
      <c r="C2507" s="7" t="n">
        <v>4</v>
      </c>
      <c r="D2507" s="7" t="n">
        <v>3</v>
      </c>
      <c r="E2507" s="7" t="n">
        <v>329.390014648438</v>
      </c>
      <c r="F2507" s="7" t="n">
        <v>286.890014648438</v>
      </c>
      <c r="G2507" s="7" t="n">
        <v>8</v>
      </c>
      <c r="H2507" s="7" t="n">
        <v>6000</v>
      </c>
      <c r="I2507" s="7" t="n">
        <v>1</v>
      </c>
    </row>
    <row r="2508" spans="1:10">
      <c r="A2508" t="s">
        <v>4</v>
      </c>
      <c r="B2508" s="4" t="s">
        <v>5</v>
      </c>
      <c r="C2508" s="4" t="s">
        <v>12</v>
      </c>
      <c r="D2508" s="4" t="s">
        <v>12</v>
      </c>
      <c r="E2508" s="4" t="s">
        <v>27</v>
      </c>
      <c r="F2508" s="4" t="s">
        <v>10</v>
      </c>
    </row>
    <row r="2509" spans="1:10">
      <c r="A2509" t="n">
        <v>20304</v>
      </c>
      <c r="B2509" s="51" t="n">
        <v>45</v>
      </c>
      <c r="C2509" s="7" t="n">
        <v>5</v>
      </c>
      <c r="D2509" s="7" t="n">
        <v>3</v>
      </c>
      <c r="E2509" s="7" t="n">
        <v>6.59999990463257</v>
      </c>
      <c r="F2509" s="7" t="n">
        <v>6000</v>
      </c>
    </row>
    <row r="2510" spans="1:10">
      <c r="A2510" t="s">
        <v>4</v>
      </c>
      <c r="B2510" s="4" t="s">
        <v>5</v>
      </c>
      <c r="C2510" s="4" t="s">
        <v>12</v>
      </c>
      <c r="D2510" s="4" t="s">
        <v>12</v>
      </c>
      <c r="E2510" s="4" t="s">
        <v>27</v>
      </c>
      <c r="F2510" s="4" t="s">
        <v>10</v>
      </c>
    </row>
    <row r="2511" spans="1:10">
      <c r="A2511" t="n">
        <v>20313</v>
      </c>
      <c r="B2511" s="51" t="n">
        <v>45</v>
      </c>
      <c r="C2511" s="7" t="n">
        <v>11</v>
      </c>
      <c r="D2511" s="7" t="n">
        <v>3</v>
      </c>
      <c r="E2511" s="7" t="n">
        <v>42.4000015258789</v>
      </c>
      <c r="F2511" s="7" t="n">
        <v>6000</v>
      </c>
    </row>
    <row r="2512" spans="1:10">
      <c r="A2512" t="s">
        <v>4</v>
      </c>
      <c r="B2512" s="4" t="s">
        <v>5</v>
      </c>
      <c r="C2512" s="4" t="s">
        <v>12</v>
      </c>
      <c r="D2512" s="4" t="s">
        <v>10</v>
      </c>
    </row>
    <row r="2513" spans="1:9">
      <c r="A2513" t="n">
        <v>20322</v>
      </c>
      <c r="B2513" s="38" t="n">
        <v>58</v>
      </c>
      <c r="C2513" s="7" t="n">
        <v>255</v>
      </c>
      <c r="D2513" s="7" t="n">
        <v>0</v>
      </c>
    </row>
    <row r="2514" spans="1:9">
      <c r="A2514" t="s">
        <v>4</v>
      </c>
      <c r="B2514" s="4" t="s">
        <v>5</v>
      </c>
      <c r="C2514" s="4" t="s">
        <v>10</v>
      </c>
      <c r="D2514" s="4" t="s">
        <v>12</v>
      </c>
      <c r="E2514" s="4" t="s">
        <v>6</v>
      </c>
      <c r="F2514" s="4" t="s">
        <v>27</v>
      </c>
      <c r="G2514" s="4" t="s">
        <v>27</v>
      </c>
      <c r="H2514" s="4" t="s">
        <v>27</v>
      </c>
    </row>
    <row r="2515" spans="1:9">
      <c r="A2515" t="n">
        <v>20326</v>
      </c>
      <c r="B2515" s="69" t="n">
        <v>48</v>
      </c>
      <c r="C2515" s="7" t="n">
        <v>7067</v>
      </c>
      <c r="D2515" s="7" t="n">
        <v>0</v>
      </c>
      <c r="E2515" s="7" t="s">
        <v>142</v>
      </c>
      <c r="F2515" s="7" t="n">
        <v>-1</v>
      </c>
      <c r="G2515" s="7" t="n">
        <v>0.699999988079071</v>
      </c>
      <c r="H2515" s="7" t="n">
        <v>0</v>
      </c>
    </row>
    <row r="2516" spans="1:9">
      <c r="A2516" t="s">
        <v>4</v>
      </c>
      <c r="B2516" s="4" t="s">
        <v>5</v>
      </c>
      <c r="C2516" s="4" t="s">
        <v>10</v>
      </c>
    </row>
    <row r="2517" spans="1:9">
      <c r="A2517" t="n">
        <v>20353</v>
      </c>
      <c r="B2517" s="30" t="n">
        <v>16</v>
      </c>
      <c r="C2517" s="7" t="n">
        <v>500</v>
      </c>
    </row>
    <row r="2518" spans="1:9">
      <c r="A2518" t="s">
        <v>4</v>
      </c>
      <c r="B2518" s="4" t="s">
        <v>5</v>
      </c>
      <c r="C2518" s="4" t="s">
        <v>12</v>
      </c>
      <c r="D2518" s="4" t="s">
        <v>10</v>
      </c>
      <c r="E2518" s="4" t="s">
        <v>27</v>
      </c>
      <c r="F2518" s="4" t="s">
        <v>10</v>
      </c>
      <c r="G2518" s="4" t="s">
        <v>9</v>
      </c>
      <c r="H2518" s="4" t="s">
        <v>9</v>
      </c>
      <c r="I2518" s="4" t="s">
        <v>10</v>
      </c>
      <c r="J2518" s="4" t="s">
        <v>10</v>
      </c>
      <c r="K2518" s="4" t="s">
        <v>9</v>
      </c>
      <c r="L2518" s="4" t="s">
        <v>9</v>
      </c>
      <c r="M2518" s="4" t="s">
        <v>9</v>
      </c>
      <c r="N2518" s="4" t="s">
        <v>9</v>
      </c>
      <c r="O2518" s="4" t="s">
        <v>6</v>
      </c>
    </row>
    <row r="2519" spans="1:9">
      <c r="A2519" t="n">
        <v>20356</v>
      </c>
      <c r="B2519" s="13" t="n">
        <v>50</v>
      </c>
      <c r="C2519" s="7" t="n">
        <v>0</v>
      </c>
      <c r="D2519" s="7" t="n">
        <v>4427</v>
      </c>
      <c r="E2519" s="7" t="n">
        <v>1</v>
      </c>
      <c r="F2519" s="7" t="n">
        <v>200</v>
      </c>
      <c r="G2519" s="7" t="n">
        <v>0</v>
      </c>
      <c r="H2519" s="7" t="n">
        <v>-1073741824</v>
      </c>
      <c r="I2519" s="7" t="n">
        <v>0</v>
      </c>
      <c r="J2519" s="7" t="n">
        <v>65533</v>
      </c>
      <c r="K2519" s="7" t="n">
        <v>0</v>
      </c>
      <c r="L2519" s="7" t="n">
        <v>0</v>
      </c>
      <c r="M2519" s="7" t="n">
        <v>0</v>
      </c>
      <c r="N2519" s="7" t="n">
        <v>0</v>
      </c>
      <c r="O2519" s="7" t="s">
        <v>16</v>
      </c>
    </row>
    <row r="2520" spans="1:9">
      <c r="A2520" t="s">
        <v>4</v>
      </c>
      <c r="B2520" s="4" t="s">
        <v>5</v>
      </c>
      <c r="C2520" s="4" t="s">
        <v>10</v>
      </c>
    </row>
    <row r="2521" spans="1:9">
      <c r="A2521" t="n">
        <v>20395</v>
      </c>
      <c r="B2521" s="30" t="n">
        <v>16</v>
      </c>
      <c r="C2521" s="7" t="n">
        <v>2500</v>
      </c>
    </row>
    <row r="2522" spans="1:9">
      <c r="A2522" t="s">
        <v>4</v>
      </c>
      <c r="B2522" s="4" t="s">
        <v>5</v>
      </c>
      <c r="C2522" s="4" t="s">
        <v>12</v>
      </c>
      <c r="D2522" s="4" t="s">
        <v>10</v>
      </c>
      <c r="E2522" s="4" t="s">
        <v>27</v>
      </c>
      <c r="F2522" s="4" t="s">
        <v>10</v>
      </c>
      <c r="G2522" s="4" t="s">
        <v>9</v>
      </c>
      <c r="H2522" s="4" t="s">
        <v>9</v>
      </c>
      <c r="I2522" s="4" t="s">
        <v>10</v>
      </c>
      <c r="J2522" s="4" t="s">
        <v>10</v>
      </c>
      <c r="K2522" s="4" t="s">
        <v>9</v>
      </c>
      <c r="L2522" s="4" t="s">
        <v>9</v>
      </c>
      <c r="M2522" s="4" t="s">
        <v>9</v>
      </c>
      <c r="N2522" s="4" t="s">
        <v>9</v>
      </c>
      <c r="O2522" s="4" t="s">
        <v>6</v>
      </c>
    </row>
    <row r="2523" spans="1:9">
      <c r="A2523" t="n">
        <v>20398</v>
      </c>
      <c r="B2523" s="13" t="n">
        <v>50</v>
      </c>
      <c r="C2523" s="7" t="n">
        <v>0</v>
      </c>
      <c r="D2523" s="7" t="n">
        <v>4420</v>
      </c>
      <c r="E2523" s="7" t="n">
        <v>1</v>
      </c>
      <c r="F2523" s="7" t="n">
        <v>0</v>
      </c>
      <c r="G2523" s="7" t="n">
        <v>0</v>
      </c>
      <c r="H2523" s="7" t="n">
        <v>0</v>
      </c>
      <c r="I2523" s="7" t="n">
        <v>0</v>
      </c>
      <c r="J2523" s="7" t="n">
        <v>65533</v>
      </c>
      <c r="K2523" s="7" t="n">
        <v>0</v>
      </c>
      <c r="L2523" s="7" t="n">
        <v>0</v>
      </c>
      <c r="M2523" s="7" t="n">
        <v>0</v>
      </c>
      <c r="N2523" s="7" t="n">
        <v>0</v>
      </c>
      <c r="O2523" s="7" t="s">
        <v>16</v>
      </c>
    </row>
    <row r="2524" spans="1:9">
      <c r="A2524" t="s">
        <v>4</v>
      </c>
      <c r="B2524" s="4" t="s">
        <v>5</v>
      </c>
      <c r="C2524" s="4" t="s">
        <v>10</v>
      </c>
      <c r="D2524" s="4" t="s">
        <v>9</v>
      </c>
      <c r="E2524" s="4" t="s">
        <v>12</v>
      </c>
    </row>
    <row r="2525" spans="1:9">
      <c r="A2525" t="n">
        <v>20437</v>
      </c>
      <c r="B2525" s="72" t="n">
        <v>35</v>
      </c>
      <c r="C2525" s="7" t="n">
        <v>7067</v>
      </c>
      <c r="D2525" s="7" t="n">
        <v>0</v>
      </c>
      <c r="E2525" s="7" t="n">
        <v>0</v>
      </c>
    </row>
    <row r="2526" spans="1:9">
      <c r="A2526" t="s">
        <v>4</v>
      </c>
      <c r="B2526" s="4" t="s">
        <v>5</v>
      </c>
      <c r="C2526" s="4" t="s">
        <v>12</v>
      </c>
      <c r="D2526" s="4" t="s">
        <v>10</v>
      </c>
      <c r="E2526" s="4" t="s">
        <v>10</v>
      </c>
      <c r="F2526" s="4" t="s">
        <v>9</v>
      </c>
    </row>
    <row r="2527" spans="1:9">
      <c r="A2527" t="n">
        <v>20445</v>
      </c>
      <c r="B2527" s="70" t="n">
        <v>84</v>
      </c>
      <c r="C2527" s="7" t="n">
        <v>1</v>
      </c>
      <c r="D2527" s="7" t="n">
        <v>0</v>
      </c>
      <c r="E2527" s="7" t="n">
        <v>500</v>
      </c>
      <c r="F2527" s="7" t="n">
        <v>0</v>
      </c>
    </row>
    <row r="2528" spans="1:9">
      <c r="A2528" t="s">
        <v>4</v>
      </c>
      <c r="B2528" s="4" t="s">
        <v>5</v>
      </c>
      <c r="C2528" s="4" t="s">
        <v>12</v>
      </c>
      <c r="D2528" s="4" t="s">
        <v>10</v>
      </c>
    </row>
    <row r="2529" spans="1:15">
      <c r="A2529" t="n">
        <v>20455</v>
      </c>
      <c r="B2529" s="51" t="n">
        <v>45</v>
      </c>
      <c r="C2529" s="7" t="n">
        <v>7</v>
      </c>
      <c r="D2529" s="7" t="n">
        <v>255</v>
      </c>
    </row>
    <row r="2530" spans="1:15">
      <c r="A2530" t="s">
        <v>4</v>
      </c>
      <c r="B2530" s="4" t="s">
        <v>5</v>
      </c>
      <c r="C2530" s="4" t="s">
        <v>10</v>
      </c>
    </row>
    <row r="2531" spans="1:15">
      <c r="A2531" t="n">
        <v>20459</v>
      </c>
      <c r="B2531" s="30" t="n">
        <v>16</v>
      </c>
      <c r="C2531" s="7" t="n">
        <v>1000</v>
      </c>
    </row>
    <row r="2532" spans="1:15">
      <c r="A2532" t="s">
        <v>4</v>
      </c>
      <c r="B2532" s="4" t="s">
        <v>5</v>
      </c>
      <c r="C2532" s="4" t="s">
        <v>12</v>
      </c>
      <c r="D2532" s="4" t="s">
        <v>10</v>
      </c>
      <c r="E2532" s="4" t="s">
        <v>27</v>
      </c>
    </row>
    <row r="2533" spans="1:15">
      <c r="A2533" t="n">
        <v>20462</v>
      </c>
      <c r="B2533" s="38" t="n">
        <v>58</v>
      </c>
      <c r="C2533" s="7" t="n">
        <v>101</v>
      </c>
      <c r="D2533" s="7" t="n">
        <v>300</v>
      </c>
      <c r="E2533" s="7" t="n">
        <v>1</v>
      </c>
    </row>
    <row r="2534" spans="1:15">
      <c r="A2534" t="s">
        <v>4</v>
      </c>
      <c r="B2534" s="4" t="s">
        <v>5</v>
      </c>
      <c r="C2534" s="4" t="s">
        <v>12</v>
      </c>
      <c r="D2534" s="4" t="s">
        <v>10</v>
      </c>
    </row>
    <row r="2535" spans="1:15">
      <c r="A2535" t="n">
        <v>20470</v>
      </c>
      <c r="B2535" s="38" t="n">
        <v>58</v>
      </c>
      <c r="C2535" s="7" t="n">
        <v>254</v>
      </c>
      <c r="D2535" s="7" t="n">
        <v>0</v>
      </c>
    </row>
    <row r="2536" spans="1:15">
      <c r="A2536" t="s">
        <v>4</v>
      </c>
      <c r="B2536" s="4" t="s">
        <v>5</v>
      </c>
      <c r="C2536" s="4" t="s">
        <v>12</v>
      </c>
      <c r="D2536" s="4" t="s">
        <v>12</v>
      </c>
      <c r="E2536" s="4" t="s">
        <v>27</v>
      </c>
      <c r="F2536" s="4" t="s">
        <v>27</v>
      </c>
      <c r="G2536" s="4" t="s">
        <v>27</v>
      </c>
      <c r="H2536" s="4" t="s">
        <v>10</v>
      </c>
    </row>
    <row r="2537" spans="1:15">
      <c r="A2537" t="n">
        <v>20474</v>
      </c>
      <c r="B2537" s="51" t="n">
        <v>45</v>
      </c>
      <c r="C2537" s="7" t="n">
        <v>2</v>
      </c>
      <c r="D2537" s="7" t="n">
        <v>3</v>
      </c>
      <c r="E2537" s="7" t="n">
        <v>8.01000022888184</v>
      </c>
      <c r="F2537" s="7" t="n">
        <v>41.0200004577637</v>
      </c>
      <c r="G2537" s="7" t="n">
        <v>-133.210006713867</v>
      </c>
      <c r="H2537" s="7" t="n">
        <v>0</v>
      </c>
    </row>
    <row r="2538" spans="1:15">
      <c r="A2538" t="s">
        <v>4</v>
      </c>
      <c r="B2538" s="4" t="s">
        <v>5</v>
      </c>
      <c r="C2538" s="4" t="s">
        <v>12</v>
      </c>
      <c r="D2538" s="4" t="s">
        <v>12</v>
      </c>
      <c r="E2538" s="4" t="s">
        <v>27</v>
      </c>
      <c r="F2538" s="4" t="s">
        <v>27</v>
      </c>
      <c r="G2538" s="4" t="s">
        <v>27</v>
      </c>
      <c r="H2538" s="4" t="s">
        <v>10</v>
      </c>
      <c r="I2538" s="4" t="s">
        <v>12</v>
      </c>
    </row>
    <row r="2539" spans="1:15">
      <c r="A2539" t="n">
        <v>20491</v>
      </c>
      <c r="B2539" s="51" t="n">
        <v>45</v>
      </c>
      <c r="C2539" s="7" t="n">
        <v>4</v>
      </c>
      <c r="D2539" s="7" t="n">
        <v>3</v>
      </c>
      <c r="E2539" s="7" t="n">
        <v>356.239990234375</v>
      </c>
      <c r="F2539" s="7" t="n">
        <v>242.940002441406</v>
      </c>
      <c r="G2539" s="7" t="n">
        <v>8</v>
      </c>
      <c r="H2539" s="7" t="n">
        <v>0</v>
      </c>
      <c r="I2539" s="7" t="n">
        <v>0</v>
      </c>
    </row>
    <row r="2540" spans="1:15">
      <c r="A2540" t="s">
        <v>4</v>
      </c>
      <c r="B2540" s="4" t="s">
        <v>5</v>
      </c>
      <c r="C2540" s="4" t="s">
        <v>12</v>
      </c>
      <c r="D2540" s="4" t="s">
        <v>12</v>
      </c>
      <c r="E2540" s="4" t="s">
        <v>27</v>
      </c>
      <c r="F2540" s="4" t="s">
        <v>10</v>
      </c>
    </row>
    <row r="2541" spans="1:15">
      <c r="A2541" t="n">
        <v>20509</v>
      </c>
      <c r="B2541" s="51" t="n">
        <v>45</v>
      </c>
      <c r="C2541" s="7" t="n">
        <v>5</v>
      </c>
      <c r="D2541" s="7" t="n">
        <v>3</v>
      </c>
      <c r="E2541" s="7" t="n">
        <v>11.8000001907349</v>
      </c>
      <c r="F2541" s="7" t="n">
        <v>0</v>
      </c>
    </row>
    <row r="2542" spans="1:15">
      <c r="A2542" t="s">
        <v>4</v>
      </c>
      <c r="B2542" s="4" t="s">
        <v>5</v>
      </c>
      <c r="C2542" s="4" t="s">
        <v>12</v>
      </c>
      <c r="D2542" s="4" t="s">
        <v>12</v>
      </c>
      <c r="E2542" s="4" t="s">
        <v>27</v>
      </c>
      <c r="F2542" s="4" t="s">
        <v>10</v>
      </c>
    </row>
    <row r="2543" spans="1:15">
      <c r="A2543" t="n">
        <v>20518</v>
      </c>
      <c r="B2543" s="51" t="n">
        <v>45</v>
      </c>
      <c r="C2543" s="7" t="n">
        <v>5</v>
      </c>
      <c r="D2543" s="7" t="n">
        <v>3</v>
      </c>
      <c r="E2543" s="7" t="n">
        <v>12.8000001907349</v>
      </c>
      <c r="F2543" s="7" t="n">
        <v>1000</v>
      </c>
    </row>
    <row r="2544" spans="1:15">
      <c r="A2544" t="s">
        <v>4</v>
      </c>
      <c r="B2544" s="4" t="s">
        <v>5</v>
      </c>
      <c r="C2544" s="4" t="s">
        <v>12</v>
      </c>
      <c r="D2544" s="4" t="s">
        <v>12</v>
      </c>
      <c r="E2544" s="4" t="s">
        <v>27</v>
      </c>
      <c r="F2544" s="4" t="s">
        <v>10</v>
      </c>
    </row>
    <row r="2545" spans="1:9">
      <c r="A2545" t="n">
        <v>20527</v>
      </c>
      <c r="B2545" s="51" t="n">
        <v>45</v>
      </c>
      <c r="C2545" s="7" t="n">
        <v>11</v>
      </c>
      <c r="D2545" s="7" t="n">
        <v>3</v>
      </c>
      <c r="E2545" s="7" t="n">
        <v>42.4000015258789</v>
      </c>
      <c r="F2545" s="7" t="n">
        <v>0</v>
      </c>
    </row>
    <row r="2546" spans="1:9">
      <c r="A2546" t="s">
        <v>4</v>
      </c>
      <c r="B2546" s="4" t="s">
        <v>5</v>
      </c>
      <c r="C2546" s="4" t="s">
        <v>10</v>
      </c>
      <c r="D2546" s="4" t="s">
        <v>27</v>
      </c>
      <c r="E2546" s="4" t="s">
        <v>27</v>
      </c>
      <c r="F2546" s="4" t="s">
        <v>27</v>
      </c>
      <c r="G2546" s="4" t="s">
        <v>27</v>
      </c>
    </row>
    <row r="2547" spans="1:9">
      <c r="A2547" t="n">
        <v>20536</v>
      </c>
      <c r="B2547" s="49" t="n">
        <v>46</v>
      </c>
      <c r="C2547" s="7" t="n">
        <v>7067</v>
      </c>
      <c r="D2547" s="7" t="n">
        <v>12.3000001907349</v>
      </c>
      <c r="E2547" s="7" t="n">
        <v>39.1199989318848</v>
      </c>
      <c r="F2547" s="7" t="n">
        <v>-132.460006713867</v>
      </c>
      <c r="G2547" s="7" t="n">
        <v>247.800003051758</v>
      </c>
    </row>
    <row r="2548" spans="1:9">
      <c r="A2548" t="s">
        <v>4</v>
      </c>
      <c r="B2548" s="4" t="s">
        <v>5</v>
      </c>
      <c r="C2548" s="4" t="s">
        <v>10</v>
      </c>
      <c r="D2548" s="4" t="s">
        <v>12</v>
      </c>
      <c r="E2548" s="4" t="s">
        <v>6</v>
      </c>
      <c r="F2548" s="4" t="s">
        <v>27</v>
      </c>
      <c r="G2548" s="4" t="s">
        <v>27</v>
      </c>
      <c r="H2548" s="4" t="s">
        <v>27</v>
      </c>
    </row>
    <row r="2549" spans="1:9">
      <c r="A2549" t="n">
        <v>20555</v>
      </c>
      <c r="B2549" s="69" t="n">
        <v>48</v>
      </c>
      <c r="C2549" s="7" t="n">
        <v>0</v>
      </c>
      <c r="D2549" s="7" t="n">
        <v>0</v>
      </c>
      <c r="E2549" s="7" t="s">
        <v>141</v>
      </c>
      <c r="F2549" s="7" t="n">
        <v>-1</v>
      </c>
      <c r="G2549" s="7" t="n">
        <v>1</v>
      </c>
      <c r="H2549" s="7" t="n">
        <v>0</v>
      </c>
    </row>
    <row r="2550" spans="1:9">
      <c r="A2550" t="s">
        <v>4</v>
      </c>
      <c r="B2550" s="4" t="s">
        <v>5</v>
      </c>
      <c r="C2550" s="4" t="s">
        <v>10</v>
      </c>
    </row>
    <row r="2551" spans="1:9">
      <c r="A2551" t="n">
        <v>20581</v>
      </c>
      <c r="B2551" s="30" t="n">
        <v>16</v>
      </c>
      <c r="C2551" s="7" t="n">
        <v>50</v>
      </c>
    </row>
    <row r="2552" spans="1:9">
      <c r="A2552" t="s">
        <v>4</v>
      </c>
      <c r="B2552" s="4" t="s">
        <v>5</v>
      </c>
      <c r="C2552" s="4" t="s">
        <v>10</v>
      </c>
      <c r="D2552" s="4" t="s">
        <v>12</v>
      </c>
      <c r="E2552" s="4" t="s">
        <v>6</v>
      </c>
      <c r="F2552" s="4" t="s">
        <v>27</v>
      </c>
      <c r="G2552" s="4" t="s">
        <v>27</v>
      </c>
      <c r="H2552" s="4" t="s">
        <v>27</v>
      </c>
    </row>
    <row r="2553" spans="1:9">
      <c r="A2553" t="n">
        <v>20584</v>
      </c>
      <c r="B2553" s="69" t="n">
        <v>48</v>
      </c>
      <c r="C2553" s="7" t="n">
        <v>8</v>
      </c>
      <c r="D2553" s="7" t="n">
        <v>0</v>
      </c>
      <c r="E2553" s="7" t="s">
        <v>141</v>
      </c>
      <c r="F2553" s="7" t="n">
        <v>-1</v>
      </c>
      <c r="G2553" s="7" t="n">
        <v>1</v>
      </c>
      <c r="H2553" s="7" t="n">
        <v>0</v>
      </c>
    </row>
    <row r="2554" spans="1:9">
      <c r="A2554" t="s">
        <v>4</v>
      </c>
      <c r="B2554" s="4" t="s">
        <v>5</v>
      </c>
      <c r="C2554" s="4" t="s">
        <v>10</v>
      </c>
    </row>
    <row r="2555" spans="1:9">
      <c r="A2555" t="n">
        <v>20610</v>
      </c>
      <c r="B2555" s="30" t="n">
        <v>16</v>
      </c>
      <c r="C2555" s="7" t="n">
        <v>50</v>
      </c>
    </row>
    <row r="2556" spans="1:9">
      <c r="A2556" t="s">
        <v>4</v>
      </c>
      <c r="B2556" s="4" t="s">
        <v>5</v>
      </c>
      <c r="C2556" s="4" t="s">
        <v>10</v>
      </c>
      <c r="D2556" s="4" t="s">
        <v>12</v>
      </c>
      <c r="E2556" s="4" t="s">
        <v>6</v>
      </c>
      <c r="F2556" s="4" t="s">
        <v>27</v>
      </c>
      <c r="G2556" s="4" t="s">
        <v>27</v>
      </c>
      <c r="H2556" s="4" t="s">
        <v>27</v>
      </c>
    </row>
    <row r="2557" spans="1:9">
      <c r="A2557" t="n">
        <v>20613</v>
      </c>
      <c r="B2557" s="69" t="n">
        <v>48</v>
      </c>
      <c r="C2557" s="7" t="n">
        <v>61491</v>
      </c>
      <c r="D2557" s="7" t="n">
        <v>0</v>
      </c>
      <c r="E2557" s="7" t="s">
        <v>141</v>
      </c>
      <c r="F2557" s="7" t="n">
        <v>-1</v>
      </c>
      <c r="G2557" s="7" t="n">
        <v>1</v>
      </c>
      <c r="H2557" s="7" t="n">
        <v>0</v>
      </c>
    </row>
    <row r="2558" spans="1:9">
      <c r="A2558" t="s">
        <v>4</v>
      </c>
      <c r="B2558" s="4" t="s">
        <v>5</v>
      </c>
      <c r="C2558" s="4" t="s">
        <v>10</v>
      </c>
    </row>
    <row r="2559" spans="1:9">
      <c r="A2559" t="n">
        <v>20639</v>
      </c>
      <c r="B2559" s="30" t="n">
        <v>16</v>
      </c>
      <c r="C2559" s="7" t="n">
        <v>50</v>
      </c>
    </row>
    <row r="2560" spans="1:9">
      <c r="A2560" t="s">
        <v>4</v>
      </c>
      <c r="B2560" s="4" t="s">
        <v>5</v>
      </c>
      <c r="C2560" s="4" t="s">
        <v>10</v>
      </c>
      <c r="D2560" s="4" t="s">
        <v>12</v>
      </c>
      <c r="E2560" s="4" t="s">
        <v>6</v>
      </c>
      <c r="F2560" s="4" t="s">
        <v>27</v>
      </c>
      <c r="G2560" s="4" t="s">
        <v>27</v>
      </c>
      <c r="H2560" s="4" t="s">
        <v>27</v>
      </c>
    </row>
    <row r="2561" spans="1:8">
      <c r="A2561" t="n">
        <v>20642</v>
      </c>
      <c r="B2561" s="69" t="n">
        <v>48</v>
      </c>
      <c r="C2561" s="7" t="n">
        <v>61492</v>
      </c>
      <c r="D2561" s="7" t="n">
        <v>0</v>
      </c>
      <c r="E2561" s="7" t="s">
        <v>141</v>
      </c>
      <c r="F2561" s="7" t="n">
        <v>-1</v>
      </c>
      <c r="G2561" s="7" t="n">
        <v>1</v>
      </c>
      <c r="H2561" s="7" t="n">
        <v>0</v>
      </c>
    </row>
    <row r="2562" spans="1:8">
      <c r="A2562" t="s">
        <v>4</v>
      </c>
      <c r="B2562" s="4" t="s">
        <v>5</v>
      </c>
      <c r="C2562" s="4" t="s">
        <v>10</v>
      </c>
    </row>
    <row r="2563" spans="1:8">
      <c r="A2563" t="n">
        <v>20668</v>
      </c>
      <c r="B2563" s="30" t="n">
        <v>16</v>
      </c>
      <c r="C2563" s="7" t="n">
        <v>50</v>
      </c>
    </row>
    <row r="2564" spans="1:8">
      <c r="A2564" t="s">
        <v>4</v>
      </c>
      <c r="B2564" s="4" t="s">
        <v>5</v>
      </c>
      <c r="C2564" s="4" t="s">
        <v>10</v>
      </c>
      <c r="D2564" s="4" t="s">
        <v>12</v>
      </c>
      <c r="E2564" s="4" t="s">
        <v>6</v>
      </c>
      <c r="F2564" s="4" t="s">
        <v>27</v>
      </c>
      <c r="G2564" s="4" t="s">
        <v>27</v>
      </c>
      <c r="H2564" s="4" t="s">
        <v>27</v>
      </c>
    </row>
    <row r="2565" spans="1:8">
      <c r="A2565" t="n">
        <v>20671</v>
      </c>
      <c r="B2565" s="69" t="n">
        <v>48</v>
      </c>
      <c r="C2565" s="7" t="n">
        <v>61493</v>
      </c>
      <c r="D2565" s="7" t="n">
        <v>0</v>
      </c>
      <c r="E2565" s="7" t="s">
        <v>141</v>
      </c>
      <c r="F2565" s="7" t="n">
        <v>-1</v>
      </c>
      <c r="G2565" s="7" t="n">
        <v>1</v>
      </c>
      <c r="H2565" s="7" t="n">
        <v>0</v>
      </c>
    </row>
    <row r="2566" spans="1:8">
      <c r="A2566" t="s">
        <v>4</v>
      </c>
      <c r="B2566" s="4" t="s">
        <v>5</v>
      </c>
      <c r="C2566" s="4" t="s">
        <v>10</v>
      </c>
    </row>
    <row r="2567" spans="1:8">
      <c r="A2567" t="n">
        <v>20697</v>
      </c>
      <c r="B2567" s="30" t="n">
        <v>16</v>
      </c>
      <c r="C2567" s="7" t="n">
        <v>50</v>
      </c>
    </row>
    <row r="2568" spans="1:8">
      <c r="A2568" t="s">
        <v>4</v>
      </c>
      <c r="B2568" s="4" t="s">
        <v>5</v>
      </c>
      <c r="C2568" s="4" t="s">
        <v>10</v>
      </c>
      <c r="D2568" s="4" t="s">
        <v>12</v>
      </c>
      <c r="E2568" s="4" t="s">
        <v>6</v>
      </c>
      <c r="F2568" s="4" t="s">
        <v>27</v>
      </c>
      <c r="G2568" s="4" t="s">
        <v>27</v>
      </c>
      <c r="H2568" s="4" t="s">
        <v>27</v>
      </c>
    </row>
    <row r="2569" spans="1:8">
      <c r="A2569" t="n">
        <v>20700</v>
      </c>
      <c r="B2569" s="69" t="n">
        <v>48</v>
      </c>
      <c r="C2569" s="7" t="n">
        <v>61494</v>
      </c>
      <c r="D2569" s="7" t="n">
        <v>0</v>
      </c>
      <c r="E2569" s="7" t="s">
        <v>141</v>
      </c>
      <c r="F2569" s="7" t="n">
        <v>-1</v>
      </c>
      <c r="G2569" s="7" t="n">
        <v>1</v>
      </c>
      <c r="H2569" s="7" t="n">
        <v>0</v>
      </c>
    </row>
    <row r="2570" spans="1:8">
      <c r="A2570" t="s">
        <v>4</v>
      </c>
      <c r="B2570" s="4" t="s">
        <v>5</v>
      </c>
      <c r="C2570" s="4" t="s">
        <v>12</v>
      </c>
      <c r="D2570" s="4" t="s">
        <v>10</v>
      </c>
    </row>
    <row r="2571" spans="1:8">
      <c r="A2571" t="n">
        <v>20726</v>
      </c>
      <c r="B2571" s="38" t="n">
        <v>58</v>
      </c>
      <c r="C2571" s="7" t="n">
        <v>255</v>
      </c>
      <c r="D2571" s="7" t="n">
        <v>0</v>
      </c>
    </row>
    <row r="2572" spans="1:8">
      <c r="A2572" t="s">
        <v>4</v>
      </c>
      <c r="B2572" s="4" t="s">
        <v>5</v>
      </c>
      <c r="C2572" s="4" t="s">
        <v>10</v>
      </c>
    </row>
    <row r="2573" spans="1:8">
      <c r="A2573" t="n">
        <v>20730</v>
      </c>
      <c r="B2573" s="30" t="n">
        <v>16</v>
      </c>
      <c r="C2573" s="7" t="n">
        <v>1500</v>
      </c>
    </row>
    <row r="2574" spans="1:8">
      <c r="A2574" t="s">
        <v>4</v>
      </c>
      <c r="B2574" s="4" t="s">
        <v>5</v>
      </c>
      <c r="C2574" s="4" t="s">
        <v>12</v>
      </c>
      <c r="D2574" s="4" t="s">
        <v>10</v>
      </c>
      <c r="E2574" s="4" t="s">
        <v>6</v>
      </c>
    </row>
    <row r="2575" spans="1:8">
      <c r="A2575" t="n">
        <v>20733</v>
      </c>
      <c r="B2575" s="63" t="n">
        <v>51</v>
      </c>
      <c r="C2575" s="7" t="n">
        <v>4</v>
      </c>
      <c r="D2575" s="7" t="n">
        <v>8</v>
      </c>
      <c r="E2575" s="7" t="s">
        <v>115</v>
      </c>
    </row>
    <row r="2576" spans="1:8">
      <c r="A2576" t="s">
        <v>4</v>
      </c>
      <c r="B2576" s="4" t="s">
        <v>5</v>
      </c>
      <c r="C2576" s="4" t="s">
        <v>10</v>
      </c>
    </row>
    <row r="2577" spans="1:8">
      <c r="A2577" t="n">
        <v>20747</v>
      </c>
      <c r="B2577" s="30" t="n">
        <v>16</v>
      </c>
      <c r="C2577" s="7" t="n">
        <v>0</v>
      </c>
    </row>
    <row r="2578" spans="1:8">
      <c r="A2578" t="s">
        <v>4</v>
      </c>
      <c r="B2578" s="4" t="s">
        <v>5</v>
      </c>
      <c r="C2578" s="4" t="s">
        <v>10</v>
      </c>
      <c r="D2578" s="4" t="s">
        <v>69</v>
      </c>
      <c r="E2578" s="4" t="s">
        <v>12</v>
      </c>
      <c r="F2578" s="4" t="s">
        <v>12</v>
      </c>
      <c r="G2578" s="4" t="s">
        <v>69</v>
      </c>
      <c r="H2578" s="4" t="s">
        <v>12</v>
      </c>
      <c r="I2578" s="4" t="s">
        <v>12</v>
      </c>
    </row>
    <row r="2579" spans="1:8">
      <c r="A2579" t="n">
        <v>20750</v>
      </c>
      <c r="B2579" s="64" t="n">
        <v>26</v>
      </c>
      <c r="C2579" s="7" t="n">
        <v>8</v>
      </c>
      <c r="D2579" s="7" t="s">
        <v>165</v>
      </c>
      <c r="E2579" s="7" t="n">
        <v>2</v>
      </c>
      <c r="F2579" s="7" t="n">
        <v>3</v>
      </c>
      <c r="G2579" s="7" t="s">
        <v>166</v>
      </c>
      <c r="H2579" s="7" t="n">
        <v>2</v>
      </c>
      <c r="I2579" s="7" t="n">
        <v>0</v>
      </c>
    </row>
    <row r="2580" spans="1:8">
      <c r="A2580" t="s">
        <v>4</v>
      </c>
      <c r="B2580" s="4" t="s">
        <v>5</v>
      </c>
    </row>
    <row r="2581" spans="1:8">
      <c r="A2581" t="n">
        <v>20890</v>
      </c>
      <c r="B2581" s="35" t="n">
        <v>28</v>
      </c>
    </row>
    <row r="2582" spans="1:8">
      <c r="A2582" t="s">
        <v>4</v>
      </c>
      <c r="B2582" s="4" t="s">
        <v>5</v>
      </c>
      <c r="C2582" s="4" t="s">
        <v>6</v>
      </c>
      <c r="D2582" s="4" t="s">
        <v>10</v>
      </c>
    </row>
    <row r="2583" spans="1:8">
      <c r="A2583" t="n">
        <v>20891</v>
      </c>
      <c r="B2583" s="73" t="n">
        <v>29</v>
      </c>
      <c r="C2583" s="7" t="s">
        <v>167</v>
      </c>
      <c r="D2583" s="7" t="n">
        <v>65533</v>
      </c>
    </row>
    <row r="2584" spans="1:8">
      <c r="A2584" t="s">
        <v>4</v>
      </c>
      <c r="B2584" s="4" t="s">
        <v>5</v>
      </c>
      <c r="C2584" s="4" t="s">
        <v>12</v>
      </c>
      <c r="D2584" s="4" t="s">
        <v>27</v>
      </c>
      <c r="E2584" s="4" t="s">
        <v>27</v>
      </c>
      <c r="F2584" s="4" t="s">
        <v>27</v>
      </c>
    </row>
    <row r="2585" spans="1:8">
      <c r="A2585" t="n">
        <v>20903</v>
      </c>
      <c r="B2585" s="51" t="n">
        <v>45</v>
      </c>
      <c r="C2585" s="7" t="n">
        <v>9</v>
      </c>
      <c r="D2585" s="7" t="n">
        <v>0.0199999995529652</v>
      </c>
      <c r="E2585" s="7" t="n">
        <v>0.0199999995529652</v>
      </c>
      <c r="F2585" s="7" t="n">
        <v>0.5</v>
      </c>
    </row>
    <row r="2586" spans="1:8">
      <c r="A2586" t="s">
        <v>4</v>
      </c>
      <c r="B2586" s="4" t="s">
        <v>5</v>
      </c>
      <c r="C2586" s="4" t="s">
        <v>12</v>
      </c>
      <c r="D2586" s="4" t="s">
        <v>10</v>
      </c>
      <c r="E2586" s="4" t="s">
        <v>6</v>
      </c>
    </row>
    <row r="2587" spans="1:8">
      <c r="A2587" t="n">
        <v>20917</v>
      </c>
      <c r="B2587" s="63" t="n">
        <v>51</v>
      </c>
      <c r="C2587" s="7" t="n">
        <v>4</v>
      </c>
      <c r="D2587" s="7" t="n">
        <v>0</v>
      </c>
      <c r="E2587" s="7" t="s">
        <v>124</v>
      </c>
    </row>
    <row r="2588" spans="1:8">
      <c r="A2588" t="s">
        <v>4</v>
      </c>
      <c r="B2588" s="4" t="s">
        <v>5</v>
      </c>
      <c r="C2588" s="4" t="s">
        <v>10</v>
      </c>
    </row>
    <row r="2589" spans="1:8">
      <c r="A2589" t="n">
        <v>20930</v>
      </c>
      <c r="B2589" s="30" t="n">
        <v>16</v>
      </c>
      <c r="C2589" s="7" t="n">
        <v>0</v>
      </c>
    </row>
    <row r="2590" spans="1:8">
      <c r="A2590" t="s">
        <v>4</v>
      </c>
      <c r="B2590" s="4" t="s">
        <v>5</v>
      </c>
      <c r="C2590" s="4" t="s">
        <v>10</v>
      </c>
      <c r="D2590" s="4" t="s">
        <v>69</v>
      </c>
      <c r="E2590" s="4" t="s">
        <v>12</v>
      </c>
      <c r="F2590" s="4" t="s">
        <v>12</v>
      </c>
    </row>
    <row r="2591" spans="1:8">
      <c r="A2591" t="n">
        <v>20933</v>
      </c>
      <c r="B2591" s="64" t="n">
        <v>26</v>
      </c>
      <c r="C2591" s="7" t="n">
        <v>0</v>
      </c>
      <c r="D2591" s="7" t="s">
        <v>168</v>
      </c>
      <c r="E2591" s="7" t="n">
        <v>2</v>
      </c>
      <c r="F2591" s="7" t="n">
        <v>0</v>
      </c>
    </row>
    <row r="2592" spans="1:8">
      <c r="A2592" t="s">
        <v>4</v>
      </c>
      <c r="B2592" s="4" t="s">
        <v>5</v>
      </c>
    </row>
    <row r="2593" spans="1:9">
      <c r="A2593" t="n">
        <v>20950</v>
      </c>
      <c r="B2593" s="35" t="n">
        <v>28</v>
      </c>
    </row>
    <row r="2594" spans="1:9">
      <c r="A2594" t="s">
        <v>4</v>
      </c>
      <c r="B2594" s="4" t="s">
        <v>5</v>
      </c>
      <c r="C2594" s="4" t="s">
        <v>10</v>
      </c>
      <c r="D2594" s="4" t="s">
        <v>12</v>
      </c>
    </row>
    <row r="2595" spans="1:9">
      <c r="A2595" t="n">
        <v>20951</v>
      </c>
      <c r="B2595" s="65" t="n">
        <v>89</v>
      </c>
      <c r="C2595" s="7" t="n">
        <v>65533</v>
      </c>
      <c r="D2595" s="7" t="n">
        <v>1</v>
      </c>
    </row>
    <row r="2596" spans="1:9">
      <c r="A2596" t="s">
        <v>4</v>
      </c>
      <c r="B2596" s="4" t="s">
        <v>5</v>
      </c>
      <c r="C2596" s="4" t="s">
        <v>12</v>
      </c>
      <c r="D2596" s="4" t="s">
        <v>10</v>
      </c>
      <c r="E2596" s="4" t="s">
        <v>10</v>
      </c>
      <c r="F2596" s="4" t="s">
        <v>12</v>
      </c>
    </row>
    <row r="2597" spans="1:9">
      <c r="A2597" t="n">
        <v>20955</v>
      </c>
      <c r="B2597" s="33" t="n">
        <v>25</v>
      </c>
      <c r="C2597" s="7" t="n">
        <v>1</v>
      </c>
      <c r="D2597" s="7" t="n">
        <v>65535</v>
      </c>
      <c r="E2597" s="7" t="n">
        <v>65535</v>
      </c>
      <c r="F2597" s="7" t="n">
        <v>0</v>
      </c>
    </row>
    <row r="2598" spans="1:9">
      <c r="A2598" t="s">
        <v>4</v>
      </c>
      <c r="B2598" s="4" t="s">
        <v>5</v>
      </c>
      <c r="C2598" s="4" t="s">
        <v>6</v>
      </c>
      <c r="D2598" s="4" t="s">
        <v>10</v>
      </c>
    </row>
    <row r="2599" spans="1:9">
      <c r="A2599" t="n">
        <v>20962</v>
      </c>
      <c r="B2599" s="73" t="n">
        <v>29</v>
      </c>
      <c r="C2599" s="7" t="s">
        <v>16</v>
      </c>
      <c r="D2599" s="7" t="n">
        <v>65533</v>
      </c>
    </row>
    <row r="2600" spans="1:9">
      <c r="A2600" t="s">
        <v>4</v>
      </c>
      <c r="B2600" s="4" t="s">
        <v>5</v>
      </c>
      <c r="C2600" s="4" t="s">
        <v>10</v>
      </c>
    </row>
    <row r="2601" spans="1:9">
      <c r="A2601" t="n">
        <v>20966</v>
      </c>
      <c r="B2601" s="20" t="n">
        <v>12</v>
      </c>
      <c r="C2601" s="7" t="n">
        <v>9473</v>
      </c>
    </row>
    <row r="2602" spans="1:9">
      <c r="A2602" t="s">
        <v>4</v>
      </c>
      <c r="B2602" s="4" t="s">
        <v>5</v>
      </c>
      <c r="C2602" s="4" t="s">
        <v>10</v>
      </c>
      <c r="D2602" s="4" t="s">
        <v>12</v>
      </c>
      <c r="E2602" s="4" t="s">
        <v>10</v>
      </c>
    </row>
    <row r="2603" spans="1:9">
      <c r="A2603" t="n">
        <v>20969</v>
      </c>
      <c r="B2603" s="32" t="n">
        <v>104</v>
      </c>
      <c r="C2603" s="7" t="n">
        <v>14</v>
      </c>
      <c r="D2603" s="7" t="n">
        <v>1</v>
      </c>
      <c r="E2603" s="7" t="n">
        <v>1</v>
      </c>
    </row>
    <row r="2604" spans="1:9">
      <c r="A2604" t="s">
        <v>4</v>
      </c>
      <c r="B2604" s="4" t="s">
        <v>5</v>
      </c>
    </row>
    <row r="2605" spans="1:9">
      <c r="A2605" t="n">
        <v>20975</v>
      </c>
      <c r="B2605" s="5" t="n">
        <v>1</v>
      </c>
    </row>
    <row r="2606" spans="1:9">
      <c r="A2606" t="s">
        <v>4</v>
      </c>
      <c r="B2606" s="4" t="s">
        <v>5</v>
      </c>
      <c r="C2606" s="4" t="s">
        <v>10</v>
      </c>
    </row>
    <row r="2607" spans="1:9">
      <c r="A2607" t="n">
        <v>20976</v>
      </c>
      <c r="B2607" s="20" t="n">
        <v>12</v>
      </c>
      <c r="C2607" s="7" t="n">
        <v>6465</v>
      </c>
    </row>
    <row r="2608" spans="1:9">
      <c r="A2608" t="s">
        <v>4</v>
      </c>
      <c r="B2608" s="4" t="s">
        <v>5</v>
      </c>
      <c r="C2608" s="4" t="s">
        <v>12</v>
      </c>
      <c r="D2608" s="4" t="s">
        <v>9</v>
      </c>
      <c r="E2608" s="4" t="s">
        <v>12</v>
      </c>
      <c r="F2608" s="4" t="s">
        <v>12</v>
      </c>
      <c r="G2608" s="4" t="s">
        <v>9</v>
      </c>
      <c r="H2608" s="4" t="s">
        <v>12</v>
      </c>
      <c r="I2608" s="4" t="s">
        <v>9</v>
      </c>
      <c r="J2608" s="4" t="s">
        <v>12</v>
      </c>
    </row>
    <row r="2609" spans="1:10">
      <c r="A2609" t="n">
        <v>20979</v>
      </c>
      <c r="B2609" s="45" t="n">
        <v>33</v>
      </c>
      <c r="C2609" s="7" t="n">
        <v>0</v>
      </c>
      <c r="D2609" s="7" t="n">
        <v>4</v>
      </c>
      <c r="E2609" s="7" t="n">
        <v>0</v>
      </c>
      <c r="F2609" s="7" t="n">
        <v>0</v>
      </c>
      <c r="G2609" s="7" t="n">
        <v>-1</v>
      </c>
      <c r="H2609" s="7" t="n">
        <v>0</v>
      </c>
      <c r="I2609" s="7" t="n">
        <v>-1</v>
      </c>
      <c r="J2609" s="7" t="n">
        <v>0</v>
      </c>
    </row>
    <row r="2610" spans="1:10">
      <c r="A2610" t="s">
        <v>4</v>
      </c>
      <c r="B2610" s="4" t="s">
        <v>5</v>
      </c>
    </row>
    <row r="2611" spans="1:10">
      <c r="A2611" t="n">
        <v>20997</v>
      </c>
      <c r="B2611" s="5" t="n">
        <v>1</v>
      </c>
    </row>
    <row r="2612" spans="1:10" s="3" customFormat="1" customHeight="0">
      <c r="A2612" s="3" t="s">
        <v>2</v>
      </c>
      <c r="B2612" s="3" t="s">
        <v>169</v>
      </c>
    </row>
    <row r="2613" spans="1:10">
      <c r="A2613" t="s">
        <v>4</v>
      </c>
      <c r="B2613" s="4" t="s">
        <v>5</v>
      </c>
      <c r="C2613" s="4" t="s">
        <v>12</v>
      </c>
      <c r="D2613" s="4" t="s">
        <v>12</v>
      </c>
      <c r="E2613" s="4" t="s">
        <v>12</v>
      </c>
      <c r="F2613" s="4" t="s">
        <v>12</v>
      </c>
    </row>
    <row r="2614" spans="1:10">
      <c r="A2614" t="n">
        <v>21000</v>
      </c>
      <c r="B2614" s="9" t="n">
        <v>14</v>
      </c>
      <c r="C2614" s="7" t="n">
        <v>2</v>
      </c>
      <c r="D2614" s="7" t="n">
        <v>0</v>
      </c>
      <c r="E2614" s="7" t="n">
        <v>0</v>
      </c>
      <c r="F2614" s="7" t="n">
        <v>0</v>
      </c>
    </row>
    <row r="2615" spans="1:10">
      <c r="A2615" t="s">
        <v>4</v>
      </c>
      <c r="B2615" s="4" t="s">
        <v>5</v>
      </c>
      <c r="C2615" s="4" t="s">
        <v>12</v>
      </c>
      <c r="D2615" s="22" t="s">
        <v>58</v>
      </c>
      <c r="E2615" s="4" t="s">
        <v>5</v>
      </c>
      <c r="F2615" s="4" t="s">
        <v>12</v>
      </c>
      <c r="G2615" s="4" t="s">
        <v>10</v>
      </c>
      <c r="H2615" s="22" t="s">
        <v>59</v>
      </c>
      <c r="I2615" s="4" t="s">
        <v>12</v>
      </c>
      <c r="J2615" s="4" t="s">
        <v>9</v>
      </c>
      <c r="K2615" s="4" t="s">
        <v>12</v>
      </c>
      <c r="L2615" s="4" t="s">
        <v>12</v>
      </c>
      <c r="M2615" s="22" t="s">
        <v>58</v>
      </c>
      <c r="N2615" s="4" t="s">
        <v>5</v>
      </c>
      <c r="O2615" s="4" t="s">
        <v>12</v>
      </c>
      <c r="P2615" s="4" t="s">
        <v>10</v>
      </c>
      <c r="Q2615" s="22" t="s">
        <v>59</v>
      </c>
      <c r="R2615" s="4" t="s">
        <v>12</v>
      </c>
      <c r="S2615" s="4" t="s">
        <v>9</v>
      </c>
      <c r="T2615" s="4" t="s">
        <v>12</v>
      </c>
      <c r="U2615" s="4" t="s">
        <v>12</v>
      </c>
      <c r="V2615" s="4" t="s">
        <v>12</v>
      </c>
      <c r="W2615" s="4" t="s">
        <v>33</v>
      </c>
    </row>
    <row r="2616" spans="1:10">
      <c r="A2616" t="n">
        <v>21005</v>
      </c>
      <c r="B2616" s="15" t="n">
        <v>5</v>
      </c>
      <c r="C2616" s="7" t="n">
        <v>28</v>
      </c>
      <c r="D2616" s="22" t="s">
        <v>3</v>
      </c>
      <c r="E2616" s="11" t="n">
        <v>162</v>
      </c>
      <c r="F2616" s="7" t="n">
        <v>3</v>
      </c>
      <c r="G2616" s="7" t="n">
        <v>28736</v>
      </c>
      <c r="H2616" s="22" t="s">
        <v>3</v>
      </c>
      <c r="I2616" s="7" t="n">
        <v>0</v>
      </c>
      <c r="J2616" s="7" t="n">
        <v>1</v>
      </c>
      <c r="K2616" s="7" t="n">
        <v>2</v>
      </c>
      <c r="L2616" s="7" t="n">
        <v>28</v>
      </c>
      <c r="M2616" s="22" t="s">
        <v>3</v>
      </c>
      <c r="N2616" s="11" t="n">
        <v>162</v>
      </c>
      <c r="O2616" s="7" t="n">
        <v>3</v>
      </c>
      <c r="P2616" s="7" t="n">
        <v>28736</v>
      </c>
      <c r="Q2616" s="22" t="s">
        <v>3</v>
      </c>
      <c r="R2616" s="7" t="n">
        <v>0</v>
      </c>
      <c r="S2616" s="7" t="n">
        <v>2</v>
      </c>
      <c r="T2616" s="7" t="n">
        <v>2</v>
      </c>
      <c r="U2616" s="7" t="n">
        <v>11</v>
      </c>
      <c r="V2616" s="7" t="n">
        <v>1</v>
      </c>
      <c r="W2616" s="16" t="n">
        <f t="normal" ca="1">A2620</f>
        <v>0</v>
      </c>
    </row>
    <row r="2617" spans="1:10">
      <c r="A2617" t="s">
        <v>4</v>
      </c>
      <c r="B2617" s="4" t="s">
        <v>5</v>
      </c>
      <c r="C2617" s="4" t="s">
        <v>12</v>
      </c>
      <c r="D2617" s="4" t="s">
        <v>10</v>
      </c>
      <c r="E2617" s="4" t="s">
        <v>27</v>
      </c>
    </row>
    <row r="2618" spans="1:10">
      <c r="A2618" t="n">
        <v>21034</v>
      </c>
      <c r="B2618" s="38" t="n">
        <v>58</v>
      </c>
      <c r="C2618" s="7" t="n">
        <v>0</v>
      </c>
      <c r="D2618" s="7" t="n">
        <v>0</v>
      </c>
      <c r="E2618" s="7" t="n">
        <v>1</v>
      </c>
    </row>
    <row r="2619" spans="1:10">
      <c r="A2619" t="s">
        <v>4</v>
      </c>
      <c r="B2619" s="4" t="s">
        <v>5</v>
      </c>
      <c r="C2619" s="4" t="s">
        <v>12</v>
      </c>
      <c r="D2619" s="22" t="s">
        <v>58</v>
      </c>
      <c r="E2619" s="4" t="s">
        <v>5</v>
      </c>
      <c r="F2619" s="4" t="s">
        <v>12</v>
      </c>
      <c r="G2619" s="4" t="s">
        <v>10</v>
      </c>
      <c r="H2619" s="22" t="s">
        <v>59</v>
      </c>
      <c r="I2619" s="4" t="s">
        <v>12</v>
      </c>
      <c r="J2619" s="4" t="s">
        <v>9</v>
      </c>
      <c r="K2619" s="4" t="s">
        <v>12</v>
      </c>
      <c r="L2619" s="4" t="s">
        <v>12</v>
      </c>
      <c r="M2619" s="22" t="s">
        <v>58</v>
      </c>
      <c r="N2619" s="4" t="s">
        <v>5</v>
      </c>
      <c r="O2619" s="4" t="s">
        <v>12</v>
      </c>
      <c r="P2619" s="4" t="s">
        <v>10</v>
      </c>
      <c r="Q2619" s="22" t="s">
        <v>59</v>
      </c>
      <c r="R2619" s="4" t="s">
        <v>12</v>
      </c>
      <c r="S2619" s="4" t="s">
        <v>9</v>
      </c>
      <c r="T2619" s="4" t="s">
        <v>12</v>
      </c>
      <c r="U2619" s="4" t="s">
        <v>12</v>
      </c>
      <c r="V2619" s="4" t="s">
        <v>12</v>
      </c>
      <c r="W2619" s="4" t="s">
        <v>33</v>
      </c>
    </row>
    <row r="2620" spans="1:10">
      <c r="A2620" t="n">
        <v>21042</v>
      </c>
      <c r="B2620" s="15" t="n">
        <v>5</v>
      </c>
      <c r="C2620" s="7" t="n">
        <v>28</v>
      </c>
      <c r="D2620" s="22" t="s">
        <v>3</v>
      </c>
      <c r="E2620" s="11" t="n">
        <v>162</v>
      </c>
      <c r="F2620" s="7" t="n">
        <v>3</v>
      </c>
      <c r="G2620" s="7" t="n">
        <v>28736</v>
      </c>
      <c r="H2620" s="22" t="s">
        <v>3</v>
      </c>
      <c r="I2620" s="7" t="n">
        <v>0</v>
      </c>
      <c r="J2620" s="7" t="n">
        <v>1</v>
      </c>
      <c r="K2620" s="7" t="n">
        <v>3</v>
      </c>
      <c r="L2620" s="7" t="n">
        <v>28</v>
      </c>
      <c r="M2620" s="22" t="s">
        <v>3</v>
      </c>
      <c r="N2620" s="11" t="n">
        <v>162</v>
      </c>
      <c r="O2620" s="7" t="n">
        <v>3</v>
      </c>
      <c r="P2620" s="7" t="n">
        <v>28736</v>
      </c>
      <c r="Q2620" s="22" t="s">
        <v>3</v>
      </c>
      <c r="R2620" s="7" t="n">
        <v>0</v>
      </c>
      <c r="S2620" s="7" t="n">
        <v>2</v>
      </c>
      <c r="T2620" s="7" t="n">
        <v>3</v>
      </c>
      <c r="U2620" s="7" t="n">
        <v>9</v>
      </c>
      <c r="V2620" s="7" t="n">
        <v>1</v>
      </c>
      <c r="W2620" s="16" t="n">
        <f t="normal" ca="1">A2630</f>
        <v>0</v>
      </c>
    </row>
    <row r="2621" spans="1:10">
      <c r="A2621" t="s">
        <v>4</v>
      </c>
      <c r="B2621" s="4" t="s">
        <v>5</v>
      </c>
      <c r="C2621" s="4" t="s">
        <v>12</v>
      </c>
      <c r="D2621" s="22" t="s">
        <v>58</v>
      </c>
      <c r="E2621" s="4" t="s">
        <v>5</v>
      </c>
      <c r="F2621" s="4" t="s">
        <v>10</v>
      </c>
      <c r="G2621" s="4" t="s">
        <v>12</v>
      </c>
      <c r="H2621" s="4" t="s">
        <v>12</v>
      </c>
      <c r="I2621" s="4" t="s">
        <v>6</v>
      </c>
      <c r="J2621" s="22" t="s">
        <v>59</v>
      </c>
      <c r="K2621" s="4" t="s">
        <v>12</v>
      </c>
      <c r="L2621" s="4" t="s">
        <v>12</v>
      </c>
      <c r="M2621" s="22" t="s">
        <v>58</v>
      </c>
      <c r="N2621" s="4" t="s">
        <v>5</v>
      </c>
      <c r="O2621" s="4" t="s">
        <v>12</v>
      </c>
      <c r="P2621" s="22" t="s">
        <v>59</v>
      </c>
      <c r="Q2621" s="4" t="s">
        <v>12</v>
      </c>
      <c r="R2621" s="4" t="s">
        <v>9</v>
      </c>
      <c r="S2621" s="4" t="s">
        <v>12</v>
      </c>
      <c r="T2621" s="4" t="s">
        <v>12</v>
      </c>
      <c r="U2621" s="4" t="s">
        <v>12</v>
      </c>
      <c r="V2621" s="22" t="s">
        <v>58</v>
      </c>
      <c r="W2621" s="4" t="s">
        <v>5</v>
      </c>
      <c r="X2621" s="4" t="s">
        <v>12</v>
      </c>
      <c r="Y2621" s="22" t="s">
        <v>59</v>
      </c>
      <c r="Z2621" s="4" t="s">
        <v>12</v>
      </c>
      <c r="AA2621" s="4" t="s">
        <v>9</v>
      </c>
      <c r="AB2621" s="4" t="s">
        <v>12</v>
      </c>
      <c r="AC2621" s="4" t="s">
        <v>12</v>
      </c>
      <c r="AD2621" s="4" t="s">
        <v>12</v>
      </c>
      <c r="AE2621" s="4" t="s">
        <v>33</v>
      </c>
    </row>
    <row r="2622" spans="1:10">
      <c r="A2622" t="n">
        <v>21071</v>
      </c>
      <c r="B2622" s="15" t="n">
        <v>5</v>
      </c>
      <c r="C2622" s="7" t="n">
        <v>28</v>
      </c>
      <c r="D2622" s="22" t="s">
        <v>3</v>
      </c>
      <c r="E2622" s="60" t="n">
        <v>47</v>
      </c>
      <c r="F2622" s="7" t="n">
        <v>61456</v>
      </c>
      <c r="G2622" s="7" t="n">
        <v>2</v>
      </c>
      <c r="H2622" s="7" t="n">
        <v>0</v>
      </c>
      <c r="I2622" s="7" t="s">
        <v>107</v>
      </c>
      <c r="J2622" s="22" t="s">
        <v>3</v>
      </c>
      <c r="K2622" s="7" t="n">
        <v>8</v>
      </c>
      <c r="L2622" s="7" t="n">
        <v>28</v>
      </c>
      <c r="M2622" s="22" t="s">
        <v>3</v>
      </c>
      <c r="N2622" s="8" t="n">
        <v>74</v>
      </c>
      <c r="O2622" s="7" t="n">
        <v>65</v>
      </c>
      <c r="P2622" s="22" t="s">
        <v>3</v>
      </c>
      <c r="Q2622" s="7" t="n">
        <v>0</v>
      </c>
      <c r="R2622" s="7" t="n">
        <v>1</v>
      </c>
      <c r="S2622" s="7" t="n">
        <v>3</v>
      </c>
      <c r="T2622" s="7" t="n">
        <v>9</v>
      </c>
      <c r="U2622" s="7" t="n">
        <v>28</v>
      </c>
      <c r="V2622" s="22" t="s">
        <v>3</v>
      </c>
      <c r="W2622" s="8" t="n">
        <v>74</v>
      </c>
      <c r="X2622" s="7" t="n">
        <v>65</v>
      </c>
      <c r="Y2622" s="22" t="s">
        <v>3</v>
      </c>
      <c r="Z2622" s="7" t="n">
        <v>0</v>
      </c>
      <c r="AA2622" s="7" t="n">
        <v>2</v>
      </c>
      <c r="AB2622" s="7" t="n">
        <v>3</v>
      </c>
      <c r="AC2622" s="7" t="n">
        <v>9</v>
      </c>
      <c r="AD2622" s="7" t="n">
        <v>1</v>
      </c>
      <c r="AE2622" s="16" t="n">
        <f t="normal" ca="1">A2626</f>
        <v>0</v>
      </c>
    </row>
    <row r="2623" spans="1:10">
      <c r="A2623" t="s">
        <v>4</v>
      </c>
      <c r="B2623" s="4" t="s">
        <v>5</v>
      </c>
      <c r="C2623" s="4" t="s">
        <v>10</v>
      </c>
      <c r="D2623" s="4" t="s">
        <v>12</v>
      </c>
      <c r="E2623" s="4" t="s">
        <v>12</v>
      </c>
      <c r="F2623" s="4" t="s">
        <v>6</v>
      </c>
    </row>
    <row r="2624" spans="1:10">
      <c r="A2624" t="n">
        <v>21119</v>
      </c>
      <c r="B2624" s="60" t="n">
        <v>47</v>
      </c>
      <c r="C2624" s="7" t="n">
        <v>61456</v>
      </c>
      <c r="D2624" s="7" t="n">
        <v>0</v>
      </c>
      <c r="E2624" s="7" t="n">
        <v>0</v>
      </c>
      <c r="F2624" s="7" t="s">
        <v>108</v>
      </c>
    </row>
    <row r="2625" spans="1:31">
      <c r="A2625" t="s">
        <v>4</v>
      </c>
      <c r="B2625" s="4" t="s">
        <v>5</v>
      </c>
      <c r="C2625" s="4" t="s">
        <v>12</v>
      </c>
      <c r="D2625" s="4" t="s">
        <v>10</v>
      </c>
      <c r="E2625" s="4" t="s">
        <v>27</v>
      </c>
    </row>
    <row r="2626" spans="1:31">
      <c r="A2626" t="n">
        <v>21132</v>
      </c>
      <c r="B2626" s="38" t="n">
        <v>58</v>
      </c>
      <c r="C2626" s="7" t="n">
        <v>0</v>
      </c>
      <c r="D2626" s="7" t="n">
        <v>300</v>
      </c>
      <c r="E2626" s="7" t="n">
        <v>1</v>
      </c>
    </row>
    <row r="2627" spans="1:31">
      <c r="A2627" t="s">
        <v>4</v>
      </c>
      <c r="B2627" s="4" t="s">
        <v>5</v>
      </c>
      <c r="C2627" s="4" t="s">
        <v>12</v>
      </c>
      <c r="D2627" s="4" t="s">
        <v>10</v>
      </c>
    </row>
    <row r="2628" spans="1:31">
      <c r="A2628" t="n">
        <v>21140</v>
      </c>
      <c r="B2628" s="38" t="n">
        <v>58</v>
      </c>
      <c r="C2628" s="7" t="n">
        <v>255</v>
      </c>
      <c r="D2628" s="7" t="n">
        <v>0</v>
      </c>
    </row>
    <row r="2629" spans="1:31">
      <c r="A2629" t="s">
        <v>4</v>
      </c>
      <c r="B2629" s="4" t="s">
        <v>5</v>
      </c>
      <c r="C2629" s="4" t="s">
        <v>12</v>
      </c>
      <c r="D2629" s="4" t="s">
        <v>12</v>
      </c>
      <c r="E2629" s="4" t="s">
        <v>12</v>
      </c>
      <c r="F2629" s="4" t="s">
        <v>12</v>
      </c>
    </row>
    <row r="2630" spans="1:31">
      <c r="A2630" t="n">
        <v>21144</v>
      </c>
      <c r="B2630" s="9" t="n">
        <v>14</v>
      </c>
      <c r="C2630" s="7" t="n">
        <v>0</v>
      </c>
      <c r="D2630" s="7" t="n">
        <v>0</v>
      </c>
      <c r="E2630" s="7" t="n">
        <v>0</v>
      </c>
      <c r="F2630" s="7" t="n">
        <v>64</v>
      </c>
    </row>
    <row r="2631" spans="1:31">
      <c r="A2631" t="s">
        <v>4</v>
      </c>
      <c r="B2631" s="4" t="s">
        <v>5</v>
      </c>
      <c r="C2631" s="4" t="s">
        <v>12</v>
      </c>
      <c r="D2631" s="4" t="s">
        <v>10</v>
      </c>
    </row>
    <row r="2632" spans="1:31">
      <c r="A2632" t="n">
        <v>21149</v>
      </c>
      <c r="B2632" s="31" t="n">
        <v>22</v>
      </c>
      <c r="C2632" s="7" t="n">
        <v>0</v>
      </c>
      <c r="D2632" s="7" t="n">
        <v>28736</v>
      </c>
    </row>
    <row r="2633" spans="1:31">
      <c r="A2633" t="s">
        <v>4</v>
      </c>
      <c r="B2633" s="4" t="s">
        <v>5</v>
      </c>
      <c r="C2633" s="4" t="s">
        <v>12</v>
      </c>
      <c r="D2633" s="4" t="s">
        <v>10</v>
      </c>
    </row>
    <row r="2634" spans="1:31">
      <c r="A2634" t="n">
        <v>21153</v>
      </c>
      <c r="B2634" s="38" t="n">
        <v>58</v>
      </c>
      <c r="C2634" s="7" t="n">
        <v>5</v>
      </c>
      <c r="D2634" s="7" t="n">
        <v>300</v>
      </c>
    </row>
    <row r="2635" spans="1:31">
      <c r="A2635" t="s">
        <v>4</v>
      </c>
      <c r="B2635" s="4" t="s">
        <v>5</v>
      </c>
      <c r="C2635" s="4" t="s">
        <v>27</v>
      </c>
      <c r="D2635" s="4" t="s">
        <v>10</v>
      </c>
    </row>
    <row r="2636" spans="1:31">
      <c r="A2636" t="n">
        <v>21157</v>
      </c>
      <c r="B2636" s="61" t="n">
        <v>103</v>
      </c>
      <c r="C2636" s="7" t="n">
        <v>0</v>
      </c>
      <c r="D2636" s="7" t="n">
        <v>300</v>
      </c>
    </row>
    <row r="2637" spans="1:31">
      <c r="A2637" t="s">
        <v>4</v>
      </c>
      <c r="B2637" s="4" t="s">
        <v>5</v>
      </c>
      <c r="C2637" s="4" t="s">
        <v>12</v>
      </c>
    </row>
    <row r="2638" spans="1:31">
      <c r="A2638" t="n">
        <v>21164</v>
      </c>
      <c r="B2638" s="36" t="n">
        <v>64</v>
      </c>
      <c r="C2638" s="7" t="n">
        <v>7</v>
      </c>
    </row>
    <row r="2639" spans="1:31">
      <c r="A2639" t="s">
        <v>4</v>
      </c>
      <c r="B2639" s="4" t="s">
        <v>5</v>
      </c>
      <c r="C2639" s="4" t="s">
        <v>12</v>
      </c>
      <c r="D2639" s="4" t="s">
        <v>10</v>
      </c>
    </row>
    <row r="2640" spans="1:31">
      <c r="A2640" t="n">
        <v>21166</v>
      </c>
      <c r="B2640" s="62" t="n">
        <v>72</v>
      </c>
      <c r="C2640" s="7" t="n">
        <v>5</v>
      </c>
      <c r="D2640" s="7" t="n">
        <v>0</v>
      </c>
    </row>
    <row r="2641" spans="1:6">
      <c r="A2641" t="s">
        <v>4</v>
      </c>
      <c r="B2641" s="4" t="s">
        <v>5</v>
      </c>
      <c r="C2641" s="4" t="s">
        <v>12</v>
      </c>
      <c r="D2641" s="22" t="s">
        <v>58</v>
      </c>
      <c r="E2641" s="4" t="s">
        <v>5</v>
      </c>
      <c r="F2641" s="4" t="s">
        <v>12</v>
      </c>
      <c r="G2641" s="4" t="s">
        <v>10</v>
      </c>
      <c r="H2641" s="22" t="s">
        <v>59</v>
      </c>
      <c r="I2641" s="4" t="s">
        <v>12</v>
      </c>
      <c r="J2641" s="4" t="s">
        <v>9</v>
      </c>
      <c r="K2641" s="4" t="s">
        <v>12</v>
      </c>
      <c r="L2641" s="4" t="s">
        <v>12</v>
      </c>
      <c r="M2641" s="4" t="s">
        <v>33</v>
      </c>
    </row>
    <row r="2642" spans="1:6">
      <c r="A2642" t="n">
        <v>21170</v>
      </c>
      <c r="B2642" s="15" t="n">
        <v>5</v>
      </c>
      <c r="C2642" s="7" t="n">
        <v>28</v>
      </c>
      <c r="D2642" s="22" t="s">
        <v>3</v>
      </c>
      <c r="E2642" s="11" t="n">
        <v>162</v>
      </c>
      <c r="F2642" s="7" t="n">
        <v>4</v>
      </c>
      <c r="G2642" s="7" t="n">
        <v>28736</v>
      </c>
      <c r="H2642" s="22" t="s">
        <v>3</v>
      </c>
      <c r="I2642" s="7" t="n">
        <v>0</v>
      </c>
      <c r="J2642" s="7" t="n">
        <v>1</v>
      </c>
      <c r="K2642" s="7" t="n">
        <v>2</v>
      </c>
      <c r="L2642" s="7" t="n">
        <v>1</v>
      </c>
      <c r="M2642" s="16" t="n">
        <f t="normal" ca="1">A2648</f>
        <v>0</v>
      </c>
    </row>
    <row r="2643" spans="1:6">
      <c r="A2643" t="s">
        <v>4</v>
      </c>
      <c r="B2643" s="4" t="s">
        <v>5</v>
      </c>
      <c r="C2643" s="4" t="s">
        <v>12</v>
      </c>
      <c r="D2643" s="4" t="s">
        <v>6</v>
      </c>
    </row>
    <row r="2644" spans="1:6">
      <c r="A2644" t="n">
        <v>21187</v>
      </c>
      <c r="B2644" s="10" t="n">
        <v>2</v>
      </c>
      <c r="C2644" s="7" t="n">
        <v>10</v>
      </c>
      <c r="D2644" s="7" t="s">
        <v>109</v>
      </c>
    </row>
    <row r="2645" spans="1:6">
      <c r="A2645" t="s">
        <v>4</v>
      </c>
      <c r="B2645" s="4" t="s">
        <v>5</v>
      </c>
      <c r="C2645" s="4" t="s">
        <v>10</v>
      </c>
    </row>
    <row r="2646" spans="1:6">
      <c r="A2646" t="n">
        <v>21204</v>
      </c>
      <c r="B2646" s="30" t="n">
        <v>16</v>
      </c>
      <c r="C2646" s="7" t="n">
        <v>0</v>
      </c>
    </row>
    <row r="2647" spans="1:6">
      <c r="A2647" t="s">
        <v>4</v>
      </c>
      <c r="B2647" s="4" t="s">
        <v>5</v>
      </c>
      <c r="C2647" s="4" t="s">
        <v>12</v>
      </c>
      <c r="D2647" s="4" t="s">
        <v>6</v>
      </c>
    </row>
    <row r="2648" spans="1:6">
      <c r="A2648" t="n">
        <v>21207</v>
      </c>
      <c r="B2648" s="10" t="n">
        <v>2</v>
      </c>
      <c r="C2648" s="7" t="n">
        <v>10</v>
      </c>
      <c r="D2648" s="7" t="s">
        <v>94</v>
      </c>
    </row>
    <row r="2649" spans="1:6">
      <c r="A2649" t="s">
        <v>4</v>
      </c>
      <c r="B2649" s="4" t="s">
        <v>5</v>
      </c>
      <c r="C2649" s="4" t="s">
        <v>12</v>
      </c>
      <c r="D2649" s="4" t="s">
        <v>10</v>
      </c>
      <c r="E2649" s="4" t="s">
        <v>12</v>
      </c>
      <c r="F2649" s="4" t="s">
        <v>6</v>
      </c>
    </row>
    <row r="2650" spans="1:6">
      <c r="A2650" t="n">
        <v>21228</v>
      </c>
      <c r="B2650" s="12" t="n">
        <v>39</v>
      </c>
      <c r="C2650" s="7" t="n">
        <v>10</v>
      </c>
      <c r="D2650" s="7" t="n">
        <v>65533</v>
      </c>
      <c r="E2650" s="7" t="n">
        <v>203</v>
      </c>
      <c r="F2650" s="7" t="s">
        <v>170</v>
      </c>
    </row>
    <row r="2651" spans="1:6">
      <c r="A2651" t="s">
        <v>4</v>
      </c>
      <c r="B2651" s="4" t="s">
        <v>5</v>
      </c>
      <c r="C2651" s="4" t="s">
        <v>12</v>
      </c>
      <c r="D2651" s="4" t="s">
        <v>10</v>
      </c>
      <c r="E2651" s="4" t="s">
        <v>12</v>
      </c>
      <c r="F2651" s="4" t="s">
        <v>6</v>
      </c>
    </row>
    <row r="2652" spans="1:6">
      <c r="A2652" t="n">
        <v>21252</v>
      </c>
      <c r="B2652" s="12" t="n">
        <v>39</v>
      </c>
      <c r="C2652" s="7" t="n">
        <v>10</v>
      </c>
      <c r="D2652" s="7" t="n">
        <v>65533</v>
      </c>
      <c r="E2652" s="7" t="n">
        <v>204</v>
      </c>
      <c r="F2652" s="7" t="s">
        <v>171</v>
      </c>
    </row>
    <row r="2653" spans="1:6">
      <c r="A2653" t="s">
        <v>4</v>
      </c>
      <c r="B2653" s="4" t="s">
        <v>5</v>
      </c>
      <c r="C2653" s="4" t="s">
        <v>12</v>
      </c>
      <c r="D2653" s="4" t="s">
        <v>10</v>
      </c>
      <c r="E2653" s="4" t="s">
        <v>12</v>
      </c>
      <c r="F2653" s="4" t="s">
        <v>6</v>
      </c>
    </row>
    <row r="2654" spans="1:6">
      <c r="A2654" t="n">
        <v>21276</v>
      </c>
      <c r="B2654" s="12" t="n">
        <v>39</v>
      </c>
      <c r="C2654" s="7" t="n">
        <v>10</v>
      </c>
      <c r="D2654" s="7" t="n">
        <v>65533</v>
      </c>
      <c r="E2654" s="7" t="n">
        <v>205</v>
      </c>
      <c r="F2654" s="7" t="s">
        <v>172</v>
      </c>
    </row>
    <row r="2655" spans="1:6">
      <c r="A2655" t="s">
        <v>4</v>
      </c>
      <c r="B2655" s="4" t="s">
        <v>5</v>
      </c>
      <c r="C2655" s="4" t="s">
        <v>12</v>
      </c>
      <c r="D2655" s="4" t="s">
        <v>10</v>
      </c>
      <c r="E2655" s="4" t="s">
        <v>12</v>
      </c>
      <c r="F2655" s="4" t="s">
        <v>6</v>
      </c>
    </row>
    <row r="2656" spans="1:6">
      <c r="A2656" t="n">
        <v>21300</v>
      </c>
      <c r="B2656" s="12" t="n">
        <v>39</v>
      </c>
      <c r="C2656" s="7" t="n">
        <v>10</v>
      </c>
      <c r="D2656" s="7" t="n">
        <v>65533</v>
      </c>
      <c r="E2656" s="7" t="n">
        <v>216</v>
      </c>
      <c r="F2656" s="7" t="s">
        <v>173</v>
      </c>
    </row>
    <row r="2657" spans="1:13">
      <c r="A2657" t="s">
        <v>4</v>
      </c>
      <c r="B2657" s="4" t="s">
        <v>5</v>
      </c>
      <c r="C2657" s="4" t="s">
        <v>10</v>
      </c>
      <c r="D2657" s="4" t="s">
        <v>6</v>
      </c>
      <c r="E2657" s="4" t="s">
        <v>6</v>
      </c>
      <c r="F2657" s="4" t="s">
        <v>6</v>
      </c>
      <c r="G2657" s="4" t="s">
        <v>12</v>
      </c>
      <c r="H2657" s="4" t="s">
        <v>9</v>
      </c>
      <c r="I2657" s="4" t="s">
        <v>27</v>
      </c>
      <c r="J2657" s="4" t="s">
        <v>27</v>
      </c>
      <c r="K2657" s="4" t="s">
        <v>27</v>
      </c>
      <c r="L2657" s="4" t="s">
        <v>27</v>
      </c>
      <c r="M2657" s="4" t="s">
        <v>27</v>
      </c>
      <c r="N2657" s="4" t="s">
        <v>27</v>
      </c>
      <c r="O2657" s="4" t="s">
        <v>27</v>
      </c>
      <c r="P2657" s="4" t="s">
        <v>6</v>
      </c>
      <c r="Q2657" s="4" t="s">
        <v>6</v>
      </c>
      <c r="R2657" s="4" t="s">
        <v>9</v>
      </c>
      <c r="S2657" s="4" t="s">
        <v>12</v>
      </c>
      <c r="T2657" s="4" t="s">
        <v>9</v>
      </c>
      <c r="U2657" s="4" t="s">
        <v>9</v>
      </c>
      <c r="V2657" s="4" t="s">
        <v>10</v>
      </c>
    </row>
    <row r="2658" spans="1:13">
      <c r="A2658" t="n">
        <v>21324</v>
      </c>
      <c r="B2658" s="19" t="n">
        <v>19</v>
      </c>
      <c r="C2658" s="7" t="n">
        <v>7067</v>
      </c>
      <c r="D2658" s="7" t="s">
        <v>174</v>
      </c>
      <c r="E2658" s="7" t="s">
        <v>175</v>
      </c>
      <c r="F2658" s="7" t="s">
        <v>16</v>
      </c>
      <c r="G2658" s="7" t="n">
        <v>0</v>
      </c>
      <c r="H2658" s="7" t="n">
        <v>1</v>
      </c>
      <c r="I2658" s="7" t="n">
        <v>0</v>
      </c>
      <c r="J2658" s="7" t="n">
        <v>0</v>
      </c>
      <c r="K2658" s="7" t="n">
        <v>0</v>
      </c>
      <c r="L2658" s="7" t="n">
        <v>0</v>
      </c>
      <c r="M2658" s="7" t="n">
        <v>1</v>
      </c>
      <c r="N2658" s="7" t="n">
        <v>1.60000002384186</v>
      </c>
      <c r="O2658" s="7" t="n">
        <v>0.0900000035762787</v>
      </c>
      <c r="P2658" s="7" t="s">
        <v>176</v>
      </c>
      <c r="Q2658" s="7" t="s">
        <v>16</v>
      </c>
      <c r="R2658" s="7" t="n">
        <v>-1</v>
      </c>
      <c r="S2658" s="7" t="n">
        <v>0</v>
      </c>
      <c r="T2658" s="7" t="n">
        <v>0</v>
      </c>
      <c r="U2658" s="7" t="n">
        <v>0</v>
      </c>
      <c r="V2658" s="7" t="n">
        <v>0</v>
      </c>
    </row>
    <row r="2659" spans="1:13">
      <c r="A2659" t="s">
        <v>4</v>
      </c>
      <c r="B2659" s="4" t="s">
        <v>5</v>
      </c>
      <c r="C2659" s="4" t="s">
        <v>10</v>
      </c>
      <c r="D2659" s="4" t="s">
        <v>6</v>
      </c>
      <c r="E2659" s="4" t="s">
        <v>6</v>
      </c>
      <c r="F2659" s="4" t="s">
        <v>6</v>
      </c>
      <c r="G2659" s="4" t="s">
        <v>12</v>
      </c>
      <c r="H2659" s="4" t="s">
        <v>9</v>
      </c>
      <c r="I2659" s="4" t="s">
        <v>27</v>
      </c>
      <c r="J2659" s="4" t="s">
        <v>27</v>
      </c>
      <c r="K2659" s="4" t="s">
        <v>27</v>
      </c>
      <c r="L2659" s="4" t="s">
        <v>27</v>
      </c>
      <c r="M2659" s="4" t="s">
        <v>27</v>
      </c>
      <c r="N2659" s="4" t="s">
        <v>27</v>
      </c>
      <c r="O2659" s="4" t="s">
        <v>27</v>
      </c>
      <c r="P2659" s="4" t="s">
        <v>6</v>
      </c>
      <c r="Q2659" s="4" t="s">
        <v>6</v>
      </c>
      <c r="R2659" s="4" t="s">
        <v>9</v>
      </c>
      <c r="S2659" s="4" t="s">
        <v>12</v>
      </c>
      <c r="T2659" s="4" t="s">
        <v>9</v>
      </c>
      <c r="U2659" s="4" t="s">
        <v>9</v>
      </c>
      <c r="V2659" s="4" t="s">
        <v>10</v>
      </c>
    </row>
    <row r="2660" spans="1:13">
      <c r="A2660" t="n">
        <v>21406</v>
      </c>
      <c r="B2660" s="19" t="n">
        <v>19</v>
      </c>
      <c r="C2660" s="7" t="n">
        <v>7025</v>
      </c>
      <c r="D2660" s="7" t="s">
        <v>177</v>
      </c>
      <c r="E2660" s="7" t="s">
        <v>178</v>
      </c>
      <c r="F2660" s="7" t="s">
        <v>16</v>
      </c>
      <c r="G2660" s="7" t="n">
        <v>0</v>
      </c>
      <c r="H2660" s="7" t="n">
        <v>1</v>
      </c>
      <c r="I2660" s="7" t="n">
        <v>0</v>
      </c>
      <c r="J2660" s="7" t="n">
        <v>0</v>
      </c>
      <c r="K2660" s="7" t="n">
        <v>0</v>
      </c>
      <c r="L2660" s="7" t="n">
        <v>0</v>
      </c>
      <c r="M2660" s="7" t="n">
        <v>1</v>
      </c>
      <c r="N2660" s="7" t="n">
        <v>1.60000002384186</v>
      </c>
      <c r="O2660" s="7" t="n">
        <v>0.0900000035762787</v>
      </c>
      <c r="P2660" s="7" t="s">
        <v>16</v>
      </c>
      <c r="Q2660" s="7" t="s">
        <v>16</v>
      </c>
      <c r="R2660" s="7" t="n">
        <v>-1</v>
      </c>
      <c r="S2660" s="7" t="n">
        <v>0</v>
      </c>
      <c r="T2660" s="7" t="n">
        <v>0</v>
      </c>
      <c r="U2660" s="7" t="n">
        <v>0</v>
      </c>
      <c r="V2660" s="7" t="n">
        <v>0</v>
      </c>
    </row>
    <row r="2661" spans="1:13">
      <c r="A2661" t="s">
        <v>4</v>
      </c>
      <c r="B2661" s="4" t="s">
        <v>5</v>
      </c>
      <c r="C2661" s="4" t="s">
        <v>10</v>
      </c>
      <c r="D2661" s="4" t="s">
        <v>12</v>
      </c>
      <c r="E2661" s="4" t="s">
        <v>12</v>
      </c>
      <c r="F2661" s="4" t="s">
        <v>6</v>
      </c>
    </row>
    <row r="2662" spans="1:13">
      <c r="A2662" t="n">
        <v>21475</v>
      </c>
      <c r="B2662" s="14" t="n">
        <v>20</v>
      </c>
      <c r="C2662" s="7" t="n">
        <v>7067</v>
      </c>
      <c r="D2662" s="7" t="n">
        <v>3</v>
      </c>
      <c r="E2662" s="7" t="n">
        <v>10</v>
      </c>
      <c r="F2662" s="7" t="s">
        <v>112</v>
      </c>
    </row>
    <row r="2663" spans="1:13">
      <c r="A2663" t="s">
        <v>4</v>
      </c>
      <c r="B2663" s="4" t="s">
        <v>5</v>
      </c>
      <c r="C2663" s="4" t="s">
        <v>10</v>
      </c>
    </row>
    <row r="2664" spans="1:13">
      <c r="A2664" t="n">
        <v>21493</v>
      </c>
      <c r="B2664" s="30" t="n">
        <v>16</v>
      </c>
      <c r="C2664" s="7" t="n">
        <v>0</v>
      </c>
    </row>
    <row r="2665" spans="1:13">
      <c r="A2665" t="s">
        <v>4</v>
      </c>
      <c r="B2665" s="4" t="s">
        <v>5</v>
      </c>
      <c r="C2665" s="4" t="s">
        <v>10</v>
      </c>
      <c r="D2665" s="4" t="s">
        <v>12</v>
      </c>
      <c r="E2665" s="4" t="s">
        <v>12</v>
      </c>
      <c r="F2665" s="4" t="s">
        <v>6</v>
      </c>
    </row>
    <row r="2666" spans="1:13">
      <c r="A2666" t="n">
        <v>21496</v>
      </c>
      <c r="B2666" s="14" t="n">
        <v>20</v>
      </c>
      <c r="C2666" s="7" t="n">
        <v>0</v>
      </c>
      <c r="D2666" s="7" t="n">
        <v>3</v>
      </c>
      <c r="E2666" s="7" t="n">
        <v>10</v>
      </c>
      <c r="F2666" s="7" t="s">
        <v>112</v>
      </c>
    </row>
    <row r="2667" spans="1:13">
      <c r="A2667" t="s">
        <v>4</v>
      </c>
      <c r="B2667" s="4" t="s">
        <v>5</v>
      </c>
      <c r="C2667" s="4" t="s">
        <v>10</v>
      </c>
    </row>
    <row r="2668" spans="1:13">
      <c r="A2668" t="n">
        <v>21514</v>
      </c>
      <c r="B2668" s="30" t="n">
        <v>16</v>
      </c>
      <c r="C2668" s="7" t="n">
        <v>0</v>
      </c>
    </row>
    <row r="2669" spans="1:13">
      <c r="A2669" t="s">
        <v>4</v>
      </c>
      <c r="B2669" s="4" t="s">
        <v>5</v>
      </c>
      <c r="C2669" s="4" t="s">
        <v>10</v>
      </c>
      <c r="D2669" s="4" t="s">
        <v>12</v>
      </c>
      <c r="E2669" s="4" t="s">
        <v>12</v>
      </c>
      <c r="F2669" s="4" t="s">
        <v>6</v>
      </c>
    </row>
    <row r="2670" spans="1:13">
      <c r="A2670" t="n">
        <v>21517</v>
      </c>
      <c r="B2670" s="14" t="n">
        <v>20</v>
      </c>
      <c r="C2670" s="7" t="n">
        <v>8</v>
      </c>
      <c r="D2670" s="7" t="n">
        <v>3</v>
      </c>
      <c r="E2670" s="7" t="n">
        <v>10</v>
      </c>
      <c r="F2670" s="7" t="s">
        <v>112</v>
      </c>
    </row>
    <row r="2671" spans="1:13">
      <c r="A2671" t="s">
        <v>4</v>
      </c>
      <c r="B2671" s="4" t="s">
        <v>5</v>
      </c>
      <c r="C2671" s="4" t="s">
        <v>10</v>
      </c>
    </row>
    <row r="2672" spans="1:13">
      <c r="A2672" t="n">
        <v>21535</v>
      </c>
      <c r="B2672" s="30" t="n">
        <v>16</v>
      </c>
      <c r="C2672" s="7" t="n">
        <v>0</v>
      </c>
    </row>
    <row r="2673" spans="1:22">
      <c r="A2673" t="s">
        <v>4</v>
      </c>
      <c r="B2673" s="4" t="s">
        <v>5</v>
      </c>
      <c r="C2673" s="4" t="s">
        <v>10</v>
      </c>
      <c r="D2673" s="4" t="s">
        <v>12</v>
      </c>
      <c r="E2673" s="4" t="s">
        <v>12</v>
      </c>
      <c r="F2673" s="4" t="s">
        <v>6</v>
      </c>
    </row>
    <row r="2674" spans="1:22">
      <c r="A2674" t="n">
        <v>21538</v>
      </c>
      <c r="B2674" s="14" t="n">
        <v>20</v>
      </c>
      <c r="C2674" s="7" t="n">
        <v>61491</v>
      </c>
      <c r="D2674" s="7" t="n">
        <v>3</v>
      </c>
      <c r="E2674" s="7" t="n">
        <v>10</v>
      </c>
      <c r="F2674" s="7" t="s">
        <v>112</v>
      </c>
    </row>
    <row r="2675" spans="1:22">
      <c r="A2675" t="s">
        <v>4</v>
      </c>
      <c r="B2675" s="4" t="s">
        <v>5</v>
      </c>
      <c r="C2675" s="4" t="s">
        <v>10</v>
      </c>
    </row>
    <row r="2676" spans="1:22">
      <c r="A2676" t="n">
        <v>21556</v>
      </c>
      <c r="B2676" s="30" t="n">
        <v>16</v>
      </c>
      <c r="C2676" s="7" t="n">
        <v>0</v>
      </c>
    </row>
    <row r="2677" spans="1:22">
      <c r="A2677" t="s">
        <v>4</v>
      </c>
      <c r="B2677" s="4" t="s">
        <v>5</v>
      </c>
      <c r="C2677" s="4" t="s">
        <v>10</v>
      </c>
      <c r="D2677" s="4" t="s">
        <v>12</v>
      </c>
      <c r="E2677" s="4" t="s">
        <v>12</v>
      </c>
      <c r="F2677" s="4" t="s">
        <v>6</v>
      </c>
    </row>
    <row r="2678" spans="1:22">
      <c r="A2678" t="n">
        <v>21559</v>
      </c>
      <c r="B2678" s="14" t="n">
        <v>20</v>
      </c>
      <c r="C2678" s="7" t="n">
        <v>61492</v>
      </c>
      <c r="D2678" s="7" t="n">
        <v>3</v>
      </c>
      <c r="E2678" s="7" t="n">
        <v>10</v>
      </c>
      <c r="F2678" s="7" t="s">
        <v>112</v>
      </c>
    </row>
    <row r="2679" spans="1:22">
      <c r="A2679" t="s">
        <v>4</v>
      </c>
      <c r="B2679" s="4" t="s">
        <v>5</v>
      </c>
      <c r="C2679" s="4" t="s">
        <v>10</v>
      </c>
    </row>
    <row r="2680" spans="1:22">
      <c r="A2680" t="n">
        <v>21577</v>
      </c>
      <c r="B2680" s="30" t="n">
        <v>16</v>
      </c>
      <c r="C2680" s="7" t="n">
        <v>0</v>
      </c>
    </row>
    <row r="2681" spans="1:22">
      <c r="A2681" t="s">
        <v>4</v>
      </c>
      <c r="B2681" s="4" t="s">
        <v>5</v>
      </c>
      <c r="C2681" s="4" t="s">
        <v>10</v>
      </c>
      <c r="D2681" s="4" t="s">
        <v>12</v>
      </c>
      <c r="E2681" s="4" t="s">
        <v>12</v>
      </c>
      <c r="F2681" s="4" t="s">
        <v>6</v>
      </c>
    </row>
    <row r="2682" spans="1:22">
      <c r="A2682" t="n">
        <v>21580</v>
      </c>
      <c r="B2682" s="14" t="n">
        <v>20</v>
      </c>
      <c r="C2682" s="7" t="n">
        <v>61493</v>
      </c>
      <c r="D2682" s="7" t="n">
        <v>3</v>
      </c>
      <c r="E2682" s="7" t="n">
        <v>10</v>
      </c>
      <c r="F2682" s="7" t="s">
        <v>112</v>
      </c>
    </row>
    <row r="2683" spans="1:22">
      <c r="A2683" t="s">
        <v>4</v>
      </c>
      <c r="B2683" s="4" t="s">
        <v>5</v>
      </c>
      <c r="C2683" s="4" t="s">
        <v>10</v>
      </c>
    </row>
    <row r="2684" spans="1:22">
      <c r="A2684" t="n">
        <v>21598</v>
      </c>
      <c r="B2684" s="30" t="n">
        <v>16</v>
      </c>
      <c r="C2684" s="7" t="n">
        <v>0</v>
      </c>
    </row>
    <row r="2685" spans="1:22">
      <c r="A2685" t="s">
        <v>4</v>
      </c>
      <c r="B2685" s="4" t="s">
        <v>5</v>
      </c>
      <c r="C2685" s="4" t="s">
        <v>10</v>
      </c>
      <c r="D2685" s="4" t="s">
        <v>12</v>
      </c>
      <c r="E2685" s="4" t="s">
        <v>12</v>
      </c>
      <c r="F2685" s="4" t="s">
        <v>6</v>
      </c>
    </row>
    <row r="2686" spans="1:22">
      <c r="A2686" t="n">
        <v>21601</v>
      </c>
      <c r="B2686" s="14" t="n">
        <v>20</v>
      </c>
      <c r="C2686" s="7" t="n">
        <v>61494</v>
      </c>
      <c r="D2686" s="7" t="n">
        <v>3</v>
      </c>
      <c r="E2686" s="7" t="n">
        <v>10</v>
      </c>
      <c r="F2686" s="7" t="s">
        <v>112</v>
      </c>
    </row>
    <row r="2687" spans="1:22">
      <c r="A2687" t="s">
        <v>4</v>
      </c>
      <c r="B2687" s="4" t="s">
        <v>5</v>
      </c>
      <c r="C2687" s="4" t="s">
        <v>10</v>
      </c>
    </row>
    <row r="2688" spans="1:22">
      <c r="A2688" t="n">
        <v>21619</v>
      </c>
      <c r="B2688" s="30" t="n">
        <v>16</v>
      </c>
      <c r="C2688" s="7" t="n">
        <v>0</v>
      </c>
    </row>
    <row r="2689" spans="1:6">
      <c r="A2689" t="s">
        <v>4</v>
      </c>
      <c r="B2689" s="4" t="s">
        <v>5</v>
      </c>
      <c r="C2689" s="4" t="s">
        <v>10</v>
      </c>
      <c r="D2689" s="4" t="s">
        <v>12</v>
      </c>
      <c r="E2689" s="4" t="s">
        <v>12</v>
      </c>
      <c r="F2689" s="4" t="s">
        <v>6</v>
      </c>
    </row>
    <row r="2690" spans="1:6">
      <c r="A2690" t="n">
        <v>21622</v>
      </c>
      <c r="B2690" s="14" t="n">
        <v>20</v>
      </c>
      <c r="C2690" s="7" t="n">
        <v>7025</v>
      </c>
      <c r="D2690" s="7" t="n">
        <v>3</v>
      </c>
      <c r="E2690" s="7" t="n">
        <v>10</v>
      </c>
      <c r="F2690" s="7" t="s">
        <v>112</v>
      </c>
    </row>
    <row r="2691" spans="1:6">
      <c r="A2691" t="s">
        <v>4</v>
      </c>
      <c r="B2691" s="4" t="s">
        <v>5</v>
      </c>
      <c r="C2691" s="4" t="s">
        <v>10</v>
      </c>
    </row>
    <row r="2692" spans="1:6">
      <c r="A2692" t="n">
        <v>21640</v>
      </c>
      <c r="B2692" s="30" t="n">
        <v>16</v>
      </c>
      <c r="C2692" s="7" t="n">
        <v>0</v>
      </c>
    </row>
    <row r="2693" spans="1:6">
      <c r="A2693" t="s">
        <v>4</v>
      </c>
      <c r="B2693" s="4" t="s">
        <v>5</v>
      </c>
      <c r="C2693" s="4" t="s">
        <v>12</v>
      </c>
      <c r="D2693" s="22" t="s">
        <v>58</v>
      </c>
      <c r="E2693" s="4" t="s">
        <v>5</v>
      </c>
      <c r="F2693" s="4" t="s">
        <v>12</v>
      </c>
      <c r="G2693" s="4" t="s">
        <v>10</v>
      </c>
      <c r="H2693" s="22" t="s">
        <v>59</v>
      </c>
      <c r="I2693" s="4" t="s">
        <v>12</v>
      </c>
      <c r="J2693" s="4" t="s">
        <v>33</v>
      </c>
    </row>
    <row r="2694" spans="1:6">
      <c r="A2694" t="n">
        <v>21643</v>
      </c>
      <c r="B2694" s="15" t="n">
        <v>5</v>
      </c>
      <c r="C2694" s="7" t="n">
        <v>28</v>
      </c>
      <c r="D2694" s="22" t="s">
        <v>3</v>
      </c>
      <c r="E2694" s="36" t="n">
        <v>64</v>
      </c>
      <c r="F2694" s="7" t="n">
        <v>5</v>
      </c>
      <c r="G2694" s="7" t="n">
        <v>5</v>
      </c>
      <c r="H2694" s="22" t="s">
        <v>3</v>
      </c>
      <c r="I2694" s="7" t="n">
        <v>1</v>
      </c>
      <c r="J2694" s="16" t="n">
        <f t="normal" ca="1">A2704</f>
        <v>0</v>
      </c>
    </row>
    <row r="2695" spans="1:6">
      <c r="A2695" t="s">
        <v>4</v>
      </c>
      <c r="B2695" s="4" t="s">
        <v>5</v>
      </c>
      <c r="C2695" s="4" t="s">
        <v>10</v>
      </c>
      <c r="D2695" s="4" t="s">
        <v>6</v>
      </c>
      <c r="E2695" s="4" t="s">
        <v>6</v>
      </c>
      <c r="F2695" s="4" t="s">
        <v>6</v>
      </c>
      <c r="G2695" s="4" t="s">
        <v>12</v>
      </c>
      <c r="H2695" s="4" t="s">
        <v>9</v>
      </c>
      <c r="I2695" s="4" t="s">
        <v>27</v>
      </c>
      <c r="J2695" s="4" t="s">
        <v>27</v>
      </c>
      <c r="K2695" s="4" t="s">
        <v>27</v>
      </c>
      <c r="L2695" s="4" t="s">
        <v>27</v>
      </c>
      <c r="M2695" s="4" t="s">
        <v>27</v>
      </c>
      <c r="N2695" s="4" t="s">
        <v>27</v>
      </c>
      <c r="O2695" s="4" t="s">
        <v>27</v>
      </c>
      <c r="P2695" s="4" t="s">
        <v>6</v>
      </c>
      <c r="Q2695" s="4" t="s">
        <v>6</v>
      </c>
      <c r="R2695" s="4" t="s">
        <v>9</v>
      </c>
      <c r="S2695" s="4" t="s">
        <v>12</v>
      </c>
      <c r="T2695" s="4" t="s">
        <v>9</v>
      </c>
      <c r="U2695" s="4" t="s">
        <v>9</v>
      </c>
      <c r="V2695" s="4" t="s">
        <v>10</v>
      </c>
    </row>
    <row r="2696" spans="1:6">
      <c r="A2696" t="n">
        <v>21654</v>
      </c>
      <c r="B2696" s="19" t="n">
        <v>19</v>
      </c>
      <c r="C2696" s="7" t="n">
        <v>7032</v>
      </c>
      <c r="D2696" s="7" t="s">
        <v>139</v>
      </c>
      <c r="E2696" s="7" t="s">
        <v>140</v>
      </c>
      <c r="F2696" s="7" t="s">
        <v>16</v>
      </c>
      <c r="G2696" s="7" t="n">
        <v>0</v>
      </c>
      <c r="H2696" s="7" t="n">
        <v>1</v>
      </c>
      <c r="I2696" s="7" t="n">
        <v>-0.670000016689301</v>
      </c>
      <c r="J2696" s="7" t="n">
        <v>39.1199989318848</v>
      </c>
      <c r="K2696" s="7" t="n">
        <v>-134.570007324219</v>
      </c>
      <c r="L2696" s="7" t="n">
        <v>89.3000030517578</v>
      </c>
      <c r="M2696" s="7" t="n">
        <v>1</v>
      </c>
      <c r="N2696" s="7" t="n">
        <v>1.60000002384186</v>
      </c>
      <c r="O2696" s="7" t="n">
        <v>0.0900000035762787</v>
      </c>
      <c r="P2696" s="7" t="s">
        <v>16</v>
      </c>
      <c r="Q2696" s="7" t="s">
        <v>16</v>
      </c>
      <c r="R2696" s="7" t="n">
        <v>-1</v>
      </c>
      <c r="S2696" s="7" t="n">
        <v>0</v>
      </c>
      <c r="T2696" s="7" t="n">
        <v>0</v>
      </c>
      <c r="U2696" s="7" t="n">
        <v>0</v>
      </c>
      <c r="V2696" s="7" t="n">
        <v>0</v>
      </c>
    </row>
    <row r="2697" spans="1:6">
      <c r="A2697" t="s">
        <v>4</v>
      </c>
      <c r="B2697" s="4" t="s">
        <v>5</v>
      </c>
      <c r="C2697" s="4" t="s">
        <v>10</v>
      </c>
      <c r="D2697" s="4" t="s">
        <v>12</v>
      </c>
      <c r="E2697" s="4" t="s">
        <v>12</v>
      </c>
      <c r="F2697" s="4" t="s">
        <v>6</v>
      </c>
    </row>
    <row r="2698" spans="1:6">
      <c r="A2698" t="n">
        <v>21724</v>
      </c>
      <c r="B2698" s="14" t="n">
        <v>20</v>
      </c>
      <c r="C2698" s="7" t="n">
        <v>7032</v>
      </c>
      <c r="D2698" s="7" t="n">
        <v>3</v>
      </c>
      <c r="E2698" s="7" t="n">
        <v>10</v>
      </c>
      <c r="F2698" s="7" t="s">
        <v>112</v>
      </c>
    </row>
    <row r="2699" spans="1:6">
      <c r="A2699" t="s">
        <v>4</v>
      </c>
      <c r="B2699" s="4" t="s">
        <v>5</v>
      </c>
      <c r="C2699" s="4" t="s">
        <v>10</v>
      </c>
    </row>
    <row r="2700" spans="1:6">
      <c r="A2700" t="n">
        <v>21742</v>
      </c>
      <c r="B2700" s="30" t="n">
        <v>16</v>
      </c>
      <c r="C2700" s="7" t="n">
        <v>0</v>
      </c>
    </row>
    <row r="2701" spans="1:6">
      <c r="A2701" t="s">
        <v>4</v>
      </c>
      <c r="B2701" s="4" t="s">
        <v>5</v>
      </c>
      <c r="C2701" s="4" t="s">
        <v>10</v>
      </c>
      <c r="D2701" s="4" t="s">
        <v>27</v>
      </c>
      <c r="E2701" s="4" t="s">
        <v>27</v>
      </c>
      <c r="F2701" s="4" t="s">
        <v>27</v>
      </c>
      <c r="G2701" s="4" t="s">
        <v>27</v>
      </c>
    </row>
    <row r="2702" spans="1:6">
      <c r="A2702" t="n">
        <v>21745</v>
      </c>
      <c r="B2702" s="49" t="n">
        <v>46</v>
      </c>
      <c r="C2702" s="7" t="n">
        <v>7032</v>
      </c>
      <c r="D2702" s="7" t="n">
        <v>2.57999992370605</v>
      </c>
      <c r="E2702" s="7" t="n">
        <v>39.1800003051758</v>
      </c>
      <c r="F2702" s="7" t="n">
        <v>-133.690002441406</v>
      </c>
      <c r="G2702" s="7" t="n">
        <v>89.3000030517578</v>
      </c>
    </row>
    <row r="2703" spans="1:6">
      <c r="A2703" t="s">
        <v>4</v>
      </c>
      <c r="B2703" s="4" t="s">
        <v>5</v>
      </c>
      <c r="C2703" s="4" t="s">
        <v>12</v>
      </c>
      <c r="D2703" s="4" t="s">
        <v>10</v>
      </c>
      <c r="E2703" s="4" t="s">
        <v>12</v>
      </c>
      <c r="F2703" s="4" t="s">
        <v>6</v>
      </c>
      <c r="G2703" s="4" t="s">
        <v>6</v>
      </c>
      <c r="H2703" s="4" t="s">
        <v>6</v>
      </c>
      <c r="I2703" s="4" t="s">
        <v>6</v>
      </c>
      <c r="J2703" s="4" t="s">
        <v>6</v>
      </c>
      <c r="K2703" s="4" t="s">
        <v>6</v>
      </c>
      <c r="L2703" s="4" t="s">
        <v>6</v>
      </c>
      <c r="M2703" s="4" t="s">
        <v>6</v>
      </c>
      <c r="N2703" s="4" t="s">
        <v>6</v>
      </c>
      <c r="O2703" s="4" t="s">
        <v>6</v>
      </c>
      <c r="P2703" s="4" t="s">
        <v>6</v>
      </c>
      <c r="Q2703" s="4" t="s">
        <v>6</v>
      </c>
      <c r="R2703" s="4" t="s">
        <v>6</v>
      </c>
      <c r="S2703" s="4" t="s">
        <v>6</v>
      </c>
      <c r="T2703" s="4" t="s">
        <v>6</v>
      </c>
      <c r="U2703" s="4" t="s">
        <v>6</v>
      </c>
    </row>
    <row r="2704" spans="1:6">
      <c r="A2704" t="n">
        <v>21764</v>
      </c>
      <c r="B2704" s="57" t="n">
        <v>36</v>
      </c>
      <c r="C2704" s="7" t="n">
        <v>8</v>
      </c>
      <c r="D2704" s="7" t="n">
        <v>7067</v>
      </c>
      <c r="E2704" s="7" t="n">
        <v>0</v>
      </c>
      <c r="F2704" s="7" t="s">
        <v>179</v>
      </c>
      <c r="G2704" s="7" t="s">
        <v>104</v>
      </c>
      <c r="H2704" s="7" t="s">
        <v>142</v>
      </c>
      <c r="I2704" s="7" t="s">
        <v>180</v>
      </c>
      <c r="J2704" s="7" t="s">
        <v>181</v>
      </c>
      <c r="K2704" s="7" t="s">
        <v>182</v>
      </c>
      <c r="L2704" s="7" t="s">
        <v>183</v>
      </c>
      <c r="M2704" s="7" t="s">
        <v>16</v>
      </c>
      <c r="N2704" s="7" t="s">
        <v>16</v>
      </c>
      <c r="O2704" s="7" t="s">
        <v>16</v>
      </c>
      <c r="P2704" s="7" t="s">
        <v>16</v>
      </c>
      <c r="Q2704" s="7" t="s">
        <v>16</v>
      </c>
      <c r="R2704" s="7" t="s">
        <v>16</v>
      </c>
      <c r="S2704" s="7" t="s">
        <v>16</v>
      </c>
      <c r="T2704" s="7" t="s">
        <v>16</v>
      </c>
      <c r="U2704" s="7" t="s">
        <v>16</v>
      </c>
    </row>
    <row r="2705" spans="1:22">
      <c r="A2705" t="s">
        <v>4</v>
      </c>
      <c r="B2705" s="4" t="s">
        <v>5</v>
      </c>
      <c r="C2705" s="4" t="s">
        <v>12</v>
      </c>
      <c r="D2705" s="4" t="s">
        <v>10</v>
      </c>
      <c r="E2705" s="4" t="s">
        <v>12</v>
      </c>
      <c r="F2705" s="4" t="s">
        <v>6</v>
      </c>
      <c r="G2705" s="4" t="s">
        <v>6</v>
      </c>
      <c r="H2705" s="4" t="s">
        <v>6</v>
      </c>
      <c r="I2705" s="4" t="s">
        <v>6</v>
      </c>
      <c r="J2705" s="4" t="s">
        <v>6</v>
      </c>
      <c r="K2705" s="4" t="s">
        <v>6</v>
      </c>
      <c r="L2705" s="4" t="s">
        <v>6</v>
      </c>
      <c r="M2705" s="4" t="s">
        <v>6</v>
      </c>
      <c r="N2705" s="4" t="s">
        <v>6</v>
      </c>
      <c r="O2705" s="4" t="s">
        <v>6</v>
      </c>
      <c r="P2705" s="4" t="s">
        <v>6</v>
      </c>
      <c r="Q2705" s="4" t="s">
        <v>6</v>
      </c>
      <c r="R2705" s="4" t="s">
        <v>6</v>
      </c>
      <c r="S2705" s="4" t="s">
        <v>6</v>
      </c>
      <c r="T2705" s="4" t="s">
        <v>6</v>
      </c>
      <c r="U2705" s="4" t="s">
        <v>6</v>
      </c>
    </row>
    <row r="2706" spans="1:22">
      <c r="A2706" t="n">
        <v>21857</v>
      </c>
      <c r="B2706" s="57" t="n">
        <v>36</v>
      </c>
      <c r="C2706" s="7" t="n">
        <v>8</v>
      </c>
      <c r="D2706" s="7" t="n">
        <v>0</v>
      </c>
      <c r="E2706" s="7" t="n">
        <v>0</v>
      </c>
      <c r="F2706" s="7" t="s">
        <v>141</v>
      </c>
      <c r="G2706" s="7" t="s">
        <v>16</v>
      </c>
      <c r="H2706" s="7" t="s">
        <v>16</v>
      </c>
      <c r="I2706" s="7" t="s">
        <v>16</v>
      </c>
      <c r="J2706" s="7" t="s">
        <v>16</v>
      </c>
      <c r="K2706" s="7" t="s">
        <v>16</v>
      </c>
      <c r="L2706" s="7" t="s">
        <v>16</v>
      </c>
      <c r="M2706" s="7" t="s">
        <v>16</v>
      </c>
      <c r="N2706" s="7" t="s">
        <v>16</v>
      </c>
      <c r="O2706" s="7" t="s">
        <v>16</v>
      </c>
      <c r="P2706" s="7" t="s">
        <v>16</v>
      </c>
      <c r="Q2706" s="7" t="s">
        <v>16</v>
      </c>
      <c r="R2706" s="7" t="s">
        <v>16</v>
      </c>
      <c r="S2706" s="7" t="s">
        <v>16</v>
      </c>
      <c r="T2706" s="7" t="s">
        <v>16</v>
      </c>
      <c r="U2706" s="7" t="s">
        <v>16</v>
      </c>
    </row>
    <row r="2707" spans="1:22">
      <c r="A2707" t="s">
        <v>4</v>
      </c>
      <c r="B2707" s="4" t="s">
        <v>5</v>
      </c>
      <c r="C2707" s="4" t="s">
        <v>12</v>
      </c>
      <c r="D2707" s="4" t="s">
        <v>10</v>
      </c>
      <c r="E2707" s="4" t="s">
        <v>12</v>
      </c>
      <c r="F2707" s="4" t="s">
        <v>6</v>
      </c>
      <c r="G2707" s="4" t="s">
        <v>6</v>
      </c>
      <c r="H2707" s="4" t="s">
        <v>6</v>
      </c>
      <c r="I2707" s="4" t="s">
        <v>6</v>
      </c>
      <c r="J2707" s="4" t="s">
        <v>6</v>
      </c>
      <c r="K2707" s="4" t="s">
        <v>6</v>
      </c>
      <c r="L2707" s="4" t="s">
        <v>6</v>
      </c>
      <c r="M2707" s="4" t="s">
        <v>6</v>
      </c>
      <c r="N2707" s="4" t="s">
        <v>6</v>
      </c>
      <c r="O2707" s="4" t="s">
        <v>6</v>
      </c>
      <c r="P2707" s="4" t="s">
        <v>6</v>
      </c>
      <c r="Q2707" s="4" t="s">
        <v>6</v>
      </c>
      <c r="R2707" s="4" t="s">
        <v>6</v>
      </c>
      <c r="S2707" s="4" t="s">
        <v>6</v>
      </c>
      <c r="T2707" s="4" t="s">
        <v>6</v>
      </c>
      <c r="U2707" s="4" t="s">
        <v>6</v>
      </c>
    </row>
    <row r="2708" spans="1:22">
      <c r="A2708" t="n">
        <v>21887</v>
      </c>
      <c r="B2708" s="57" t="n">
        <v>36</v>
      </c>
      <c r="C2708" s="7" t="n">
        <v>8</v>
      </c>
      <c r="D2708" s="7" t="n">
        <v>8</v>
      </c>
      <c r="E2708" s="7" t="n">
        <v>0</v>
      </c>
      <c r="F2708" s="7" t="s">
        <v>141</v>
      </c>
      <c r="G2708" s="7" t="s">
        <v>16</v>
      </c>
      <c r="H2708" s="7" t="s">
        <v>16</v>
      </c>
      <c r="I2708" s="7" t="s">
        <v>16</v>
      </c>
      <c r="J2708" s="7" t="s">
        <v>16</v>
      </c>
      <c r="K2708" s="7" t="s">
        <v>16</v>
      </c>
      <c r="L2708" s="7" t="s">
        <v>16</v>
      </c>
      <c r="M2708" s="7" t="s">
        <v>16</v>
      </c>
      <c r="N2708" s="7" t="s">
        <v>16</v>
      </c>
      <c r="O2708" s="7" t="s">
        <v>16</v>
      </c>
      <c r="P2708" s="7" t="s">
        <v>16</v>
      </c>
      <c r="Q2708" s="7" t="s">
        <v>16</v>
      </c>
      <c r="R2708" s="7" t="s">
        <v>16</v>
      </c>
      <c r="S2708" s="7" t="s">
        <v>16</v>
      </c>
      <c r="T2708" s="7" t="s">
        <v>16</v>
      </c>
      <c r="U2708" s="7" t="s">
        <v>16</v>
      </c>
    </row>
    <row r="2709" spans="1:22">
      <c r="A2709" t="s">
        <v>4</v>
      </c>
      <c r="B2709" s="4" t="s">
        <v>5</v>
      </c>
      <c r="C2709" s="4" t="s">
        <v>12</v>
      </c>
      <c r="D2709" s="4" t="s">
        <v>10</v>
      </c>
      <c r="E2709" s="4" t="s">
        <v>12</v>
      </c>
      <c r="F2709" s="4" t="s">
        <v>6</v>
      </c>
      <c r="G2709" s="4" t="s">
        <v>6</v>
      </c>
      <c r="H2709" s="4" t="s">
        <v>6</v>
      </c>
      <c r="I2709" s="4" t="s">
        <v>6</v>
      </c>
      <c r="J2709" s="4" t="s">
        <v>6</v>
      </c>
      <c r="K2709" s="4" t="s">
        <v>6</v>
      </c>
      <c r="L2709" s="4" t="s">
        <v>6</v>
      </c>
      <c r="M2709" s="4" t="s">
        <v>6</v>
      </c>
      <c r="N2709" s="4" t="s">
        <v>6</v>
      </c>
      <c r="O2709" s="4" t="s">
        <v>6</v>
      </c>
      <c r="P2709" s="4" t="s">
        <v>6</v>
      </c>
      <c r="Q2709" s="4" t="s">
        <v>6</v>
      </c>
      <c r="R2709" s="4" t="s">
        <v>6</v>
      </c>
      <c r="S2709" s="4" t="s">
        <v>6</v>
      </c>
      <c r="T2709" s="4" t="s">
        <v>6</v>
      </c>
      <c r="U2709" s="4" t="s">
        <v>6</v>
      </c>
    </row>
    <row r="2710" spans="1:22">
      <c r="A2710" t="n">
        <v>21917</v>
      </c>
      <c r="B2710" s="57" t="n">
        <v>36</v>
      </c>
      <c r="C2710" s="7" t="n">
        <v>8</v>
      </c>
      <c r="D2710" s="7" t="n">
        <v>61491</v>
      </c>
      <c r="E2710" s="7" t="n">
        <v>0</v>
      </c>
      <c r="F2710" s="7" t="s">
        <v>141</v>
      </c>
      <c r="G2710" s="7" t="s">
        <v>16</v>
      </c>
      <c r="H2710" s="7" t="s">
        <v>16</v>
      </c>
      <c r="I2710" s="7" t="s">
        <v>16</v>
      </c>
      <c r="J2710" s="7" t="s">
        <v>16</v>
      </c>
      <c r="K2710" s="7" t="s">
        <v>16</v>
      </c>
      <c r="L2710" s="7" t="s">
        <v>16</v>
      </c>
      <c r="M2710" s="7" t="s">
        <v>16</v>
      </c>
      <c r="N2710" s="7" t="s">
        <v>16</v>
      </c>
      <c r="O2710" s="7" t="s">
        <v>16</v>
      </c>
      <c r="P2710" s="7" t="s">
        <v>16</v>
      </c>
      <c r="Q2710" s="7" t="s">
        <v>16</v>
      </c>
      <c r="R2710" s="7" t="s">
        <v>16</v>
      </c>
      <c r="S2710" s="7" t="s">
        <v>16</v>
      </c>
      <c r="T2710" s="7" t="s">
        <v>16</v>
      </c>
      <c r="U2710" s="7" t="s">
        <v>16</v>
      </c>
    </row>
    <row r="2711" spans="1:22">
      <c r="A2711" t="s">
        <v>4</v>
      </c>
      <c r="B2711" s="4" t="s">
        <v>5</v>
      </c>
      <c r="C2711" s="4" t="s">
        <v>12</v>
      </c>
      <c r="D2711" s="4" t="s">
        <v>10</v>
      </c>
      <c r="E2711" s="4" t="s">
        <v>12</v>
      </c>
      <c r="F2711" s="4" t="s">
        <v>6</v>
      </c>
      <c r="G2711" s="4" t="s">
        <v>6</v>
      </c>
      <c r="H2711" s="4" t="s">
        <v>6</v>
      </c>
      <c r="I2711" s="4" t="s">
        <v>6</v>
      </c>
      <c r="J2711" s="4" t="s">
        <v>6</v>
      </c>
      <c r="K2711" s="4" t="s">
        <v>6</v>
      </c>
      <c r="L2711" s="4" t="s">
        <v>6</v>
      </c>
      <c r="M2711" s="4" t="s">
        <v>6</v>
      </c>
      <c r="N2711" s="4" t="s">
        <v>6</v>
      </c>
      <c r="O2711" s="4" t="s">
        <v>6</v>
      </c>
      <c r="P2711" s="4" t="s">
        <v>6</v>
      </c>
      <c r="Q2711" s="4" t="s">
        <v>6</v>
      </c>
      <c r="R2711" s="4" t="s">
        <v>6</v>
      </c>
      <c r="S2711" s="4" t="s">
        <v>6</v>
      </c>
      <c r="T2711" s="4" t="s">
        <v>6</v>
      </c>
      <c r="U2711" s="4" t="s">
        <v>6</v>
      </c>
    </row>
    <row r="2712" spans="1:22">
      <c r="A2712" t="n">
        <v>21947</v>
      </c>
      <c r="B2712" s="57" t="n">
        <v>36</v>
      </c>
      <c r="C2712" s="7" t="n">
        <v>8</v>
      </c>
      <c r="D2712" s="7" t="n">
        <v>61492</v>
      </c>
      <c r="E2712" s="7" t="n">
        <v>0</v>
      </c>
      <c r="F2712" s="7" t="s">
        <v>141</v>
      </c>
      <c r="G2712" s="7" t="s">
        <v>16</v>
      </c>
      <c r="H2712" s="7" t="s">
        <v>16</v>
      </c>
      <c r="I2712" s="7" t="s">
        <v>16</v>
      </c>
      <c r="J2712" s="7" t="s">
        <v>16</v>
      </c>
      <c r="K2712" s="7" t="s">
        <v>16</v>
      </c>
      <c r="L2712" s="7" t="s">
        <v>16</v>
      </c>
      <c r="M2712" s="7" t="s">
        <v>16</v>
      </c>
      <c r="N2712" s="7" t="s">
        <v>16</v>
      </c>
      <c r="O2712" s="7" t="s">
        <v>16</v>
      </c>
      <c r="P2712" s="7" t="s">
        <v>16</v>
      </c>
      <c r="Q2712" s="7" t="s">
        <v>16</v>
      </c>
      <c r="R2712" s="7" t="s">
        <v>16</v>
      </c>
      <c r="S2712" s="7" t="s">
        <v>16</v>
      </c>
      <c r="T2712" s="7" t="s">
        <v>16</v>
      </c>
      <c r="U2712" s="7" t="s">
        <v>16</v>
      </c>
    </row>
    <row r="2713" spans="1:22">
      <c r="A2713" t="s">
        <v>4</v>
      </c>
      <c r="B2713" s="4" t="s">
        <v>5</v>
      </c>
      <c r="C2713" s="4" t="s">
        <v>12</v>
      </c>
      <c r="D2713" s="4" t="s">
        <v>10</v>
      </c>
      <c r="E2713" s="4" t="s">
        <v>12</v>
      </c>
      <c r="F2713" s="4" t="s">
        <v>6</v>
      </c>
      <c r="G2713" s="4" t="s">
        <v>6</v>
      </c>
      <c r="H2713" s="4" t="s">
        <v>6</v>
      </c>
      <c r="I2713" s="4" t="s">
        <v>6</v>
      </c>
      <c r="J2713" s="4" t="s">
        <v>6</v>
      </c>
      <c r="K2713" s="4" t="s">
        <v>6</v>
      </c>
      <c r="L2713" s="4" t="s">
        <v>6</v>
      </c>
      <c r="M2713" s="4" t="s">
        <v>6</v>
      </c>
      <c r="N2713" s="4" t="s">
        <v>6</v>
      </c>
      <c r="O2713" s="4" t="s">
        <v>6</v>
      </c>
      <c r="P2713" s="4" t="s">
        <v>6</v>
      </c>
      <c r="Q2713" s="4" t="s">
        <v>6</v>
      </c>
      <c r="R2713" s="4" t="s">
        <v>6</v>
      </c>
      <c r="S2713" s="4" t="s">
        <v>6</v>
      </c>
      <c r="T2713" s="4" t="s">
        <v>6</v>
      </c>
      <c r="U2713" s="4" t="s">
        <v>6</v>
      </c>
    </row>
    <row r="2714" spans="1:22">
      <c r="A2714" t="n">
        <v>21977</v>
      </c>
      <c r="B2714" s="57" t="n">
        <v>36</v>
      </c>
      <c r="C2714" s="7" t="n">
        <v>8</v>
      </c>
      <c r="D2714" s="7" t="n">
        <v>61493</v>
      </c>
      <c r="E2714" s="7" t="n">
        <v>0</v>
      </c>
      <c r="F2714" s="7" t="s">
        <v>141</v>
      </c>
      <c r="G2714" s="7" t="s">
        <v>16</v>
      </c>
      <c r="H2714" s="7" t="s">
        <v>16</v>
      </c>
      <c r="I2714" s="7" t="s">
        <v>16</v>
      </c>
      <c r="J2714" s="7" t="s">
        <v>16</v>
      </c>
      <c r="K2714" s="7" t="s">
        <v>16</v>
      </c>
      <c r="L2714" s="7" t="s">
        <v>16</v>
      </c>
      <c r="M2714" s="7" t="s">
        <v>16</v>
      </c>
      <c r="N2714" s="7" t="s">
        <v>16</v>
      </c>
      <c r="O2714" s="7" t="s">
        <v>16</v>
      </c>
      <c r="P2714" s="7" t="s">
        <v>16</v>
      </c>
      <c r="Q2714" s="7" t="s">
        <v>16</v>
      </c>
      <c r="R2714" s="7" t="s">
        <v>16</v>
      </c>
      <c r="S2714" s="7" t="s">
        <v>16</v>
      </c>
      <c r="T2714" s="7" t="s">
        <v>16</v>
      </c>
      <c r="U2714" s="7" t="s">
        <v>16</v>
      </c>
    </row>
    <row r="2715" spans="1:22">
      <c r="A2715" t="s">
        <v>4</v>
      </c>
      <c r="B2715" s="4" t="s">
        <v>5</v>
      </c>
      <c r="C2715" s="4" t="s">
        <v>12</v>
      </c>
      <c r="D2715" s="4" t="s">
        <v>10</v>
      </c>
      <c r="E2715" s="4" t="s">
        <v>12</v>
      </c>
      <c r="F2715" s="4" t="s">
        <v>6</v>
      </c>
      <c r="G2715" s="4" t="s">
        <v>6</v>
      </c>
      <c r="H2715" s="4" t="s">
        <v>6</v>
      </c>
      <c r="I2715" s="4" t="s">
        <v>6</v>
      </c>
      <c r="J2715" s="4" t="s">
        <v>6</v>
      </c>
      <c r="K2715" s="4" t="s">
        <v>6</v>
      </c>
      <c r="L2715" s="4" t="s">
        <v>6</v>
      </c>
      <c r="M2715" s="4" t="s">
        <v>6</v>
      </c>
      <c r="N2715" s="4" t="s">
        <v>6</v>
      </c>
      <c r="O2715" s="4" t="s">
        <v>6</v>
      </c>
      <c r="P2715" s="4" t="s">
        <v>6</v>
      </c>
      <c r="Q2715" s="4" t="s">
        <v>6</v>
      </c>
      <c r="R2715" s="4" t="s">
        <v>6</v>
      </c>
      <c r="S2715" s="4" t="s">
        <v>6</v>
      </c>
      <c r="T2715" s="4" t="s">
        <v>6</v>
      </c>
      <c r="U2715" s="4" t="s">
        <v>6</v>
      </c>
    </row>
    <row r="2716" spans="1:22">
      <c r="A2716" t="n">
        <v>22007</v>
      </c>
      <c r="B2716" s="57" t="n">
        <v>36</v>
      </c>
      <c r="C2716" s="7" t="n">
        <v>8</v>
      </c>
      <c r="D2716" s="7" t="n">
        <v>61494</v>
      </c>
      <c r="E2716" s="7" t="n">
        <v>0</v>
      </c>
      <c r="F2716" s="7" t="s">
        <v>141</v>
      </c>
      <c r="G2716" s="7" t="s">
        <v>16</v>
      </c>
      <c r="H2716" s="7" t="s">
        <v>16</v>
      </c>
      <c r="I2716" s="7" t="s">
        <v>16</v>
      </c>
      <c r="J2716" s="7" t="s">
        <v>16</v>
      </c>
      <c r="K2716" s="7" t="s">
        <v>16</v>
      </c>
      <c r="L2716" s="7" t="s">
        <v>16</v>
      </c>
      <c r="M2716" s="7" t="s">
        <v>16</v>
      </c>
      <c r="N2716" s="7" t="s">
        <v>16</v>
      </c>
      <c r="O2716" s="7" t="s">
        <v>16</v>
      </c>
      <c r="P2716" s="7" t="s">
        <v>16</v>
      </c>
      <c r="Q2716" s="7" t="s">
        <v>16</v>
      </c>
      <c r="R2716" s="7" t="s">
        <v>16</v>
      </c>
      <c r="S2716" s="7" t="s">
        <v>16</v>
      </c>
      <c r="T2716" s="7" t="s">
        <v>16</v>
      </c>
      <c r="U2716" s="7" t="s">
        <v>16</v>
      </c>
    </row>
    <row r="2717" spans="1:22">
      <c r="A2717" t="s">
        <v>4</v>
      </c>
      <c r="B2717" s="4" t="s">
        <v>5</v>
      </c>
      <c r="C2717" s="4" t="s">
        <v>12</v>
      </c>
      <c r="D2717" s="4" t="s">
        <v>10</v>
      </c>
      <c r="E2717" s="4" t="s">
        <v>12</v>
      </c>
      <c r="F2717" s="4" t="s">
        <v>6</v>
      </c>
      <c r="G2717" s="4" t="s">
        <v>6</v>
      </c>
      <c r="H2717" s="4" t="s">
        <v>6</v>
      </c>
      <c r="I2717" s="4" t="s">
        <v>6</v>
      </c>
      <c r="J2717" s="4" t="s">
        <v>6</v>
      </c>
      <c r="K2717" s="4" t="s">
        <v>6</v>
      </c>
      <c r="L2717" s="4" t="s">
        <v>6</v>
      </c>
      <c r="M2717" s="4" t="s">
        <v>6</v>
      </c>
      <c r="N2717" s="4" t="s">
        <v>6</v>
      </c>
      <c r="O2717" s="4" t="s">
        <v>6</v>
      </c>
      <c r="P2717" s="4" t="s">
        <v>6</v>
      </c>
      <c r="Q2717" s="4" t="s">
        <v>6</v>
      </c>
      <c r="R2717" s="4" t="s">
        <v>6</v>
      </c>
      <c r="S2717" s="4" t="s">
        <v>6</v>
      </c>
      <c r="T2717" s="4" t="s">
        <v>6</v>
      </c>
      <c r="U2717" s="4" t="s">
        <v>6</v>
      </c>
    </row>
    <row r="2718" spans="1:22">
      <c r="A2718" t="n">
        <v>22037</v>
      </c>
      <c r="B2718" s="57" t="n">
        <v>36</v>
      </c>
      <c r="C2718" s="7" t="n">
        <v>8</v>
      </c>
      <c r="D2718" s="7" t="n">
        <v>7025</v>
      </c>
      <c r="E2718" s="7" t="n">
        <v>0</v>
      </c>
      <c r="F2718" s="7" t="s">
        <v>184</v>
      </c>
      <c r="G2718" s="7" t="s">
        <v>185</v>
      </c>
      <c r="H2718" s="7" t="s">
        <v>16</v>
      </c>
      <c r="I2718" s="7" t="s">
        <v>16</v>
      </c>
      <c r="J2718" s="7" t="s">
        <v>16</v>
      </c>
      <c r="K2718" s="7" t="s">
        <v>16</v>
      </c>
      <c r="L2718" s="7" t="s">
        <v>16</v>
      </c>
      <c r="M2718" s="7" t="s">
        <v>16</v>
      </c>
      <c r="N2718" s="7" t="s">
        <v>16</v>
      </c>
      <c r="O2718" s="7" t="s">
        <v>16</v>
      </c>
      <c r="P2718" s="7" t="s">
        <v>16</v>
      </c>
      <c r="Q2718" s="7" t="s">
        <v>16</v>
      </c>
      <c r="R2718" s="7" t="s">
        <v>16</v>
      </c>
      <c r="S2718" s="7" t="s">
        <v>16</v>
      </c>
      <c r="T2718" s="7" t="s">
        <v>16</v>
      </c>
      <c r="U2718" s="7" t="s">
        <v>16</v>
      </c>
    </row>
    <row r="2719" spans="1:22">
      <c r="A2719" t="s">
        <v>4</v>
      </c>
      <c r="B2719" s="4" t="s">
        <v>5</v>
      </c>
      <c r="C2719" s="4" t="s">
        <v>10</v>
      </c>
      <c r="D2719" s="4" t="s">
        <v>12</v>
      </c>
      <c r="E2719" s="4" t="s">
        <v>12</v>
      </c>
      <c r="F2719" s="4" t="s">
        <v>6</v>
      </c>
    </row>
    <row r="2720" spans="1:22">
      <c r="A2720" t="n">
        <v>22076</v>
      </c>
      <c r="B2720" s="60" t="n">
        <v>47</v>
      </c>
      <c r="C2720" s="7" t="n">
        <v>7025</v>
      </c>
      <c r="D2720" s="7" t="n">
        <v>0</v>
      </c>
      <c r="E2720" s="7" t="n">
        <v>0</v>
      </c>
      <c r="F2720" s="7" t="s">
        <v>186</v>
      </c>
    </row>
    <row r="2721" spans="1:21">
      <c r="A2721" t="s">
        <v>4</v>
      </c>
      <c r="B2721" s="4" t="s">
        <v>5</v>
      </c>
      <c r="C2721" s="4" t="s">
        <v>10</v>
      </c>
      <c r="D2721" s="4" t="s">
        <v>12</v>
      </c>
      <c r="E2721" s="4" t="s">
        <v>12</v>
      </c>
      <c r="F2721" s="4" t="s">
        <v>6</v>
      </c>
    </row>
    <row r="2722" spans="1:21">
      <c r="A2722" t="n">
        <v>22097</v>
      </c>
      <c r="B2722" s="60" t="n">
        <v>47</v>
      </c>
      <c r="C2722" s="7" t="n">
        <v>0</v>
      </c>
      <c r="D2722" s="7" t="n">
        <v>0</v>
      </c>
      <c r="E2722" s="7" t="n">
        <v>0</v>
      </c>
      <c r="F2722" s="7" t="s">
        <v>187</v>
      </c>
    </row>
    <row r="2723" spans="1:21">
      <c r="A2723" t="s">
        <v>4</v>
      </c>
      <c r="B2723" s="4" t="s">
        <v>5</v>
      </c>
      <c r="C2723" s="4" t="s">
        <v>10</v>
      </c>
      <c r="D2723" s="4" t="s">
        <v>12</v>
      </c>
      <c r="E2723" s="4" t="s">
        <v>12</v>
      </c>
      <c r="F2723" s="4" t="s">
        <v>6</v>
      </c>
    </row>
    <row r="2724" spans="1:21">
      <c r="A2724" t="n">
        <v>22115</v>
      </c>
      <c r="B2724" s="60" t="n">
        <v>47</v>
      </c>
      <c r="C2724" s="7" t="n">
        <v>8</v>
      </c>
      <c r="D2724" s="7" t="n">
        <v>0</v>
      </c>
      <c r="E2724" s="7" t="n">
        <v>0</v>
      </c>
      <c r="F2724" s="7" t="s">
        <v>187</v>
      </c>
    </row>
    <row r="2725" spans="1:21">
      <c r="A2725" t="s">
        <v>4</v>
      </c>
      <c r="B2725" s="4" t="s">
        <v>5</v>
      </c>
      <c r="C2725" s="4" t="s">
        <v>10</v>
      </c>
      <c r="D2725" s="4" t="s">
        <v>12</v>
      </c>
      <c r="E2725" s="4" t="s">
        <v>12</v>
      </c>
      <c r="F2725" s="4" t="s">
        <v>6</v>
      </c>
    </row>
    <row r="2726" spans="1:21">
      <c r="A2726" t="n">
        <v>22133</v>
      </c>
      <c r="B2726" s="60" t="n">
        <v>47</v>
      </c>
      <c r="C2726" s="7" t="n">
        <v>61491</v>
      </c>
      <c r="D2726" s="7" t="n">
        <v>0</v>
      </c>
      <c r="E2726" s="7" t="n">
        <v>0</v>
      </c>
      <c r="F2726" s="7" t="s">
        <v>187</v>
      </c>
    </row>
    <row r="2727" spans="1:21">
      <c r="A2727" t="s">
        <v>4</v>
      </c>
      <c r="B2727" s="4" t="s">
        <v>5</v>
      </c>
      <c r="C2727" s="4" t="s">
        <v>10</v>
      </c>
      <c r="D2727" s="4" t="s">
        <v>12</v>
      </c>
      <c r="E2727" s="4" t="s">
        <v>12</v>
      </c>
      <c r="F2727" s="4" t="s">
        <v>6</v>
      </c>
    </row>
    <row r="2728" spans="1:21">
      <c r="A2728" t="n">
        <v>22151</v>
      </c>
      <c r="B2728" s="60" t="n">
        <v>47</v>
      </c>
      <c r="C2728" s="7" t="n">
        <v>61492</v>
      </c>
      <c r="D2728" s="7" t="n">
        <v>0</v>
      </c>
      <c r="E2728" s="7" t="n">
        <v>0</v>
      </c>
      <c r="F2728" s="7" t="s">
        <v>187</v>
      </c>
    </row>
    <row r="2729" spans="1:21">
      <c r="A2729" t="s">
        <v>4</v>
      </c>
      <c r="B2729" s="4" t="s">
        <v>5</v>
      </c>
      <c r="C2729" s="4" t="s">
        <v>10</v>
      </c>
      <c r="D2729" s="4" t="s">
        <v>12</v>
      </c>
      <c r="E2729" s="4" t="s">
        <v>12</v>
      </c>
      <c r="F2729" s="4" t="s">
        <v>6</v>
      </c>
    </row>
    <row r="2730" spans="1:21">
      <c r="A2730" t="n">
        <v>22169</v>
      </c>
      <c r="B2730" s="60" t="n">
        <v>47</v>
      </c>
      <c r="C2730" s="7" t="n">
        <v>61493</v>
      </c>
      <c r="D2730" s="7" t="n">
        <v>0</v>
      </c>
      <c r="E2730" s="7" t="n">
        <v>0</v>
      </c>
      <c r="F2730" s="7" t="s">
        <v>187</v>
      </c>
    </row>
    <row r="2731" spans="1:21">
      <c r="A2731" t="s">
        <v>4</v>
      </c>
      <c r="B2731" s="4" t="s">
        <v>5</v>
      </c>
      <c r="C2731" s="4" t="s">
        <v>10</v>
      </c>
      <c r="D2731" s="4" t="s">
        <v>12</v>
      </c>
      <c r="E2731" s="4" t="s">
        <v>12</v>
      </c>
      <c r="F2731" s="4" t="s">
        <v>6</v>
      </c>
    </row>
    <row r="2732" spans="1:21">
      <c r="A2732" t="n">
        <v>22187</v>
      </c>
      <c r="B2732" s="60" t="n">
        <v>47</v>
      </c>
      <c r="C2732" s="7" t="n">
        <v>61494</v>
      </c>
      <c r="D2732" s="7" t="n">
        <v>0</v>
      </c>
      <c r="E2732" s="7" t="n">
        <v>0</v>
      </c>
      <c r="F2732" s="7" t="s">
        <v>187</v>
      </c>
    </row>
    <row r="2733" spans="1:21">
      <c r="A2733" t="s">
        <v>4</v>
      </c>
      <c r="B2733" s="4" t="s">
        <v>5</v>
      </c>
      <c r="C2733" s="4" t="s">
        <v>10</v>
      </c>
    </row>
    <row r="2734" spans="1:21">
      <c r="A2734" t="n">
        <v>22205</v>
      </c>
      <c r="B2734" s="67" t="n">
        <v>13</v>
      </c>
      <c r="C2734" s="7" t="n">
        <v>6465</v>
      </c>
    </row>
    <row r="2735" spans="1:21">
      <c r="A2735" t="s">
        <v>4</v>
      </c>
      <c r="B2735" s="4" t="s">
        <v>5</v>
      </c>
      <c r="C2735" s="4" t="s">
        <v>10</v>
      </c>
      <c r="D2735" s="4" t="s">
        <v>12</v>
      </c>
    </row>
    <row r="2736" spans="1:21">
      <c r="A2736" t="n">
        <v>22208</v>
      </c>
      <c r="B2736" s="68" t="n">
        <v>21</v>
      </c>
      <c r="C2736" s="7" t="n">
        <v>65533</v>
      </c>
      <c r="D2736" s="7" t="n">
        <v>1</v>
      </c>
    </row>
    <row r="2737" spans="1:6">
      <c r="A2737" t="s">
        <v>4</v>
      </c>
      <c r="B2737" s="4" t="s">
        <v>5</v>
      </c>
      <c r="C2737" s="4" t="s">
        <v>10</v>
      </c>
      <c r="D2737" s="4" t="s">
        <v>12</v>
      </c>
      <c r="E2737" s="4" t="s">
        <v>12</v>
      </c>
      <c r="F2737" s="4" t="s">
        <v>6</v>
      </c>
    </row>
    <row r="2738" spans="1:6">
      <c r="A2738" t="n">
        <v>22212</v>
      </c>
      <c r="B2738" s="60" t="n">
        <v>47</v>
      </c>
      <c r="C2738" s="7" t="n">
        <v>7067</v>
      </c>
      <c r="D2738" s="7" t="n">
        <v>0</v>
      </c>
      <c r="E2738" s="7" t="n">
        <v>0</v>
      </c>
      <c r="F2738" s="7" t="s">
        <v>108</v>
      </c>
    </row>
    <row r="2739" spans="1:6">
      <c r="A2739" t="s">
        <v>4</v>
      </c>
      <c r="B2739" s="4" t="s">
        <v>5</v>
      </c>
      <c r="C2739" s="4" t="s">
        <v>10</v>
      </c>
      <c r="D2739" s="4" t="s">
        <v>27</v>
      </c>
      <c r="E2739" s="4" t="s">
        <v>27</v>
      </c>
      <c r="F2739" s="4" t="s">
        <v>27</v>
      </c>
      <c r="G2739" s="4" t="s">
        <v>27</v>
      </c>
    </row>
    <row r="2740" spans="1:6">
      <c r="A2740" t="n">
        <v>22225</v>
      </c>
      <c r="B2740" s="49" t="n">
        <v>46</v>
      </c>
      <c r="C2740" s="7" t="n">
        <v>7067</v>
      </c>
      <c r="D2740" s="7" t="n">
        <v>12.3000001907349</v>
      </c>
      <c r="E2740" s="7" t="n">
        <v>39.1199989318848</v>
      </c>
      <c r="F2740" s="7" t="n">
        <v>-132.460006713867</v>
      </c>
      <c r="G2740" s="7" t="n">
        <v>247.800003051758</v>
      </c>
    </row>
    <row r="2741" spans="1:6">
      <c r="A2741" t="s">
        <v>4</v>
      </c>
      <c r="B2741" s="4" t="s">
        <v>5</v>
      </c>
      <c r="C2741" s="4" t="s">
        <v>10</v>
      </c>
      <c r="D2741" s="4" t="s">
        <v>27</v>
      </c>
      <c r="E2741" s="4" t="s">
        <v>27</v>
      </c>
      <c r="F2741" s="4" t="s">
        <v>27</v>
      </c>
      <c r="G2741" s="4" t="s">
        <v>27</v>
      </c>
    </row>
    <row r="2742" spans="1:6">
      <c r="A2742" t="n">
        <v>22244</v>
      </c>
      <c r="B2742" s="49" t="n">
        <v>46</v>
      </c>
      <c r="C2742" s="7" t="n">
        <v>0</v>
      </c>
      <c r="D2742" s="7" t="n">
        <v>4.6100001335144</v>
      </c>
      <c r="E2742" s="7" t="n">
        <v>39.1199989318848</v>
      </c>
      <c r="F2742" s="7" t="n">
        <v>-135.600006103516</v>
      </c>
      <c r="G2742" s="7" t="n">
        <v>68.9000015258789</v>
      </c>
    </row>
    <row r="2743" spans="1:6">
      <c r="A2743" t="s">
        <v>4</v>
      </c>
      <c r="B2743" s="4" t="s">
        <v>5</v>
      </c>
      <c r="C2743" s="4" t="s">
        <v>10</v>
      </c>
      <c r="D2743" s="4" t="s">
        <v>27</v>
      </c>
      <c r="E2743" s="4" t="s">
        <v>27</v>
      </c>
      <c r="F2743" s="4" t="s">
        <v>27</v>
      </c>
      <c r="G2743" s="4" t="s">
        <v>27</v>
      </c>
    </row>
    <row r="2744" spans="1:6">
      <c r="A2744" t="n">
        <v>22263</v>
      </c>
      <c r="B2744" s="49" t="n">
        <v>46</v>
      </c>
      <c r="C2744" s="7" t="n">
        <v>8</v>
      </c>
      <c r="D2744" s="7" t="n">
        <v>3</v>
      </c>
      <c r="E2744" s="7" t="n">
        <v>39.1199989318848</v>
      </c>
      <c r="F2744" s="7" t="n">
        <v>-134.089996337891</v>
      </c>
      <c r="G2744" s="7" t="n">
        <v>68.9000015258789</v>
      </c>
    </row>
    <row r="2745" spans="1:6">
      <c r="A2745" t="s">
        <v>4</v>
      </c>
      <c r="B2745" s="4" t="s">
        <v>5</v>
      </c>
      <c r="C2745" s="4" t="s">
        <v>10</v>
      </c>
      <c r="D2745" s="4" t="s">
        <v>27</v>
      </c>
      <c r="E2745" s="4" t="s">
        <v>27</v>
      </c>
      <c r="F2745" s="4" t="s">
        <v>27</v>
      </c>
      <c r="G2745" s="4" t="s">
        <v>27</v>
      </c>
    </row>
    <row r="2746" spans="1:6">
      <c r="A2746" t="n">
        <v>22282</v>
      </c>
      <c r="B2746" s="49" t="n">
        <v>46</v>
      </c>
      <c r="C2746" s="7" t="n">
        <v>61491</v>
      </c>
      <c r="D2746" s="7" t="n">
        <v>2.52999997138977</v>
      </c>
      <c r="E2746" s="7" t="n">
        <v>39.1199989318848</v>
      </c>
      <c r="F2746" s="7" t="n">
        <v>-135.179992675781</v>
      </c>
      <c r="G2746" s="7" t="n">
        <v>68.9000015258789</v>
      </c>
    </row>
    <row r="2747" spans="1:6">
      <c r="A2747" t="s">
        <v>4</v>
      </c>
      <c r="B2747" s="4" t="s">
        <v>5</v>
      </c>
      <c r="C2747" s="4" t="s">
        <v>10</v>
      </c>
      <c r="D2747" s="4" t="s">
        <v>27</v>
      </c>
      <c r="E2747" s="4" t="s">
        <v>27</v>
      </c>
      <c r="F2747" s="4" t="s">
        <v>27</v>
      </c>
      <c r="G2747" s="4" t="s">
        <v>27</v>
      </c>
    </row>
    <row r="2748" spans="1:6">
      <c r="A2748" t="n">
        <v>22301</v>
      </c>
      <c r="B2748" s="49" t="n">
        <v>46</v>
      </c>
      <c r="C2748" s="7" t="n">
        <v>61492</v>
      </c>
      <c r="D2748" s="7" t="n">
        <v>2.64000010490417</v>
      </c>
      <c r="E2748" s="7" t="n">
        <v>39.1199989318848</v>
      </c>
      <c r="F2748" s="7" t="n">
        <v>-136.550003051758</v>
      </c>
      <c r="G2748" s="7" t="n">
        <v>68.9000015258789</v>
      </c>
    </row>
    <row r="2749" spans="1:6">
      <c r="A2749" t="s">
        <v>4</v>
      </c>
      <c r="B2749" s="4" t="s">
        <v>5</v>
      </c>
      <c r="C2749" s="4" t="s">
        <v>10</v>
      </c>
      <c r="D2749" s="4" t="s">
        <v>27</v>
      </c>
      <c r="E2749" s="4" t="s">
        <v>27</v>
      </c>
      <c r="F2749" s="4" t="s">
        <v>27</v>
      </c>
      <c r="G2749" s="4" t="s">
        <v>27</v>
      </c>
    </row>
    <row r="2750" spans="1:6">
      <c r="A2750" t="n">
        <v>22320</v>
      </c>
      <c r="B2750" s="49" t="n">
        <v>46</v>
      </c>
      <c r="C2750" s="7" t="n">
        <v>61493</v>
      </c>
      <c r="D2750" s="7" t="n">
        <v>1.49000000953674</v>
      </c>
      <c r="E2750" s="7" t="n">
        <v>39.1100006103516</v>
      </c>
      <c r="F2750" s="7" t="n">
        <v>-135.259994506836</v>
      </c>
      <c r="G2750" s="7" t="n">
        <v>68.9000015258789</v>
      </c>
    </row>
    <row r="2751" spans="1:6">
      <c r="A2751" t="s">
        <v>4</v>
      </c>
      <c r="B2751" s="4" t="s">
        <v>5</v>
      </c>
      <c r="C2751" s="4" t="s">
        <v>10</v>
      </c>
      <c r="D2751" s="4" t="s">
        <v>27</v>
      </c>
      <c r="E2751" s="4" t="s">
        <v>27</v>
      </c>
      <c r="F2751" s="4" t="s">
        <v>27</v>
      </c>
      <c r="G2751" s="4" t="s">
        <v>27</v>
      </c>
    </row>
    <row r="2752" spans="1:6">
      <c r="A2752" t="n">
        <v>22339</v>
      </c>
      <c r="B2752" s="49" t="n">
        <v>46</v>
      </c>
      <c r="C2752" s="7" t="n">
        <v>61494</v>
      </c>
      <c r="D2752" s="7" t="n">
        <v>3.91000008583069</v>
      </c>
      <c r="E2752" s="7" t="n">
        <v>39.1199989318848</v>
      </c>
      <c r="F2752" s="7" t="n">
        <v>-136.630004882813</v>
      </c>
      <c r="G2752" s="7" t="n">
        <v>68.9000015258789</v>
      </c>
    </row>
    <row r="2753" spans="1:7">
      <c r="A2753" t="s">
        <v>4</v>
      </c>
      <c r="B2753" s="4" t="s">
        <v>5</v>
      </c>
      <c r="C2753" s="4" t="s">
        <v>10</v>
      </c>
      <c r="D2753" s="4" t="s">
        <v>9</v>
      </c>
    </row>
    <row r="2754" spans="1:7">
      <c r="A2754" t="n">
        <v>22358</v>
      </c>
      <c r="B2754" s="59" t="n">
        <v>43</v>
      </c>
      <c r="C2754" s="7" t="n">
        <v>7025</v>
      </c>
      <c r="D2754" s="7" t="n">
        <v>1</v>
      </c>
    </row>
    <row r="2755" spans="1:7">
      <c r="A2755" t="s">
        <v>4</v>
      </c>
      <c r="B2755" s="4" t="s">
        <v>5</v>
      </c>
      <c r="C2755" s="4" t="s">
        <v>12</v>
      </c>
      <c r="D2755" s="4" t="s">
        <v>12</v>
      </c>
      <c r="E2755" s="4" t="s">
        <v>27</v>
      </c>
      <c r="F2755" s="4" t="s">
        <v>27</v>
      </c>
      <c r="G2755" s="4" t="s">
        <v>27</v>
      </c>
      <c r="H2755" s="4" t="s">
        <v>10</v>
      </c>
    </row>
    <row r="2756" spans="1:7">
      <c r="A2756" t="n">
        <v>22365</v>
      </c>
      <c r="B2756" s="51" t="n">
        <v>45</v>
      </c>
      <c r="C2756" s="7" t="n">
        <v>2</v>
      </c>
      <c r="D2756" s="7" t="n">
        <v>3</v>
      </c>
      <c r="E2756" s="7" t="n">
        <v>13.3599996566772</v>
      </c>
      <c r="F2756" s="7" t="n">
        <v>39.0400009155273</v>
      </c>
      <c r="G2756" s="7" t="n">
        <v>-136.270004272461</v>
      </c>
      <c r="H2756" s="7" t="n">
        <v>0</v>
      </c>
    </row>
    <row r="2757" spans="1:7">
      <c r="A2757" t="s">
        <v>4</v>
      </c>
      <c r="B2757" s="4" t="s">
        <v>5</v>
      </c>
      <c r="C2757" s="4" t="s">
        <v>12</v>
      </c>
      <c r="D2757" s="4" t="s">
        <v>12</v>
      </c>
      <c r="E2757" s="4" t="s">
        <v>27</v>
      </c>
      <c r="F2757" s="4" t="s">
        <v>27</v>
      </c>
      <c r="G2757" s="4" t="s">
        <v>27</v>
      </c>
      <c r="H2757" s="4" t="s">
        <v>10</v>
      </c>
      <c r="I2757" s="4" t="s">
        <v>12</v>
      </c>
    </row>
    <row r="2758" spans="1:7">
      <c r="A2758" t="n">
        <v>22382</v>
      </c>
      <c r="B2758" s="51" t="n">
        <v>45</v>
      </c>
      <c r="C2758" s="7" t="n">
        <v>4</v>
      </c>
      <c r="D2758" s="7" t="n">
        <v>3</v>
      </c>
      <c r="E2758" s="7" t="n">
        <v>11.8599996566772</v>
      </c>
      <c r="F2758" s="7" t="n">
        <v>284.910003662109</v>
      </c>
      <c r="G2758" s="7" t="n">
        <v>0</v>
      </c>
      <c r="H2758" s="7" t="n">
        <v>0</v>
      </c>
      <c r="I2758" s="7" t="n">
        <v>1</v>
      </c>
    </row>
    <row r="2759" spans="1:7">
      <c r="A2759" t="s">
        <v>4</v>
      </c>
      <c r="B2759" s="4" t="s">
        <v>5</v>
      </c>
      <c r="C2759" s="4" t="s">
        <v>12</v>
      </c>
      <c r="D2759" s="4" t="s">
        <v>12</v>
      </c>
      <c r="E2759" s="4" t="s">
        <v>27</v>
      </c>
      <c r="F2759" s="4" t="s">
        <v>10</v>
      </c>
    </row>
    <row r="2760" spans="1:7">
      <c r="A2760" t="n">
        <v>22400</v>
      </c>
      <c r="B2760" s="51" t="n">
        <v>45</v>
      </c>
      <c r="C2760" s="7" t="n">
        <v>5</v>
      </c>
      <c r="D2760" s="7" t="n">
        <v>3</v>
      </c>
      <c r="E2760" s="7" t="n">
        <v>16.8999996185303</v>
      </c>
      <c r="F2760" s="7" t="n">
        <v>0</v>
      </c>
    </row>
    <row r="2761" spans="1:7">
      <c r="A2761" t="s">
        <v>4</v>
      </c>
      <c r="B2761" s="4" t="s">
        <v>5</v>
      </c>
      <c r="C2761" s="4" t="s">
        <v>12</v>
      </c>
      <c r="D2761" s="4" t="s">
        <v>12</v>
      </c>
      <c r="E2761" s="4" t="s">
        <v>27</v>
      </c>
      <c r="F2761" s="4" t="s">
        <v>10</v>
      </c>
    </row>
    <row r="2762" spans="1:7">
      <c r="A2762" t="n">
        <v>22409</v>
      </c>
      <c r="B2762" s="51" t="n">
        <v>45</v>
      </c>
      <c r="C2762" s="7" t="n">
        <v>11</v>
      </c>
      <c r="D2762" s="7" t="n">
        <v>3</v>
      </c>
      <c r="E2762" s="7" t="n">
        <v>42.4000015258789</v>
      </c>
      <c r="F2762" s="7" t="n">
        <v>0</v>
      </c>
    </row>
    <row r="2763" spans="1:7">
      <c r="A2763" t="s">
        <v>4</v>
      </c>
      <c r="B2763" s="4" t="s">
        <v>5</v>
      </c>
      <c r="C2763" s="4" t="s">
        <v>12</v>
      </c>
      <c r="D2763" s="4" t="s">
        <v>12</v>
      </c>
      <c r="E2763" s="4" t="s">
        <v>27</v>
      </c>
      <c r="F2763" s="4" t="s">
        <v>27</v>
      </c>
      <c r="G2763" s="4" t="s">
        <v>27</v>
      </c>
      <c r="H2763" s="4" t="s">
        <v>10</v>
      </c>
    </row>
    <row r="2764" spans="1:7">
      <c r="A2764" t="n">
        <v>22418</v>
      </c>
      <c r="B2764" s="51" t="n">
        <v>45</v>
      </c>
      <c r="C2764" s="7" t="n">
        <v>2</v>
      </c>
      <c r="D2764" s="7" t="n">
        <v>3</v>
      </c>
      <c r="E2764" s="7" t="n">
        <v>12.8699998855591</v>
      </c>
      <c r="F2764" s="7" t="n">
        <v>39.0400009155273</v>
      </c>
      <c r="G2764" s="7" t="n">
        <v>-136.240005493164</v>
      </c>
      <c r="H2764" s="7" t="n">
        <v>5000</v>
      </c>
    </row>
    <row r="2765" spans="1:7">
      <c r="A2765" t="s">
        <v>4</v>
      </c>
      <c r="B2765" s="4" t="s">
        <v>5</v>
      </c>
      <c r="C2765" s="4" t="s">
        <v>12</v>
      </c>
      <c r="D2765" s="4" t="s">
        <v>12</v>
      </c>
      <c r="E2765" s="4" t="s">
        <v>27</v>
      </c>
      <c r="F2765" s="4" t="s">
        <v>27</v>
      </c>
      <c r="G2765" s="4" t="s">
        <v>27</v>
      </c>
      <c r="H2765" s="4" t="s">
        <v>10</v>
      </c>
      <c r="I2765" s="4" t="s">
        <v>12</v>
      </c>
    </row>
    <row r="2766" spans="1:7">
      <c r="A2766" t="n">
        <v>22435</v>
      </c>
      <c r="B2766" s="51" t="n">
        <v>45</v>
      </c>
      <c r="C2766" s="7" t="n">
        <v>4</v>
      </c>
      <c r="D2766" s="7" t="n">
        <v>3</v>
      </c>
      <c r="E2766" s="7" t="n">
        <v>8.07999992370605</v>
      </c>
      <c r="F2766" s="7" t="n">
        <v>279.5</v>
      </c>
      <c r="G2766" s="7" t="n">
        <v>0</v>
      </c>
      <c r="H2766" s="7" t="n">
        <v>5000</v>
      </c>
      <c r="I2766" s="7" t="n">
        <v>1</v>
      </c>
    </row>
    <row r="2767" spans="1:7">
      <c r="A2767" t="s">
        <v>4</v>
      </c>
      <c r="B2767" s="4" t="s">
        <v>5</v>
      </c>
      <c r="C2767" s="4" t="s">
        <v>12</v>
      </c>
      <c r="D2767" s="4" t="s">
        <v>12</v>
      </c>
      <c r="E2767" s="4" t="s">
        <v>27</v>
      </c>
      <c r="F2767" s="4" t="s">
        <v>10</v>
      </c>
    </row>
    <row r="2768" spans="1:7">
      <c r="A2768" t="n">
        <v>22453</v>
      </c>
      <c r="B2768" s="51" t="n">
        <v>45</v>
      </c>
      <c r="C2768" s="7" t="n">
        <v>5</v>
      </c>
      <c r="D2768" s="7" t="n">
        <v>3</v>
      </c>
      <c r="E2768" s="7" t="n">
        <v>14</v>
      </c>
      <c r="F2768" s="7" t="n">
        <v>5000</v>
      </c>
    </row>
    <row r="2769" spans="1:9">
      <c r="A2769" t="s">
        <v>4</v>
      </c>
      <c r="B2769" s="4" t="s">
        <v>5</v>
      </c>
      <c r="C2769" s="4" t="s">
        <v>12</v>
      </c>
      <c r="D2769" s="4" t="s">
        <v>12</v>
      </c>
      <c r="E2769" s="4" t="s">
        <v>27</v>
      </c>
      <c r="F2769" s="4" t="s">
        <v>10</v>
      </c>
    </row>
    <row r="2770" spans="1:9">
      <c r="A2770" t="n">
        <v>22462</v>
      </c>
      <c r="B2770" s="51" t="n">
        <v>45</v>
      </c>
      <c r="C2770" s="7" t="n">
        <v>11</v>
      </c>
      <c r="D2770" s="7" t="n">
        <v>3</v>
      </c>
      <c r="E2770" s="7" t="n">
        <v>42.4000015258789</v>
      </c>
      <c r="F2770" s="7" t="n">
        <v>5000</v>
      </c>
    </row>
    <row r="2771" spans="1:9">
      <c r="A2771" t="s">
        <v>4</v>
      </c>
      <c r="B2771" s="4" t="s">
        <v>5</v>
      </c>
      <c r="C2771" s="4" t="s">
        <v>12</v>
      </c>
      <c r="D2771" s="4" t="s">
        <v>10</v>
      </c>
      <c r="E2771" s="4" t="s">
        <v>27</v>
      </c>
      <c r="F2771" s="4" t="s">
        <v>10</v>
      </c>
      <c r="G2771" s="4" t="s">
        <v>9</v>
      </c>
      <c r="H2771" s="4" t="s">
        <v>9</v>
      </c>
      <c r="I2771" s="4" t="s">
        <v>10</v>
      </c>
      <c r="J2771" s="4" t="s">
        <v>10</v>
      </c>
      <c r="K2771" s="4" t="s">
        <v>9</v>
      </c>
      <c r="L2771" s="4" t="s">
        <v>9</v>
      </c>
      <c r="M2771" s="4" t="s">
        <v>9</v>
      </c>
      <c r="N2771" s="4" t="s">
        <v>9</v>
      </c>
      <c r="O2771" s="4" t="s">
        <v>6</v>
      </c>
    </row>
    <row r="2772" spans="1:9">
      <c r="A2772" t="n">
        <v>22471</v>
      </c>
      <c r="B2772" s="13" t="n">
        <v>50</v>
      </c>
      <c r="C2772" s="7" t="n">
        <v>0</v>
      </c>
      <c r="D2772" s="7" t="n">
        <v>2037</v>
      </c>
      <c r="E2772" s="7" t="n">
        <v>0.699999988079071</v>
      </c>
      <c r="F2772" s="7" t="n">
        <v>0</v>
      </c>
      <c r="G2772" s="7" t="n">
        <v>0</v>
      </c>
      <c r="H2772" s="7" t="n">
        <v>-1069547520</v>
      </c>
      <c r="I2772" s="7" t="n">
        <v>0</v>
      </c>
      <c r="J2772" s="7" t="n">
        <v>65533</v>
      </c>
      <c r="K2772" s="7" t="n">
        <v>0</v>
      </c>
      <c r="L2772" s="7" t="n">
        <v>0</v>
      </c>
      <c r="M2772" s="7" t="n">
        <v>0</v>
      </c>
      <c r="N2772" s="7" t="n">
        <v>0</v>
      </c>
      <c r="O2772" s="7" t="s">
        <v>16</v>
      </c>
    </row>
    <row r="2773" spans="1:9">
      <c r="A2773" t="s">
        <v>4</v>
      </c>
      <c r="B2773" s="4" t="s">
        <v>5</v>
      </c>
      <c r="C2773" s="4" t="s">
        <v>12</v>
      </c>
      <c r="D2773" s="4" t="s">
        <v>10</v>
      </c>
      <c r="E2773" s="4" t="s">
        <v>27</v>
      </c>
      <c r="F2773" s="4" t="s">
        <v>10</v>
      </c>
      <c r="G2773" s="4" t="s">
        <v>9</v>
      </c>
      <c r="H2773" s="4" t="s">
        <v>9</v>
      </c>
      <c r="I2773" s="4" t="s">
        <v>10</v>
      </c>
      <c r="J2773" s="4" t="s">
        <v>10</v>
      </c>
      <c r="K2773" s="4" t="s">
        <v>9</v>
      </c>
      <c r="L2773" s="4" t="s">
        <v>9</v>
      </c>
      <c r="M2773" s="4" t="s">
        <v>9</v>
      </c>
      <c r="N2773" s="4" t="s">
        <v>9</v>
      </c>
      <c r="O2773" s="4" t="s">
        <v>6</v>
      </c>
    </row>
    <row r="2774" spans="1:9">
      <c r="A2774" t="n">
        <v>22510</v>
      </c>
      <c r="B2774" s="13" t="n">
        <v>50</v>
      </c>
      <c r="C2774" s="7" t="n">
        <v>0</v>
      </c>
      <c r="D2774" s="7" t="n">
        <v>4432</v>
      </c>
      <c r="E2774" s="7" t="n">
        <v>0.800000011920929</v>
      </c>
      <c r="F2774" s="7" t="n">
        <v>0</v>
      </c>
      <c r="G2774" s="7" t="n">
        <v>0</v>
      </c>
      <c r="H2774" s="7" t="n">
        <v>0</v>
      </c>
      <c r="I2774" s="7" t="n">
        <v>0</v>
      </c>
      <c r="J2774" s="7" t="n">
        <v>65533</v>
      </c>
      <c r="K2774" s="7" t="n">
        <v>0</v>
      </c>
      <c r="L2774" s="7" t="n">
        <v>0</v>
      </c>
      <c r="M2774" s="7" t="n">
        <v>0</v>
      </c>
      <c r="N2774" s="7" t="n">
        <v>0</v>
      </c>
      <c r="O2774" s="7" t="s">
        <v>16</v>
      </c>
    </row>
    <row r="2775" spans="1:9">
      <c r="A2775" t="s">
        <v>4</v>
      </c>
      <c r="B2775" s="4" t="s">
        <v>5</v>
      </c>
      <c r="C2775" s="4" t="s">
        <v>10</v>
      </c>
    </row>
    <row r="2776" spans="1:9">
      <c r="A2776" t="n">
        <v>22549</v>
      </c>
      <c r="B2776" s="30" t="n">
        <v>16</v>
      </c>
      <c r="C2776" s="7" t="n">
        <v>500</v>
      </c>
    </row>
    <row r="2777" spans="1:9">
      <c r="A2777" t="s">
        <v>4</v>
      </c>
      <c r="B2777" s="4" t="s">
        <v>5</v>
      </c>
      <c r="C2777" s="4" t="s">
        <v>10</v>
      </c>
      <c r="D2777" s="4" t="s">
        <v>12</v>
      </c>
      <c r="E2777" s="4" t="s">
        <v>6</v>
      </c>
      <c r="F2777" s="4" t="s">
        <v>27</v>
      </c>
      <c r="G2777" s="4" t="s">
        <v>27</v>
      </c>
      <c r="H2777" s="4" t="s">
        <v>27</v>
      </c>
    </row>
    <row r="2778" spans="1:9">
      <c r="A2778" t="n">
        <v>22552</v>
      </c>
      <c r="B2778" s="69" t="n">
        <v>48</v>
      </c>
      <c r="C2778" s="7" t="n">
        <v>7067</v>
      </c>
      <c r="D2778" s="7" t="n">
        <v>0</v>
      </c>
      <c r="E2778" s="7" t="s">
        <v>179</v>
      </c>
      <c r="F2778" s="7" t="n">
        <v>0</v>
      </c>
      <c r="G2778" s="7" t="n">
        <v>1</v>
      </c>
      <c r="H2778" s="7" t="n">
        <v>0</v>
      </c>
    </row>
    <row r="2779" spans="1:9">
      <c r="A2779" t="s">
        <v>4</v>
      </c>
      <c r="B2779" s="4" t="s">
        <v>5</v>
      </c>
      <c r="C2779" s="4" t="s">
        <v>12</v>
      </c>
      <c r="D2779" s="4" t="s">
        <v>10</v>
      </c>
      <c r="E2779" s="4" t="s">
        <v>27</v>
      </c>
    </row>
    <row r="2780" spans="1:9">
      <c r="A2780" t="n">
        <v>22579</v>
      </c>
      <c r="B2780" s="38" t="n">
        <v>58</v>
      </c>
      <c r="C2780" s="7" t="n">
        <v>100</v>
      </c>
      <c r="D2780" s="7" t="n">
        <v>1000</v>
      </c>
      <c r="E2780" s="7" t="n">
        <v>1</v>
      </c>
    </row>
    <row r="2781" spans="1:9">
      <c r="A2781" t="s">
        <v>4</v>
      </c>
      <c r="B2781" s="4" t="s">
        <v>5</v>
      </c>
      <c r="C2781" s="4" t="s">
        <v>12</v>
      </c>
      <c r="D2781" s="4" t="s">
        <v>10</v>
      </c>
    </row>
    <row r="2782" spans="1:9">
      <c r="A2782" t="n">
        <v>22587</v>
      </c>
      <c r="B2782" s="38" t="n">
        <v>58</v>
      </c>
      <c r="C2782" s="7" t="n">
        <v>255</v>
      </c>
      <c r="D2782" s="7" t="n">
        <v>0</v>
      </c>
    </row>
    <row r="2783" spans="1:9">
      <c r="A2783" t="s">
        <v>4</v>
      </c>
      <c r="B2783" s="4" t="s">
        <v>5</v>
      </c>
      <c r="C2783" s="4" t="s">
        <v>12</v>
      </c>
      <c r="D2783" s="4" t="s">
        <v>10</v>
      </c>
      <c r="E2783" s="4" t="s">
        <v>27</v>
      </c>
      <c r="F2783" s="4" t="s">
        <v>10</v>
      </c>
      <c r="G2783" s="4" t="s">
        <v>9</v>
      </c>
      <c r="H2783" s="4" t="s">
        <v>9</v>
      </c>
      <c r="I2783" s="4" t="s">
        <v>10</v>
      </c>
      <c r="J2783" s="4" t="s">
        <v>10</v>
      </c>
      <c r="K2783" s="4" t="s">
        <v>9</v>
      </c>
      <c r="L2783" s="4" t="s">
        <v>9</v>
      </c>
      <c r="M2783" s="4" t="s">
        <v>9</v>
      </c>
      <c r="N2783" s="4" t="s">
        <v>9</v>
      </c>
      <c r="O2783" s="4" t="s">
        <v>6</v>
      </c>
    </row>
    <row r="2784" spans="1:9">
      <c r="A2784" t="n">
        <v>22591</v>
      </c>
      <c r="B2784" s="13" t="n">
        <v>50</v>
      </c>
      <c r="C2784" s="7" t="n">
        <v>0</v>
      </c>
      <c r="D2784" s="7" t="n">
        <v>4427</v>
      </c>
      <c r="E2784" s="7" t="n">
        <v>0.699999988079071</v>
      </c>
      <c r="F2784" s="7" t="n">
        <v>200</v>
      </c>
      <c r="G2784" s="7" t="n">
        <v>0</v>
      </c>
      <c r="H2784" s="7" t="n">
        <v>0</v>
      </c>
      <c r="I2784" s="7" t="n">
        <v>0</v>
      </c>
      <c r="J2784" s="7" t="n">
        <v>65533</v>
      </c>
      <c r="K2784" s="7" t="n">
        <v>0</v>
      </c>
      <c r="L2784" s="7" t="n">
        <v>0</v>
      </c>
      <c r="M2784" s="7" t="n">
        <v>0</v>
      </c>
      <c r="N2784" s="7" t="n">
        <v>0</v>
      </c>
      <c r="O2784" s="7" t="s">
        <v>16</v>
      </c>
    </row>
    <row r="2785" spans="1:15">
      <c r="A2785" t="s">
        <v>4</v>
      </c>
      <c r="B2785" s="4" t="s">
        <v>5</v>
      </c>
      <c r="C2785" s="4" t="s">
        <v>10</v>
      </c>
      <c r="D2785" s="4" t="s">
        <v>9</v>
      </c>
      <c r="E2785" s="4" t="s">
        <v>12</v>
      </c>
    </row>
    <row r="2786" spans="1:15">
      <c r="A2786" t="n">
        <v>22630</v>
      </c>
      <c r="B2786" s="72" t="n">
        <v>35</v>
      </c>
      <c r="C2786" s="7" t="n">
        <v>7067</v>
      </c>
      <c r="D2786" s="7" t="n">
        <v>0</v>
      </c>
      <c r="E2786" s="7" t="n">
        <v>0</v>
      </c>
    </row>
    <row r="2787" spans="1:15">
      <c r="A2787" t="s">
        <v>4</v>
      </c>
      <c r="B2787" s="4" t="s">
        <v>5</v>
      </c>
      <c r="C2787" s="4" t="s">
        <v>12</v>
      </c>
      <c r="D2787" s="4" t="s">
        <v>10</v>
      </c>
      <c r="E2787" s="4" t="s">
        <v>12</v>
      </c>
    </row>
    <row r="2788" spans="1:15">
      <c r="A2788" t="n">
        <v>22638</v>
      </c>
      <c r="B2788" s="12" t="n">
        <v>39</v>
      </c>
      <c r="C2788" s="7" t="n">
        <v>13</v>
      </c>
      <c r="D2788" s="7" t="n">
        <v>7067</v>
      </c>
      <c r="E2788" s="7" t="n">
        <v>7</v>
      </c>
    </row>
    <row r="2789" spans="1:15">
      <c r="A2789" t="s">
        <v>4</v>
      </c>
      <c r="B2789" s="4" t="s">
        <v>5</v>
      </c>
      <c r="C2789" s="4" t="s">
        <v>12</v>
      </c>
      <c r="D2789" s="4" t="s">
        <v>10</v>
      </c>
      <c r="E2789" s="4" t="s">
        <v>12</v>
      </c>
    </row>
    <row r="2790" spans="1:15">
      <c r="A2790" t="n">
        <v>22643</v>
      </c>
      <c r="B2790" s="12" t="n">
        <v>39</v>
      </c>
      <c r="C2790" s="7" t="n">
        <v>13</v>
      </c>
      <c r="D2790" s="7" t="n">
        <v>7067</v>
      </c>
      <c r="E2790" s="7" t="n">
        <v>8</v>
      </c>
    </row>
    <row r="2791" spans="1:15">
      <c r="A2791" t="s">
        <v>4</v>
      </c>
      <c r="B2791" s="4" t="s">
        <v>5</v>
      </c>
      <c r="C2791" s="4" t="s">
        <v>12</v>
      </c>
      <c r="D2791" s="4" t="s">
        <v>10</v>
      </c>
      <c r="E2791" s="4" t="s">
        <v>12</v>
      </c>
    </row>
    <row r="2792" spans="1:15">
      <c r="A2792" t="n">
        <v>22648</v>
      </c>
      <c r="B2792" s="12" t="n">
        <v>39</v>
      </c>
      <c r="C2792" s="7" t="n">
        <v>13</v>
      </c>
      <c r="D2792" s="7" t="n">
        <v>7067</v>
      </c>
      <c r="E2792" s="7" t="n">
        <v>9</v>
      </c>
    </row>
    <row r="2793" spans="1:15">
      <c r="A2793" t="s">
        <v>4</v>
      </c>
      <c r="B2793" s="4" t="s">
        <v>5</v>
      </c>
      <c r="C2793" s="4" t="s">
        <v>12</v>
      </c>
      <c r="D2793" s="4" t="s">
        <v>10</v>
      </c>
      <c r="E2793" s="4" t="s">
        <v>12</v>
      </c>
    </row>
    <row r="2794" spans="1:15">
      <c r="A2794" t="n">
        <v>22653</v>
      </c>
      <c r="B2794" s="12" t="n">
        <v>39</v>
      </c>
      <c r="C2794" s="7" t="n">
        <v>13</v>
      </c>
      <c r="D2794" s="7" t="n">
        <v>7067</v>
      </c>
      <c r="E2794" s="7" t="n">
        <v>10</v>
      </c>
    </row>
    <row r="2795" spans="1:15">
      <c r="A2795" t="s">
        <v>4</v>
      </c>
      <c r="B2795" s="4" t="s">
        <v>5</v>
      </c>
      <c r="C2795" s="4" t="s">
        <v>12</v>
      </c>
      <c r="D2795" s="4" t="s">
        <v>10</v>
      </c>
      <c r="E2795" s="4" t="s">
        <v>12</v>
      </c>
    </row>
    <row r="2796" spans="1:15">
      <c r="A2796" t="n">
        <v>22658</v>
      </c>
      <c r="B2796" s="12" t="n">
        <v>39</v>
      </c>
      <c r="C2796" s="7" t="n">
        <v>13</v>
      </c>
      <c r="D2796" s="7" t="n">
        <v>7067</v>
      </c>
      <c r="E2796" s="7" t="n">
        <v>11</v>
      </c>
    </row>
    <row r="2797" spans="1:15">
      <c r="A2797" t="s">
        <v>4</v>
      </c>
      <c r="B2797" s="4" t="s">
        <v>5</v>
      </c>
      <c r="C2797" s="4" t="s">
        <v>12</v>
      </c>
      <c r="D2797" s="4" t="s">
        <v>10</v>
      </c>
      <c r="E2797" s="4" t="s">
        <v>12</v>
      </c>
    </row>
    <row r="2798" spans="1:15">
      <c r="A2798" t="n">
        <v>22663</v>
      </c>
      <c r="B2798" s="12" t="n">
        <v>39</v>
      </c>
      <c r="C2798" s="7" t="n">
        <v>13</v>
      </c>
      <c r="D2798" s="7" t="n">
        <v>7067</v>
      </c>
      <c r="E2798" s="7" t="n">
        <v>12</v>
      </c>
    </row>
    <row r="2799" spans="1:15">
      <c r="A2799" t="s">
        <v>4</v>
      </c>
      <c r="B2799" s="4" t="s">
        <v>5</v>
      </c>
      <c r="C2799" s="4" t="s">
        <v>12</v>
      </c>
      <c r="D2799" s="4" t="s">
        <v>10</v>
      </c>
      <c r="E2799" s="4" t="s">
        <v>12</v>
      </c>
    </row>
    <row r="2800" spans="1:15">
      <c r="A2800" t="n">
        <v>22668</v>
      </c>
      <c r="B2800" s="12" t="n">
        <v>39</v>
      </c>
      <c r="C2800" s="7" t="n">
        <v>13</v>
      </c>
      <c r="D2800" s="7" t="n">
        <v>7067</v>
      </c>
      <c r="E2800" s="7" t="n">
        <v>13</v>
      </c>
    </row>
    <row r="2801" spans="1:5">
      <c r="A2801" t="s">
        <v>4</v>
      </c>
      <c r="B2801" s="4" t="s">
        <v>5</v>
      </c>
      <c r="C2801" s="4" t="s">
        <v>12</v>
      </c>
      <c r="D2801" s="4" t="s">
        <v>10</v>
      </c>
      <c r="E2801" s="4" t="s">
        <v>12</v>
      </c>
    </row>
    <row r="2802" spans="1:5">
      <c r="A2802" t="n">
        <v>22673</v>
      </c>
      <c r="B2802" s="12" t="n">
        <v>39</v>
      </c>
      <c r="C2802" s="7" t="n">
        <v>13</v>
      </c>
      <c r="D2802" s="7" t="n">
        <v>7067</v>
      </c>
      <c r="E2802" s="7" t="n">
        <v>14</v>
      </c>
    </row>
    <row r="2803" spans="1:5">
      <c r="A2803" t="s">
        <v>4</v>
      </c>
      <c r="B2803" s="4" t="s">
        <v>5</v>
      </c>
      <c r="C2803" s="4" t="s">
        <v>12</v>
      </c>
      <c r="D2803" s="4" t="s">
        <v>10</v>
      </c>
      <c r="E2803" s="4" t="s">
        <v>12</v>
      </c>
    </row>
    <row r="2804" spans="1:5">
      <c r="A2804" t="n">
        <v>22678</v>
      </c>
      <c r="B2804" s="12" t="n">
        <v>39</v>
      </c>
      <c r="C2804" s="7" t="n">
        <v>13</v>
      </c>
      <c r="D2804" s="7" t="n">
        <v>7067</v>
      </c>
      <c r="E2804" s="7" t="n">
        <v>15</v>
      </c>
    </row>
    <row r="2805" spans="1:5">
      <c r="A2805" t="s">
        <v>4</v>
      </c>
      <c r="B2805" s="4" t="s">
        <v>5</v>
      </c>
      <c r="C2805" s="4" t="s">
        <v>12</v>
      </c>
      <c r="D2805" s="4" t="s">
        <v>10</v>
      </c>
    </row>
    <row r="2806" spans="1:5">
      <c r="A2806" t="n">
        <v>22683</v>
      </c>
      <c r="B2806" s="51" t="n">
        <v>45</v>
      </c>
      <c r="C2806" s="7" t="n">
        <v>7</v>
      </c>
      <c r="D2806" s="7" t="n">
        <v>255</v>
      </c>
    </row>
    <row r="2807" spans="1:5">
      <c r="A2807" t="s">
        <v>4</v>
      </c>
      <c r="B2807" s="4" t="s">
        <v>5</v>
      </c>
      <c r="C2807" s="4" t="s">
        <v>12</v>
      </c>
      <c r="D2807" s="4" t="s">
        <v>10</v>
      </c>
      <c r="E2807" s="4" t="s">
        <v>6</v>
      </c>
    </row>
    <row r="2808" spans="1:5">
      <c r="A2808" t="n">
        <v>22687</v>
      </c>
      <c r="B2808" s="63" t="n">
        <v>51</v>
      </c>
      <c r="C2808" s="7" t="n">
        <v>4</v>
      </c>
      <c r="D2808" s="7" t="n">
        <v>0</v>
      </c>
      <c r="E2808" s="7" t="s">
        <v>143</v>
      </c>
    </row>
    <row r="2809" spans="1:5">
      <c r="A2809" t="s">
        <v>4</v>
      </c>
      <c r="B2809" s="4" t="s">
        <v>5</v>
      </c>
      <c r="C2809" s="4" t="s">
        <v>10</v>
      </c>
    </row>
    <row r="2810" spans="1:5">
      <c r="A2810" t="n">
        <v>22700</v>
      </c>
      <c r="B2810" s="30" t="n">
        <v>16</v>
      </c>
      <c r="C2810" s="7" t="n">
        <v>0</v>
      </c>
    </row>
    <row r="2811" spans="1:5">
      <c r="A2811" t="s">
        <v>4</v>
      </c>
      <c r="B2811" s="4" t="s">
        <v>5</v>
      </c>
      <c r="C2811" s="4" t="s">
        <v>10</v>
      </c>
      <c r="D2811" s="4" t="s">
        <v>69</v>
      </c>
      <c r="E2811" s="4" t="s">
        <v>12</v>
      </c>
      <c r="F2811" s="4" t="s">
        <v>12</v>
      </c>
    </row>
    <row r="2812" spans="1:5">
      <c r="A2812" t="n">
        <v>22703</v>
      </c>
      <c r="B2812" s="64" t="n">
        <v>26</v>
      </c>
      <c r="C2812" s="7" t="n">
        <v>0</v>
      </c>
      <c r="D2812" s="7" t="s">
        <v>188</v>
      </c>
      <c r="E2812" s="7" t="n">
        <v>2</v>
      </c>
      <c r="F2812" s="7" t="n">
        <v>0</v>
      </c>
    </row>
    <row r="2813" spans="1:5">
      <c r="A2813" t="s">
        <v>4</v>
      </c>
      <c r="B2813" s="4" t="s">
        <v>5</v>
      </c>
    </row>
    <row r="2814" spans="1:5">
      <c r="A2814" t="n">
        <v>22729</v>
      </c>
      <c r="B2814" s="35" t="n">
        <v>28</v>
      </c>
    </row>
    <row r="2815" spans="1:5">
      <c r="A2815" t="s">
        <v>4</v>
      </c>
      <c r="B2815" s="4" t="s">
        <v>5</v>
      </c>
      <c r="C2815" s="4" t="s">
        <v>12</v>
      </c>
      <c r="D2815" s="22" t="s">
        <v>58</v>
      </c>
      <c r="E2815" s="4" t="s">
        <v>5</v>
      </c>
      <c r="F2815" s="4" t="s">
        <v>12</v>
      </c>
      <c r="G2815" s="4" t="s">
        <v>10</v>
      </c>
      <c r="H2815" s="22" t="s">
        <v>59</v>
      </c>
      <c r="I2815" s="4" t="s">
        <v>12</v>
      </c>
      <c r="J2815" s="4" t="s">
        <v>33</v>
      </c>
    </row>
    <row r="2816" spans="1:5">
      <c r="A2816" t="n">
        <v>22730</v>
      </c>
      <c r="B2816" s="15" t="n">
        <v>5</v>
      </c>
      <c r="C2816" s="7" t="n">
        <v>28</v>
      </c>
      <c r="D2816" s="22" t="s">
        <v>3</v>
      </c>
      <c r="E2816" s="36" t="n">
        <v>64</v>
      </c>
      <c r="F2816" s="7" t="n">
        <v>5</v>
      </c>
      <c r="G2816" s="7" t="n">
        <v>2</v>
      </c>
      <c r="H2816" s="22" t="s">
        <v>3</v>
      </c>
      <c r="I2816" s="7" t="n">
        <v>1</v>
      </c>
      <c r="J2816" s="16" t="n">
        <f t="normal" ca="1">A2826</f>
        <v>0</v>
      </c>
    </row>
    <row r="2817" spans="1:10">
      <c r="A2817" t="s">
        <v>4</v>
      </c>
      <c r="B2817" s="4" t="s">
        <v>5</v>
      </c>
      <c r="C2817" s="4" t="s">
        <v>12</v>
      </c>
      <c r="D2817" s="4" t="s">
        <v>10</v>
      </c>
      <c r="E2817" s="4" t="s">
        <v>6</v>
      </c>
    </row>
    <row r="2818" spans="1:10">
      <c r="A2818" t="n">
        <v>22741</v>
      </c>
      <c r="B2818" s="63" t="n">
        <v>51</v>
      </c>
      <c r="C2818" s="7" t="n">
        <v>4</v>
      </c>
      <c r="D2818" s="7" t="n">
        <v>2</v>
      </c>
      <c r="E2818" s="7" t="s">
        <v>189</v>
      </c>
    </row>
    <row r="2819" spans="1:10">
      <c r="A2819" t="s">
        <v>4</v>
      </c>
      <c r="B2819" s="4" t="s">
        <v>5</v>
      </c>
      <c r="C2819" s="4" t="s">
        <v>10</v>
      </c>
    </row>
    <row r="2820" spans="1:10">
      <c r="A2820" t="n">
        <v>22755</v>
      </c>
      <c r="B2820" s="30" t="n">
        <v>16</v>
      </c>
      <c r="C2820" s="7" t="n">
        <v>0</v>
      </c>
    </row>
    <row r="2821" spans="1:10">
      <c r="A2821" t="s">
        <v>4</v>
      </c>
      <c r="B2821" s="4" t="s">
        <v>5</v>
      </c>
      <c r="C2821" s="4" t="s">
        <v>10</v>
      </c>
      <c r="D2821" s="4" t="s">
        <v>69</v>
      </c>
      <c r="E2821" s="4" t="s">
        <v>12</v>
      </c>
      <c r="F2821" s="4" t="s">
        <v>12</v>
      </c>
    </row>
    <row r="2822" spans="1:10">
      <c r="A2822" t="n">
        <v>22758</v>
      </c>
      <c r="B2822" s="64" t="n">
        <v>26</v>
      </c>
      <c r="C2822" s="7" t="n">
        <v>2</v>
      </c>
      <c r="D2822" s="7" t="s">
        <v>190</v>
      </c>
      <c r="E2822" s="7" t="n">
        <v>2</v>
      </c>
      <c r="F2822" s="7" t="n">
        <v>0</v>
      </c>
    </row>
    <row r="2823" spans="1:10">
      <c r="A2823" t="s">
        <v>4</v>
      </c>
      <c r="B2823" s="4" t="s">
        <v>5</v>
      </c>
    </row>
    <row r="2824" spans="1:10">
      <c r="A2824" t="n">
        <v>22804</v>
      </c>
      <c r="B2824" s="35" t="n">
        <v>28</v>
      </c>
    </row>
    <row r="2825" spans="1:10">
      <c r="A2825" t="s">
        <v>4</v>
      </c>
      <c r="B2825" s="4" t="s">
        <v>5</v>
      </c>
      <c r="C2825" s="4" t="s">
        <v>12</v>
      </c>
      <c r="D2825" s="22" t="s">
        <v>58</v>
      </c>
      <c r="E2825" s="4" t="s">
        <v>5</v>
      </c>
      <c r="F2825" s="4" t="s">
        <v>12</v>
      </c>
      <c r="G2825" s="4" t="s">
        <v>10</v>
      </c>
      <c r="H2825" s="22" t="s">
        <v>59</v>
      </c>
      <c r="I2825" s="4" t="s">
        <v>12</v>
      </c>
      <c r="J2825" s="4" t="s">
        <v>33</v>
      </c>
    </row>
    <row r="2826" spans="1:10">
      <c r="A2826" t="n">
        <v>22805</v>
      </c>
      <c r="B2826" s="15" t="n">
        <v>5</v>
      </c>
      <c r="C2826" s="7" t="n">
        <v>28</v>
      </c>
      <c r="D2826" s="22" t="s">
        <v>3</v>
      </c>
      <c r="E2826" s="36" t="n">
        <v>64</v>
      </c>
      <c r="F2826" s="7" t="n">
        <v>5</v>
      </c>
      <c r="G2826" s="7" t="n">
        <v>7</v>
      </c>
      <c r="H2826" s="22" t="s">
        <v>3</v>
      </c>
      <c r="I2826" s="7" t="n">
        <v>1</v>
      </c>
      <c r="J2826" s="16" t="n">
        <f t="normal" ca="1">A2838</f>
        <v>0</v>
      </c>
    </row>
    <row r="2827" spans="1:10">
      <c r="A2827" t="s">
        <v>4</v>
      </c>
      <c r="B2827" s="4" t="s">
        <v>5</v>
      </c>
      <c r="C2827" s="4" t="s">
        <v>12</v>
      </c>
      <c r="D2827" s="4" t="s">
        <v>10</v>
      </c>
      <c r="E2827" s="4" t="s">
        <v>6</v>
      </c>
    </row>
    <row r="2828" spans="1:10">
      <c r="A2828" t="n">
        <v>22816</v>
      </c>
      <c r="B2828" s="63" t="n">
        <v>51</v>
      </c>
      <c r="C2828" s="7" t="n">
        <v>4</v>
      </c>
      <c r="D2828" s="7" t="n">
        <v>7</v>
      </c>
      <c r="E2828" s="7" t="s">
        <v>146</v>
      </c>
    </row>
    <row r="2829" spans="1:10">
      <c r="A2829" t="s">
        <v>4</v>
      </c>
      <c r="B2829" s="4" t="s">
        <v>5</v>
      </c>
      <c r="C2829" s="4" t="s">
        <v>10</v>
      </c>
    </row>
    <row r="2830" spans="1:10">
      <c r="A2830" t="n">
        <v>22829</v>
      </c>
      <c r="B2830" s="30" t="n">
        <v>16</v>
      </c>
      <c r="C2830" s="7" t="n">
        <v>0</v>
      </c>
    </row>
    <row r="2831" spans="1:10">
      <c r="A2831" t="s">
        <v>4</v>
      </c>
      <c r="B2831" s="4" t="s">
        <v>5</v>
      </c>
      <c r="C2831" s="4" t="s">
        <v>10</v>
      </c>
      <c r="D2831" s="4" t="s">
        <v>69</v>
      </c>
      <c r="E2831" s="4" t="s">
        <v>12</v>
      </c>
      <c r="F2831" s="4" t="s">
        <v>12</v>
      </c>
    </row>
    <row r="2832" spans="1:10">
      <c r="A2832" t="n">
        <v>22832</v>
      </c>
      <c r="B2832" s="64" t="n">
        <v>26</v>
      </c>
      <c r="C2832" s="7" t="n">
        <v>7</v>
      </c>
      <c r="D2832" s="7" t="s">
        <v>191</v>
      </c>
      <c r="E2832" s="7" t="n">
        <v>2</v>
      </c>
      <c r="F2832" s="7" t="n">
        <v>0</v>
      </c>
    </row>
    <row r="2833" spans="1:10">
      <c r="A2833" t="s">
        <v>4</v>
      </c>
      <c r="B2833" s="4" t="s">
        <v>5</v>
      </c>
    </row>
    <row r="2834" spans="1:10">
      <c r="A2834" t="n">
        <v>22857</v>
      </c>
      <c r="B2834" s="35" t="n">
        <v>28</v>
      </c>
    </row>
    <row r="2835" spans="1:10">
      <c r="A2835" t="s">
        <v>4</v>
      </c>
      <c r="B2835" s="4" t="s">
        <v>5</v>
      </c>
      <c r="C2835" s="4" t="s">
        <v>33</v>
      </c>
    </row>
    <row r="2836" spans="1:10">
      <c r="A2836" t="n">
        <v>22858</v>
      </c>
      <c r="B2836" s="27" t="n">
        <v>3</v>
      </c>
      <c r="C2836" s="16" t="n">
        <f t="normal" ca="1">A2848</f>
        <v>0</v>
      </c>
    </row>
    <row r="2837" spans="1:10">
      <c r="A2837" t="s">
        <v>4</v>
      </c>
      <c r="B2837" s="4" t="s">
        <v>5</v>
      </c>
      <c r="C2837" s="4" t="s">
        <v>12</v>
      </c>
      <c r="D2837" s="22" t="s">
        <v>58</v>
      </c>
      <c r="E2837" s="4" t="s">
        <v>5</v>
      </c>
      <c r="F2837" s="4" t="s">
        <v>12</v>
      </c>
      <c r="G2837" s="4" t="s">
        <v>10</v>
      </c>
      <c r="H2837" s="22" t="s">
        <v>59</v>
      </c>
      <c r="I2837" s="4" t="s">
        <v>12</v>
      </c>
      <c r="J2837" s="4" t="s">
        <v>33</v>
      </c>
    </row>
    <row r="2838" spans="1:10">
      <c r="A2838" t="n">
        <v>22863</v>
      </c>
      <c r="B2838" s="15" t="n">
        <v>5</v>
      </c>
      <c r="C2838" s="7" t="n">
        <v>28</v>
      </c>
      <c r="D2838" s="22" t="s">
        <v>3</v>
      </c>
      <c r="E2838" s="36" t="n">
        <v>64</v>
      </c>
      <c r="F2838" s="7" t="n">
        <v>5</v>
      </c>
      <c r="G2838" s="7" t="n">
        <v>6</v>
      </c>
      <c r="H2838" s="22" t="s">
        <v>3</v>
      </c>
      <c r="I2838" s="7" t="n">
        <v>1</v>
      </c>
      <c r="J2838" s="16" t="n">
        <f t="normal" ca="1">A2848</f>
        <v>0</v>
      </c>
    </row>
    <row r="2839" spans="1:10">
      <c r="A2839" t="s">
        <v>4</v>
      </c>
      <c r="B2839" s="4" t="s">
        <v>5</v>
      </c>
      <c r="C2839" s="4" t="s">
        <v>12</v>
      </c>
      <c r="D2839" s="4" t="s">
        <v>10</v>
      </c>
      <c r="E2839" s="4" t="s">
        <v>6</v>
      </c>
    </row>
    <row r="2840" spans="1:10">
      <c r="A2840" t="n">
        <v>22874</v>
      </c>
      <c r="B2840" s="63" t="n">
        <v>51</v>
      </c>
      <c r="C2840" s="7" t="n">
        <v>4</v>
      </c>
      <c r="D2840" s="7" t="n">
        <v>6</v>
      </c>
      <c r="E2840" s="7" t="s">
        <v>113</v>
      </c>
    </row>
    <row r="2841" spans="1:10">
      <c r="A2841" t="s">
        <v>4</v>
      </c>
      <c r="B2841" s="4" t="s">
        <v>5</v>
      </c>
      <c r="C2841" s="4" t="s">
        <v>10</v>
      </c>
    </row>
    <row r="2842" spans="1:10">
      <c r="A2842" t="n">
        <v>22887</v>
      </c>
      <c r="B2842" s="30" t="n">
        <v>16</v>
      </c>
      <c r="C2842" s="7" t="n">
        <v>0</v>
      </c>
    </row>
    <row r="2843" spans="1:10">
      <c r="A2843" t="s">
        <v>4</v>
      </c>
      <c r="B2843" s="4" t="s">
        <v>5</v>
      </c>
      <c r="C2843" s="4" t="s">
        <v>10</v>
      </c>
      <c r="D2843" s="4" t="s">
        <v>69</v>
      </c>
      <c r="E2843" s="4" t="s">
        <v>12</v>
      </c>
      <c r="F2843" s="4" t="s">
        <v>12</v>
      </c>
    </row>
    <row r="2844" spans="1:10">
      <c r="A2844" t="n">
        <v>22890</v>
      </c>
      <c r="B2844" s="64" t="n">
        <v>26</v>
      </c>
      <c r="C2844" s="7" t="n">
        <v>6</v>
      </c>
      <c r="D2844" s="7" t="s">
        <v>192</v>
      </c>
      <c r="E2844" s="7" t="n">
        <v>2</v>
      </c>
      <c r="F2844" s="7" t="n">
        <v>0</v>
      </c>
    </row>
    <row r="2845" spans="1:10">
      <c r="A2845" t="s">
        <v>4</v>
      </c>
      <c r="B2845" s="4" t="s">
        <v>5</v>
      </c>
    </row>
    <row r="2846" spans="1:10">
      <c r="A2846" t="n">
        <v>22949</v>
      </c>
      <c r="B2846" s="35" t="n">
        <v>28</v>
      </c>
    </row>
    <row r="2847" spans="1:10">
      <c r="A2847" t="s">
        <v>4</v>
      </c>
      <c r="B2847" s="4" t="s">
        <v>5</v>
      </c>
      <c r="C2847" s="4" t="s">
        <v>12</v>
      </c>
      <c r="D2847" s="4" t="s">
        <v>10</v>
      </c>
      <c r="E2847" s="4" t="s">
        <v>9</v>
      </c>
      <c r="F2847" s="4" t="s">
        <v>10</v>
      </c>
      <c r="G2847" s="4" t="s">
        <v>9</v>
      </c>
      <c r="H2847" s="4" t="s">
        <v>12</v>
      </c>
    </row>
    <row r="2848" spans="1:10">
      <c r="A2848" t="n">
        <v>22950</v>
      </c>
      <c r="B2848" s="17" t="n">
        <v>49</v>
      </c>
      <c r="C2848" s="7" t="n">
        <v>0</v>
      </c>
      <c r="D2848" s="7" t="n">
        <v>203</v>
      </c>
      <c r="E2848" s="7" t="n">
        <v>1065353216</v>
      </c>
      <c r="F2848" s="7" t="n">
        <v>0</v>
      </c>
      <c r="G2848" s="7" t="n">
        <v>0</v>
      </c>
      <c r="H2848" s="7" t="n">
        <v>0</v>
      </c>
    </row>
    <row r="2849" spans="1:10">
      <c r="A2849" t="s">
        <v>4</v>
      </c>
      <c r="B2849" s="4" t="s">
        <v>5</v>
      </c>
      <c r="C2849" s="4" t="s">
        <v>10</v>
      </c>
      <c r="D2849" s="4" t="s">
        <v>12</v>
      </c>
      <c r="E2849" s="4" t="s">
        <v>12</v>
      </c>
      <c r="F2849" s="4" t="s">
        <v>6</v>
      </c>
    </row>
    <row r="2850" spans="1:10">
      <c r="A2850" t="n">
        <v>22965</v>
      </c>
      <c r="B2850" s="60" t="n">
        <v>47</v>
      </c>
      <c r="C2850" s="7" t="n">
        <v>0</v>
      </c>
      <c r="D2850" s="7" t="n">
        <v>0</v>
      </c>
      <c r="E2850" s="7" t="n">
        <v>1</v>
      </c>
      <c r="F2850" s="7" t="s">
        <v>193</v>
      </c>
    </row>
    <row r="2851" spans="1:10">
      <c r="A2851" t="s">
        <v>4</v>
      </c>
      <c r="B2851" s="4" t="s">
        <v>5</v>
      </c>
      <c r="C2851" s="4" t="s">
        <v>10</v>
      </c>
    </row>
    <row r="2852" spans="1:10">
      <c r="A2852" t="n">
        <v>22985</v>
      </c>
      <c r="B2852" s="30" t="n">
        <v>16</v>
      </c>
      <c r="C2852" s="7" t="n">
        <v>150</v>
      </c>
    </row>
    <row r="2853" spans="1:10">
      <c r="A2853" t="s">
        <v>4</v>
      </c>
      <c r="B2853" s="4" t="s">
        <v>5</v>
      </c>
      <c r="C2853" s="4" t="s">
        <v>10</v>
      </c>
      <c r="D2853" s="4" t="s">
        <v>12</v>
      </c>
      <c r="E2853" s="4" t="s">
        <v>12</v>
      </c>
      <c r="F2853" s="4" t="s">
        <v>6</v>
      </c>
    </row>
    <row r="2854" spans="1:10">
      <c r="A2854" t="n">
        <v>22988</v>
      </c>
      <c r="B2854" s="60" t="n">
        <v>47</v>
      </c>
      <c r="C2854" s="7" t="n">
        <v>8</v>
      </c>
      <c r="D2854" s="7" t="n">
        <v>0</v>
      </c>
      <c r="E2854" s="7" t="n">
        <v>1</v>
      </c>
      <c r="F2854" s="7" t="s">
        <v>193</v>
      </c>
    </row>
    <row r="2855" spans="1:10">
      <c r="A2855" t="s">
        <v>4</v>
      </c>
      <c r="B2855" s="4" t="s">
        <v>5</v>
      </c>
      <c r="C2855" s="4" t="s">
        <v>10</v>
      </c>
      <c r="D2855" s="4" t="s">
        <v>12</v>
      </c>
      <c r="E2855" s="4" t="s">
        <v>12</v>
      </c>
      <c r="F2855" s="4" t="s">
        <v>6</v>
      </c>
    </row>
    <row r="2856" spans="1:10">
      <c r="A2856" t="n">
        <v>23008</v>
      </c>
      <c r="B2856" s="60" t="n">
        <v>47</v>
      </c>
      <c r="C2856" s="7" t="n">
        <v>61491</v>
      </c>
      <c r="D2856" s="7" t="n">
        <v>0</v>
      </c>
      <c r="E2856" s="7" t="n">
        <v>1</v>
      </c>
      <c r="F2856" s="7" t="s">
        <v>193</v>
      </c>
    </row>
    <row r="2857" spans="1:10">
      <c r="A2857" t="s">
        <v>4</v>
      </c>
      <c r="B2857" s="4" t="s">
        <v>5</v>
      </c>
      <c r="C2857" s="4" t="s">
        <v>10</v>
      </c>
    </row>
    <row r="2858" spans="1:10">
      <c r="A2858" t="n">
        <v>23028</v>
      </c>
      <c r="B2858" s="30" t="n">
        <v>16</v>
      </c>
      <c r="C2858" s="7" t="n">
        <v>150</v>
      </c>
    </row>
    <row r="2859" spans="1:10">
      <c r="A2859" t="s">
        <v>4</v>
      </c>
      <c r="B2859" s="4" t="s">
        <v>5</v>
      </c>
      <c r="C2859" s="4" t="s">
        <v>10</v>
      </c>
      <c r="D2859" s="4" t="s">
        <v>12</v>
      </c>
      <c r="E2859" s="4" t="s">
        <v>12</v>
      </c>
      <c r="F2859" s="4" t="s">
        <v>6</v>
      </c>
    </row>
    <row r="2860" spans="1:10">
      <c r="A2860" t="n">
        <v>23031</v>
      </c>
      <c r="B2860" s="60" t="n">
        <v>47</v>
      </c>
      <c r="C2860" s="7" t="n">
        <v>61492</v>
      </c>
      <c r="D2860" s="7" t="n">
        <v>0</v>
      </c>
      <c r="E2860" s="7" t="n">
        <v>1</v>
      </c>
      <c r="F2860" s="7" t="s">
        <v>193</v>
      </c>
    </row>
    <row r="2861" spans="1:10">
      <c r="A2861" t="s">
        <v>4</v>
      </c>
      <c r="B2861" s="4" t="s">
        <v>5</v>
      </c>
      <c r="C2861" s="4" t="s">
        <v>10</v>
      </c>
      <c r="D2861" s="4" t="s">
        <v>12</v>
      </c>
      <c r="E2861" s="4" t="s">
        <v>12</v>
      </c>
      <c r="F2861" s="4" t="s">
        <v>6</v>
      </c>
    </row>
    <row r="2862" spans="1:10">
      <c r="A2862" t="n">
        <v>23051</v>
      </c>
      <c r="B2862" s="60" t="n">
        <v>47</v>
      </c>
      <c r="C2862" s="7" t="n">
        <v>61493</v>
      </c>
      <c r="D2862" s="7" t="n">
        <v>0</v>
      </c>
      <c r="E2862" s="7" t="n">
        <v>1</v>
      </c>
      <c r="F2862" s="7" t="s">
        <v>193</v>
      </c>
    </row>
    <row r="2863" spans="1:10">
      <c r="A2863" t="s">
        <v>4</v>
      </c>
      <c r="B2863" s="4" t="s">
        <v>5</v>
      </c>
      <c r="C2863" s="4" t="s">
        <v>10</v>
      </c>
      <c r="D2863" s="4" t="s">
        <v>12</v>
      </c>
      <c r="E2863" s="4" t="s">
        <v>12</v>
      </c>
      <c r="F2863" s="4" t="s">
        <v>6</v>
      </c>
    </row>
    <row r="2864" spans="1:10">
      <c r="A2864" t="n">
        <v>23071</v>
      </c>
      <c r="B2864" s="60" t="n">
        <v>47</v>
      </c>
      <c r="C2864" s="7" t="n">
        <v>61494</v>
      </c>
      <c r="D2864" s="7" t="n">
        <v>0</v>
      </c>
      <c r="E2864" s="7" t="n">
        <v>1</v>
      </c>
      <c r="F2864" s="7" t="s">
        <v>193</v>
      </c>
    </row>
    <row r="2865" spans="1:6">
      <c r="A2865" t="s">
        <v>4</v>
      </c>
      <c r="B2865" s="4" t="s">
        <v>5</v>
      </c>
      <c r="C2865" s="4" t="s">
        <v>10</v>
      </c>
      <c r="D2865" s="4" t="s">
        <v>12</v>
      </c>
    </row>
    <row r="2866" spans="1:6">
      <c r="A2866" t="n">
        <v>23091</v>
      </c>
      <c r="B2866" s="74" t="n">
        <v>67</v>
      </c>
      <c r="C2866" s="7" t="n">
        <v>0</v>
      </c>
      <c r="D2866" s="7" t="n">
        <v>1</v>
      </c>
    </row>
    <row r="2867" spans="1:6">
      <c r="A2867" t="s">
        <v>4</v>
      </c>
      <c r="B2867" s="4" t="s">
        <v>5</v>
      </c>
      <c r="C2867" s="4" t="s">
        <v>10</v>
      </c>
      <c r="D2867" s="4" t="s">
        <v>12</v>
      </c>
    </row>
    <row r="2868" spans="1:6">
      <c r="A2868" t="n">
        <v>23095</v>
      </c>
      <c r="B2868" s="74" t="n">
        <v>67</v>
      </c>
      <c r="C2868" s="7" t="n">
        <v>8</v>
      </c>
      <c r="D2868" s="7" t="n">
        <v>1</v>
      </c>
    </row>
    <row r="2869" spans="1:6">
      <c r="A2869" t="s">
        <v>4</v>
      </c>
      <c r="B2869" s="4" t="s">
        <v>5</v>
      </c>
      <c r="C2869" s="4" t="s">
        <v>10</v>
      </c>
      <c r="D2869" s="4" t="s">
        <v>12</v>
      </c>
    </row>
    <row r="2870" spans="1:6">
      <c r="A2870" t="n">
        <v>23099</v>
      </c>
      <c r="B2870" s="74" t="n">
        <v>67</v>
      </c>
      <c r="C2870" s="7" t="n">
        <v>61491</v>
      </c>
      <c r="D2870" s="7" t="n">
        <v>1</v>
      </c>
    </row>
    <row r="2871" spans="1:6">
      <c r="A2871" t="s">
        <v>4</v>
      </c>
      <c r="B2871" s="4" t="s">
        <v>5</v>
      </c>
      <c r="C2871" s="4" t="s">
        <v>10</v>
      </c>
      <c r="D2871" s="4" t="s">
        <v>12</v>
      </c>
    </row>
    <row r="2872" spans="1:6">
      <c r="A2872" t="n">
        <v>23103</v>
      </c>
      <c r="B2872" s="74" t="n">
        <v>67</v>
      </c>
      <c r="C2872" s="7" t="n">
        <v>61492</v>
      </c>
      <c r="D2872" s="7" t="n">
        <v>1</v>
      </c>
    </row>
    <row r="2873" spans="1:6">
      <c r="A2873" t="s">
        <v>4</v>
      </c>
      <c r="B2873" s="4" t="s">
        <v>5</v>
      </c>
      <c r="C2873" s="4" t="s">
        <v>10</v>
      </c>
      <c r="D2873" s="4" t="s">
        <v>12</v>
      </c>
    </row>
    <row r="2874" spans="1:6">
      <c r="A2874" t="n">
        <v>23107</v>
      </c>
      <c r="B2874" s="74" t="n">
        <v>67</v>
      </c>
      <c r="C2874" s="7" t="n">
        <v>61493</v>
      </c>
      <c r="D2874" s="7" t="n">
        <v>1</v>
      </c>
    </row>
    <row r="2875" spans="1:6">
      <c r="A2875" t="s">
        <v>4</v>
      </c>
      <c r="B2875" s="4" t="s">
        <v>5</v>
      </c>
      <c r="C2875" s="4" t="s">
        <v>10</v>
      </c>
      <c r="D2875" s="4" t="s">
        <v>12</v>
      </c>
    </row>
    <row r="2876" spans="1:6">
      <c r="A2876" t="n">
        <v>23111</v>
      </c>
      <c r="B2876" s="74" t="n">
        <v>67</v>
      </c>
      <c r="C2876" s="7" t="n">
        <v>61494</v>
      </c>
      <c r="D2876" s="7" t="n">
        <v>1</v>
      </c>
    </row>
    <row r="2877" spans="1:6">
      <c r="A2877" t="s">
        <v>4</v>
      </c>
      <c r="B2877" s="4" t="s">
        <v>5</v>
      </c>
      <c r="C2877" s="4" t="s">
        <v>12</v>
      </c>
      <c r="D2877" s="4" t="s">
        <v>10</v>
      </c>
      <c r="E2877" s="4" t="s">
        <v>27</v>
      </c>
    </row>
    <row r="2878" spans="1:6">
      <c r="A2878" t="n">
        <v>23115</v>
      </c>
      <c r="B2878" s="38" t="n">
        <v>58</v>
      </c>
      <c r="C2878" s="7" t="n">
        <v>101</v>
      </c>
      <c r="D2878" s="7" t="n">
        <v>500</v>
      </c>
      <c r="E2878" s="7" t="n">
        <v>1</v>
      </c>
    </row>
    <row r="2879" spans="1:6">
      <c r="A2879" t="s">
        <v>4</v>
      </c>
      <c r="B2879" s="4" t="s">
        <v>5</v>
      </c>
      <c r="C2879" s="4" t="s">
        <v>12</v>
      </c>
      <c r="D2879" s="4" t="s">
        <v>10</v>
      </c>
    </row>
    <row r="2880" spans="1:6">
      <c r="A2880" t="n">
        <v>23123</v>
      </c>
      <c r="B2880" s="38" t="n">
        <v>58</v>
      </c>
      <c r="C2880" s="7" t="n">
        <v>254</v>
      </c>
      <c r="D2880" s="7" t="n">
        <v>0</v>
      </c>
    </row>
    <row r="2881" spans="1:5">
      <c r="A2881" t="s">
        <v>4</v>
      </c>
      <c r="B2881" s="4" t="s">
        <v>5</v>
      </c>
      <c r="C2881" s="4" t="s">
        <v>12</v>
      </c>
      <c r="D2881" s="4" t="s">
        <v>12</v>
      </c>
      <c r="E2881" s="4" t="s">
        <v>27</v>
      </c>
      <c r="F2881" s="4" t="s">
        <v>27</v>
      </c>
      <c r="G2881" s="4" t="s">
        <v>27</v>
      </c>
      <c r="H2881" s="4" t="s">
        <v>10</v>
      </c>
    </row>
    <row r="2882" spans="1:5">
      <c r="A2882" t="n">
        <v>23127</v>
      </c>
      <c r="B2882" s="51" t="n">
        <v>45</v>
      </c>
      <c r="C2882" s="7" t="n">
        <v>2</v>
      </c>
      <c r="D2882" s="7" t="n">
        <v>3</v>
      </c>
      <c r="E2882" s="7" t="n">
        <v>3.0699999332428</v>
      </c>
      <c r="F2882" s="7" t="n">
        <v>40.1699981689453</v>
      </c>
      <c r="G2882" s="7" t="n">
        <v>-135.779998779297</v>
      </c>
      <c r="H2882" s="7" t="n">
        <v>0</v>
      </c>
    </row>
    <row r="2883" spans="1:5">
      <c r="A2883" t="s">
        <v>4</v>
      </c>
      <c r="B2883" s="4" t="s">
        <v>5</v>
      </c>
      <c r="C2883" s="4" t="s">
        <v>12</v>
      </c>
      <c r="D2883" s="4" t="s">
        <v>12</v>
      </c>
      <c r="E2883" s="4" t="s">
        <v>27</v>
      </c>
      <c r="F2883" s="4" t="s">
        <v>27</v>
      </c>
      <c r="G2883" s="4" t="s">
        <v>27</v>
      </c>
      <c r="H2883" s="4" t="s">
        <v>10</v>
      </c>
      <c r="I2883" s="4" t="s">
        <v>12</v>
      </c>
    </row>
    <row r="2884" spans="1:5">
      <c r="A2884" t="n">
        <v>23144</v>
      </c>
      <c r="B2884" s="51" t="n">
        <v>45</v>
      </c>
      <c r="C2884" s="7" t="n">
        <v>4</v>
      </c>
      <c r="D2884" s="7" t="n">
        <v>3</v>
      </c>
      <c r="E2884" s="7" t="n">
        <v>12.6499996185303</v>
      </c>
      <c r="F2884" s="7" t="n">
        <v>21.4300003051758</v>
      </c>
      <c r="G2884" s="7" t="n">
        <v>0</v>
      </c>
      <c r="H2884" s="7" t="n">
        <v>0</v>
      </c>
      <c r="I2884" s="7" t="n">
        <v>0</v>
      </c>
    </row>
    <row r="2885" spans="1:5">
      <c r="A2885" t="s">
        <v>4</v>
      </c>
      <c r="B2885" s="4" t="s">
        <v>5</v>
      </c>
      <c r="C2885" s="4" t="s">
        <v>12</v>
      </c>
      <c r="D2885" s="4" t="s">
        <v>12</v>
      </c>
      <c r="E2885" s="4" t="s">
        <v>27</v>
      </c>
      <c r="F2885" s="4" t="s">
        <v>10</v>
      </c>
    </row>
    <row r="2886" spans="1:5">
      <c r="A2886" t="n">
        <v>23162</v>
      </c>
      <c r="B2886" s="51" t="n">
        <v>45</v>
      </c>
      <c r="C2886" s="7" t="n">
        <v>5</v>
      </c>
      <c r="D2886" s="7" t="n">
        <v>3</v>
      </c>
      <c r="E2886" s="7" t="n">
        <v>4.09999990463257</v>
      </c>
      <c r="F2886" s="7" t="n">
        <v>0</v>
      </c>
    </row>
    <row r="2887" spans="1:5">
      <c r="A2887" t="s">
        <v>4</v>
      </c>
      <c r="B2887" s="4" t="s">
        <v>5</v>
      </c>
      <c r="C2887" s="4" t="s">
        <v>12</v>
      </c>
      <c r="D2887" s="4" t="s">
        <v>12</v>
      </c>
      <c r="E2887" s="4" t="s">
        <v>27</v>
      </c>
      <c r="F2887" s="4" t="s">
        <v>10</v>
      </c>
    </row>
    <row r="2888" spans="1:5">
      <c r="A2888" t="n">
        <v>23171</v>
      </c>
      <c r="B2888" s="51" t="n">
        <v>45</v>
      </c>
      <c r="C2888" s="7" t="n">
        <v>5</v>
      </c>
      <c r="D2888" s="7" t="n">
        <v>3</v>
      </c>
      <c r="E2888" s="7" t="n">
        <v>4</v>
      </c>
      <c r="F2888" s="7" t="n">
        <v>3000</v>
      </c>
    </row>
    <row r="2889" spans="1:5">
      <c r="A2889" t="s">
        <v>4</v>
      </c>
      <c r="B2889" s="4" t="s">
        <v>5</v>
      </c>
      <c r="C2889" s="4" t="s">
        <v>12</v>
      </c>
      <c r="D2889" s="4" t="s">
        <v>12</v>
      </c>
      <c r="E2889" s="4" t="s">
        <v>27</v>
      </c>
      <c r="F2889" s="4" t="s">
        <v>10</v>
      </c>
    </row>
    <row r="2890" spans="1:5">
      <c r="A2890" t="n">
        <v>23180</v>
      </c>
      <c r="B2890" s="51" t="n">
        <v>45</v>
      </c>
      <c r="C2890" s="7" t="n">
        <v>11</v>
      </c>
      <c r="D2890" s="7" t="n">
        <v>3</v>
      </c>
      <c r="E2890" s="7" t="n">
        <v>42.4000015258789</v>
      </c>
      <c r="F2890" s="7" t="n">
        <v>0</v>
      </c>
    </row>
    <row r="2891" spans="1:5">
      <c r="A2891" t="s">
        <v>4</v>
      </c>
      <c r="B2891" s="4" t="s">
        <v>5</v>
      </c>
      <c r="C2891" s="4" t="s">
        <v>12</v>
      </c>
      <c r="D2891" s="4" t="s">
        <v>10</v>
      </c>
      <c r="E2891" s="4" t="s">
        <v>6</v>
      </c>
      <c r="F2891" s="4" t="s">
        <v>6</v>
      </c>
      <c r="G2891" s="4" t="s">
        <v>6</v>
      </c>
      <c r="H2891" s="4" t="s">
        <v>6</v>
      </c>
    </row>
    <row r="2892" spans="1:5">
      <c r="A2892" t="n">
        <v>23189</v>
      </c>
      <c r="B2892" s="63" t="n">
        <v>51</v>
      </c>
      <c r="C2892" s="7" t="n">
        <v>3</v>
      </c>
      <c r="D2892" s="7" t="n">
        <v>0</v>
      </c>
      <c r="E2892" s="7" t="s">
        <v>194</v>
      </c>
      <c r="F2892" s="7" t="s">
        <v>195</v>
      </c>
      <c r="G2892" s="7" t="s">
        <v>196</v>
      </c>
      <c r="H2892" s="7" t="s">
        <v>197</v>
      </c>
    </row>
    <row r="2893" spans="1:5">
      <c r="A2893" t="s">
        <v>4</v>
      </c>
      <c r="B2893" s="4" t="s">
        <v>5</v>
      </c>
      <c r="C2893" s="4" t="s">
        <v>12</v>
      </c>
      <c r="D2893" s="4" t="s">
        <v>10</v>
      </c>
      <c r="E2893" s="4" t="s">
        <v>6</v>
      </c>
      <c r="F2893" s="4" t="s">
        <v>6</v>
      </c>
      <c r="G2893" s="4" t="s">
        <v>6</v>
      </c>
      <c r="H2893" s="4" t="s">
        <v>6</v>
      </c>
    </row>
    <row r="2894" spans="1:5">
      <c r="A2894" t="n">
        <v>23218</v>
      </c>
      <c r="B2894" s="63" t="n">
        <v>51</v>
      </c>
      <c r="C2894" s="7" t="n">
        <v>3</v>
      </c>
      <c r="D2894" s="7" t="n">
        <v>8</v>
      </c>
      <c r="E2894" s="7" t="s">
        <v>194</v>
      </c>
      <c r="F2894" s="7" t="s">
        <v>195</v>
      </c>
      <c r="G2894" s="7" t="s">
        <v>196</v>
      </c>
      <c r="H2894" s="7" t="s">
        <v>197</v>
      </c>
    </row>
    <row r="2895" spans="1:5">
      <c r="A2895" t="s">
        <v>4</v>
      </c>
      <c r="B2895" s="4" t="s">
        <v>5</v>
      </c>
      <c r="C2895" s="4" t="s">
        <v>12</v>
      </c>
      <c r="D2895" s="4" t="s">
        <v>10</v>
      </c>
      <c r="E2895" s="4" t="s">
        <v>6</v>
      </c>
      <c r="F2895" s="4" t="s">
        <v>6</v>
      </c>
      <c r="G2895" s="4" t="s">
        <v>6</v>
      </c>
      <c r="H2895" s="4" t="s">
        <v>6</v>
      </c>
    </row>
    <row r="2896" spans="1:5">
      <c r="A2896" t="n">
        <v>23247</v>
      </c>
      <c r="B2896" s="63" t="n">
        <v>51</v>
      </c>
      <c r="C2896" s="7" t="n">
        <v>3</v>
      </c>
      <c r="D2896" s="7" t="n">
        <v>61491</v>
      </c>
      <c r="E2896" s="7" t="s">
        <v>194</v>
      </c>
      <c r="F2896" s="7" t="s">
        <v>195</v>
      </c>
      <c r="G2896" s="7" t="s">
        <v>196</v>
      </c>
      <c r="H2896" s="7" t="s">
        <v>197</v>
      </c>
    </row>
    <row r="2897" spans="1:9">
      <c r="A2897" t="s">
        <v>4</v>
      </c>
      <c r="B2897" s="4" t="s">
        <v>5</v>
      </c>
      <c r="C2897" s="4" t="s">
        <v>12</v>
      </c>
      <c r="D2897" s="4" t="s">
        <v>10</v>
      </c>
      <c r="E2897" s="4" t="s">
        <v>6</v>
      </c>
      <c r="F2897" s="4" t="s">
        <v>6</v>
      </c>
      <c r="G2897" s="4" t="s">
        <v>6</v>
      </c>
      <c r="H2897" s="4" t="s">
        <v>6</v>
      </c>
    </row>
    <row r="2898" spans="1:9">
      <c r="A2898" t="n">
        <v>23276</v>
      </c>
      <c r="B2898" s="63" t="n">
        <v>51</v>
      </c>
      <c r="C2898" s="7" t="n">
        <v>3</v>
      </c>
      <c r="D2898" s="7" t="n">
        <v>61492</v>
      </c>
      <c r="E2898" s="7" t="s">
        <v>194</v>
      </c>
      <c r="F2898" s="7" t="s">
        <v>195</v>
      </c>
      <c r="G2898" s="7" t="s">
        <v>196</v>
      </c>
      <c r="H2898" s="7" t="s">
        <v>197</v>
      </c>
    </row>
    <row r="2899" spans="1:9">
      <c r="A2899" t="s">
        <v>4</v>
      </c>
      <c r="B2899" s="4" t="s">
        <v>5</v>
      </c>
      <c r="C2899" s="4" t="s">
        <v>12</v>
      </c>
      <c r="D2899" s="4" t="s">
        <v>10</v>
      </c>
      <c r="E2899" s="4" t="s">
        <v>6</v>
      </c>
      <c r="F2899" s="4" t="s">
        <v>6</v>
      </c>
      <c r="G2899" s="4" t="s">
        <v>6</v>
      </c>
      <c r="H2899" s="4" t="s">
        <v>6</v>
      </c>
    </row>
    <row r="2900" spans="1:9">
      <c r="A2900" t="n">
        <v>23305</v>
      </c>
      <c r="B2900" s="63" t="n">
        <v>51</v>
      </c>
      <c r="C2900" s="7" t="n">
        <v>3</v>
      </c>
      <c r="D2900" s="7" t="n">
        <v>61493</v>
      </c>
      <c r="E2900" s="7" t="s">
        <v>194</v>
      </c>
      <c r="F2900" s="7" t="s">
        <v>195</v>
      </c>
      <c r="G2900" s="7" t="s">
        <v>196</v>
      </c>
      <c r="H2900" s="7" t="s">
        <v>197</v>
      </c>
    </row>
    <row r="2901" spans="1:9">
      <c r="A2901" t="s">
        <v>4</v>
      </c>
      <c r="B2901" s="4" t="s">
        <v>5</v>
      </c>
      <c r="C2901" s="4" t="s">
        <v>12</v>
      </c>
      <c r="D2901" s="4" t="s">
        <v>10</v>
      </c>
      <c r="E2901" s="4" t="s">
        <v>6</v>
      </c>
      <c r="F2901" s="4" t="s">
        <v>6</v>
      </c>
      <c r="G2901" s="4" t="s">
        <v>6</v>
      </c>
      <c r="H2901" s="4" t="s">
        <v>6</v>
      </c>
    </row>
    <row r="2902" spans="1:9">
      <c r="A2902" t="n">
        <v>23334</v>
      </c>
      <c r="B2902" s="63" t="n">
        <v>51</v>
      </c>
      <c r="C2902" s="7" t="n">
        <v>3</v>
      </c>
      <c r="D2902" s="7" t="n">
        <v>61494</v>
      </c>
      <c r="E2902" s="7" t="s">
        <v>194</v>
      </c>
      <c r="F2902" s="7" t="s">
        <v>195</v>
      </c>
      <c r="G2902" s="7" t="s">
        <v>196</v>
      </c>
      <c r="H2902" s="7" t="s">
        <v>197</v>
      </c>
    </row>
    <row r="2903" spans="1:9">
      <c r="A2903" t="s">
        <v>4</v>
      </c>
      <c r="B2903" s="4" t="s">
        <v>5</v>
      </c>
      <c r="C2903" s="4" t="s">
        <v>12</v>
      </c>
      <c r="D2903" s="4" t="s">
        <v>10</v>
      </c>
    </row>
    <row r="2904" spans="1:9">
      <c r="A2904" t="n">
        <v>23363</v>
      </c>
      <c r="B2904" s="38" t="n">
        <v>58</v>
      </c>
      <c r="C2904" s="7" t="n">
        <v>255</v>
      </c>
      <c r="D2904" s="7" t="n">
        <v>0</v>
      </c>
    </row>
    <row r="2905" spans="1:9">
      <c r="A2905" t="s">
        <v>4</v>
      </c>
      <c r="B2905" s="4" t="s">
        <v>5</v>
      </c>
      <c r="C2905" s="4" t="s">
        <v>10</v>
      </c>
    </row>
    <row r="2906" spans="1:9">
      <c r="A2906" t="n">
        <v>23367</v>
      </c>
      <c r="B2906" s="30" t="n">
        <v>16</v>
      </c>
      <c r="C2906" s="7" t="n">
        <v>1000</v>
      </c>
    </row>
    <row r="2907" spans="1:9">
      <c r="A2907" t="s">
        <v>4</v>
      </c>
      <c r="B2907" s="4" t="s">
        <v>5</v>
      </c>
      <c r="C2907" s="4" t="s">
        <v>12</v>
      </c>
      <c r="D2907" s="22" t="s">
        <v>58</v>
      </c>
      <c r="E2907" s="4" t="s">
        <v>5</v>
      </c>
      <c r="F2907" s="4" t="s">
        <v>12</v>
      </c>
      <c r="G2907" s="4" t="s">
        <v>10</v>
      </c>
      <c r="H2907" s="22" t="s">
        <v>59</v>
      </c>
      <c r="I2907" s="4" t="s">
        <v>12</v>
      </c>
      <c r="J2907" s="4" t="s">
        <v>33</v>
      </c>
    </row>
    <row r="2908" spans="1:9">
      <c r="A2908" t="n">
        <v>23370</v>
      </c>
      <c r="B2908" s="15" t="n">
        <v>5</v>
      </c>
      <c r="C2908" s="7" t="n">
        <v>28</v>
      </c>
      <c r="D2908" s="22" t="s">
        <v>3</v>
      </c>
      <c r="E2908" s="36" t="n">
        <v>64</v>
      </c>
      <c r="F2908" s="7" t="n">
        <v>5</v>
      </c>
      <c r="G2908" s="7" t="n">
        <v>1</v>
      </c>
      <c r="H2908" s="22" t="s">
        <v>3</v>
      </c>
      <c r="I2908" s="7" t="n">
        <v>1</v>
      </c>
      <c r="J2908" s="16" t="n">
        <f t="normal" ca="1">A2920</f>
        <v>0</v>
      </c>
    </row>
    <row r="2909" spans="1:9">
      <c r="A2909" t="s">
        <v>4</v>
      </c>
      <c r="B2909" s="4" t="s">
        <v>5</v>
      </c>
      <c r="C2909" s="4" t="s">
        <v>12</v>
      </c>
      <c r="D2909" s="4" t="s">
        <v>10</v>
      </c>
      <c r="E2909" s="4" t="s">
        <v>6</v>
      </c>
    </row>
    <row r="2910" spans="1:9">
      <c r="A2910" t="n">
        <v>23381</v>
      </c>
      <c r="B2910" s="63" t="n">
        <v>51</v>
      </c>
      <c r="C2910" s="7" t="n">
        <v>4</v>
      </c>
      <c r="D2910" s="7" t="n">
        <v>1</v>
      </c>
      <c r="E2910" s="7" t="s">
        <v>198</v>
      </c>
    </row>
    <row r="2911" spans="1:9">
      <c r="A2911" t="s">
        <v>4</v>
      </c>
      <c r="B2911" s="4" t="s">
        <v>5</v>
      </c>
      <c r="C2911" s="4" t="s">
        <v>10</v>
      </c>
    </row>
    <row r="2912" spans="1:9">
      <c r="A2912" t="n">
        <v>23394</v>
      </c>
      <c r="B2912" s="30" t="n">
        <v>16</v>
      </c>
      <c r="C2912" s="7" t="n">
        <v>0</v>
      </c>
    </row>
    <row r="2913" spans="1:10">
      <c r="A2913" t="s">
        <v>4</v>
      </c>
      <c r="B2913" s="4" t="s">
        <v>5</v>
      </c>
      <c r="C2913" s="4" t="s">
        <v>10</v>
      </c>
      <c r="D2913" s="4" t="s">
        <v>69</v>
      </c>
      <c r="E2913" s="4" t="s">
        <v>12</v>
      </c>
      <c r="F2913" s="4" t="s">
        <v>12</v>
      </c>
    </row>
    <row r="2914" spans="1:10">
      <c r="A2914" t="n">
        <v>23397</v>
      </c>
      <c r="B2914" s="64" t="n">
        <v>26</v>
      </c>
      <c r="C2914" s="7" t="n">
        <v>1</v>
      </c>
      <c r="D2914" s="7" t="s">
        <v>199</v>
      </c>
      <c r="E2914" s="7" t="n">
        <v>2</v>
      </c>
      <c r="F2914" s="7" t="n">
        <v>0</v>
      </c>
    </row>
    <row r="2915" spans="1:10">
      <c r="A2915" t="s">
        <v>4</v>
      </c>
      <c r="B2915" s="4" t="s">
        <v>5</v>
      </c>
    </row>
    <row r="2916" spans="1:10">
      <c r="A2916" t="n">
        <v>23452</v>
      </c>
      <c r="B2916" s="35" t="n">
        <v>28</v>
      </c>
    </row>
    <row r="2917" spans="1:10">
      <c r="A2917" t="s">
        <v>4</v>
      </c>
      <c r="B2917" s="4" t="s">
        <v>5</v>
      </c>
      <c r="C2917" s="4" t="s">
        <v>33</v>
      </c>
    </row>
    <row r="2918" spans="1:10">
      <c r="A2918" t="n">
        <v>23453</v>
      </c>
      <c r="B2918" s="27" t="n">
        <v>3</v>
      </c>
      <c r="C2918" s="16" t="n">
        <f t="normal" ca="1">A2928</f>
        <v>0</v>
      </c>
    </row>
    <row r="2919" spans="1:10">
      <c r="A2919" t="s">
        <v>4</v>
      </c>
      <c r="B2919" s="4" t="s">
        <v>5</v>
      </c>
      <c r="C2919" s="4" t="s">
        <v>12</v>
      </c>
      <c r="D2919" s="4" t="s">
        <v>10</v>
      </c>
      <c r="E2919" s="4" t="s">
        <v>6</v>
      </c>
    </row>
    <row r="2920" spans="1:10">
      <c r="A2920" t="n">
        <v>23458</v>
      </c>
      <c r="B2920" s="63" t="n">
        <v>51</v>
      </c>
      <c r="C2920" s="7" t="n">
        <v>4</v>
      </c>
      <c r="D2920" s="7" t="n">
        <v>0</v>
      </c>
      <c r="E2920" s="7" t="s">
        <v>128</v>
      </c>
    </row>
    <row r="2921" spans="1:10">
      <c r="A2921" t="s">
        <v>4</v>
      </c>
      <c r="B2921" s="4" t="s">
        <v>5</v>
      </c>
      <c r="C2921" s="4" t="s">
        <v>10</v>
      </c>
    </row>
    <row r="2922" spans="1:10">
      <c r="A2922" t="n">
        <v>23472</v>
      </c>
      <c r="B2922" s="30" t="n">
        <v>16</v>
      </c>
      <c r="C2922" s="7" t="n">
        <v>0</v>
      </c>
    </row>
    <row r="2923" spans="1:10">
      <c r="A2923" t="s">
        <v>4</v>
      </c>
      <c r="B2923" s="4" t="s">
        <v>5</v>
      </c>
      <c r="C2923" s="4" t="s">
        <v>10</v>
      </c>
      <c r="D2923" s="4" t="s">
        <v>69</v>
      </c>
      <c r="E2923" s="4" t="s">
        <v>12</v>
      </c>
      <c r="F2923" s="4" t="s">
        <v>12</v>
      </c>
    </row>
    <row r="2924" spans="1:10">
      <c r="A2924" t="n">
        <v>23475</v>
      </c>
      <c r="B2924" s="64" t="n">
        <v>26</v>
      </c>
      <c r="C2924" s="7" t="n">
        <v>0</v>
      </c>
      <c r="D2924" s="7" t="s">
        <v>200</v>
      </c>
      <c r="E2924" s="7" t="n">
        <v>2</v>
      </c>
      <c r="F2924" s="7" t="n">
        <v>0</v>
      </c>
    </row>
    <row r="2925" spans="1:10">
      <c r="A2925" t="s">
        <v>4</v>
      </c>
      <c r="B2925" s="4" t="s">
        <v>5</v>
      </c>
    </row>
    <row r="2926" spans="1:10">
      <c r="A2926" t="n">
        <v>23527</v>
      </c>
      <c r="B2926" s="35" t="n">
        <v>28</v>
      </c>
    </row>
    <row r="2927" spans="1:10">
      <c r="A2927" t="s">
        <v>4</v>
      </c>
      <c r="B2927" s="4" t="s">
        <v>5</v>
      </c>
      <c r="C2927" s="4" t="s">
        <v>10</v>
      </c>
      <c r="D2927" s="4" t="s">
        <v>10</v>
      </c>
      <c r="E2927" s="4" t="s">
        <v>10</v>
      </c>
    </row>
    <row r="2928" spans="1:10">
      <c r="A2928" t="n">
        <v>23528</v>
      </c>
      <c r="B2928" s="53" t="n">
        <v>61</v>
      </c>
      <c r="C2928" s="7" t="n">
        <v>8</v>
      </c>
      <c r="D2928" s="7" t="n">
        <v>0</v>
      </c>
      <c r="E2928" s="7" t="n">
        <v>1000</v>
      </c>
    </row>
    <row r="2929" spans="1:6">
      <c r="A2929" t="s">
        <v>4</v>
      </c>
      <c r="B2929" s="4" t="s">
        <v>5</v>
      </c>
      <c r="C2929" s="4" t="s">
        <v>12</v>
      </c>
      <c r="D2929" s="4" t="s">
        <v>10</v>
      </c>
      <c r="E2929" s="4" t="s">
        <v>6</v>
      </c>
    </row>
    <row r="2930" spans="1:6">
      <c r="A2930" t="n">
        <v>23535</v>
      </c>
      <c r="B2930" s="63" t="n">
        <v>51</v>
      </c>
      <c r="C2930" s="7" t="n">
        <v>4</v>
      </c>
      <c r="D2930" s="7" t="n">
        <v>8</v>
      </c>
      <c r="E2930" s="7" t="s">
        <v>201</v>
      </c>
    </row>
    <row r="2931" spans="1:6">
      <c r="A2931" t="s">
        <v>4</v>
      </c>
      <c r="B2931" s="4" t="s">
        <v>5</v>
      </c>
      <c r="C2931" s="4" t="s">
        <v>10</v>
      </c>
    </row>
    <row r="2932" spans="1:6">
      <c r="A2932" t="n">
        <v>23548</v>
      </c>
      <c r="B2932" s="30" t="n">
        <v>16</v>
      </c>
      <c r="C2932" s="7" t="n">
        <v>0</v>
      </c>
    </row>
    <row r="2933" spans="1:6">
      <c r="A2933" t="s">
        <v>4</v>
      </c>
      <c r="B2933" s="4" t="s">
        <v>5</v>
      </c>
      <c r="C2933" s="4" t="s">
        <v>10</v>
      </c>
      <c r="D2933" s="4" t="s">
        <v>69</v>
      </c>
      <c r="E2933" s="4" t="s">
        <v>12</v>
      </c>
      <c r="F2933" s="4" t="s">
        <v>12</v>
      </c>
    </row>
    <row r="2934" spans="1:6">
      <c r="A2934" t="n">
        <v>23551</v>
      </c>
      <c r="B2934" s="64" t="n">
        <v>26</v>
      </c>
      <c r="C2934" s="7" t="n">
        <v>8</v>
      </c>
      <c r="D2934" s="7" t="s">
        <v>202</v>
      </c>
      <c r="E2934" s="7" t="n">
        <v>2</v>
      </c>
      <c r="F2934" s="7" t="n">
        <v>0</v>
      </c>
    </row>
    <row r="2935" spans="1:6">
      <c r="A2935" t="s">
        <v>4</v>
      </c>
      <c r="B2935" s="4" t="s">
        <v>5</v>
      </c>
    </row>
    <row r="2936" spans="1:6">
      <c r="A2936" t="n">
        <v>23626</v>
      </c>
      <c r="B2936" s="35" t="n">
        <v>28</v>
      </c>
    </row>
    <row r="2937" spans="1:6">
      <c r="A2937" t="s">
        <v>4</v>
      </c>
      <c r="B2937" s="4" t="s">
        <v>5</v>
      </c>
      <c r="C2937" s="4" t="s">
        <v>12</v>
      </c>
      <c r="D2937" s="22" t="s">
        <v>58</v>
      </c>
      <c r="E2937" s="4" t="s">
        <v>5</v>
      </c>
      <c r="F2937" s="4" t="s">
        <v>12</v>
      </c>
      <c r="G2937" s="4" t="s">
        <v>10</v>
      </c>
      <c r="H2937" s="22" t="s">
        <v>59</v>
      </c>
      <c r="I2937" s="4" t="s">
        <v>12</v>
      </c>
      <c r="J2937" s="4" t="s">
        <v>33</v>
      </c>
    </row>
    <row r="2938" spans="1:6">
      <c r="A2938" t="n">
        <v>23627</v>
      </c>
      <c r="B2938" s="15" t="n">
        <v>5</v>
      </c>
      <c r="C2938" s="7" t="n">
        <v>28</v>
      </c>
      <c r="D2938" s="22" t="s">
        <v>3</v>
      </c>
      <c r="E2938" s="36" t="n">
        <v>64</v>
      </c>
      <c r="F2938" s="7" t="n">
        <v>5</v>
      </c>
      <c r="G2938" s="7" t="n">
        <v>4</v>
      </c>
      <c r="H2938" s="22" t="s">
        <v>3</v>
      </c>
      <c r="I2938" s="7" t="n">
        <v>1</v>
      </c>
      <c r="J2938" s="16" t="n">
        <f t="normal" ca="1">A2948</f>
        <v>0</v>
      </c>
    </row>
    <row r="2939" spans="1:6">
      <c r="A2939" t="s">
        <v>4</v>
      </c>
      <c r="B2939" s="4" t="s">
        <v>5</v>
      </c>
      <c r="C2939" s="4" t="s">
        <v>12</v>
      </c>
      <c r="D2939" s="4" t="s">
        <v>10</v>
      </c>
      <c r="E2939" s="4" t="s">
        <v>6</v>
      </c>
    </row>
    <row r="2940" spans="1:6">
      <c r="A2940" t="n">
        <v>23638</v>
      </c>
      <c r="B2940" s="63" t="n">
        <v>51</v>
      </c>
      <c r="C2940" s="7" t="n">
        <v>4</v>
      </c>
      <c r="D2940" s="7" t="n">
        <v>4</v>
      </c>
      <c r="E2940" s="7" t="s">
        <v>198</v>
      </c>
    </row>
    <row r="2941" spans="1:6">
      <c r="A2941" t="s">
        <v>4</v>
      </c>
      <c r="B2941" s="4" t="s">
        <v>5</v>
      </c>
      <c r="C2941" s="4" t="s">
        <v>10</v>
      </c>
    </row>
    <row r="2942" spans="1:6">
      <c r="A2942" t="n">
        <v>23651</v>
      </c>
      <c r="B2942" s="30" t="n">
        <v>16</v>
      </c>
      <c r="C2942" s="7" t="n">
        <v>0</v>
      </c>
    </row>
    <row r="2943" spans="1:6">
      <c r="A2943" t="s">
        <v>4</v>
      </c>
      <c r="B2943" s="4" t="s">
        <v>5</v>
      </c>
      <c r="C2943" s="4" t="s">
        <v>10</v>
      </c>
      <c r="D2943" s="4" t="s">
        <v>69</v>
      </c>
      <c r="E2943" s="4" t="s">
        <v>12</v>
      </c>
      <c r="F2943" s="4" t="s">
        <v>12</v>
      </c>
    </row>
    <row r="2944" spans="1:6">
      <c r="A2944" t="n">
        <v>23654</v>
      </c>
      <c r="B2944" s="64" t="n">
        <v>26</v>
      </c>
      <c r="C2944" s="7" t="n">
        <v>4</v>
      </c>
      <c r="D2944" s="7" t="s">
        <v>203</v>
      </c>
      <c r="E2944" s="7" t="n">
        <v>2</v>
      </c>
      <c r="F2944" s="7" t="n">
        <v>0</v>
      </c>
    </row>
    <row r="2945" spans="1:10">
      <c r="A2945" t="s">
        <v>4</v>
      </c>
      <c r="B2945" s="4" t="s">
        <v>5</v>
      </c>
    </row>
    <row r="2946" spans="1:10">
      <c r="A2946" t="n">
        <v>23732</v>
      </c>
      <c r="B2946" s="35" t="n">
        <v>28</v>
      </c>
    </row>
    <row r="2947" spans="1:10">
      <c r="A2947" t="s">
        <v>4</v>
      </c>
      <c r="B2947" s="4" t="s">
        <v>5</v>
      </c>
      <c r="C2947" s="4" t="s">
        <v>12</v>
      </c>
      <c r="D2947" s="22" t="s">
        <v>58</v>
      </c>
      <c r="E2947" s="4" t="s">
        <v>5</v>
      </c>
      <c r="F2947" s="4" t="s">
        <v>12</v>
      </c>
      <c r="G2947" s="4" t="s">
        <v>10</v>
      </c>
      <c r="H2947" s="22" t="s">
        <v>59</v>
      </c>
      <c r="I2947" s="4" t="s">
        <v>12</v>
      </c>
      <c r="J2947" s="4" t="s">
        <v>33</v>
      </c>
    </row>
    <row r="2948" spans="1:10">
      <c r="A2948" t="n">
        <v>23733</v>
      </c>
      <c r="B2948" s="15" t="n">
        <v>5</v>
      </c>
      <c r="C2948" s="7" t="n">
        <v>28</v>
      </c>
      <c r="D2948" s="22" t="s">
        <v>3</v>
      </c>
      <c r="E2948" s="36" t="n">
        <v>64</v>
      </c>
      <c r="F2948" s="7" t="n">
        <v>5</v>
      </c>
      <c r="G2948" s="7" t="n">
        <v>3</v>
      </c>
      <c r="H2948" s="22" t="s">
        <v>3</v>
      </c>
      <c r="I2948" s="7" t="n">
        <v>1</v>
      </c>
      <c r="J2948" s="16" t="n">
        <f t="normal" ca="1">A2960</f>
        <v>0</v>
      </c>
    </row>
    <row r="2949" spans="1:10">
      <c r="A2949" t="s">
        <v>4</v>
      </c>
      <c r="B2949" s="4" t="s">
        <v>5</v>
      </c>
      <c r="C2949" s="4" t="s">
        <v>12</v>
      </c>
      <c r="D2949" s="4" t="s">
        <v>10</v>
      </c>
      <c r="E2949" s="4" t="s">
        <v>6</v>
      </c>
    </row>
    <row r="2950" spans="1:10">
      <c r="A2950" t="n">
        <v>23744</v>
      </c>
      <c r="B2950" s="63" t="n">
        <v>51</v>
      </c>
      <c r="C2950" s="7" t="n">
        <v>4</v>
      </c>
      <c r="D2950" s="7" t="n">
        <v>3</v>
      </c>
      <c r="E2950" s="7" t="s">
        <v>122</v>
      </c>
    </row>
    <row r="2951" spans="1:10">
      <c r="A2951" t="s">
        <v>4</v>
      </c>
      <c r="B2951" s="4" t="s">
        <v>5</v>
      </c>
      <c r="C2951" s="4" t="s">
        <v>10</v>
      </c>
    </row>
    <row r="2952" spans="1:10">
      <c r="A2952" t="n">
        <v>23758</v>
      </c>
      <c r="B2952" s="30" t="n">
        <v>16</v>
      </c>
      <c r="C2952" s="7" t="n">
        <v>0</v>
      </c>
    </row>
    <row r="2953" spans="1:10">
      <c r="A2953" t="s">
        <v>4</v>
      </c>
      <c r="B2953" s="4" t="s">
        <v>5</v>
      </c>
      <c r="C2953" s="4" t="s">
        <v>10</v>
      </c>
      <c r="D2953" s="4" t="s">
        <v>69</v>
      </c>
      <c r="E2953" s="4" t="s">
        <v>12</v>
      </c>
      <c r="F2953" s="4" t="s">
        <v>12</v>
      </c>
      <c r="G2953" s="4" t="s">
        <v>69</v>
      </c>
      <c r="H2953" s="4" t="s">
        <v>12</v>
      </c>
      <c r="I2953" s="4" t="s">
        <v>12</v>
      </c>
    </row>
    <row r="2954" spans="1:10">
      <c r="A2954" t="n">
        <v>23761</v>
      </c>
      <c r="B2954" s="64" t="n">
        <v>26</v>
      </c>
      <c r="C2954" s="7" t="n">
        <v>3</v>
      </c>
      <c r="D2954" s="7" t="s">
        <v>204</v>
      </c>
      <c r="E2954" s="7" t="n">
        <v>2</v>
      </c>
      <c r="F2954" s="7" t="n">
        <v>3</v>
      </c>
      <c r="G2954" s="7" t="s">
        <v>205</v>
      </c>
      <c r="H2954" s="7" t="n">
        <v>2</v>
      </c>
      <c r="I2954" s="7" t="n">
        <v>0</v>
      </c>
    </row>
    <row r="2955" spans="1:10">
      <c r="A2955" t="s">
        <v>4</v>
      </c>
      <c r="B2955" s="4" t="s">
        <v>5</v>
      </c>
    </row>
    <row r="2956" spans="1:10">
      <c r="A2956" t="n">
        <v>23921</v>
      </c>
      <c r="B2956" s="35" t="n">
        <v>28</v>
      </c>
    </row>
    <row r="2957" spans="1:10">
      <c r="A2957" t="s">
        <v>4</v>
      </c>
      <c r="B2957" s="4" t="s">
        <v>5</v>
      </c>
      <c r="C2957" s="4" t="s">
        <v>33</v>
      </c>
    </row>
    <row r="2958" spans="1:10">
      <c r="A2958" t="n">
        <v>23922</v>
      </c>
      <c r="B2958" s="27" t="n">
        <v>3</v>
      </c>
      <c r="C2958" s="16" t="n">
        <f t="normal" ca="1">A2968</f>
        <v>0</v>
      </c>
    </row>
    <row r="2959" spans="1:10">
      <c r="A2959" t="s">
        <v>4</v>
      </c>
      <c r="B2959" s="4" t="s">
        <v>5</v>
      </c>
      <c r="C2959" s="4" t="s">
        <v>12</v>
      </c>
      <c r="D2959" s="4" t="s">
        <v>10</v>
      </c>
      <c r="E2959" s="4" t="s">
        <v>6</v>
      </c>
    </row>
    <row r="2960" spans="1:10">
      <c r="A2960" t="n">
        <v>23927</v>
      </c>
      <c r="B2960" s="63" t="n">
        <v>51</v>
      </c>
      <c r="C2960" s="7" t="n">
        <v>4</v>
      </c>
      <c r="D2960" s="7" t="n">
        <v>8</v>
      </c>
      <c r="E2960" s="7" t="s">
        <v>122</v>
      </c>
    </row>
    <row r="2961" spans="1:10">
      <c r="A2961" t="s">
        <v>4</v>
      </c>
      <c r="B2961" s="4" t="s">
        <v>5</v>
      </c>
      <c r="C2961" s="4" t="s">
        <v>10</v>
      </c>
    </row>
    <row r="2962" spans="1:10">
      <c r="A2962" t="n">
        <v>23941</v>
      </c>
      <c r="B2962" s="30" t="n">
        <v>16</v>
      </c>
      <c r="C2962" s="7" t="n">
        <v>0</v>
      </c>
    </row>
    <row r="2963" spans="1:10">
      <c r="A2963" t="s">
        <v>4</v>
      </c>
      <c r="B2963" s="4" t="s">
        <v>5</v>
      </c>
      <c r="C2963" s="4" t="s">
        <v>10</v>
      </c>
      <c r="D2963" s="4" t="s">
        <v>69</v>
      </c>
      <c r="E2963" s="4" t="s">
        <v>12</v>
      </c>
      <c r="F2963" s="4" t="s">
        <v>12</v>
      </c>
      <c r="G2963" s="4" t="s">
        <v>69</v>
      </c>
      <c r="H2963" s="4" t="s">
        <v>12</v>
      </c>
      <c r="I2963" s="4" t="s">
        <v>12</v>
      </c>
    </row>
    <row r="2964" spans="1:10">
      <c r="A2964" t="n">
        <v>23944</v>
      </c>
      <c r="B2964" s="64" t="n">
        <v>26</v>
      </c>
      <c r="C2964" s="7" t="n">
        <v>8</v>
      </c>
      <c r="D2964" s="7" t="s">
        <v>204</v>
      </c>
      <c r="E2964" s="7" t="n">
        <v>2</v>
      </c>
      <c r="F2964" s="7" t="n">
        <v>3</v>
      </c>
      <c r="G2964" s="7" t="s">
        <v>206</v>
      </c>
      <c r="H2964" s="7" t="n">
        <v>2</v>
      </c>
      <c r="I2964" s="7" t="n">
        <v>0</v>
      </c>
    </row>
    <row r="2965" spans="1:10">
      <c r="A2965" t="s">
        <v>4</v>
      </c>
      <c r="B2965" s="4" t="s">
        <v>5</v>
      </c>
    </row>
    <row r="2966" spans="1:10">
      <c r="A2966" t="n">
        <v>24105</v>
      </c>
      <c r="B2966" s="35" t="n">
        <v>28</v>
      </c>
    </row>
    <row r="2967" spans="1:10">
      <c r="A2967" t="s">
        <v>4</v>
      </c>
      <c r="B2967" s="4" t="s">
        <v>5</v>
      </c>
      <c r="C2967" s="4" t="s">
        <v>12</v>
      </c>
      <c r="D2967" s="4" t="s">
        <v>10</v>
      </c>
      <c r="E2967" s="4" t="s">
        <v>6</v>
      </c>
    </row>
    <row r="2968" spans="1:10">
      <c r="A2968" t="n">
        <v>24106</v>
      </c>
      <c r="B2968" s="63" t="n">
        <v>51</v>
      </c>
      <c r="C2968" s="7" t="n">
        <v>4</v>
      </c>
      <c r="D2968" s="7" t="n">
        <v>0</v>
      </c>
      <c r="E2968" s="7" t="s">
        <v>207</v>
      </c>
    </row>
    <row r="2969" spans="1:10">
      <c r="A2969" t="s">
        <v>4</v>
      </c>
      <c r="B2969" s="4" t="s">
        <v>5</v>
      </c>
      <c r="C2969" s="4" t="s">
        <v>10</v>
      </c>
    </row>
    <row r="2970" spans="1:10">
      <c r="A2970" t="n">
        <v>24119</v>
      </c>
      <c r="B2970" s="30" t="n">
        <v>16</v>
      </c>
      <c r="C2970" s="7" t="n">
        <v>0</v>
      </c>
    </row>
    <row r="2971" spans="1:10">
      <c r="A2971" t="s">
        <v>4</v>
      </c>
      <c r="B2971" s="4" t="s">
        <v>5</v>
      </c>
      <c r="C2971" s="4" t="s">
        <v>10</v>
      </c>
      <c r="D2971" s="4" t="s">
        <v>69</v>
      </c>
      <c r="E2971" s="4" t="s">
        <v>12</v>
      </c>
      <c r="F2971" s="4" t="s">
        <v>12</v>
      </c>
      <c r="G2971" s="4" t="s">
        <v>69</v>
      </c>
      <c r="H2971" s="4" t="s">
        <v>12</v>
      </c>
      <c r="I2971" s="4" t="s">
        <v>12</v>
      </c>
      <c r="J2971" s="4" t="s">
        <v>69</v>
      </c>
      <c r="K2971" s="4" t="s">
        <v>12</v>
      </c>
      <c r="L2971" s="4" t="s">
        <v>12</v>
      </c>
    </row>
    <row r="2972" spans="1:10">
      <c r="A2972" t="n">
        <v>24122</v>
      </c>
      <c r="B2972" s="64" t="n">
        <v>26</v>
      </c>
      <c r="C2972" s="7" t="n">
        <v>0</v>
      </c>
      <c r="D2972" s="7" t="s">
        <v>208</v>
      </c>
      <c r="E2972" s="7" t="n">
        <v>2</v>
      </c>
      <c r="F2972" s="7" t="n">
        <v>3</v>
      </c>
      <c r="G2972" s="7" t="s">
        <v>209</v>
      </c>
      <c r="H2972" s="7" t="n">
        <v>2</v>
      </c>
      <c r="I2972" s="7" t="n">
        <v>3</v>
      </c>
      <c r="J2972" s="7" t="s">
        <v>210</v>
      </c>
      <c r="K2972" s="7" t="n">
        <v>2</v>
      </c>
      <c r="L2972" s="7" t="n">
        <v>0</v>
      </c>
    </row>
    <row r="2973" spans="1:10">
      <c r="A2973" t="s">
        <v>4</v>
      </c>
      <c r="B2973" s="4" t="s">
        <v>5</v>
      </c>
    </row>
    <row r="2974" spans="1:10">
      <c r="A2974" t="n">
        <v>24320</v>
      </c>
      <c r="B2974" s="35" t="n">
        <v>28</v>
      </c>
    </row>
    <row r="2975" spans="1:10">
      <c r="A2975" t="s">
        <v>4</v>
      </c>
      <c r="B2975" s="4" t="s">
        <v>5</v>
      </c>
      <c r="C2975" s="4" t="s">
        <v>12</v>
      </c>
      <c r="D2975" s="4" t="s">
        <v>10</v>
      </c>
      <c r="E2975" s="4" t="s">
        <v>6</v>
      </c>
    </row>
    <row r="2976" spans="1:10">
      <c r="A2976" t="n">
        <v>24321</v>
      </c>
      <c r="B2976" s="63" t="n">
        <v>51</v>
      </c>
      <c r="C2976" s="7" t="n">
        <v>4</v>
      </c>
      <c r="D2976" s="7" t="n">
        <v>8</v>
      </c>
      <c r="E2976" s="7" t="s">
        <v>211</v>
      </c>
    </row>
    <row r="2977" spans="1:12">
      <c r="A2977" t="s">
        <v>4</v>
      </c>
      <c r="B2977" s="4" t="s">
        <v>5</v>
      </c>
      <c r="C2977" s="4" t="s">
        <v>10</v>
      </c>
    </row>
    <row r="2978" spans="1:12">
      <c r="A2978" t="n">
        <v>24334</v>
      </c>
      <c r="B2978" s="30" t="n">
        <v>16</v>
      </c>
      <c r="C2978" s="7" t="n">
        <v>0</v>
      </c>
    </row>
    <row r="2979" spans="1:12">
      <c r="A2979" t="s">
        <v>4</v>
      </c>
      <c r="B2979" s="4" t="s">
        <v>5</v>
      </c>
      <c r="C2979" s="4" t="s">
        <v>10</v>
      </c>
      <c r="D2979" s="4" t="s">
        <v>69</v>
      </c>
      <c r="E2979" s="4" t="s">
        <v>12</v>
      </c>
      <c r="F2979" s="4" t="s">
        <v>12</v>
      </c>
    </row>
    <row r="2980" spans="1:12">
      <c r="A2980" t="n">
        <v>24337</v>
      </c>
      <c r="B2980" s="64" t="n">
        <v>26</v>
      </c>
      <c r="C2980" s="7" t="n">
        <v>8</v>
      </c>
      <c r="D2980" s="7" t="s">
        <v>212</v>
      </c>
      <c r="E2980" s="7" t="n">
        <v>2</v>
      </c>
      <c r="F2980" s="7" t="n">
        <v>0</v>
      </c>
    </row>
    <row r="2981" spans="1:12">
      <c r="A2981" t="s">
        <v>4</v>
      </c>
      <c r="B2981" s="4" t="s">
        <v>5</v>
      </c>
    </row>
    <row r="2982" spans="1:12">
      <c r="A2982" t="n">
        <v>24349</v>
      </c>
      <c r="B2982" s="35" t="n">
        <v>28</v>
      </c>
    </row>
    <row r="2983" spans="1:12">
      <c r="A2983" t="s">
        <v>4</v>
      </c>
      <c r="B2983" s="4" t="s">
        <v>5</v>
      </c>
      <c r="C2983" s="4" t="s">
        <v>12</v>
      </c>
      <c r="D2983" s="22" t="s">
        <v>58</v>
      </c>
      <c r="E2983" s="4" t="s">
        <v>5</v>
      </c>
      <c r="F2983" s="4" t="s">
        <v>12</v>
      </c>
      <c r="G2983" s="4" t="s">
        <v>10</v>
      </c>
      <c r="H2983" s="22" t="s">
        <v>59</v>
      </c>
      <c r="I2983" s="4" t="s">
        <v>12</v>
      </c>
      <c r="J2983" s="4" t="s">
        <v>33</v>
      </c>
    </row>
    <row r="2984" spans="1:12">
      <c r="A2984" t="n">
        <v>24350</v>
      </c>
      <c r="B2984" s="15" t="n">
        <v>5</v>
      </c>
      <c r="C2984" s="7" t="n">
        <v>28</v>
      </c>
      <c r="D2984" s="22" t="s">
        <v>3</v>
      </c>
      <c r="E2984" s="36" t="n">
        <v>64</v>
      </c>
      <c r="F2984" s="7" t="n">
        <v>5</v>
      </c>
      <c r="G2984" s="7" t="n">
        <v>5</v>
      </c>
      <c r="H2984" s="22" t="s">
        <v>3</v>
      </c>
      <c r="I2984" s="7" t="n">
        <v>1</v>
      </c>
      <c r="J2984" s="16" t="n">
        <f t="normal" ca="1">A2994</f>
        <v>0</v>
      </c>
    </row>
    <row r="2985" spans="1:12">
      <c r="A2985" t="s">
        <v>4</v>
      </c>
      <c r="B2985" s="4" t="s">
        <v>5</v>
      </c>
      <c r="C2985" s="4" t="s">
        <v>12</v>
      </c>
      <c r="D2985" s="4" t="s">
        <v>10</v>
      </c>
      <c r="E2985" s="4" t="s">
        <v>6</v>
      </c>
    </row>
    <row r="2986" spans="1:12">
      <c r="A2986" t="n">
        <v>24361</v>
      </c>
      <c r="B2986" s="63" t="n">
        <v>51</v>
      </c>
      <c r="C2986" s="7" t="n">
        <v>4</v>
      </c>
      <c r="D2986" s="7" t="n">
        <v>5</v>
      </c>
      <c r="E2986" s="7" t="s">
        <v>153</v>
      </c>
    </row>
    <row r="2987" spans="1:12">
      <c r="A2987" t="s">
        <v>4</v>
      </c>
      <c r="B2987" s="4" t="s">
        <v>5</v>
      </c>
      <c r="C2987" s="4" t="s">
        <v>10</v>
      </c>
    </row>
    <row r="2988" spans="1:12">
      <c r="A2988" t="n">
        <v>24374</v>
      </c>
      <c r="B2988" s="30" t="n">
        <v>16</v>
      </c>
      <c r="C2988" s="7" t="n">
        <v>0</v>
      </c>
    </row>
    <row r="2989" spans="1:12">
      <c r="A2989" t="s">
        <v>4</v>
      </c>
      <c r="B2989" s="4" t="s">
        <v>5</v>
      </c>
      <c r="C2989" s="4" t="s">
        <v>10</v>
      </c>
      <c r="D2989" s="4" t="s">
        <v>69</v>
      </c>
      <c r="E2989" s="4" t="s">
        <v>12</v>
      </c>
      <c r="F2989" s="4" t="s">
        <v>12</v>
      </c>
      <c r="G2989" s="4" t="s">
        <v>69</v>
      </c>
      <c r="H2989" s="4" t="s">
        <v>12</v>
      </c>
      <c r="I2989" s="4" t="s">
        <v>12</v>
      </c>
      <c r="J2989" s="4" t="s">
        <v>69</v>
      </c>
      <c r="K2989" s="4" t="s">
        <v>12</v>
      </c>
      <c r="L2989" s="4" t="s">
        <v>12</v>
      </c>
    </row>
    <row r="2990" spans="1:12">
      <c r="A2990" t="n">
        <v>24377</v>
      </c>
      <c r="B2990" s="64" t="n">
        <v>26</v>
      </c>
      <c r="C2990" s="7" t="n">
        <v>5</v>
      </c>
      <c r="D2990" s="7" t="s">
        <v>213</v>
      </c>
      <c r="E2990" s="7" t="n">
        <v>2</v>
      </c>
      <c r="F2990" s="7" t="n">
        <v>3</v>
      </c>
      <c r="G2990" s="7" t="s">
        <v>214</v>
      </c>
      <c r="H2990" s="7" t="n">
        <v>2</v>
      </c>
      <c r="I2990" s="7" t="n">
        <v>3</v>
      </c>
      <c r="J2990" s="7" t="s">
        <v>215</v>
      </c>
      <c r="K2990" s="7" t="n">
        <v>2</v>
      </c>
      <c r="L2990" s="7" t="n">
        <v>0</v>
      </c>
    </row>
    <row r="2991" spans="1:12">
      <c r="A2991" t="s">
        <v>4</v>
      </c>
      <c r="B2991" s="4" t="s">
        <v>5</v>
      </c>
    </row>
    <row r="2992" spans="1:12">
      <c r="A2992" t="n">
        <v>24616</v>
      </c>
      <c r="B2992" s="35" t="n">
        <v>28</v>
      </c>
    </row>
    <row r="2993" spans="1:12">
      <c r="A2993" t="s">
        <v>4</v>
      </c>
      <c r="B2993" s="4" t="s">
        <v>5</v>
      </c>
      <c r="C2993" s="4" t="s">
        <v>12</v>
      </c>
      <c r="D2993" s="22" t="s">
        <v>58</v>
      </c>
      <c r="E2993" s="4" t="s">
        <v>5</v>
      </c>
      <c r="F2993" s="4" t="s">
        <v>12</v>
      </c>
      <c r="G2993" s="4" t="s">
        <v>10</v>
      </c>
      <c r="H2993" s="22" t="s">
        <v>59</v>
      </c>
      <c r="I2993" s="4" t="s">
        <v>12</v>
      </c>
      <c r="J2993" s="4" t="s">
        <v>33</v>
      </c>
    </row>
    <row r="2994" spans="1:12">
      <c r="A2994" t="n">
        <v>24617</v>
      </c>
      <c r="B2994" s="15" t="n">
        <v>5</v>
      </c>
      <c r="C2994" s="7" t="n">
        <v>28</v>
      </c>
      <c r="D2994" s="22" t="s">
        <v>3</v>
      </c>
      <c r="E2994" s="36" t="n">
        <v>64</v>
      </c>
      <c r="F2994" s="7" t="n">
        <v>5</v>
      </c>
      <c r="G2994" s="7" t="n">
        <v>11</v>
      </c>
      <c r="H2994" s="22" t="s">
        <v>3</v>
      </c>
      <c r="I2994" s="7" t="n">
        <v>1</v>
      </c>
      <c r="J2994" s="16" t="n">
        <f t="normal" ca="1">A3014</f>
        <v>0</v>
      </c>
    </row>
    <row r="2995" spans="1:12">
      <c r="A2995" t="s">
        <v>4</v>
      </c>
      <c r="B2995" s="4" t="s">
        <v>5</v>
      </c>
      <c r="C2995" s="4" t="s">
        <v>12</v>
      </c>
      <c r="D2995" s="4" t="s">
        <v>10</v>
      </c>
      <c r="E2995" s="4" t="s">
        <v>6</v>
      </c>
    </row>
    <row r="2996" spans="1:12">
      <c r="A2996" t="n">
        <v>24628</v>
      </c>
      <c r="B2996" s="63" t="n">
        <v>51</v>
      </c>
      <c r="C2996" s="7" t="n">
        <v>4</v>
      </c>
      <c r="D2996" s="7" t="n">
        <v>11</v>
      </c>
      <c r="E2996" s="7" t="s">
        <v>115</v>
      </c>
    </row>
    <row r="2997" spans="1:12">
      <c r="A2997" t="s">
        <v>4</v>
      </c>
      <c r="B2997" s="4" t="s">
        <v>5</v>
      </c>
      <c r="C2997" s="4" t="s">
        <v>10</v>
      </c>
    </row>
    <row r="2998" spans="1:12">
      <c r="A2998" t="n">
        <v>24642</v>
      </c>
      <c r="B2998" s="30" t="n">
        <v>16</v>
      </c>
      <c r="C2998" s="7" t="n">
        <v>0</v>
      </c>
    </row>
    <row r="2999" spans="1:12">
      <c r="A2999" t="s">
        <v>4</v>
      </c>
      <c r="B2999" s="4" t="s">
        <v>5</v>
      </c>
      <c r="C2999" s="4" t="s">
        <v>10</v>
      </c>
      <c r="D2999" s="4" t="s">
        <v>69</v>
      </c>
      <c r="E2999" s="4" t="s">
        <v>12</v>
      </c>
      <c r="F2999" s="4" t="s">
        <v>12</v>
      </c>
      <c r="G2999" s="4" t="s">
        <v>69</v>
      </c>
      <c r="H2999" s="4" t="s">
        <v>12</v>
      </c>
      <c r="I2999" s="4" t="s">
        <v>12</v>
      </c>
    </row>
    <row r="3000" spans="1:12">
      <c r="A3000" t="n">
        <v>24645</v>
      </c>
      <c r="B3000" s="64" t="n">
        <v>26</v>
      </c>
      <c r="C3000" s="7" t="n">
        <v>11</v>
      </c>
      <c r="D3000" s="7" t="s">
        <v>216</v>
      </c>
      <c r="E3000" s="7" t="n">
        <v>2</v>
      </c>
      <c r="F3000" s="7" t="n">
        <v>3</v>
      </c>
      <c r="G3000" s="7" t="s">
        <v>217</v>
      </c>
      <c r="H3000" s="7" t="n">
        <v>2</v>
      </c>
      <c r="I3000" s="7" t="n">
        <v>0</v>
      </c>
    </row>
    <row r="3001" spans="1:12">
      <c r="A3001" t="s">
        <v>4</v>
      </c>
      <c r="B3001" s="4" t="s">
        <v>5</v>
      </c>
    </row>
    <row r="3002" spans="1:12">
      <c r="A3002" t="n">
        <v>24789</v>
      </c>
      <c r="B3002" s="35" t="n">
        <v>28</v>
      </c>
    </row>
    <row r="3003" spans="1:12">
      <c r="A3003" t="s">
        <v>4</v>
      </c>
      <c r="B3003" s="4" t="s">
        <v>5</v>
      </c>
      <c r="C3003" s="4" t="s">
        <v>12</v>
      </c>
      <c r="D3003" s="4" t="s">
        <v>10</v>
      </c>
      <c r="E3003" s="4" t="s">
        <v>6</v>
      </c>
    </row>
    <row r="3004" spans="1:12">
      <c r="A3004" t="n">
        <v>24790</v>
      </c>
      <c r="B3004" s="63" t="n">
        <v>51</v>
      </c>
      <c r="C3004" s="7" t="n">
        <v>4</v>
      </c>
      <c r="D3004" s="7" t="n">
        <v>0</v>
      </c>
      <c r="E3004" s="7" t="s">
        <v>218</v>
      </c>
    </row>
    <row r="3005" spans="1:12">
      <c r="A3005" t="s">
        <v>4</v>
      </c>
      <c r="B3005" s="4" t="s">
        <v>5</v>
      </c>
      <c r="C3005" s="4" t="s">
        <v>10</v>
      </c>
    </row>
    <row r="3006" spans="1:12">
      <c r="A3006" t="n">
        <v>24804</v>
      </c>
      <c r="B3006" s="30" t="n">
        <v>16</v>
      </c>
      <c r="C3006" s="7" t="n">
        <v>0</v>
      </c>
    </row>
    <row r="3007" spans="1:12">
      <c r="A3007" t="s">
        <v>4</v>
      </c>
      <c r="B3007" s="4" t="s">
        <v>5</v>
      </c>
      <c r="C3007" s="4" t="s">
        <v>10</v>
      </c>
      <c r="D3007" s="4" t="s">
        <v>69</v>
      </c>
      <c r="E3007" s="4" t="s">
        <v>12</v>
      </c>
      <c r="F3007" s="4" t="s">
        <v>12</v>
      </c>
    </row>
    <row r="3008" spans="1:12">
      <c r="A3008" t="n">
        <v>24807</v>
      </c>
      <c r="B3008" s="64" t="n">
        <v>26</v>
      </c>
      <c r="C3008" s="7" t="n">
        <v>0</v>
      </c>
      <c r="D3008" s="7" t="s">
        <v>219</v>
      </c>
      <c r="E3008" s="7" t="n">
        <v>2</v>
      </c>
      <c r="F3008" s="7" t="n">
        <v>0</v>
      </c>
    </row>
    <row r="3009" spans="1:10">
      <c r="A3009" t="s">
        <v>4</v>
      </c>
      <c r="B3009" s="4" t="s">
        <v>5</v>
      </c>
    </row>
    <row r="3010" spans="1:10">
      <c r="A3010" t="n">
        <v>24896</v>
      </c>
      <c r="B3010" s="35" t="n">
        <v>28</v>
      </c>
    </row>
    <row r="3011" spans="1:10">
      <c r="A3011" t="s">
        <v>4</v>
      </c>
      <c r="B3011" s="4" t="s">
        <v>5</v>
      </c>
      <c r="C3011" s="4" t="s">
        <v>33</v>
      </c>
    </row>
    <row r="3012" spans="1:10">
      <c r="A3012" t="n">
        <v>24897</v>
      </c>
      <c r="B3012" s="27" t="n">
        <v>3</v>
      </c>
      <c r="C3012" s="16" t="n">
        <f t="normal" ca="1">A3022</f>
        <v>0</v>
      </c>
    </row>
    <row r="3013" spans="1:10">
      <c r="A3013" t="s">
        <v>4</v>
      </c>
      <c r="B3013" s="4" t="s">
        <v>5</v>
      </c>
      <c r="C3013" s="4" t="s">
        <v>12</v>
      </c>
      <c r="D3013" s="4" t="s">
        <v>10</v>
      </c>
      <c r="E3013" s="4" t="s">
        <v>6</v>
      </c>
    </row>
    <row r="3014" spans="1:10">
      <c r="A3014" t="n">
        <v>24902</v>
      </c>
      <c r="B3014" s="63" t="n">
        <v>51</v>
      </c>
      <c r="C3014" s="7" t="n">
        <v>4</v>
      </c>
      <c r="D3014" s="7" t="n">
        <v>0</v>
      </c>
      <c r="E3014" s="7" t="s">
        <v>220</v>
      </c>
    </row>
    <row r="3015" spans="1:10">
      <c r="A3015" t="s">
        <v>4</v>
      </c>
      <c r="B3015" s="4" t="s">
        <v>5</v>
      </c>
      <c r="C3015" s="4" t="s">
        <v>10</v>
      </c>
    </row>
    <row r="3016" spans="1:10">
      <c r="A3016" t="n">
        <v>24916</v>
      </c>
      <c r="B3016" s="30" t="n">
        <v>16</v>
      </c>
      <c r="C3016" s="7" t="n">
        <v>0</v>
      </c>
    </row>
    <row r="3017" spans="1:10">
      <c r="A3017" t="s">
        <v>4</v>
      </c>
      <c r="B3017" s="4" t="s">
        <v>5</v>
      </c>
      <c r="C3017" s="4" t="s">
        <v>10</v>
      </c>
      <c r="D3017" s="4" t="s">
        <v>69</v>
      </c>
      <c r="E3017" s="4" t="s">
        <v>12</v>
      </c>
      <c r="F3017" s="4" t="s">
        <v>12</v>
      </c>
      <c r="G3017" s="4" t="s">
        <v>69</v>
      </c>
      <c r="H3017" s="4" t="s">
        <v>12</v>
      </c>
      <c r="I3017" s="4" t="s">
        <v>12</v>
      </c>
    </row>
    <row r="3018" spans="1:10">
      <c r="A3018" t="n">
        <v>24919</v>
      </c>
      <c r="B3018" s="64" t="n">
        <v>26</v>
      </c>
      <c r="C3018" s="7" t="n">
        <v>0</v>
      </c>
      <c r="D3018" s="7" t="s">
        <v>221</v>
      </c>
      <c r="E3018" s="7" t="n">
        <v>2</v>
      </c>
      <c r="F3018" s="7" t="n">
        <v>3</v>
      </c>
      <c r="G3018" s="7" t="s">
        <v>222</v>
      </c>
      <c r="H3018" s="7" t="n">
        <v>2</v>
      </c>
      <c r="I3018" s="7" t="n">
        <v>0</v>
      </c>
    </row>
    <row r="3019" spans="1:10">
      <c r="A3019" t="s">
        <v>4</v>
      </c>
      <c r="B3019" s="4" t="s">
        <v>5</v>
      </c>
    </row>
    <row r="3020" spans="1:10">
      <c r="A3020" t="n">
        <v>25080</v>
      </c>
      <c r="B3020" s="35" t="n">
        <v>28</v>
      </c>
    </row>
    <row r="3021" spans="1:10">
      <c r="A3021" t="s">
        <v>4</v>
      </c>
      <c r="B3021" s="4" t="s">
        <v>5</v>
      </c>
      <c r="C3021" s="4" t="s">
        <v>10</v>
      </c>
      <c r="D3021" s="4" t="s">
        <v>12</v>
      </c>
    </row>
    <row r="3022" spans="1:10">
      <c r="A3022" t="n">
        <v>25081</v>
      </c>
      <c r="B3022" s="65" t="n">
        <v>89</v>
      </c>
      <c r="C3022" s="7" t="n">
        <v>65533</v>
      </c>
      <c r="D3022" s="7" t="n">
        <v>1</v>
      </c>
    </row>
    <row r="3023" spans="1:10">
      <c r="A3023" t="s">
        <v>4</v>
      </c>
      <c r="B3023" s="4" t="s">
        <v>5</v>
      </c>
      <c r="C3023" s="4" t="s">
        <v>12</v>
      </c>
      <c r="D3023" s="4" t="s">
        <v>10</v>
      </c>
      <c r="E3023" s="4" t="s">
        <v>12</v>
      </c>
    </row>
    <row r="3024" spans="1:10">
      <c r="A3024" t="n">
        <v>25085</v>
      </c>
      <c r="B3024" s="17" t="n">
        <v>49</v>
      </c>
      <c r="C3024" s="7" t="n">
        <v>1</v>
      </c>
      <c r="D3024" s="7" t="n">
        <v>750</v>
      </c>
      <c r="E3024" s="7" t="n">
        <v>0</v>
      </c>
    </row>
    <row r="3025" spans="1:9">
      <c r="A3025" t="s">
        <v>4</v>
      </c>
      <c r="B3025" s="4" t="s">
        <v>5</v>
      </c>
      <c r="C3025" s="4" t="s">
        <v>12</v>
      </c>
      <c r="D3025" s="4" t="s">
        <v>10</v>
      </c>
      <c r="E3025" s="4" t="s">
        <v>27</v>
      </c>
      <c r="F3025" s="4" t="s">
        <v>10</v>
      </c>
      <c r="G3025" s="4" t="s">
        <v>9</v>
      </c>
      <c r="H3025" s="4" t="s">
        <v>9</v>
      </c>
      <c r="I3025" s="4" t="s">
        <v>10</v>
      </c>
      <c r="J3025" s="4" t="s">
        <v>10</v>
      </c>
      <c r="K3025" s="4" t="s">
        <v>9</v>
      </c>
      <c r="L3025" s="4" t="s">
        <v>9</v>
      </c>
      <c r="M3025" s="4" t="s">
        <v>9</v>
      </c>
      <c r="N3025" s="4" t="s">
        <v>9</v>
      </c>
      <c r="O3025" s="4" t="s">
        <v>6</v>
      </c>
    </row>
    <row r="3026" spans="1:9">
      <c r="A3026" t="n">
        <v>25090</v>
      </c>
      <c r="B3026" s="13" t="n">
        <v>50</v>
      </c>
      <c r="C3026" s="7" t="n">
        <v>0</v>
      </c>
      <c r="D3026" s="7" t="n">
        <v>2053</v>
      </c>
      <c r="E3026" s="7" t="n">
        <v>1</v>
      </c>
      <c r="F3026" s="7" t="n">
        <v>0</v>
      </c>
      <c r="G3026" s="7" t="n">
        <v>0</v>
      </c>
      <c r="H3026" s="7" t="n">
        <v>0</v>
      </c>
      <c r="I3026" s="7" t="n">
        <v>0</v>
      </c>
      <c r="J3026" s="7" t="n">
        <v>65533</v>
      </c>
      <c r="K3026" s="7" t="n">
        <v>0</v>
      </c>
      <c r="L3026" s="7" t="n">
        <v>0</v>
      </c>
      <c r="M3026" s="7" t="n">
        <v>0</v>
      </c>
      <c r="N3026" s="7" t="n">
        <v>0</v>
      </c>
      <c r="O3026" s="7" t="s">
        <v>16</v>
      </c>
    </row>
    <row r="3027" spans="1:9">
      <c r="A3027" t="s">
        <v>4</v>
      </c>
      <c r="B3027" s="4" t="s">
        <v>5</v>
      </c>
      <c r="C3027" s="4" t="s">
        <v>12</v>
      </c>
      <c r="D3027" s="4" t="s">
        <v>10</v>
      </c>
      <c r="E3027" s="4" t="s">
        <v>9</v>
      </c>
      <c r="F3027" s="4" t="s">
        <v>10</v>
      </c>
    </row>
    <row r="3028" spans="1:9">
      <c r="A3028" t="n">
        <v>25129</v>
      </c>
      <c r="B3028" s="13" t="n">
        <v>50</v>
      </c>
      <c r="C3028" s="7" t="n">
        <v>3</v>
      </c>
      <c r="D3028" s="7" t="n">
        <v>8061</v>
      </c>
      <c r="E3028" s="7" t="n">
        <v>0</v>
      </c>
      <c r="F3028" s="7" t="n">
        <v>500</v>
      </c>
    </row>
    <row r="3029" spans="1:9">
      <c r="A3029" t="s">
        <v>4</v>
      </c>
      <c r="B3029" s="4" t="s">
        <v>5</v>
      </c>
      <c r="C3029" s="4" t="s">
        <v>12</v>
      </c>
      <c r="D3029" s="4" t="s">
        <v>10</v>
      </c>
      <c r="E3029" s="4" t="s">
        <v>9</v>
      </c>
      <c r="F3029" s="4" t="s">
        <v>10</v>
      </c>
    </row>
    <row r="3030" spans="1:9">
      <c r="A3030" t="n">
        <v>25139</v>
      </c>
      <c r="B3030" s="13" t="n">
        <v>50</v>
      </c>
      <c r="C3030" s="7" t="n">
        <v>3</v>
      </c>
      <c r="D3030" s="7" t="n">
        <v>8040</v>
      </c>
      <c r="E3030" s="7" t="n">
        <v>0</v>
      </c>
      <c r="F3030" s="7" t="n">
        <v>500</v>
      </c>
    </row>
    <row r="3031" spans="1:9">
      <c r="A3031" t="s">
        <v>4</v>
      </c>
      <c r="B3031" s="4" t="s">
        <v>5</v>
      </c>
      <c r="C3031" s="4" t="s">
        <v>12</v>
      </c>
      <c r="D3031" s="4" t="s">
        <v>10</v>
      </c>
      <c r="E3031" s="4" t="s">
        <v>9</v>
      </c>
      <c r="F3031" s="4" t="s">
        <v>10</v>
      </c>
    </row>
    <row r="3032" spans="1:9">
      <c r="A3032" t="n">
        <v>25149</v>
      </c>
      <c r="B3032" s="13" t="n">
        <v>50</v>
      </c>
      <c r="C3032" s="7" t="n">
        <v>3</v>
      </c>
      <c r="D3032" s="7" t="n">
        <v>8003</v>
      </c>
      <c r="E3032" s="7" t="n">
        <v>0</v>
      </c>
      <c r="F3032" s="7" t="n">
        <v>500</v>
      </c>
    </row>
    <row r="3033" spans="1:9">
      <c r="A3033" t="s">
        <v>4</v>
      </c>
      <c r="B3033" s="4" t="s">
        <v>5</v>
      </c>
      <c r="C3033" s="4" t="s">
        <v>12</v>
      </c>
      <c r="D3033" s="4" t="s">
        <v>10</v>
      </c>
      <c r="E3033" s="4" t="s">
        <v>9</v>
      </c>
      <c r="F3033" s="4" t="s">
        <v>10</v>
      </c>
    </row>
    <row r="3034" spans="1:9">
      <c r="A3034" t="n">
        <v>25159</v>
      </c>
      <c r="B3034" s="13" t="n">
        <v>50</v>
      </c>
      <c r="C3034" s="7" t="n">
        <v>3</v>
      </c>
      <c r="D3034" s="7" t="n">
        <v>8062</v>
      </c>
      <c r="E3034" s="7" t="n">
        <v>0</v>
      </c>
      <c r="F3034" s="7" t="n">
        <v>500</v>
      </c>
    </row>
    <row r="3035" spans="1:9">
      <c r="A3035" t="s">
        <v>4</v>
      </c>
      <c r="B3035" s="4" t="s">
        <v>5</v>
      </c>
      <c r="C3035" s="4" t="s">
        <v>12</v>
      </c>
      <c r="D3035" s="4" t="s">
        <v>27</v>
      </c>
      <c r="E3035" s="4" t="s">
        <v>27</v>
      </c>
      <c r="F3035" s="4" t="s">
        <v>27</v>
      </c>
    </row>
    <row r="3036" spans="1:9">
      <c r="A3036" t="n">
        <v>25169</v>
      </c>
      <c r="B3036" s="51" t="n">
        <v>45</v>
      </c>
      <c r="C3036" s="7" t="n">
        <v>9</v>
      </c>
      <c r="D3036" s="7" t="n">
        <v>0.0299999993294477</v>
      </c>
      <c r="E3036" s="7" t="n">
        <v>0.0299999993294477</v>
      </c>
      <c r="F3036" s="7" t="n">
        <v>0.25</v>
      </c>
    </row>
    <row r="3037" spans="1:9">
      <c r="A3037" t="s">
        <v>4</v>
      </c>
      <c r="B3037" s="4" t="s">
        <v>5</v>
      </c>
      <c r="C3037" s="4" t="s">
        <v>12</v>
      </c>
      <c r="D3037" s="4" t="s">
        <v>9</v>
      </c>
      <c r="E3037" s="4" t="s">
        <v>9</v>
      </c>
      <c r="F3037" s="4" t="s">
        <v>9</v>
      </c>
      <c r="G3037" s="4" t="s">
        <v>9</v>
      </c>
    </row>
    <row r="3038" spans="1:9">
      <c r="A3038" t="n">
        <v>25183</v>
      </c>
      <c r="B3038" s="75" t="n">
        <v>122</v>
      </c>
      <c r="C3038" s="7" t="n">
        <v>2</v>
      </c>
      <c r="D3038" s="7" t="n">
        <v>1077936128</v>
      </c>
      <c r="E3038" s="7" t="n">
        <v>0</v>
      </c>
      <c r="F3038" s="7" t="n">
        <v>0</v>
      </c>
      <c r="G3038" s="7" t="n">
        <v>0</v>
      </c>
    </row>
    <row r="3039" spans="1:9">
      <c r="A3039" t="s">
        <v>4</v>
      </c>
      <c r="B3039" s="4" t="s">
        <v>5</v>
      </c>
      <c r="C3039" s="4" t="s">
        <v>10</v>
      </c>
    </row>
    <row r="3040" spans="1:9">
      <c r="A3040" t="n">
        <v>25201</v>
      </c>
      <c r="B3040" s="30" t="n">
        <v>16</v>
      </c>
      <c r="C3040" s="7" t="n">
        <v>300</v>
      </c>
    </row>
    <row r="3041" spans="1:15">
      <c r="A3041" t="s">
        <v>4</v>
      </c>
      <c r="B3041" s="4" t="s">
        <v>5</v>
      </c>
      <c r="C3041" s="4" t="s">
        <v>10</v>
      </c>
      <c r="D3041" s="4" t="s">
        <v>12</v>
      </c>
      <c r="E3041" s="4" t="s">
        <v>27</v>
      </c>
      <c r="F3041" s="4" t="s">
        <v>10</v>
      </c>
    </row>
    <row r="3042" spans="1:15">
      <c r="A3042" t="n">
        <v>25204</v>
      </c>
      <c r="B3042" s="71" t="n">
        <v>59</v>
      </c>
      <c r="C3042" s="7" t="n">
        <v>0</v>
      </c>
      <c r="D3042" s="7" t="n">
        <v>16</v>
      </c>
      <c r="E3042" s="7" t="n">
        <v>0.150000005960464</v>
      </c>
      <c r="F3042" s="7" t="n">
        <v>0</v>
      </c>
    </row>
    <row r="3043" spans="1:15">
      <c r="A3043" t="s">
        <v>4</v>
      </c>
      <c r="B3043" s="4" t="s">
        <v>5</v>
      </c>
      <c r="C3043" s="4" t="s">
        <v>10</v>
      </c>
    </row>
    <row r="3044" spans="1:15">
      <c r="A3044" t="n">
        <v>25214</v>
      </c>
      <c r="B3044" s="30" t="n">
        <v>16</v>
      </c>
      <c r="C3044" s="7" t="n">
        <v>50</v>
      </c>
    </row>
    <row r="3045" spans="1:15">
      <c r="A3045" t="s">
        <v>4</v>
      </c>
      <c r="B3045" s="4" t="s">
        <v>5</v>
      </c>
      <c r="C3045" s="4" t="s">
        <v>10</v>
      </c>
      <c r="D3045" s="4" t="s">
        <v>12</v>
      </c>
      <c r="E3045" s="4" t="s">
        <v>27</v>
      </c>
      <c r="F3045" s="4" t="s">
        <v>10</v>
      </c>
    </row>
    <row r="3046" spans="1:15">
      <c r="A3046" t="n">
        <v>25217</v>
      </c>
      <c r="B3046" s="71" t="n">
        <v>59</v>
      </c>
      <c r="C3046" s="7" t="n">
        <v>8</v>
      </c>
      <c r="D3046" s="7" t="n">
        <v>16</v>
      </c>
      <c r="E3046" s="7" t="n">
        <v>0.150000005960464</v>
      </c>
      <c r="F3046" s="7" t="n">
        <v>0</v>
      </c>
    </row>
    <row r="3047" spans="1:15">
      <c r="A3047" t="s">
        <v>4</v>
      </c>
      <c r="B3047" s="4" t="s">
        <v>5</v>
      </c>
      <c r="C3047" s="4" t="s">
        <v>10</v>
      </c>
    </row>
    <row r="3048" spans="1:15">
      <c r="A3048" t="n">
        <v>25227</v>
      </c>
      <c r="B3048" s="30" t="n">
        <v>16</v>
      </c>
      <c r="C3048" s="7" t="n">
        <v>50</v>
      </c>
    </row>
    <row r="3049" spans="1:15">
      <c r="A3049" t="s">
        <v>4</v>
      </c>
      <c r="B3049" s="4" t="s">
        <v>5</v>
      </c>
      <c r="C3049" s="4" t="s">
        <v>10</v>
      </c>
      <c r="D3049" s="4" t="s">
        <v>12</v>
      </c>
      <c r="E3049" s="4" t="s">
        <v>27</v>
      </c>
      <c r="F3049" s="4" t="s">
        <v>10</v>
      </c>
    </row>
    <row r="3050" spans="1:15">
      <c r="A3050" t="n">
        <v>25230</v>
      </c>
      <c r="B3050" s="71" t="n">
        <v>59</v>
      </c>
      <c r="C3050" s="7" t="n">
        <v>61491</v>
      </c>
      <c r="D3050" s="7" t="n">
        <v>16</v>
      </c>
      <c r="E3050" s="7" t="n">
        <v>0.150000005960464</v>
      </c>
      <c r="F3050" s="7" t="n">
        <v>0</v>
      </c>
    </row>
    <row r="3051" spans="1:15">
      <c r="A3051" t="s">
        <v>4</v>
      </c>
      <c r="B3051" s="4" t="s">
        <v>5</v>
      </c>
      <c r="C3051" s="4" t="s">
        <v>10</v>
      </c>
    </row>
    <row r="3052" spans="1:15">
      <c r="A3052" t="n">
        <v>25240</v>
      </c>
      <c r="B3052" s="30" t="n">
        <v>16</v>
      </c>
      <c r="C3052" s="7" t="n">
        <v>50</v>
      </c>
    </row>
    <row r="3053" spans="1:15">
      <c r="A3053" t="s">
        <v>4</v>
      </c>
      <c r="B3053" s="4" t="s">
        <v>5</v>
      </c>
      <c r="C3053" s="4" t="s">
        <v>10</v>
      </c>
      <c r="D3053" s="4" t="s">
        <v>12</v>
      </c>
      <c r="E3053" s="4" t="s">
        <v>27</v>
      </c>
      <c r="F3053" s="4" t="s">
        <v>10</v>
      </c>
    </row>
    <row r="3054" spans="1:15">
      <c r="A3054" t="n">
        <v>25243</v>
      </c>
      <c r="B3054" s="71" t="n">
        <v>59</v>
      </c>
      <c r="C3054" s="7" t="n">
        <v>61492</v>
      </c>
      <c r="D3054" s="7" t="n">
        <v>16</v>
      </c>
      <c r="E3054" s="7" t="n">
        <v>0.150000005960464</v>
      </c>
      <c r="F3054" s="7" t="n">
        <v>0</v>
      </c>
    </row>
    <row r="3055" spans="1:15">
      <c r="A3055" t="s">
        <v>4</v>
      </c>
      <c r="B3055" s="4" t="s">
        <v>5</v>
      </c>
      <c r="C3055" s="4" t="s">
        <v>10</v>
      </c>
    </row>
    <row r="3056" spans="1:15">
      <c r="A3056" t="n">
        <v>25253</v>
      </c>
      <c r="B3056" s="30" t="n">
        <v>16</v>
      </c>
      <c r="C3056" s="7" t="n">
        <v>50</v>
      </c>
    </row>
    <row r="3057" spans="1:6">
      <c r="A3057" t="s">
        <v>4</v>
      </c>
      <c r="B3057" s="4" t="s">
        <v>5</v>
      </c>
      <c r="C3057" s="4" t="s">
        <v>10</v>
      </c>
      <c r="D3057" s="4" t="s">
        <v>12</v>
      </c>
      <c r="E3057" s="4" t="s">
        <v>27</v>
      </c>
      <c r="F3057" s="4" t="s">
        <v>10</v>
      </c>
    </row>
    <row r="3058" spans="1:6">
      <c r="A3058" t="n">
        <v>25256</v>
      </c>
      <c r="B3058" s="71" t="n">
        <v>59</v>
      </c>
      <c r="C3058" s="7" t="n">
        <v>61493</v>
      </c>
      <c r="D3058" s="7" t="n">
        <v>16</v>
      </c>
      <c r="E3058" s="7" t="n">
        <v>0.150000005960464</v>
      </c>
      <c r="F3058" s="7" t="n">
        <v>0</v>
      </c>
    </row>
    <row r="3059" spans="1:6">
      <c r="A3059" t="s">
        <v>4</v>
      </c>
      <c r="B3059" s="4" t="s">
        <v>5</v>
      </c>
      <c r="C3059" s="4" t="s">
        <v>10</v>
      </c>
    </row>
    <row r="3060" spans="1:6">
      <c r="A3060" t="n">
        <v>25266</v>
      </c>
      <c r="B3060" s="30" t="n">
        <v>16</v>
      </c>
      <c r="C3060" s="7" t="n">
        <v>50</v>
      </c>
    </row>
    <row r="3061" spans="1:6">
      <c r="A3061" t="s">
        <v>4</v>
      </c>
      <c r="B3061" s="4" t="s">
        <v>5</v>
      </c>
      <c r="C3061" s="4" t="s">
        <v>10</v>
      </c>
      <c r="D3061" s="4" t="s">
        <v>12</v>
      </c>
      <c r="E3061" s="4" t="s">
        <v>27</v>
      </c>
      <c r="F3061" s="4" t="s">
        <v>10</v>
      </c>
    </row>
    <row r="3062" spans="1:6">
      <c r="A3062" t="n">
        <v>25269</v>
      </c>
      <c r="B3062" s="71" t="n">
        <v>59</v>
      </c>
      <c r="C3062" s="7" t="n">
        <v>61494</v>
      </c>
      <c r="D3062" s="7" t="n">
        <v>16</v>
      </c>
      <c r="E3062" s="7" t="n">
        <v>0.150000005960464</v>
      </c>
      <c r="F3062" s="7" t="n">
        <v>0</v>
      </c>
    </row>
    <row r="3063" spans="1:6">
      <c r="A3063" t="s">
        <v>4</v>
      </c>
      <c r="B3063" s="4" t="s">
        <v>5</v>
      </c>
      <c r="C3063" s="4" t="s">
        <v>12</v>
      </c>
      <c r="D3063" s="22" t="s">
        <v>58</v>
      </c>
      <c r="E3063" s="4" t="s">
        <v>5</v>
      </c>
      <c r="F3063" s="4" t="s">
        <v>12</v>
      </c>
      <c r="G3063" s="4" t="s">
        <v>10</v>
      </c>
      <c r="H3063" s="22" t="s">
        <v>59</v>
      </c>
      <c r="I3063" s="4" t="s">
        <v>12</v>
      </c>
      <c r="J3063" s="4" t="s">
        <v>33</v>
      </c>
    </row>
    <row r="3064" spans="1:6">
      <c r="A3064" t="n">
        <v>25279</v>
      </c>
      <c r="B3064" s="15" t="n">
        <v>5</v>
      </c>
      <c r="C3064" s="7" t="n">
        <v>28</v>
      </c>
      <c r="D3064" s="22" t="s">
        <v>3</v>
      </c>
      <c r="E3064" s="36" t="n">
        <v>64</v>
      </c>
      <c r="F3064" s="7" t="n">
        <v>5</v>
      </c>
      <c r="G3064" s="7" t="n">
        <v>5</v>
      </c>
      <c r="H3064" s="22" t="s">
        <v>3</v>
      </c>
      <c r="I3064" s="7" t="n">
        <v>1</v>
      </c>
      <c r="J3064" s="16" t="n">
        <f t="normal" ca="1">A3068</f>
        <v>0</v>
      </c>
    </row>
    <row r="3065" spans="1:6">
      <c r="A3065" t="s">
        <v>4</v>
      </c>
      <c r="B3065" s="4" t="s">
        <v>5</v>
      </c>
      <c r="C3065" s="4" t="s">
        <v>10</v>
      </c>
      <c r="D3065" s="4" t="s">
        <v>12</v>
      </c>
      <c r="E3065" s="4" t="s">
        <v>27</v>
      </c>
      <c r="F3065" s="4" t="s">
        <v>10</v>
      </c>
    </row>
    <row r="3066" spans="1:6">
      <c r="A3066" t="n">
        <v>25290</v>
      </c>
      <c r="B3066" s="71" t="n">
        <v>59</v>
      </c>
      <c r="C3066" s="7" t="n">
        <v>7032</v>
      </c>
      <c r="D3066" s="7" t="n">
        <v>16</v>
      </c>
      <c r="E3066" s="7" t="n">
        <v>0.150000005960464</v>
      </c>
      <c r="F3066" s="7" t="n">
        <v>0</v>
      </c>
    </row>
    <row r="3067" spans="1:6">
      <c r="A3067" t="s">
        <v>4</v>
      </c>
      <c r="B3067" s="4" t="s">
        <v>5</v>
      </c>
      <c r="C3067" s="4" t="s">
        <v>12</v>
      </c>
      <c r="D3067" s="4" t="s">
        <v>10</v>
      </c>
      <c r="E3067" s="4" t="s">
        <v>6</v>
      </c>
      <c r="F3067" s="4" t="s">
        <v>6</v>
      </c>
      <c r="G3067" s="4" t="s">
        <v>6</v>
      </c>
      <c r="H3067" s="4" t="s">
        <v>6</v>
      </c>
    </row>
    <row r="3068" spans="1:6">
      <c r="A3068" t="n">
        <v>25300</v>
      </c>
      <c r="B3068" s="63" t="n">
        <v>51</v>
      </c>
      <c r="C3068" s="7" t="n">
        <v>3</v>
      </c>
      <c r="D3068" s="7" t="n">
        <v>0</v>
      </c>
      <c r="E3068" s="7" t="s">
        <v>223</v>
      </c>
      <c r="F3068" s="7" t="s">
        <v>224</v>
      </c>
      <c r="G3068" s="7" t="s">
        <v>196</v>
      </c>
      <c r="H3068" s="7" t="s">
        <v>197</v>
      </c>
    </row>
    <row r="3069" spans="1:6">
      <c r="A3069" t="s">
        <v>4</v>
      </c>
      <c r="B3069" s="4" t="s">
        <v>5</v>
      </c>
      <c r="C3069" s="4" t="s">
        <v>12</v>
      </c>
      <c r="D3069" s="4" t="s">
        <v>10</v>
      </c>
      <c r="E3069" s="4" t="s">
        <v>6</v>
      </c>
      <c r="F3069" s="4" t="s">
        <v>6</v>
      </c>
      <c r="G3069" s="4" t="s">
        <v>6</v>
      </c>
      <c r="H3069" s="4" t="s">
        <v>6</v>
      </c>
    </row>
    <row r="3070" spans="1:6">
      <c r="A3070" t="n">
        <v>25321</v>
      </c>
      <c r="B3070" s="63" t="n">
        <v>51</v>
      </c>
      <c r="C3070" s="7" t="n">
        <v>3</v>
      </c>
      <c r="D3070" s="7" t="n">
        <v>8</v>
      </c>
      <c r="E3070" s="7" t="s">
        <v>223</v>
      </c>
      <c r="F3070" s="7" t="s">
        <v>224</v>
      </c>
      <c r="G3070" s="7" t="s">
        <v>196</v>
      </c>
      <c r="H3070" s="7" t="s">
        <v>197</v>
      </c>
    </row>
    <row r="3071" spans="1:6">
      <c r="A3071" t="s">
        <v>4</v>
      </c>
      <c r="B3071" s="4" t="s">
        <v>5</v>
      </c>
      <c r="C3071" s="4" t="s">
        <v>12</v>
      </c>
      <c r="D3071" s="4" t="s">
        <v>10</v>
      </c>
      <c r="E3071" s="4" t="s">
        <v>6</v>
      </c>
      <c r="F3071" s="4" t="s">
        <v>6</v>
      </c>
      <c r="G3071" s="4" t="s">
        <v>6</v>
      </c>
      <c r="H3071" s="4" t="s">
        <v>6</v>
      </c>
    </row>
    <row r="3072" spans="1:6">
      <c r="A3072" t="n">
        <v>25342</v>
      </c>
      <c r="B3072" s="63" t="n">
        <v>51</v>
      </c>
      <c r="C3072" s="7" t="n">
        <v>3</v>
      </c>
      <c r="D3072" s="7" t="n">
        <v>61491</v>
      </c>
      <c r="E3072" s="7" t="s">
        <v>223</v>
      </c>
      <c r="F3072" s="7" t="s">
        <v>224</v>
      </c>
      <c r="G3072" s="7" t="s">
        <v>196</v>
      </c>
      <c r="H3072" s="7" t="s">
        <v>197</v>
      </c>
    </row>
    <row r="3073" spans="1:10">
      <c r="A3073" t="s">
        <v>4</v>
      </c>
      <c r="B3073" s="4" t="s">
        <v>5</v>
      </c>
      <c r="C3073" s="4" t="s">
        <v>12</v>
      </c>
      <c r="D3073" s="4" t="s">
        <v>10</v>
      </c>
      <c r="E3073" s="4" t="s">
        <v>6</v>
      </c>
      <c r="F3073" s="4" t="s">
        <v>6</v>
      </c>
      <c r="G3073" s="4" t="s">
        <v>6</v>
      </c>
      <c r="H3073" s="4" t="s">
        <v>6</v>
      </c>
    </row>
    <row r="3074" spans="1:10">
      <c r="A3074" t="n">
        <v>25363</v>
      </c>
      <c r="B3074" s="63" t="n">
        <v>51</v>
      </c>
      <c r="C3074" s="7" t="n">
        <v>3</v>
      </c>
      <c r="D3074" s="7" t="n">
        <v>61492</v>
      </c>
      <c r="E3074" s="7" t="s">
        <v>223</v>
      </c>
      <c r="F3074" s="7" t="s">
        <v>224</v>
      </c>
      <c r="G3074" s="7" t="s">
        <v>196</v>
      </c>
      <c r="H3074" s="7" t="s">
        <v>197</v>
      </c>
    </row>
    <row r="3075" spans="1:10">
      <c r="A3075" t="s">
        <v>4</v>
      </c>
      <c r="B3075" s="4" t="s">
        <v>5</v>
      </c>
      <c r="C3075" s="4" t="s">
        <v>12</v>
      </c>
      <c r="D3075" s="4" t="s">
        <v>10</v>
      </c>
      <c r="E3075" s="4" t="s">
        <v>6</v>
      </c>
      <c r="F3075" s="4" t="s">
        <v>6</v>
      </c>
      <c r="G3075" s="4" t="s">
        <v>6</v>
      </c>
      <c r="H3075" s="4" t="s">
        <v>6</v>
      </c>
    </row>
    <row r="3076" spans="1:10">
      <c r="A3076" t="n">
        <v>25384</v>
      </c>
      <c r="B3076" s="63" t="n">
        <v>51</v>
      </c>
      <c r="C3076" s="7" t="n">
        <v>3</v>
      </c>
      <c r="D3076" s="7" t="n">
        <v>61493</v>
      </c>
      <c r="E3076" s="7" t="s">
        <v>223</v>
      </c>
      <c r="F3076" s="7" t="s">
        <v>224</v>
      </c>
      <c r="G3076" s="7" t="s">
        <v>196</v>
      </c>
      <c r="H3076" s="7" t="s">
        <v>197</v>
      </c>
    </row>
    <row r="3077" spans="1:10">
      <c r="A3077" t="s">
        <v>4</v>
      </c>
      <c r="B3077" s="4" t="s">
        <v>5</v>
      </c>
      <c r="C3077" s="4" t="s">
        <v>12</v>
      </c>
      <c r="D3077" s="4" t="s">
        <v>10</v>
      </c>
      <c r="E3077" s="4" t="s">
        <v>6</v>
      </c>
      <c r="F3077" s="4" t="s">
        <v>6</v>
      </c>
      <c r="G3077" s="4" t="s">
        <v>6</v>
      </c>
      <c r="H3077" s="4" t="s">
        <v>6</v>
      </c>
    </row>
    <row r="3078" spans="1:10">
      <c r="A3078" t="n">
        <v>25405</v>
      </c>
      <c r="B3078" s="63" t="n">
        <v>51</v>
      </c>
      <c r="C3078" s="7" t="n">
        <v>3</v>
      </c>
      <c r="D3078" s="7" t="n">
        <v>61494</v>
      </c>
      <c r="E3078" s="7" t="s">
        <v>223</v>
      </c>
      <c r="F3078" s="7" t="s">
        <v>224</v>
      </c>
      <c r="G3078" s="7" t="s">
        <v>196</v>
      </c>
      <c r="H3078" s="7" t="s">
        <v>197</v>
      </c>
    </row>
    <row r="3079" spans="1:10">
      <c r="A3079" t="s">
        <v>4</v>
      </c>
      <c r="B3079" s="4" t="s">
        <v>5</v>
      </c>
      <c r="C3079" s="4" t="s">
        <v>10</v>
      </c>
    </row>
    <row r="3080" spans="1:10">
      <c r="A3080" t="n">
        <v>25426</v>
      </c>
      <c r="B3080" s="30" t="n">
        <v>16</v>
      </c>
      <c r="C3080" s="7" t="n">
        <v>1300</v>
      </c>
    </row>
    <row r="3081" spans="1:10">
      <c r="A3081" t="s">
        <v>4</v>
      </c>
      <c r="B3081" s="4" t="s">
        <v>5</v>
      </c>
      <c r="C3081" s="4" t="s">
        <v>12</v>
      </c>
      <c r="D3081" s="4" t="s">
        <v>10</v>
      </c>
      <c r="E3081" s="4" t="s">
        <v>27</v>
      </c>
    </row>
    <row r="3082" spans="1:10">
      <c r="A3082" t="n">
        <v>25429</v>
      </c>
      <c r="B3082" s="38" t="n">
        <v>58</v>
      </c>
      <c r="C3082" s="7" t="n">
        <v>101</v>
      </c>
      <c r="D3082" s="7" t="n">
        <v>1000</v>
      </c>
      <c r="E3082" s="7" t="n">
        <v>1</v>
      </c>
    </row>
    <row r="3083" spans="1:10">
      <c r="A3083" t="s">
        <v>4</v>
      </c>
      <c r="B3083" s="4" t="s">
        <v>5</v>
      </c>
      <c r="C3083" s="4" t="s">
        <v>12</v>
      </c>
      <c r="D3083" s="4" t="s">
        <v>10</v>
      </c>
    </row>
    <row r="3084" spans="1:10">
      <c r="A3084" t="n">
        <v>25437</v>
      </c>
      <c r="B3084" s="38" t="n">
        <v>58</v>
      </c>
      <c r="C3084" s="7" t="n">
        <v>254</v>
      </c>
      <c r="D3084" s="7" t="n">
        <v>0</v>
      </c>
    </row>
    <row r="3085" spans="1:10">
      <c r="A3085" t="s">
        <v>4</v>
      </c>
      <c r="B3085" s="4" t="s">
        <v>5</v>
      </c>
      <c r="C3085" s="4" t="s">
        <v>12</v>
      </c>
      <c r="D3085" s="4" t="s">
        <v>9</v>
      </c>
      <c r="E3085" s="4" t="s">
        <v>9</v>
      </c>
      <c r="F3085" s="4" t="s">
        <v>9</v>
      </c>
      <c r="G3085" s="4" t="s">
        <v>9</v>
      </c>
    </row>
    <row r="3086" spans="1:10">
      <c r="A3086" t="n">
        <v>25441</v>
      </c>
      <c r="B3086" s="75" t="n">
        <v>122</v>
      </c>
      <c r="C3086" s="7" t="n">
        <v>2</v>
      </c>
      <c r="D3086" s="7" t="n">
        <v>0</v>
      </c>
      <c r="E3086" s="7" t="n">
        <v>0</v>
      </c>
      <c r="F3086" s="7" t="n">
        <v>0</v>
      </c>
      <c r="G3086" s="7" t="n">
        <v>0</v>
      </c>
    </row>
    <row r="3087" spans="1:10">
      <c r="A3087" t="s">
        <v>4</v>
      </c>
      <c r="B3087" s="4" t="s">
        <v>5</v>
      </c>
      <c r="C3087" s="4" t="s">
        <v>12</v>
      </c>
      <c r="D3087" s="4" t="s">
        <v>10</v>
      </c>
    </row>
    <row r="3088" spans="1:10">
      <c r="A3088" t="n">
        <v>25459</v>
      </c>
      <c r="B3088" s="38" t="n">
        <v>58</v>
      </c>
      <c r="C3088" s="7" t="n">
        <v>255</v>
      </c>
      <c r="D3088" s="7" t="n">
        <v>0</v>
      </c>
    </row>
    <row r="3089" spans="1:8">
      <c r="A3089" t="s">
        <v>4</v>
      </c>
      <c r="B3089" s="4" t="s">
        <v>5</v>
      </c>
      <c r="C3089" s="4" t="s">
        <v>10</v>
      </c>
    </row>
    <row r="3090" spans="1:8">
      <c r="A3090" t="n">
        <v>25463</v>
      </c>
      <c r="B3090" s="30" t="n">
        <v>16</v>
      </c>
      <c r="C3090" s="7" t="n">
        <v>500</v>
      </c>
    </row>
    <row r="3091" spans="1:8">
      <c r="A3091" t="s">
        <v>4</v>
      </c>
      <c r="B3091" s="4" t="s">
        <v>5</v>
      </c>
      <c r="C3091" s="4" t="s">
        <v>12</v>
      </c>
      <c r="D3091" s="4" t="s">
        <v>10</v>
      </c>
    </row>
    <row r="3092" spans="1:8">
      <c r="A3092" t="n">
        <v>25466</v>
      </c>
      <c r="B3092" s="51" t="n">
        <v>45</v>
      </c>
      <c r="C3092" s="7" t="n">
        <v>7</v>
      </c>
      <c r="D3092" s="7" t="n">
        <v>255</v>
      </c>
    </row>
    <row r="3093" spans="1:8">
      <c r="A3093" t="s">
        <v>4</v>
      </c>
      <c r="B3093" s="4" t="s">
        <v>5</v>
      </c>
      <c r="C3093" s="4" t="s">
        <v>12</v>
      </c>
      <c r="D3093" s="4" t="s">
        <v>10</v>
      </c>
      <c r="E3093" s="4" t="s">
        <v>9</v>
      </c>
      <c r="F3093" s="4" t="s">
        <v>10</v>
      </c>
    </row>
    <row r="3094" spans="1:8">
      <c r="A3094" t="n">
        <v>25470</v>
      </c>
      <c r="B3094" s="13" t="n">
        <v>50</v>
      </c>
      <c r="C3094" s="7" t="n">
        <v>3</v>
      </c>
      <c r="D3094" s="7" t="n">
        <v>8061</v>
      </c>
      <c r="E3094" s="7" t="n">
        <v>1065353216</v>
      </c>
      <c r="F3094" s="7" t="n">
        <v>2000</v>
      </c>
    </row>
    <row r="3095" spans="1:8">
      <c r="A3095" t="s">
        <v>4</v>
      </c>
      <c r="B3095" s="4" t="s">
        <v>5</v>
      </c>
      <c r="C3095" s="4" t="s">
        <v>12</v>
      </c>
      <c r="D3095" s="4" t="s">
        <v>10</v>
      </c>
      <c r="E3095" s="4" t="s">
        <v>9</v>
      </c>
      <c r="F3095" s="4" t="s">
        <v>10</v>
      </c>
    </row>
    <row r="3096" spans="1:8">
      <c r="A3096" t="n">
        <v>25480</v>
      </c>
      <c r="B3096" s="13" t="n">
        <v>50</v>
      </c>
      <c r="C3096" s="7" t="n">
        <v>3</v>
      </c>
      <c r="D3096" s="7" t="n">
        <v>8040</v>
      </c>
      <c r="E3096" s="7" t="n">
        <v>1060320051</v>
      </c>
      <c r="F3096" s="7" t="n">
        <v>2000</v>
      </c>
    </row>
    <row r="3097" spans="1:8">
      <c r="A3097" t="s">
        <v>4</v>
      </c>
      <c r="B3097" s="4" t="s">
        <v>5</v>
      </c>
      <c r="C3097" s="4" t="s">
        <v>12</v>
      </c>
      <c r="D3097" s="4" t="s">
        <v>10</v>
      </c>
      <c r="E3097" s="4" t="s">
        <v>9</v>
      </c>
      <c r="F3097" s="4" t="s">
        <v>10</v>
      </c>
    </row>
    <row r="3098" spans="1:8">
      <c r="A3098" t="n">
        <v>25490</v>
      </c>
      <c r="B3098" s="13" t="n">
        <v>50</v>
      </c>
      <c r="C3098" s="7" t="n">
        <v>3</v>
      </c>
      <c r="D3098" s="7" t="n">
        <v>8003</v>
      </c>
      <c r="E3098" s="7" t="n">
        <v>1065353216</v>
      </c>
      <c r="F3098" s="7" t="n">
        <v>2000</v>
      </c>
    </row>
    <row r="3099" spans="1:8">
      <c r="A3099" t="s">
        <v>4</v>
      </c>
      <c r="B3099" s="4" t="s">
        <v>5</v>
      </c>
      <c r="C3099" s="4" t="s">
        <v>12</v>
      </c>
      <c r="D3099" s="4" t="s">
        <v>10</v>
      </c>
      <c r="E3099" s="4" t="s">
        <v>9</v>
      </c>
      <c r="F3099" s="4" t="s">
        <v>10</v>
      </c>
    </row>
    <row r="3100" spans="1:8">
      <c r="A3100" t="n">
        <v>25500</v>
      </c>
      <c r="B3100" s="13" t="n">
        <v>50</v>
      </c>
      <c r="C3100" s="7" t="n">
        <v>3</v>
      </c>
      <c r="D3100" s="7" t="n">
        <v>8062</v>
      </c>
      <c r="E3100" s="7" t="n">
        <v>1060320051</v>
      </c>
      <c r="F3100" s="7" t="n">
        <v>2000</v>
      </c>
    </row>
    <row r="3101" spans="1:8">
      <c r="A3101" t="s">
        <v>4</v>
      </c>
      <c r="B3101" s="4" t="s">
        <v>5</v>
      </c>
      <c r="C3101" s="4" t="s">
        <v>12</v>
      </c>
      <c r="D3101" s="4" t="s">
        <v>10</v>
      </c>
      <c r="E3101" s="4" t="s">
        <v>27</v>
      </c>
    </row>
    <row r="3102" spans="1:8">
      <c r="A3102" t="n">
        <v>25510</v>
      </c>
      <c r="B3102" s="38" t="n">
        <v>58</v>
      </c>
      <c r="C3102" s="7" t="n">
        <v>101</v>
      </c>
      <c r="D3102" s="7" t="n">
        <v>500</v>
      </c>
      <c r="E3102" s="7" t="n">
        <v>1</v>
      </c>
    </row>
    <row r="3103" spans="1:8">
      <c r="A3103" t="s">
        <v>4</v>
      </c>
      <c r="B3103" s="4" t="s">
        <v>5</v>
      </c>
      <c r="C3103" s="4" t="s">
        <v>12</v>
      </c>
      <c r="D3103" s="4" t="s">
        <v>10</v>
      </c>
    </row>
    <row r="3104" spans="1:8">
      <c r="A3104" t="n">
        <v>25518</v>
      </c>
      <c r="B3104" s="38" t="n">
        <v>58</v>
      </c>
      <c r="C3104" s="7" t="n">
        <v>254</v>
      </c>
      <c r="D3104" s="7" t="n">
        <v>0</v>
      </c>
    </row>
    <row r="3105" spans="1:6">
      <c r="A3105" t="s">
        <v>4</v>
      </c>
      <c r="B3105" s="4" t="s">
        <v>5</v>
      </c>
      <c r="C3105" s="4" t="s">
        <v>10</v>
      </c>
      <c r="D3105" s="4" t="s">
        <v>27</v>
      </c>
      <c r="E3105" s="4" t="s">
        <v>27</v>
      </c>
      <c r="F3105" s="4" t="s">
        <v>27</v>
      </c>
      <c r="G3105" s="4" t="s">
        <v>10</v>
      </c>
      <c r="H3105" s="4" t="s">
        <v>10</v>
      </c>
    </row>
    <row r="3106" spans="1:6">
      <c r="A3106" t="n">
        <v>25522</v>
      </c>
      <c r="B3106" s="52" t="n">
        <v>60</v>
      </c>
      <c r="C3106" s="7" t="n">
        <v>8</v>
      </c>
      <c r="D3106" s="7" t="n">
        <v>0</v>
      </c>
      <c r="E3106" s="7" t="n">
        <v>0</v>
      </c>
      <c r="F3106" s="7" t="n">
        <v>0</v>
      </c>
      <c r="G3106" s="7" t="n">
        <v>0</v>
      </c>
      <c r="H3106" s="7" t="n">
        <v>1</v>
      </c>
    </row>
    <row r="3107" spans="1:6">
      <c r="A3107" t="s">
        <v>4</v>
      </c>
      <c r="B3107" s="4" t="s">
        <v>5</v>
      </c>
      <c r="C3107" s="4" t="s">
        <v>10</v>
      </c>
      <c r="D3107" s="4" t="s">
        <v>27</v>
      </c>
      <c r="E3107" s="4" t="s">
        <v>27</v>
      </c>
      <c r="F3107" s="4" t="s">
        <v>27</v>
      </c>
      <c r="G3107" s="4" t="s">
        <v>10</v>
      </c>
      <c r="H3107" s="4" t="s">
        <v>10</v>
      </c>
    </row>
    <row r="3108" spans="1:6">
      <c r="A3108" t="n">
        <v>25541</v>
      </c>
      <c r="B3108" s="52" t="n">
        <v>60</v>
      </c>
      <c r="C3108" s="7" t="n">
        <v>8</v>
      </c>
      <c r="D3108" s="7" t="n">
        <v>0</v>
      </c>
      <c r="E3108" s="7" t="n">
        <v>0</v>
      </c>
      <c r="F3108" s="7" t="n">
        <v>0</v>
      </c>
      <c r="G3108" s="7" t="n">
        <v>0</v>
      </c>
      <c r="H3108" s="7" t="n">
        <v>0</v>
      </c>
    </row>
    <row r="3109" spans="1:6">
      <c r="A3109" t="s">
        <v>4</v>
      </c>
      <c r="B3109" s="4" t="s">
        <v>5</v>
      </c>
      <c r="C3109" s="4" t="s">
        <v>10</v>
      </c>
      <c r="D3109" s="4" t="s">
        <v>10</v>
      </c>
      <c r="E3109" s="4" t="s">
        <v>10</v>
      </c>
    </row>
    <row r="3110" spans="1:6">
      <c r="A3110" t="n">
        <v>25560</v>
      </c>
      <c r="B3110" s="53" t="n">
        <v>61</v>
      </c>
      <c r="C3110" s="7" t="n">
        <v>8</v>
      </c>
      <c r="D3110" s="7" t="n">
        <v>65533</v>
      </c>
      <c r="E3110" s="7" t="n">
        <v>0</v>
      </c>
    </row>
    <row r="3111" spans="1:6">
      <c r="A3111" t="s">
        <v>4</v>
      </c>
      <c r="B3111" s="4" t="s">
        <v>5</v>
      </c>
      <c r="C3111" s="4" t="s">
        <v>12</v>
      </c>
      <c r="D3111" s="4" t="s">
        <v>12</v>
      </c>
      <c r="E3111" s="4" t="s">
        <v>27</v>
      </c>
      <c r="F3111" s="4" t="s">
        <v>27</v>
      </c>
      <c r="G3111" s="4" t="s">
        <v>27</v>
      </c>
      <c r="H3111" s="4" t="s">
        <v>10</v>
      </c>
    </row>
    <row r="3112" spans="1:6">
      <c r="A3112" t="n">
        <v>25567</v>
      </c>
      <c r="B3112" s="51" t="n">
        <v>45</v>
      </c>
      <c r="C3112" s="7" t="n">
        <v>2</v>
      </c>
      <c r="D3112" s="7" t="n">
        <v>3</v>
      </c>
      <c r="E3112" s="7" t="n">
        <v>8.82999992370605</v>
      </c>
      <c r="F3112" s="7" t="n">
        <v>40.7999992370605</v>
      </c>
      <c r="G3112" s="7" t="n">
        <v>-132.619995117188</v>
      </c>
      <c r="H3112" s="7" t="n">
        <v>0</v>
      </c>
    </row>
    <row r="3113" spans="1:6">
      <c r="A3113" t="s">
        <v>4</v>
      </c>
      <c r="B3113" s="4" t="s">
        <v>5</v>
      </c>
      <c r="C3113" s="4" t="s">
        <v>12</v>
      </c>
      <c r="D3113" s="4" t="s">
        <v>12</v>
      </c>
      <c r="E3113" s="4" t="s">
        <v>27</v>
      </c>
      <c r="F3113" s="4" t="s">
        <v>27</v>
      </c>
      <c r="G3113" s="4" t="s">
        <v>27</v>
      </c>
      <c r="H3113" s="4" t="s">
        <v>10</v>
      </c>
      <c r="I3113" s="4" t="s">
        <v>12</v>
      </c>
    </row>
    <row r="3114" spans="1:6">
      <c r="A3114" t="n">
        <v>25584</v>
      </c>
      <c r="B3114" s="51" t="n">
        <v>45</v>
      </c>
      <c r="C3114" s="7" t="n">
        <v>4</v>
      </c>
      <c r="D3114" s="7" t="n">
        <v>3</v>
      </c>
      <c r="E3114" s="7" t="n">
        <v>3.25</v>
      </c>
      <c r="F3114" s="7" t="n">
        <v>287.570007324219</v>
      </c>
      <c r="G3114" s="7" t="n">
        <v>0</v>
      </c>
      <c r="H3114" s="7" t="n">
        <v>0</v>
      </c>
      <c r="I3114" s="7" t="n">
        <v>0</v>
      </c>
    </row>
    <row r="3115" spans="1:6">
      <c r="A3115" t="s">
        <v>4</v>
      </c>
      <c r="B3115" s="4" t="s">
        <v>5</v>
      </c>
      <c r="C3115" s="4" t="s">
        <v>12</v>
      </c>
      <c r="D3115" s="4" t="s">
        <v>12</v>
      </c>
      <c r="E3115" s="4" t="s">
        <v>27</v>
      </c>
      <c r="F3115" s="4" t="s">
        <v>10</v>
      </c>
    </row>
    <row r="3116" spans="1:6">
      <c r="A3116" t="n">
        <v>25602</v>
      </c>
      <c r="B3116" s="51" t="n">
        <v>45</v>
      </c>
      <c r="C3116" s="7" t="n">
        <v>5</v>
      </c>
      <c r="D3116" s="7" t="n">
        <v>3</v>
      </c>
      <c r="E3116" s="7" t="n">
        <v>5.19999980926514</v>
      </c>
      <c r="F3116" s="7" t="n">
        <v>0</v>
      </c>
    </row>
    <row r="3117" spans="1:6">
      <c r="A3117" t="s">
        <v>4</v>
      </c>
      <c r="B3117" s="4" t="s">
        <v>5</v>
      </c>
      <c r="C3117" s="4" t="s">
        <v>12</v>
      </c>
      <c r="D3117" s="4" t="s">
        <v>12</v>
      </c>
      <c r="E3117" s="4" t="s">
        <v>27</v>
      </c>
      <c r="F3117" s="4" t="s">
        <v>10</v>
      </c>
    </row>
    <row r="3118" spans="1:6">
      <c r="A3118" t="n">
        <v>25611</v>
      </c>
      <c r="B3118" s="51" t="n">
        <v>45</v>
      </c>
      <c r="C3118" s="7" t="n">
        <v>11</v>
      </c>
      <c r="D3118" s="7" t="n">
        <v>3</v>
      </c>
      <c r="E3118" s="7" t="n">
        <v>42.4000015258789</v>
      </c>
      <c r="F3118" s="7" t="n">
        <v>0</v>
      </c>
    </row>
    <row r="3119" spans="1:6">
      <c r="A3119" t="s">
        <v>4</v>
      </c>
      <c r="B3119" s="4" t="s">
        <v>5</v>
      </c>
      <c r="C3119" s="4" t="s">
        <v>12</v>
      </c>
      <c r="D3119" s="4" t="s">
        <v>10</v>
      </c>
    </row>
    <row r="3120" spans="1:6">
      <c r="A3120" t="n">
        <v>25620</v>
      </c>
      <c r="B3120" s="38" t="n">
        <v>58</v>
      </c>
      <c r="C3120" s="7" t="n">
        <v>255</v>
      </c>
      <c r="D3120" s="7" t="n">
        <v>0</v>
      </c>
    </row>
    <row r="3121" spans="1:9">
      <c r="A3121" t="s">
        <v>4</v>
      </c>
      <c r="B3121" s="4" t="s">
        <v>5</v>
      </c>
      <c r="C3121" s="4" t="s">
        <v>10</v>
      </c>
    </row>
    <row r="3122" spans="1:9">
      <c r="A3122" t="n">
        <v>25624</v>
      </c>
      <c r="B3122" s="30" t="n">
        <v>16</v>
      </c>
      <c r="C3122" s="7" t="n">
        <v>500</v>
      </c>
    </row>
    <row r="3123" spans="1:9">
      <c r="A3123" t="s">
        <v>4</v>
      </c>
      <c r="B3123" s="4" t="s">
        <v>5</v>
      </c>
      <c r="C3123" s="4" t="s">
        <v>12</v>
      </c>
      <c r="D3123" s="4" t="s">
        <v>10</v>
      </c>
      <c r="E3123" s="4" t="s">
        <v>27</v>
      </c>
      <c r="F3123" s="4" t="s">
        <v>10</v>
      </c>
      <c r="G3123" s="4" t="s">
        <v>9</v>
      </c>
      <c r="H3123" s="4" t="s">
        <v>9</v>
      </c>
      <c r="I3123" s="4" t="s">
        <v>10</v>
      </c>
      <c r="J3123" s="4" t="s">
        <v>10</v>
      </c>
      <c r="K3123" s="4" t="s">
        <v>9</v>
      </c>
      <c r="L3123" s="4" t="s">
        <v>9</v>
      </c>
      <c r="M3123" s="4" t="s">
        <v>9</v>
      </c>
      <c r="N3123" s="4" t="s">
        <v>9</v>
      </c>
      <c r="O3123" s="4" t="s">
        <v>6</v>
      </c>
    </row>
    <row r="3124" spans="1:9">
      <c r="A3124" t="n">
        <v>25627</v>
      </c>
      <c r="B3124" s="13" t="n">
        <v>50</v>
      </c>
      <c r="C3124" s="7" t="n">
        <v>0</v>
      </c>
      <c r="D3124" s="7" t="n">
        <v>2239</v>
      </c>
      <c r="E3124" s="7" t="n">
        <v>0.5</v>
      </c>
      <c r="F3124" s="7" t="n">
        <v>0</v>
      </c>
      <c r="G3124" s="7" t="n">
        <v>0</v>
      </c>
      <c r="H3124" s="7" t="n">
        <v>0</v>
      </c>
      <c r="I3124" s="7" t="n">
        <v>0</v>
      </c>
      <c r="J3124" s="7" t="n">
        <v>65533</v>
      </c>
      <c r="K3124" s="7" t="n">
        <v>0</v>
      </c>
      <c r="L3124" s="7" t="n">
        <v>0</v>
      </c>
      <c r="M3124" s="7" t="n">
        <v>0</v>
      </c>
      <c r="N3124" s="7" t="n">
        <v>0</v>
      </c>
      <c r="O3124" s="7" t="s">
        <v>16</v>
      </c>
    </row>
    <row r="3125" spans="1:9">
      <c r="A3125" t="s">
        <v>4</v>
      </c>
      <c r="B3125" s="4" t="s">
        <v>5</v>
      </c>
      <c r="C3125" s="4" t="s">
        <v>10</v>
      </c>
      <c r="D3125" s="4" t="s">
        <v>12</v>
      </c>
      <c r="E3125" s="4" t="s">
        <v>6</v>
      </c>
      <c r="F3125" s="4" t="s">
        <v>27</v>
      </c>
      <c r="G3125" s="4" t="s">
        <v>27</v>
      </c>
      <c r="H3125" s="4" t="s">
        <v>27</v>
      </c>
    </row>
    <row r="3126" spans="1:9">
      <c r="A3126" t="n">
        <v>25666</v>
      </c>
      <c r="B3126" s="69" t="n">
        <v>48</v>
      </c>
      <c r="C3126" s="7" t="n">
        <v>7067</v>
      </c>
      <c r="D3126" s="7" t="n">
        <v>0</v>
      </c>
      <c r="E3126" s="7" t="s">
        <v>164</v>
      </c>
      <c r="F3126" s="7" t="n">
        <v>-1</v>
      </c>
      <c r="G3126" s="7" t="n">
        <v>1</v>
      </c>
      <c r="H3126" s="7" t="n">
        <v>0</v>
      </c>
    </row>
    <row r="3127" spans="1:9">
      <c r="A3127" t="s">
        <v>4</v>
      </c>
      <c r="B3127" s="4" t="s">
        <v>5</v>
      </c>
      <c r="C3127" s="4" t="s">
        <v>12</v>
      </c>
      <c r="D3127" s="4" t="s">
        <v>10</v>
      </c>
      <c r="E3127" s="4" t="s">
        <v>10</v>
      </c>
      <c r="F3127" s="4" t="s">
        <v>10</v>
      </c>
      <c r="G3127" s="4" t="s">
        <v>10</v>
      </c>
      <c r="H3127" s="4" t="s">
        <v>10</v>
      </c>
      <c r="I3127" s="4" t="s">
        <v>6</v>
      </c>
      <c r="J3127" s="4" t="s">
        <v>27</v>
      </c>
      <c r="K3127" s="4" t="s">
        <v>27</v>
      </c>
      <c r="L3127" s="4" t="s">
        <v>27</v>
      </c>
      <c r="M3127" s="4" t="s">
        <v>9</v>
      </c>
      <c r="N3127" s="4" t="s">
        <v>9</v>
      </c>
      <c r="O3127" s="4" t="s">
        <v>27</v>
      </c>
      <c r="P3127" s="4" t="s">
        <v>27</v>
      </c>
      <c r="Q3127" s="4" t="s">
        <v>27</v>
      </c>
      <c r="R3127" s="4" t="s">
        <v>27</v>
      </c>
      <c r="S3127" s="4" t="s">
        <v>12</v>
      </c>
    </row>
    <row r="3128" spans="1:9">
      <c r="A3128" t="n">
        <v>25697</v>
      </c>
      <c r="B3128" s="12" t="n">
        <v>39</v>
      </c>
      <c r="C3128" s="7" t="n">
        <v>12</v>
      </c>
      <c r="D3128" s="7" t="n">
        <v>65533</v>
      </c>
      <c r="E3128" s="7" t="n">
        <v>203</v>
      </c>
      <c r="F3128" s="7" t="n">
        <v>0</v>
      </c>
      <c r="G3128" s="7" t="n">
        <v>7067</v>
      </c>
      <c r="H3128" s="7" t="n">
        <v>4</v>
      </c>
      <c r="I3128" s="7" t="s">
        <v>225</v>
      </c>
      <c r="J3128" s="7" t="n">
        <v>0</v>
      </c>
      <c r="K3128" s="7" t="n">
        <v>-1.98000001907349</v>
      </c>
      <c r="L3128" s="7" t="n">
        <v>0</v>
      </c>
      <c r="M3128" s="7" t="n">
        <v>0</v>
      </c>
      <c r="N3128" s="7" t="n">
        <v>0</v>
      </c>
      <c r="O3128" s="7" t="n">
        <v>0</v>
      </c>
      <c r="P3128" s="7" t="n">
        <v>1.5</v>
      </c>
      <c r="Q3128" s="7" t="n">
        <v>1</v>
      </c>
      <c r="R3128" s="7" t="n">
        <v>1.5</v>
      </c>
      <c r="S3128" s="7" t="n">
        <v>103</v>
      </c>
    </row>
    <row r="3129" spans="1:9">
      <c r="A3129" t="s">
        <v>4</v>
      </c>
      <c r="B3129" s="4" t="s">
        <v>5</v>
      </c>
      <c r="C3129" s="4" t="s">
        <v>10</v>
      </c>
    </row>
    <row r="3130" spans="1:9">
      <c r="A3130" t="n">
        <v>25758</v>
      </c>
      <c r="B3130" s="30" t="n">
        <v>16</v>
      </c>
      <c r="C3130" s="7" t="n">
        <v>500</v>
      </c>
    </row>
    <row r="3131" spans="1:9">
      <c r="A3131" t="s">
        <v>4</v>
      </c>
      <c r="B3131" s="4" t="s">
        <v>5</v>
      </c>
      <c r="C3131" s="4" t="s">
        <v>12</v>
      </c>
      <c r="D3131" s="4" t="s">
        <v>12</v>
      </c>
      <c r="E3131" s="4" t="s">
        <v>27</v>
      </c>
      <c r="F3131" s="4" t="s">
        <v>27</v>
      </c>
      <c r="G3131" s="4" t="s">
        <v>27</v>
      </c>
      <c r="H3131" s="4" t="s">
        <v>10</v>
      </c>
      <c r="I3131" s="4" t="s">
        <v>12</v>
      </c>
    </row>
    <row r="3132" spans="1:9">
      <c r="A3132" t="n">
        <v>25761</v>
      </c>
      <c r="B3132" s="51" t="n">
        <v>45</v>
      </c>
      <c r="C3132" s="7" t="n">
        <v>4</v>
      </c>
      <c r="D3132" s="7" t="n">
        <v>3</v>
      </c>
      <c r="E3132" s="7" t="n">
        <v>-0.5</v>
      </c>
      <c r="F3132" s="7" t="n">
        <v>277.160003662109</v>
      </c>
      <c r="G3132" s="7" t="n">
        <v>0</v>
      </c>
      <c r="H3132" s="7" t="n">
        <v>4000</v>
      </c>
      <c r="I3132" s="7" t="n">
        <v>0</v>
      </c>
    </row>
    <row r="3133" spans="1:9">
      <c r="A3133" t="s">
        <v>4</v>
      </c>
      <c r="B3133" s="4" t="s">
        <v>5</v>
      </c>
      <c r="C3133" s="4" t="s">
        <v>10</v>
      </c>
    </row>
    <row r="3134" spans="1:9">
      <c r="A3134" t="n">
        <v>25779</v>
      </c>
      <c r="B3134" s="30" t="n">
        <v>16</v>
      </c>
      <c r="C3134" s="7" t="n">
        <v>3500</v>
      </c>
    </row>
    <row r="3135" spans="1:9">
      <c r="A3135" t="s">
        <v>4</v>
      </c>
      <c r="B3135" s="4" t="s">
        <v>5</v>
      </c>
      <c r="C3135" s="4" t="s">
        <v>12</v>
      </c>
      <c r="D3135" s="4" t="s">
        <v>10</v>
      </c>
      <c r="E3135" s="4" t="s">
        <v>9</v>
      </c>
      <c r="F3135" s="4" t="s">
        <v>10</v>
      </c>
      <c r="G3135" s="4" t="s">
        <v>9</v>
      </c>
      <c r="H3135" s="4" t="s">
        <v>12</v>
      </c>
    </row>
    <row r="3136" spans="1:9">
      <c r="A3136" t="n">
        <v>25782</v>
      </c>
      <c r="B3136" s="17" t="n">
        <v>49</v>
      </c>
      <c r="C3136" s="7" t="n">
        <v>0</v>
      </c>
      <c r="D3136" s="7" t="n">
        <v>432</v>
      </c>
      <c r="E3136" s="7" t="n">
        <v>1065353216</v>
      </c>
      <c r="F3136" s="7" t="n">
        <v>0</v>
      </c>
      <c r="G3136" s="7" t="n">
        <v>0</v>
      </c>
      <c r="H3136" s="7" t="n">
        <v>0</v>
      </c>
    </row>
    <row r="3137" spans="1:19">
      <c r="A3137" t="s">
        <v>4</v>
      </c>
      <c r="B3137" s="4" t="s">
        <v>5</v>
      </c>
      <c r="C3137" s="4" t="s">
        <v>10</v>
      </c>
      <c r="D3137" s="4" t="s">
        <v>12</v>
      </c>
      <c r="E3137" s="4" t="s">
        <v>6</v>
      </c>
      <c r="F3137" s="4" t="s">
        <v>27</v>
      </c>
      <c r="G3137" s="4" t="s">
        <v>27</v>
      </c>
      <c r="H3137" s="4" t="s">
        <v>27</v>
      </c>
    </row>
    <row r="3138" spans="1:19">
      <c r="A3138" t="n">
        <v>25797</v>
      </c>
      <c r="B3138" s="69" t="n">
        <v>48</v>
      </c>
      <c r="C3138" s="7" t="n">
        <v>7067</v>
      </c>
      <c r="D3138" s="7" t="n">
        <v>0</v>
      </c>
      <c r="E3138" s="7" t="s">
        <v>142</v>
      </c>
      <c r="F3138" s="7" t="n">
        <v>-1</v>
      </c>
      <c r="G3138" s="7" t="n">
        <v>0.699999988079071</v>
      </c>
      <c r="H3138" s="7" t="n">
        <v>0</v>
      </c>
    </row>
    <row r="3139" spans="1:19">
      <c r="A3139" t="s">
        <v>4</v>
      </c>
      <c r="B3139" s="4" t="s">
        <v>5</v>
      </c>
      <c r="C3139" s="4" t="s">
        <v>12</v>
      </c>
      <c r="D3139" s="4" t="s">
        <v>10</v>
      </c>
      <c r="E3139" s="4" t="s">
        <v>10</v>
      </c>
      <c r="F3139" s="4" t="s">
        <v>9</v>
      </c>
    </row>
    <row r="3140" spans="1:19">
      <c r="A3140" t="n">
        <v>25824</v>
      </c>
      <c r="B3140" s="70" t="n">
        <v>84</v>
      </c>
      <c r="C3140" s="7" t="n">
        <v>0</v>
      </c>
      <c r="D3140" s="7" t="n">
        <v>0</v>
      </c>
      <c r="E3140" s="7" t="n">
        <v>0</v>
      </c>
      <c r="F3140" s="7" t="n">
        <v>1056964608</v>
      </c>
    </row>
    <row r="3141" spans="1:19">
      <c r="A3141" t="s">
        <v>4</v>
      </c>
      <c r="B3141" s="4" t="s">
        <v>5</v>
      </c>
      <c r="C3141" s="4" t="s">
        <v>12</v>
      </c>
      <c r="D3141" s="4" t="s">
        <v>10</v>
      </c>
      <c r="E3141" s="4" t="s">
        <v>27</v>
      </c>
      <c r="F3141" s="4" t="s">
        <v>10</v>
      </c>
      <c r="G3141" s="4" t="s">
        <v>9</v>
      </c>
      <c r="H3141" s="4" t="s">
        <v>9</v>
      </c>
      <c r="I3141" s="4" t="s">
        <v>10</v>
      </c>
      <c r="J3141" s="4" t="s">
        <v>10</v>
      </c>
      <c r="K3141" s="4" t="s">
        <v>9</v>
      </c>
      <c r="L3141" s="4" t="s">
        <v>9</v>
      </c>
      <c r="M3141" s="4" t="s">
        <v>9</v>
      </c>
      <c r="N3141" s="4" t="s">
        <v>9</v>
      </c>
      <c r="O3141" s="4" t="s">
        <v>6</v>
      </c>
    </row>
    <row r="3142" spans="1:19">
      <c r="A3142" t="n">
        <v>25834</v>
      </c>
      <c r="B3142" s="13" t="n">
        <v>50</v>
      </c>
      <c r="C3142" s="7" t="n">
        <v>0</v>
      </c>
      <c r="D3142" s="7" t="n">
        <v>4427</v>
      </c>
      <c r="E3142" s="7" t="n">
        <v>1</v>
      </c>
      <c r="F3142" s="7" t="n">
        <v>0</v>
      </c>
      <c r="G3142" s="7" t="n">
        <v>0</v>
      </c>
      <c r="H3142" s="7" t="n">
        <v>0</v>
      </c>
      <c r="I3142" s="7" t="n">
        <v>0</v>
      </c>
      <c r="J3142" s="7" t="n">
        <v>65533</v>
      </c>
      <c r="K3142" s="7" t="n">
        <v>0</v>
      </c>
      <c r="L3142" s="7" t="n">
        <v>0</v>
      </c>
      <c r="M3142" s="7" t="n">
        <v>0</v>
      </c>
      <c r="N3142" s="7" t="n">
        <v>0</v>
      </c>
      <c r="O3142" s="7" t="s">
        <v>16</v>
      </c>
    </row>
    <row r="3143" spans="1:19">
      <c r="A3143" t="s">
        <v>4</v>
      </c>
      <c r="B3143" s="4" t="s">
        <v>5</v>
      </c>
      <c r="C3143" s="4" t="s">
        <v>10</v>
      </c>
    </row>
    <row r="3144" spans="1:19">
      <c r="A3144" t="n">
        <v>25873</v>
      </c>
      <c r="B3144" s="30" t="n">
        <v>16</v>
      </c>
      <c r="C3144" s="7" t="n">
        <v>500</v>
      </c>
    </row>
    <row r="3145" spans="1:19">
      <c r="A3145" t="s">
        <v>4</v>
      </c>
      <c r="B3145" s="4" t="s">
        <v>5</v>
      </c>
      <c r="C3145" s="4" t="s">
        <v>12</v>
      </c>
      <c r="D3145" s="4" t="s">
        <v>12</v>
      </c>
      <c r="E3145" s="4" t="s">
        <v>27</v>
      </c>
      <c r="F3145" s="4" t="s">
        <v>27</v>
      </c>
      <c r="G3145" s="4" t="s">
        <v>27</v>
      </c>
      <c r="H3145" s="4" t="s">
        <v>10</v>
      </c>
    </row>
    <row r="3146" spans="1:19">
      <c r="A3146" t="n">
        <v>25876</v>
      </c>
      <c r="B3146" s="51" t="n">
        <v>45</v>
      </c>
      <c r="C3146" s="7" t="n">
        <v>2</v>
      </c>
      <c r="D3146" s="7" t="n">
        <v>3</v>
      </c>
      <c r="E3146" s="7" t="n">
        <v>10.3299999237061</v>
      </c>
      <c r="F3146" s="7" t="n">
        <v>42.4300003051758</v>
      </c>
      <c r="G3146" s="7" t="n">
        <v>-133.449996948242</v>
      </c>
      <c r="H3146" s="7" t="n">
        <v>5000</v>
      </c>
    </row>
    <row r="3147" spans="1:19">
      <c r="A3147" t="s">
        <v>4</v>
      </c>
      <c r="B3147" s="4" t="s">
        <v>5</v>
      </c>
      <c r="C3147" s="4" t="s">
        <v>12</v>
      </c>
      <c r="D3147" s="4" t="s">
        <v>12</v>
      </c>
      <c r="E3147" s="4" t="s">
        <v>27</v>
      </c>
      <c r="F3147" s="4" t="s">
        <v>27</v>
      </c>
      <c r="G3147" s="4" t="s">
        <v>27</v>
      </c>
      <c r="H3147" s="4" t="s">
        <v>10</v>
      </c>
      <c r="I3147" s="4" t="s">
        <v>12</v>
      </c>
    </row>
    <row r="3148" spans="1:19">
      <c r="A3148" t="n">
        <v>25893</v>
      </c>
      <c r="B3148" s="51" t="n">
        <v>45</v>
      </c>
      <c r="C3148" s="7" t="n">
        <v>4</v>
      </c>
      <c r="D3148" s="7" t="n">
        <v>3</v>
      </c>
      <c r="E3148" s="7" t="n">
        <v>323.609985351563</v>
      </c>
      <c r="F3148" s="7" t="n">
        <v>246.179992675781</v>
      </c>
      <c r="G3148" s="7" t="n">
        <v>0</v>
      </c>
      <c r="H3148" s="7" t="n">
        <v>5000</v>
      </c>
      <c r="I3148" s="7" t="n">
        <v>1</v>
      </c>
    </row>
    <row r="3149" spans="1:19">
      <c r="A3149" t="s">
        <v>4</v>
      </c>
      <c r="B3149" s="4" t="s">
        <v>5</v>
      </c>
      <c r="C3149" s="4" t="s">
        <v>12</v>
      </c>
      <c r="D3149" s="4" t="s">
        <v>12</v>
      </c>
      <c r="E3149" s="4" t="s">
        <v>27</v>
      </c>
      <c r="F3149" s="4" t="s">
        <v>10</v>
      </c>
    </row>
    <row r="3150" spans="1:19">
      <c r="A3150" t="n">
        <v>25911</v>
      </c>
      <c r="B3150" s="51" t="n">
        <v>45</v>
      </c>
      <c r="C3150" s="7" t="n">
        <v>5</v>
      </c>
      <c r="D3150" s="7" t="n">
        <v>3</v>
      </c>
      <c r="E3150" s="7" t="n">
        <v>4.90000009536743</v>
      </c>
      <c r="F3150" s="7" t="n">
        <v>5000</v>
      </c>
    </row>
    <row r="3151" spans="1:19">
      <c r="A3151" t="s">
        <v>4</v>
      </c>
      <c r="B3151" s="4" t="s">
        <v>5</v>
      </c>
      <c r="C3151" s="4" t="s">
        <v>12</v>
      </c>
      <c r="D3151" s="4" t="s">
        <v>12</v>
      </c>
      <c r="E3151" s="4" t="s">
        <v>27</v>
      </c>
      <c r="F3151" s="4" t="s">
        <v>10</v>
      </c>
    </row>
    <row r="3152" spans="1:19">
      <c r="A3152" t="n">
        <v>25920</v>
      </c>
      <c r="B3152" s="51" t="n">
        <v>45</v>
      </c>
      <c r="C3152" s="7" t="n">
        <v>11</v>
      </c>
      <c r="D3152" s="7" t="n">
        <v>3</v>
      </c>
      <c r="E3152" s="7" t="n">
        <v>42.4000015258789</v>
      </c>
      <c r="F3152" s="7" t="n">
        <v>5000</v>
      </c>
    </row>
    <row r="3153" spans="1:15">
      <c r="A3153" t="s">
        <v>4</v>
      </c>
      <c r="B3153" s="4" t="s">
        <v>5</v>
      </c>
      <c r="C3153" s="4" t="s">
        <v>10</v>
      </c>
    </row>
    <row r="3154" spans="1:15">
      <c r="A3154" t="n">
        <v>25929</v>
      </c>
      <c r="B3154" s="30" t="n">
        <v>16</v>
      </c>
      <c r="C3154" s="7" t="n">
        <v>1500</v>
      </c>
    </row>
    <row r="3155" spans="1:15">
      <c r="A3155" t="s">
        <v>4</v>
      </c>
      <c r="B3155" s="4" t="s">
        <v>5</v>
      </c>
      <c r="C3155" s="4" t="s">
        <v>10</v>
      </c>
    </row>
    <row r="3156" spans="1:15">
      <c r="A3156" t="n">
        <v>25932</v>
      </c>
      <c r="B3156" s="30" t="n">
        <v>16</v>
      </c>
      <c r="C3156" s="7" t="n">
        <v>1000</v>
      </c>
    </row>
    <row r="3157" spans="1:15">
      <c r="A3157" t="s">
        <v>4</v>
      </c>
      <c r="B3157" s="4" t="s">
        <v>5</v>
      </c>
      <c r="C3157" s="4" t="s">
        <v>12</v>
      </c>
      <c r="D3157" s="4" t="s">
        <v>10</v>
      </c>
      <c r="E3157" s="4" t="s">
        <v>27</v>
      </c>
      <c r="F3157" s="4" t="s">
        <v>10</v>
      </c>
      <c r="G3157" s="4" t="s">
        <v>9</v>
      </c>
      <c r="H3157" s="4" t="s">
        <v>9</v>
      </c>
      <c r="I3157" s="4" t="s">
        <v>10</v>
      </c>
      <c r="J3157" s="4" t="s">
        <v>10</v>
      </c>
      <c r="K3157" s="4" t="s">
        <v>9</v>
      </c>
      <c r="L3157" s="4" t="s">
        <v>9</v>
      </c>
      <c r="M3157" s="4" t="s">
        <v>9</v>
      </c>
      <c r="N3157" s="4" t="s">
        <v>9</v>
      </c>
      <c r="O3157" s="4" t="s">
        <v>6</v>
      </c>
    </row>
    <row r="3158" spans="1:15">
      <c r="A3158" t="n">
        <v>25935</v>
      </c>
      <c r="B3158" s="13" t="n">
        <v>50</v>
      </c>
      <c r="C3158" s="7" t="n">
        <v>0</v>
      </c>
      <c r="D3158" s="7" t="n">
        <v>4420</v>
      </c>
      <c r="E3158" s="7" t="n">
        <v>1</v>
      </c>
      <c r="F3158" s="7" t="n">
        <v>0</v>
      </c>
      <c r="G3158" s="7" t="n">
        <v>0</v>
      </c>
      <c r="H3158" s="7" t="n">
        <v>0</v>
      </c>
      <c r="I3158" s="7" t="n">
        <v>0</v>
      </c>
      <c r="J3158" s="7" t="n">
        <v>65533</v>
      </c>
      <c r="K3158" s="7" t="n">
        <v>0</v>
      </c>
      <c r="L3158" s="7" t="n">
        <v>0</v>
      </c>
      <c r="M3158" s="7" t="n">
        <v>0</v>
      </c>
      <c r="N3158" s="7" t="n">
        <v>0</v>
      </c>
      <c r="O3158" s="7" t="s">
        <v>16</v>
      </c>
    </row>
    <row r="3159" spans="1:15">
      <c r="A3159" t="s">
        <v>4</v>
      </c>
      <c r="B3159" s="4" t="s">
        <v>5</v>
      </c>
      <c r="C3159" s="4" t="s">
        <v>12</v>
      </c>
      <c r="D3159" s="4" t="s">
        <v>10</v>
      </c>
    </row>
    <row r="3160" spans="1:15">
      <c r="A3160" t="n">
        <v>25974</v>
      </c>
      <c r="B3160" s="51" t="n">
        <v>45</v>
      </c>
      <c r="C3160" s="7" t="n">
        <v>7</v>
      </c>
      <c r="D3160" s="7" t="n">
        <v>255</v>
      </c>
    </row>
    <row r="3161" spans="1:15">
      <c r="A3161" t="s">
        <v>4</v>
      </c>
      <c r="B3161" s="4" t="s">
        <v>5</v>
      </c>
      <c r="C3161" s="4" t="s">
        <v>12</v>
      </c>
      <c r="D3161" s="4" t="s">
        <v>10</v>
      </c>
      <c r="E3161" s="4" t="s">
        <v>10</v>
      </c>
      <c r="F3161" s="4" t="s">
        <v>9</v>
      </c>
    </row>
    <row r="3162" spans="1:15">
      <c r="A3162" t="n">
        <v>25978</v>
      </c>
      <c r="B3162" s="70" t="n">
        <v>84</v>
      </c>
      <c r="C3162" s="7" t="n">
        <v>1</v>
      </c>
      <c r="D3162" s="7" t="n">
        <v>0</v>
      </c>
      <c r="E3162" s="7" t="n">
        <v>500</v>
      </c>
      <c r="F3162" s="7" t="n">
        <v>0</v>
      </c>
    </row>
    <row r="3163" spans="1:15">
      <c r="A3163" t="s">
        <v>4</v>
      </c>
      <c r="B3163" s="4" t="s">
        <v>5</v>
      </c>
      <c r="C3163" s="4" t="s">
        <v>10</v>
      </c>
      <c r="D3163" s="4" t="s">
        <v>12</v>
      </c>
      <c r="E3163" s="4" t="s">
        <v>6</v>
      </c>
      <c r="F3163" s="4" t="s">
        <v>27</v>
      </c>
      <c r="G3163" s="4" t="s">
        <v>27</v>
      </c>
      <c r="H3163" s="4" t="s">
        <v>27</v>
      </c>
    </row>
    <row r="3164" spans="1:15">
      <c r="A3164" t="n">
        <v>25988</v>
      </c>
      <c r="B3164" s="69" t="n">
        <v>48</v>
      </c>
      <c r="C3164" s="7" t="n">
        <v>7067</v>
      </c>
      <c r="D3164" s="7" t="n">
        <v>0</v>
      </c>
      <c r="E3164" s="7" t="s">
        <v>181</v>
      </c>
      <c r="F3164" s="7" t="n">
        <v>-1</v>
      </c>
      <c r="G3164" s="7" t="n">
        <v>1</v>
      </c>
      <c r="H3164" s="7" t="n">
        <v>0</v>
      </c>
    </row>
    <row r="3165" spans="1:15">
      <c r="A3165" t="s">
        <v>4</v>
      </c>
      <c r="B3165" s="4" t="s">
        <v>5</v>
      </c>
      <c r="C3165" s="4" t="s">
        <v>10</v>
      </c>
    </row>
    <row r="3166" spans="1:15">
      <c r="A3166" t="n">
        <v>26015</v>
      </c>
      <c r="B3166" s="30" t="n">
        <v>16</v>
      </c>
      <c r="C3166" s="7" t="n">
        <v>1000</v>
      </c>
    </row>
    <row r="3167" spans="1:15">
      <c r="A3167" t="s">
        <v>4</v>
      </c>
      <c r="B3167" s="4" t="s">
        <v>5</v>
      </c>
      <c r="C3167" s="4" t="s">
        <v>12</v>
      </c>
      <c r="D3167" s="4" t="s">
        <v>10</v>
      </c>
      <c r="E3167" s="4" t="s">
        <v>27</v>
      </c>
    </row>
    <row r="3168" spans="1:15">
      <c r="A3168" t="n">
        <v>26018</v>
      </c>
      <c r="B3168" s="38" t="n">
        <v>58</v>
      </c>
      <c r="C3168" s="7" t="n">
        <v>101</v>
      </c>
      <c r="D3168" s="7" t="n">
        <v>500</v>
      </c>
      <c r="E3168" s="7" t="n">
        <v>1</v>
      </c>
    </row>
    <row r="3169" spans="1:15">
      <c r="A3169" t="s">
        <v>4</v>
      </c>
      <c r="B3169" s="4" t="s">
        <v>5</v>
      </c>
      <c r="C3169" s="4" t="s">
        <v>12</v>
      </c>
      <c r="D3169" s="4" t="s">
        <v>10</v>
      </c>
    </row>
    <row r="3170" spans="1:15">
      <c r="A3170" t="n">
        <v>26026</v>
      </c>
      <c r="B3170" s="38" t="n">
        <v>58</v>
      </c>
      <c r="C3170" s="7" t="n">
        <v>254</v>
      </c>
      <c r="D3170" s="7" t="n">
        <v>0</v>
      </c>
    </row>
    <row r="3171" spans="1:15">
      <c r="A3171" t="s">
        <v>4</v>
      </c>
      <c r="B3171" s="4" t="s">
        <v>5</v>
      </c>
      <c r="C3171" s="4" t="s">
        <v>12</v>
      </c>
      <c r="D3171" s="4" t="s">
        <v>10</v>
      </c>
      <c r="E3171" s="4" t="s">
        <v>12</v>
      </c>
    </row>
    <row r="3172" spans="1:15">
      <c r="A3172" t="n">
        <v>26030</v>
      </c>
      <c r="B3172" s="12" t="n">
        <v>39</v>
      </c>
      <c r="C3172" s="7" t="n">
        <v>14</v>
      </c>
      <c r="D3172" s="7" t="n">
        <v>65533</v>
      </c>
      <c r="E3172" s="7" t="n">
        <v>103</v>
      </c>
    </row>
    <row r="3173" spans="1:15">
      <c r="A3173" t="s">
        <v>4</v>
      </c>
      <c r="B3173" s="4" t="s">
        <v>5</v>
      </c>
      <c r="C3173" s="4" t="s">
        <v>12</v>
      </c>
      <c r="D3173" s="4" t="s">
        <v>10</v>
      </c>
      <c r="E3173" s="4" t="s">
        <v>10</v>
      </c>
      <c r="F3173" s="4" t="s">
        <v>9</v>
      </c>
    </row>
    <row r="3174" spans="1:15">
      <c r="A3174" t="n">
        <v>26035</v>
      </c>
      <c r="B3174" s="70" t="n">
        <v>84</v>
      </c>
      <c r="C3174" s="7" t="n">
        <v>0</v>
      </c>
      <c r="D3174" s="7" t="n">
        <v>2</v>
      </c>
      <c r="E3174" s="7" t="n">
        <v>0</v>
      </c>
      <c r="F3174" s="7" t="n">
        <v>1045220557</v>
      </c>
    </row>
    <row r="3175" spans="1:15">
      <c r="A3175" t="s">
        <v>4</v>
      </c>
      <c r="B3175" s="4" t="s">
        <v>5</v>
      </c>
      <c r="C3175" s="4" t="s">
        <v>12</v>
      </c>
      <c r="D3175" s="4" t="s">
        <v>12</v>
      </c>
      <c r="E3175" s="4" t="s">
        <v>27</v>
      </c>
      <c r="F3175" s="4" t="s">
        <v>27</v>
      </c>
      <c r="G3175" s="4" t="s">
        <v>27</v>
      </c>
      <c r="H3175" s="4" t="s">
        <v>10</v>
      </c>
    </row>
    <row r="3176" spans="1:15">
      <c r="A3176" t="n">
        <v>26045</v>
      </c>
      <c r="B3176" s="51" t="n">
        <v>45</v>
      </c>
      <c r="C3176" s="7" t="n">
        <v>2</v>
      </c>
      <c r="D3176" s="7" t="n">
        <v>3</v>
      </c>
      <c r="E3176" s="7" t="n">
        <v>12.039999961853</v>
      </c>
      <c r="F3176" s="7" t="n">
        <v>43.5099983215332</v>
      </c>
      <c r="G3176" s="7" t="n">
        <v>-132.350006103516</v>
      </c>
      <c r="H3176" s="7" t="n">
        <v>0</v>
      </c>
    </row>
    <row r="3177" spans="1:15">
      <c r="A3177" t="s">
        <v>4</v>
      </c>
      <c r="B3177" s="4" t="s">
        <v>5</v>
      </c>
      <c r="C3177" s="4" t="s">
        <v>12</v>
      </c>
      <c r="D3177" s="4" t="s">
        <v>12</v>
      </c>
      <c r="E3177" s="4" t="s">
        <v>27</v>
      </c>
      <c r="F3177" s="4" t="s">
        <v>27</v>
      </c>
      <c r="G3177" s="4" t="s">
        <v>27</v>
      </c>
      <c r="H3177" s="4" t="s">
        <v>10</v>
      </c>
      <c r="I3177" s="4" t="s">
        <v>12</v>
      </c>
    </row>
    <row r="3178" spans="1:15">
      <c r="A3178" t="n">
        <v>26062</v>
      </c>
      <c r="B3178" s="51" t="n">
        <v>45</v>
      </c>
      <c r="C3178" s="7" t="n">
        <v>4</v>
      </c>
      <c r="D3178" s="7" t="n">
        <v>3</v>
      </c>
      <c r="E3178" s="7" t="n">
        <v>350.540008544922</v>
      </c>
      <c r="F3178" s="7" t="n">
        <v>251.410003662109</v>
      </c>
      <c r="G3178" s="7" t="n">
        <v>0</v>
      </c>
      <c r="H3178" s="7" t="n">
        <v>0</v>
      </c>
      <c r="I3178" s="7" t="n">
        <v>0</v>
      </c>
    </row>
    <row r="3179" spans="1:15">
      <c r="A3179" t="s">
        <v>4</v>
      </c>
      <c r="B3179" s="4" t="s">
        <v>5</v>
      </c>
      <c r="C3179" s="4" t="s">
        <v>12</v>
      </c>
      <c r="D3179" s="4" t="s">
        <v>12</v>
      </c>
      <c r="E3179" s="4" t="s">
        <v>27</v>
      </c>
      <c r="F3179" s="4" t="s">
        <v>10</v>
      </c>
    </row>
    <row r="3180" spans="1:15">
      <c r="A3180" t="n">
        <v>26080</v>
      </c>
      <c r="B3180" s="51" t="n">
        <v>45</v>
      </c>
      <c r="C3180" s="7" t="n">
        <v>5</v>
      </c>
      <c r="D3180" s="7" t="n">
        <v>3</v>
      </c>
      <c r="E3180" s="7" t="n">
        <v>9.39999961853027</v>
      </c>
      <c r="F3180" s="7" t="n">
        <v>0</v>
      </c>
    </row>
    <row r="3181" spans="1:15">
      <c r="A3181" t="s">
        <v>4</v>
      </c>
      <c r="B3181" s="4" t="s">
        <v>5</v>
      </c>
      <c r="C3181" s="4" t="s">
        <v>12</v>
      </c>
      <c r="D3181" s="4" t="s">
        <v>12</v>
      </c>
      <c r="E3181" s="4" t="s">
        <v>27</v>
      </c>
      <c r="F3181" s="4" t="s">
        <v>10</v>
      </c>
    </row>
    <row r="3182" spans="1:15">
      <c r="A3182" t="n">
        <v>26089</v>
      </c>
      <c r="B3182" s="51" t="n">
        <v>45</v>
      </c>
      <c r="C3182" s="7" t="n">
        <v>11</v>
      </c>
      <c r="D3182" s="7" t="n">
        <v>3</v>
      </c>
      <c r="E3182" s="7" t="n">
        <v>42.4000015258789</v>
      </c>
      <c r="F3182" s="7" t="n">
        <v>0</v>
      </c>
    </row>
    <row r="3183" spans="1:15">
      <c r="A3183" t="s">
        <v>4</v>
      </c>
      <c r="B3183" s="4" t="s">
        <v>5</v>
      </c>
      <c r="C3183" s="4" t="s">
        <v>12</v>
      </c>
      <c r="D3183" s="4" t="s">
        <v>12</v>
      </c>
      <c r="E3183" s="4" t="s">
        <v>27</v>
      </c>
      <c r="F3183" s="4" t="s">
        <v>27</v>
      </c>
      <c r="G3183" s="4" t="s">
        <v>27</v>
      </c>
      <c r="H3183" s="4" t="s">
        <v>10</v>
      </c>
    </row>
    <row r="3184" spans="1:15">
      <c r="A3184" t="n">
        <v>26098</v>
      </c>
      <c r="B3184" s="51" t="n">
        <v>45</v>
      </c>
      <c r="C3184" s="7" t="n">
        <v>2</v>
      </c>
      <c r="D3184" s="7" t="n">
        <v>3</v>
      </c>
      <c r="E3184" s="7" t="n">
        <v>10.5200004577637</v>
      </c>
      <c r="F3184" s="7" t="n">
        <v>42.8300018310547</v>
      </c>
      <c r="G3184" s="7" t="n">
        <v>-132.809997558594</v>
      </c>
      <c r="H3184" s="7" t="n">
        <v>4000</v>
      </c>
    </row>
    <row r="3185" spans="1:9">
      <c r="A3185" t="s">
        <v>4</v>
      </c>
      <c r="B3185" s="4" t="s">
        <v>5</v>
      </c>
      <c r="C3185" s="4" t="s">
        <v>12</v>
      </c>
      <c r="D3185" s="4" t="s">
        <v>12</v>
      </c>
      <c r="E3185" s="4" t="s">
        <v>27</v>
      </c>
      <c r="F3185" s="4" t="s">
        <v>27</v>
      </c>
      <c r="G3185" s="4" t="s">
        <v>27</v>
      </c>
      <c r="H3185" s="4" t="s">
        <v>10</v>
      </c>
      <c r="I3185" s="4" t="s">
        <v>12</v>
      </c>
    </row>
    <row r="3186" spans="1:9">
      <c r="A3186" t="n">
        <v>26115</v>
      </c>
      <c r="B3186" s="51" t="n">
        <v>45</v>
      </c>
      <c r="C3186" s="7" t="n">
        <v>4</v>
      </c>
      <c r="D3186" s="7" t="n">
        <v>3</v>
      </c>
      <c r="E3186" s="7" t="n">
        <v>346.950012207031</v>
      </c>
      <c r="F3186" s="7" t="n">
        <v>250.679992675781</v>
      </c>
      <c r="G3186" s="7" t="n">
        <v>0</v>
      </c>
      <c r="H3186" s="7" t="n">
        <v>4000</v>
      </c>
      <c r="I3186" s="7" t="n">
        <v>1</v>
      </c>
    </row>
    <row r="3187" spans="1:9">
      <c r="A3187" t="s">
        <v>4</v>
      </c>
      <c r="B3187" s="4" t="s">
        <v>5</v>
      </c>
      <c r="C3187" s="4" t="s">
        <v>12</v>
      </c>
      <c r="D3187" s="4" t="s">
        <v>12</v>
      </c>
      <c r="E3187" s="4" t="s">
        <v>27</v>
      </c>
      <c r="F3187" s="4" t="s">
        <v>10</v>
      </c>
    </row>
    <row r="3188" spans="1:9">
      <c r="A3188" t="n">
        <v>26133</v>
      </c>
      <c r="B3188" s="51" t="n">
        <v>45</v>
      </c>
      <c r="C3188" s="7" t="n">
        <v>5</v>
      </c>
      <c r="D3188" s="7" t="n">
        <v>3</v>
      </c>
      <c r="E3188" s="7" t="n">
        <v>10.6999998092651</v>
      </c>
      <c r="F3188" s="7" t="n">
        <v>4000</v>
      </c>
    </row>
    <row r="3189" spans="1:9">
      <c r="A3189" t="s">
        <v>4</v>
      </c>
      <c r="B3189" s="4" t="s">
        <v>5</v>
      </c>
      <c r="C3189" s="4" t="s">
        <v>12</v>
      </c>
      <c r="D3189" s="4" t="s">
        <v>12</v>
      </c>
      <c r="E3189" s="4" t="s">
        <v>27</v>
      </c>
      <c r="F3189" s="4" t="s">
        <v>10</v>
      </c>
    </row>
    <row r="3190" spans="1:9">
      <c r="A3190" t="n">
        <v>26142</v>
      </c>
      <c r="B3190" s="51" t="n">
        <v>45</v>
      </c>
      <c r="C3190" s="7" t="n">
        <v>11</v>
      </c>
      <c r="D3190" s="7" t="n">
        <v>3</v>
      </c>
      <c r="E3190" s="7" t="n">
        <v>42.4000015258789</v>
      </c>
      <c r="F3190" s="7" t="n">
        <v>4000</v>
      </c>
    </row>
    <row r="3191" spans="1:9">
      <c r="A3191" t="s">
        <v>4</v>
      </c>
      <c r="B3191" s="4" t="s">
        <v>5</v>
      </c>
      <c r="C3191" s="4" t="s">
        <v>10</v>
      </c>
      <c r="D3191" s="4" t="s">
        <v>10</v>
      </c>
      <c r="E3191" s="4" t="s">
        <v>10</v>
      </c>
    </row>
    <row r="3192" spans="1:9">
      <c r="A3192" t="n">
        <v>26151</v>
      </c>
      <c r="B3192" s="53" t="n">
        <v>61</v>
      </c>
      <c r="C3192" s="7" t="n">
        <v>0</v>
      </c>
      <c r="D3192" s="7" t="n">
        <v>7067</v>
      </c>
      <c r="E3192" s="7" t="n">
        <v>1000</v>
      </c>
    </row>
    <row r="3193" spans="1:9">
      <c r="A3193" t="s">
        <v>4</v>
      </c>
      <c r="B3193" s="4" t="s">
        <v>5</v>
      </c>
      <c r="C3193" s="4" t="s">
        <v>10</v>
      </c>
      <c r="D3193" s="4" t="s">
        <v>10</v>
      </c>
      <c r="E3193" s="4" t="s">
        <v>10</v>
      </c>
    </row>
    <row r="3194" spans="1:9">
      <c r="A3194" t="n">
        <v>26158</v>
      </c>
      <c r="B3194" s="53" t="n">
        <v>61</v>
      </c>
      <c r="C3194" s="7" t="n">
        <v>8</v>
      </c>
      <c r="D3194" s="7" t="n">
        <v>7067</v>
      </c>
      <c r="E3194" s="7" t="n">
        <v>1000</v>
      </c>
    </row>
    <row r="3195" spans="1:9">
      <c r="A3195" t="s">
        <v>4</v>
      </c>
      <c r="B3195" s="4" t="s">
        <v>5</v>
      </c>
      <c r="C3195" s="4" t="s">
        <v>10</v>
      </c>
      <c r="D3195" s="4" t="s">
        <v>10</v>
      </c>
      <c r="E3195" s="4" t="s">
        <v>10</v>
      </c>
    </row>
    <row r="3196" spans="1:9">
      <c r="A3196" t="n">
        <v>26165</v>
      </c>
      <c r="B3196" s="53" t="n">
        <v>61</v>
      </c>
      <c r="C3196" s="7" t="n">
        <v>61491</v>
      </c>
      <c r="D3196" s="7" t="n">
        <v>7067</v>
      </c>
      <c r="E3196" s="7" t="n">
        <v>1000</v>
      </c>
    </row>
    <row r="3197" spans="1:9">
      <c r="A3197" t="s">
        <v>4</v>
      </c>
      <c r="B3197" s="4" t="s">
        <v>5</v>
      </c>
      <c r="C3197" s="4" t="s">
        <v>10</v>
      </c>
      <c r="D3197" s="4" t="s">
        <v>10</v>
      </c>
      <c r="E3197" s="4" t="s">
        <v>10</v>
      </c>
    </row>
    <row r="3198" spans="1:9">
      <c r="A3198" t="n">
        <v>26172</v>
      </c>
      <c r="B3198" s="53" t="n">
        <v>61</v>
      </c>
      <c r="C3198" s="7" t="n">
        <v>61492</v>
      </c>
      <c r="D3198" s="7" t="n">
        <v>7067</v>
      </c>
      <c r="E3198" s="7" t="n">
        <v>1000</v>
      </c>
    </row>
    <row r="3199" spans="1:9">
      <c r="A3199" t="s">
        <v>4</v>
      </c>
      <c r="B3199" s="4" t="s">
        <v>5</v>
      </c>
      <c r="C3199" s="4" t="s">
        <v>10</v>
      </c>
      <c r="D3199" s="4" t="s">
        <v>10</v>
      </c>
      <c r="E3199" s="4" t="s">
        <v>10</v>
      </c>
    </row>
    <row r="3200" spans="1:9">
      <c r="A3200" t="n">
        <v>26179</v>
      </c>
      <c r="B3200" s="53" t="n">
        <v>61</v>
      </c>
      <c r="C3200" s="7" t="n">
        <v>61493</v>
      </c>
      <c r="D3200" s="7" t="n">
        <v>7067</v>
      </c>
      <c r="E3200" s="7" t="n">
        <v>1000</v>
      </c>
    </row>
    <row r="3201" spans="1:9">
      <c r="A3201" t="s">
        <v>4</v>
      </c>
      <c r="B3201" s="4" t="s">
        <v>5</v>
      </c>
      <c r="C3201" s="4" t="s">
        <v>10</v>
      </c>
      <c r="D3201" s="4" t="s">
        <v>10</v>
      </c>
      <c r="E3201" s="4" t="s">
        <v>10</v>
      </c>
    </row>
    <row r="3202" spans="1:9">
      <c r="A3202" t="n">
        <v>26186</v>
      </c>
      <c r="B3202" s="53" t="n">
        <v>61</v>
      </c>
      <c r="C3202" s="7" t="n">
        <v>61494</v>
      </c>
      <c r="D3202" s="7" t="n">
        <v>7067</v>
      </c>
      <c r="E3202" s="7" t="n">
        <v>1000</v>
      </c>
    </row>
    <row r="3203" spans="1:9">
      <c r="A3203" t="s">
        <v>4</v>
      </c>
      <c r="B3203" s="4" t="s">
        <v>5</v>
      </c>
      <c r="C3203" s="4" t="s">
        <v>12</v>
      </c>
      <c r="D3203" s="4" t="s">
        <v>27</v>
      </c>
      <c r="E3203" s="4" t="s">
        <v>27</v>
      </c>
      <c r="F3203" s="4" t="s">
        <v>27</v>
      </c>
    </row>
    <row r="3204" spans="1:9">
      <c r="A3204" t="n">
        <v>26193</v>
      </c>
      <c r="B3204" s="51" t="n">
        <v>45</v>
      </c>
      <c r="C3204" s="7" t="n">
        <v>9</v>
      </c>
      <c r="D3204" s="7" t="n">
        <v>0.0199999995529652</v>
      </c>
      <c r="E3204" s="7" t="n">
        <v>0.0199999995529652</v>
      </c>
      <c r="F3204" s="7" t="n">
        <v>3.5</v>
      </c>
    </row>
    <row r="3205" spans="1:9">
      <c r="A3205" t="s">
        <v>4</v>
      </c>
      <c r="B3205" s="4" t="s">
        <v>5</v>
      </c>
      <c r="C3205" s="4" t="s">
        <v>12</v>
      </c>
      <c r="D3205" s="4" t="s">
        <v>10</v>
      </c>
    </row>
    <row r="3206" spans="1:9">
      <c r="A3206" t="n">
        <v>26207</v>
      </c>
      <c r="B3206" s="38" t="n">
        <v>58</v>
      </c>
      <c r="C3206" s="7" t="n">
        <v>255</v>
      </c>
      <c r="D3206" s="7" t="n">
        <v>0</v>
      </c>
    </row>
    <row r="3207" spans="1:9">
      <c r="A3207" t="s">
        <v>4</v>
      </c>
      <c r="B3207" s="4" t="s">
        <v>5</v>
      </c>
      <c r="C3207" s="4" t="s">
        <v>12</v>
      </c>
      <c r="D3207" s="4" t="s">
        <v>10</v>
      </c>
      <c r="E3207" s="4" t="s">
        <v>27</v>
      </c>
      <c r="F3207" s="4" t="s">
        <v>10</v>
      </c>
      <c r="G3207" s="4" t="s">
        <v>9</v>
      </c>
      <c r="H3207" s="4" t="s">
        <v>9</v>
      </c>
      <c r="I3207" s="4" t="s">
        <v>10</v>
      </c>
      <c r="J3207" s="4" t="s">
        <v>10</v>
      </c>
      <c r="K3207" s="4" t="s">
        <v>9</v>
      </c>
      <c r="L3207" s="4" t="s">
        <v>9</v>
      </c>
      <c r="M3207" s="4" t="s">
        <v>9</v>
      </c>
      <c r="N3207" s="4" t="s">
        <v>9</v>
      </c>
      <c r="O3207" s="4" t="s">
        <v>6</v>
      </c>
    </row>
    <row r="3208" spans="1:9">
      <c r="A3208" t="n">
        <v>26211</v>
      </c>
      <c r="B3208" s="13" t="n">
        <v>50</v>
      </c>
      <c r="C3208" s="7" t="n">
        <v>0</v>
      </c>
      <c r="D3208" s="7" t="n">
        <v>2134</v>
      </c>
      <c r="E3208" s="7" t="n">
        <v>1</v>
      </c>
      <c r="F3208" s="7" t="n">
        <v>0</v>
      </c>
      <c r="G3208" s="7" t="n">
        <v>0</v>
      </c>
      <c r="H3208" s="7" t="n">
        <v>0</v>
      </c>
      <c r="I3208" s="7" t="n">
        <v>0</v>
      </c>
      <c r="J3208" s="7" t="n">
        <v>65533</v>
      </c>
      <c r="K3208" s="7" t="n">
        <v>0</v>
      </c>
      <c r="L3208" s="7" t="n">
        <v>0</v>
      </c>
      <c r="M3208" s="7" t="n">
        <v>0</v>
      </c>
      <c r="N3208" s="7" t="n">
        <v>0</v>
      </c>
      <c r="O3208" s="7" t="s">
        <v>16</v>
      </c>
    </row>
    <row r="3209" spans="1:9">
      <c r="A3209" t="s">
        <v>4</v>
      </c>
      <c r="B3209" s="4" t="s">
        <v>5</v>
      </c>
      <c r="C3209" s="4" t="s">
        <v>12</v>
      </c>
      <c r="D3209" s="4" t="s">
        <v>9</v>
      </c>
      <c r="E3209" s="4" t="s">
        <v>9</v>
      </c>
      <c r="F3209" s="4" t="s">
        <v>9</v>
      </c>
    </row>
    <row r="3210" spans="1:9">
      <c r="A3210" t="n">
        <v>26250</v>
      </c>
      <c r="B3210" s="13" t="n">
        <v>50</v>
      </c>
      <c r="C3210" s="7" t="n">
        <v>255</v>
      </c>
      <c r="D3210" s="7" t="n">
        <v>1050253722</v>
      </c>
      <c r="E3210" s="7" t="n">
        <v>1065353216</v>
      </c>
      <c r="F3210" s="7" t="n">
        <v>1077936128</v>
      </c>
    </row>
    <row r="3211" spans="1:9">
      <c r="A3211" t="s">
        <v>4</v>
      </c>
      <c r="B3211" s="4" t="s">
        <v>5</v>
      </c>
      <c r="C3211" s="4" t="s">
        <v>10</v>
      </c>
    </row>
    <row r="3212" spans="1:9">
      <c r="A3212" t="n">
        <v>26264</v>
      </c>
      <c r="B3212" s="30" t="n">
        <v>16</v>
      </c>
      <c r="C3212" s="7" t="n">
        <v>3000</v>
      </c>
    </row>
    <row r="3213" spans="1:9">
      <c r="A3213" t="s">
        <v>4</v>
      </c>
      <c r="B3213" s="4" t="s">
        <v>5</v>
      </c>
      <c r="C3213" s="4" t="s">
        <v>10</v>
      </c>
      <c r="D3213" s="4" t="s">
        <v>12</v>
      </c>
      <c r="E3213" s="4" t="s">
        <v>6</v>
      </c>
      <c r="F3213" s="4" t="s">
        <v>27</v>
      </c>
      <c r="G3213" s="4" t="s">
        <v>27</v>
      </c>
      <c r="H3213" s="4" t="s">
        <v>27</v>
      </c>
    </row>
    <row r="3214" spans="1:9">
      <c r="A3214" t="n">
        <v>26267</v>
      </c>
      <c r="B3214" s="69" t="n">
        <v>48</v>
      </c>
      <c r="C3214" s="7" t="n">
        <v>7067</v>
      </c>
      <c r="D3214" s="7" t="n">
        <v>0</v>
      </c>
      <c r="E3214" s="7" t="s">
        <v>182</v>
      </c>
      <c r="F3214" s="7" t="n">
        <v>-1</v>
      </c>
      <c r="G3214" s="7" t="n">
        <v>1</v>
      </c>
      <c r="H3214" s="7" t="n">
        <v>0</v>
      </c>
    </row>
    <row r="3215" spans="1:9">
      <c r="A3215" t="s">
        <v>4</v>
      </c>
      <c r="B3215" s="4" t="s">
        <v>5</v>
      </c>
      <c r="C3215" s="4" t="s">
        <v>10</v>
      </c>
    </row>
    <row r="3216" spans="1:9">
      <c r="A3216" t="n">
        <v>26295</v>
      </c>
      <c r="B3216" s="30" t="n">
        <v>16</v>
      </c>
      <c r="C3216" s="7" t="n">
        <v>1000</v>
      </c>
    </row>
    <row r="3217" spans="1:15">
      <c r="A3217" t="s">
        <v>4</v>
      </c>
      <c r="B3217" s="4" t="s">
        <v>5</v>
      </c>
      <c r="C3217" s="4" t="s">
        <v>12</v>
      </c>
      <c r="D3217" s="4" t="s">
        <v>10</v>
      </c>
      <c r="E3217" s="4" t="s">
        <v>10</v>
      </c>
      <c r="F3217" s="4" t="s">
        <v>9</v>
      </c>
    </row>
    <row r="3218" spans="1:15">
      <c r="A3218" t="n">
        <v>26298</v>
      </c>
      <c r="B3218" s="70" t="n">
        <v>84</v>
      </c>
      <c r="C3218" s="7" t="n">
        <v>1</v>
      </c>
      <c r="D3218" s="7" t="n">
        <v>0</v>
      </c>
      <c r="E3218" s="7" t="n">
        <v>500</v>
      </c>
      <c r="F3218" s="7" t="n">
        <v>0</v>
      </c>
    </row>
    <row r="3219" spans="1:15">
      <c r="A3219" t="s">
        <v>4</v>
      </c>
      <c r="B3219" s="4" t="s">
        <v>5</v>
      </c>
      <c r="C3219" s="4" t="s">
        <v>10</v>
      </c>
    </row>
    <row r="3220" spans="1:15">
      <c r="A3220" t="n">
        <v>26308</v>
      </c>
      <c r="B3220" s="30" t="n">
        <v>16</v>
      </c>
      <c r="C3220" s="7" t="n">
        <v>500</v>
      </c>
    </row>
    <row r="3221" spans="1:15">
      <c r="A3221" t="s">
        <v>4</v>
      </c>
      <c r="B3221" s="4" t="s">
        <v>5</v>
      </c>
      <c r="C3221" s="4" t="s">
        <v>12</v>
      </c>
      <c r="D3221" s="22" t="s">
        <v>58</v>
      </c>
      <c r="E3221" s="4" t="s">
        <v>5</v>
      </c>
      <c r="F3221" s="4" t="s">
        <v>12</v>
      </c>
      <c r="G3221" s="4" t="s">
        <v>10</v>
      </c>
      <c r="H3221" s="22" t="s">
        <v>59</v>
      </c>
      <c r="I3221" s="4" t="s">
        <v>12</v>
      </c>
      <c r="J3221" s="4" t="s">
        <v>33</v>
      </c>
    </row>
    <row r="3222" spans="1:15">
      <c r="A3222" t="n">
        <v>26311</v>
      </c>
      <c r="B3222" s="15" t="n">
        <v>5</v>
      </c>
      <c r="C3222" s="7" t="n">
        <v>28</v>
      </c>
      <c r="D3222" s="22" t="s">
        <v>3</v>
      </c>
      <c r="E3222" s="36" t="n">
        <v>64</v>
      </c>
      <c r="F3222" s="7" t="n">
        <v>5</v>
      </c>
      <c r="G3222" s="7" t="n">
        <v>2</v>
      </c>
      <c r="H3222" s="22" t="s">
        <v>3</v>
      </c>
      <c r="I3222" s="7" t="n">
        <v>1</v>
      </c>
      <c r="J3222" s="16" t="n">
        <f t="normal" ca="1">A3234</f>
        <v>0</v>
      </c>
    </row>
    <row r="3223" spans="1:15">
      <c r="A3223" t="s">
        <v>4</v>
      </c>
      <c r="B3223" s="4" t="s">
        <v>5</v>
      </c>
      <c r="C3223" s="4" t="s">
        <v>12</v>
      </c>
      <c r="D3223" s="4" t="s">
        <v>27</v>
      </c>
      <c r="E3223" s="4" t="s">
        <v>27</v>
      </c>
      <c r="F3223" s="4" t="s">
        <v>27</v>
      </c>
    </row>
    <row r="3224" spans="1:15">
      <c r="A3224" t="n">
        <v>26322</v>
      </c>
      <c r="B3224" s="51" t="n">
        <v>45</v>
      </c>
      <c r="C3224" s="7" t="n">
        <v>9</v>
      </c>
      <c r="D3224" s="7" t="n">
        <v>0.0199999995529652</v>
      </c>
      <c r="E3224" s="7" t="n">
        <v>0.0199999995529652</v>
      </c>
      <c r="F3224" s="7" t="n">
        <v>0.5</v>
      </c>
    </row>
    <row r="3225" spans="1:15">
      <c r="A3225" t="s">
        <v>4</v>
      </c>
      <c r="B3225" s="4" t="s">
        <v>5</v>
      </c>
      <c r="C3225" s="4" t="s">
        <v>12</v>
      </c>
      <c r="D3225" s="4" t="s">
        <v>10</v>
      </c>
      <c r="E3225" s="4" t="s">
        <v>6</v>
      </c>
    </row>
    <row r="3226" spans="1:15">
      <c r="A3226" t="n">
        <v>26336</v>
      </c>
      <c r="B3226" s="63" t="n">
        <v>51</v>
      </c>
      <c r="C3226" s="7" t="n">
        <v>4</v>
      </c>
      <c r="D3226" s="7" t="n">
        <v>2</v>
      </c>
      <c r="E3226" s="7" t="s">
        <v>146</v>
      </c>
    </row>
    <row r="3227" spans="1:15">
      <c r="A3227" t="s">
        <v>4</v>
      </c>
      <c r="B3227" s="4" t="s">
        <v>5</v>
      </c>
      <c r="C3227" s="4" t="s">
        <v>10</v>
      </c>
    </row>
    <row r="3228" spans="1:15">
      <c r="A3228" t="n">
        <v>26349</v>
      </c>
      <c r="B3228" s="30" t="n">
        <v>16</v>
      </c>
      <c r="C3228" s="7" t="n">
        <v>0</v>
      </c>
    </row>
    <row r="3229" spans="1:15">
      <c r="A3229" t="s">
        <v>4</v>
      </c>
      <c r="B3229" s="4" t="s">
        <v>5</v>
      </c>
      <c r="C3229" s="4" t="s">
        <v>10</v>
      </c>
      <c r="D3229" s="4" t="s">
        <v>69</v>
      </c>
      <c r="E3229" s="4" t="s">
        <v>12</v>
      </c>
      <c r="F3229" s="4" t="s">
        <v>12</v>
      </c>
    </row>
    <row r="3230" spans="1:15">
      <c r="A3230" t="n">
        <v>26352</v>
      </c>
      <c r="B3230" s="64" t="n">
        <v>26</v>
      </c>
      <c r="C3230" s="7" t="n">
        <v>2</v>
      </c>
      <c r="D3230" s="7" t="s">
        <v>226</v>
      </c>
      <c r="E3230" s="7" t="n">
        <v>2</v>
      </c>
      <c r="F3230" s="7" t="n">
        <v>0</v>
      </c>
    </row>
    <row r="3231" spans="1:15">
      <c r="A3231" t="s">
        <v>4</v>
      </c>
      <c r="B3231" s="4" t="s">
        <v>5</v>
      </c>
    </row>
    <row r="3232" spans="1:15">
      <c r="A3232" t="n">
        <v>26389</v>
      </c>
      <c r="B3232" s="35" t="n">
        <v>28</v>
      </c>
    </row>
    <row r="3233" spans="1:10">
      <c r="A3233" t="s">
        <v>4</v>
      </c>
      <c r="B3233" s="4" t="s">
        <v>5</v>
      </c>
      <c r="C3233" s="4" t="s">
        <v>12</v>
      </c>
      <c r="D3233" s="22" t="s">
        <v>58</v>
      </c>
      <c r="E3233" s="4" t="s">
        <v>5</v>
      </c>
      <c r="F3233" s="4" t="s">
        <v>12</v>
      </c>
      <c r="G3233" s="4" t="s">
        <v>10</v>
      </c>
      <c r="H3233" s="22" t="s">
        <v>59</v>
      </c>
      <c r="I3233" s="4" t="s">
        <v>12</v>
      </c>
      <c r="J3233" s="4" t="s">
        <v>33</v>
      </c>
    </row>
    <row r="3234" spans="1:10">
      <c r="A3234" t="n">
        <v>26390</v>
      </c>
      <c r="B3234" s="15" t="n">
        <v>5</v>
      </c>
      <c r="C3234" s="7" t="n">
        <v>28</v>
      </c>
      <c r="D3234" s="22" t="s">
        <v>3</v>
      </c>
      <c r="E3234" s="36" t="n">
        <v>64</v>
      </c>
      <c r="F3234" s="7" t="n">
        <v>5</v>
      </c>
      <c r="G3234" s="7" t="n">
        <v>6</v>
      </c>
      <c r="H3234" s="22" t="s">
        <v>3</v>
      </c>
      <c r="I3234" s="7" t="n">
        <v>1</v>
      </c>
      <c r="J3234" s="16" t="n">
        <f t="normal" ca="1">A3246</f>
        <v>0</v>
      </c>
    </row>
    <row r="3235" spans="1:10">
      <c r="A3235" t="s">
        <v>4</v>
      </c>
      <c r="B3235" s="4" t="s">
        <v>5</v>
      </c>
      <c r="C3235" s="4" t="s">
        <v>12</v>
      </c>
      <c r="D3235" s="4" t="s">
        <v>10</v>
      </c>
      <c r="E3235" s="4" t="s">
        <v>6</v>
      </c>
    </row>
    <row r="3236" spans="1:10">
      <c r="A3236" t="n">
        <v>26401</v>
      </c>
      <c r="B3236" s="63" t="n">
        <v>51</v>
      </c>
      <c r="C3236" s="7" t="n">
        <v>4</v>
      </c>
      <c r="D3236" s="7" t="n">
        <v>6</v>
      </c>
      <c r="E3236" s="7" t="s">
        <v>146</v>
      </c>
    </row>
    <row r="3237" spans="1:10">
      <c r="A3237" t="s">
        <v>4</v>
      </c>
      <c r="B3237" s="4" t="s">
        <v>5</v>
      </c>
      <c r="C3237" s="4" t="s">
        <v>10</v>
      </c>
    </row>
    <row r="3238" spans="1:10">
      <c r="A3238" t="n">
        <v>26414</v>
      </c>
      <c r="B3238" s="30" t="n">
        <v>16</v>
      </c>
      <c r="C3238" s="7" t="n">
        <v>0</v>
      </c>
    </row>
    <row r="3239" spans="1:10">
      <c r="A3239" t="s">
        <v>4</v>
      </c>
      <c r="B3239" s="4" t="s">
        <v>5</v>
      </c>
      <c r="C3239" s="4" t="s">
        <v>10</v>
      </c>
      <c r="D3239" s="4" t="s">
        <v>69</v>
      </c>
      <c r="E3239" s="4" t="s">
        <v>12</v>
      </c>
      <c r="F3239" s="4" t="s">
        <v>12</v>
      </c>
    </row>
    <row r="3240" spans="1:10">
      <c r="A3240" t="n">
        <v>26417</v>
      </c>
      <c r="B3240" s="64" t="n">
        <v>26</v>
      </c>
      <c r="C3240" s="7" t="n">
        <v>6</v>
      </c>
      <c r="D3240" s="7" t="s">
        <v>227</v>
      </c>
      <c r="E3240" s="7" t="n">
        <v>2</v>
      </c>
      <c r="F3240" s="7" t="n">
        <v>0</v>
      </c>
    </row>
    <row r="3241" spans="1:10">
      <c r="A3241" t="s">
        <v>4</v>
      </c>
      <c r="B3241" s="4" t="s">
        <v>5</v>
      </c>
    </row>
    <row r="3242" spans="1:10">
      <c r="A3242" t="n">
        <v>26463</v>
      </c>
      <c r="B3242" s="35" t="n">
        <v>28</v>
      </c>
    </row>
    <row r="3243" spans="1:10">
      <c r="A3243" t="s">
        <v>4</v>
      </c>
      <c r="B3243" s="4" t="s">
        <v>5</v>
      </c>
      <c r="C3243" s="4" t="s">
        <v>33</v>
      </c>
    </row>
    <row r="3244" spans="1:10">
      <c r="A3244" t="n">
        <v>26464</v>
      </c>
      <c r="B3244" s="27" t="n">
        <v>3</v>
      </c>
      <c r="C3244" s="16" t="n">
        <f t="normal" ca="1">A3304</f>
        <v>0</v>
      </c>
    </row>
    <row r="3245" spans="1:10">
      <c r="A3245" t="s">
        <v>4</v>
      </c>
      <c r="B3245" s="4" t="s">
        <v>5</v>
      </c>
      <c r="C3245" s="4" t="s">
        <v>12</v>
      </c>
      <c r="D3245" s="22" t="s">
        <v>58</v>
      </c>
      <c r="E3245" s="4" t="s">
        <v>5</v>
      </c>
      <c r="F3245" s="4" t="s">
        <v>12</v>
      </c>
      <c r="G3245" s="4" t="s">
        <v>10</v>
      </c>
      <c r="H3245" s="22" t="s">
        <v>59</v>
      </c>
      <c r="I3245" s="4" t="s">
        <v>12</v>
      </c>
      <c r="J3245" s="4" t="s">
        <v>33</v>
      </c>
    </row>
    <row r="3246" spans="1:10">
      <c r="A3246" t="n">
        <v>26469</v>
      </c>
      <c r="B3246" s="15" t="n">
        <v>5</v>
      </c>
      <c r="C3246" s="7" t="n">
        <v>28</v>
      </c>
      <c r="D3246" s="22" t="s">
        <v>3</v>
      </c>
      <c r="E3246" s="36" t="n">
        <v>64</v>
      </c>
      <c r="F3246" s="7" t="n">
        <v>5</v>
      </c>
      <c r="G3246" s="7" t="n">
        <v>9</v>
      </c>
      <c r="H3246" s="22" t="s">
        <v>3</v>
      </c>
      <c r="I3246" s="7" t="n">
        <v>1</v>
      </c>
      <c r="J3246" s="16" t="n">
        <f t="normal" ca="1">A3258</f>
        <v>0</v>
      </c>
    </row>
    <row r="3247" spans="1:10">
      <c r="A3247" t="s">
        <v>4</v>
      </c>
      <c r="B3247" s="4" t="s">
        <v>5</v>
      </c>
      <c r="C3247" s="4" t="s">
        <v>12</v>
      </c>
      <c r="D3247" s="4" t="s">
        <v>10</v>
      </c>
      <c r="E3247" s="4" t="s">
        <v>6</v>
      </c>
    </row>
    <row r="3248" spans="1:10">
      <c r="A3248" t="n">
        <v>26480</v>
      </c>
      <c r="B3248" s="63" t="n">
        <v>51</v>
      </c>
      <c r="C3248" s="7" t="n">
        <v>4</v>
      </c>
      <c r="D3248" s="7" t="n">
        <v>9</v>
      </c>
      <c r="E3248" s="7" t="s">
        <v>146</v>
      </c>
    </row>
    <row r="3249" spans="1:10">
      <c r="A3249" t="s">
        <v>4</v>
      </c>
      <c r="B3249" s="4" t="s">
        <v>5</v>
      </c>
      <c r="C3249" s="4" t="s">
        <v>10</v>
      </c>
    </row>
    <row r="3250" spans="1:10">
      <c r="A3250" t="n">
        <v>26493</v>
      </c>
      <c r="B3250" s="30" t="n">
        <v>16</v>
      </c>
      <c r="C3250" s="7" t="n">
        <v>0</v>
      </c>
    </row>
    <row r="3251" spans="1:10">
      <c r="A3251" t="s">
        <v>4</v>
      </c>
      <c r="B3251" s="4" t="s">
        <v>5</v>
      </c>
      <c r="C3251" s="4" t="s">
        <v>10</v>
      </c>
      <c r="D3251" s="4" t="s">
        <v>69</v>
      </c>
      <c r="E3251" s="4" t="s">
        <v>12</v>
      </c>
      <c r="F3251" s="4" t="s">
        <v>12</v>
      </c>
    </row>
    <row r="3252" spans="1:10">
      <c r="A3252" t="n">
        <v>26496</v>
      </c>
      <c r="B3252" s="64" t="n">
        <v>26</v>
      </c>
      <c r="C3252" s="7" t="n">
        <v>9</v>
      </c>
      <c r="D3252" s="7" t="s">
        <v>228</v>
      </c>
      <c r="E3252" s="7" t="n">
        <v>2</v>
      </c>
      <c r="F3252" s="7" t="n">
        <v>0</v>
      </c>
    </row>
    <row r="3253" spans="1:10">
      <c r="A3253" t="s">
        <v>4</v>
      </c>
      <c r="B3253" s="4" t="s">
        <v>5</v>
      </c>
    </row>
    <row r="3254" spans="1:10">
      <c r="A3254" t="n">
        <v>26530</v>
      </c>
      <c r="B3254" s="35" t="n">
        <v>28</v>
      </c>
    </row>
    <row r="3255" spans="1:10">
      <c r="A3255" t="s">
        <v>4</v>
      </c>
      <c r="B3255" s="4" t="s">
        <v>5</v>
      </c>
      <c r="C3255" s="4" t="s">
        <v>33</v>
      </c>
    </row>
    <row r="3256" spans="1:10">
      <c r="A3256" t="n">
        <v>26531</v>
      </c>
      <c r="B3256" s="27" t="n">
        <v>3</v>
      </c>
      <c r="C3256" s="16" t="n">
        <f t="normal" ca="1">A3304</f>
        <v>0</v>
      </c>
    </row>
    <row r="3257" spans="1:10">
      <c r="A3257" t="s">
        <v>4</v>
      </c>
      <c r="B3257" s="4" t="s">
        <v>5</v>
      </c>
      <c r="C3257" s="4" t="s">
        <v>12</v>
      </c>
      <c r="D3257" s="22" t="s">
        <v>58</v>
      </c>
      <c r="E3257" s="4" t="s">
        <v>5</v>
      </c>
      <c r="F3257" s="4" t="s">
        <v>12</v>
      </c>
      <c r="G3257" s="4" t="s">
        <v>10</v>
      </c>
      <c r="H3257" s="22" t="s">
        <v>59</v>
      </c>
      <c r="I3257" s="4" t="s">
        <v>12</v>
      </c>
      <c r="J3257" s="4" t="s">
        <v>33</v>
      </c>
    </row>
    <row r="3258" spans="1:10">
      <c r="A3258" t="n">
        <v>26536</v>
      </c>
      <c r="B3258" s="15" t="n">
        <v>5</v>
      </c>
      <c r="C3258" s="7" t="n">
        <v>28</v>
      </c>
      <c r="D3258" s="22" t="s">
        <v>3</v>
      </c>
      <c r="E3258" s="36" t="n">
        <v>64</v>
      </c>
      <c r="F3258" s="7" t="n">
        <v>5</v>
      </c>
      <c r="G3258" s="7" t="n">
        <v>7</v>
      </c>
      <c r="H3258" s="22" t="s">
        <v>3</v>
      </c>
      <c r="I3258" s="7" t="n">
        <v>1</v>
      </c>
      <c r="J3258" s="16" t="n">
        <f t="normal" ca="1">A3270</f>
        <v>0</v>
      </c>
    </row>
    <row r="3259" spans="1:10">
      <c r="A3259" t="s">
        <v>4</v>
      </c>
      <c r="B3259" s="4" t="s">
        <v>5</v>
      </c>
      <c r="C3259" s="4" t="s">
        <v>12</v>
      </c>
      <c r="D3259" s="4" t="s">
        <v>10</v>
      </c>
      <c r="E3259" s="4" t="s">
        <v>6</v>
      </c>
    </row>
    <row r="3260" spans="1:10">
      <c r="A3260" t="n">
        <v>26547</v>
      </c>
      <c r="B3260" s="63" t="n">
        <v>51</v>
      </c>
      <c r="C3260" s="7" t="n">
        <v>4</v>
      </c>
      <c r="D3260" s="7" t="n">
        <v>7</v>
      </c>
      <c r="E3260" s="7" t="s">
        <v>143</v>
      </c>
    </row>
    <row r="3261" spans="1:10">
      <c r="A3261" t="s">
        <v>4</v>
      </c>
      <c r="B3261" s="4" t="s">
        <v>5</v>
      </c>
      <c r="C3261" s="4" t="s">
        <v>10</v>
      </c>
    </row>
    <row r="3262" spans="1:10">
      <c r="A3262" t="n">
        <v>26560</v>
      </c>
      <c r="B3262" s="30" t="n">
        <v>16</v>
      </c>
      <c r="C3262" s="7" t="n">
        <v>0</v>
      </c>
    </row>
    <row r="3263" spans="1:10">
      <c r="A3263" t="s">
        <v>4</v>
      </c>
      <c r="B3263" s="4" t="s">
        <v>5</v>
      </c>
      <c r="C3263" s="4" t="s">
        <v>10</v>
      </c>
      <c r="D3263" s="4" t="s">
        <v>69</v>
      </c>
      <c r="E3263" s="4" t="s">
        <v>12</v>
      </c>
      <c r="F3263" s="4" t="s">
        <v>12</v>
      </c>
    </row>
    <row r="3264" spans="1:10">
      <c r="A3264" t="n">
        <v>26563</v>
      </c>
      <c r="B3264" s="64" t="n">
        <v>26</v>
      </c>
      <c r="C3264" s="7" t="n">
        <v>7</v>
      </c>
      <c r="D3264" s="7" t="s">
        <v>227</v>
      </c>
      <c r="E3264" s="7" t="n">
        <v>2</v>
      </c>
      <c r="F3264" s="7" t="n">
        <v>0</v>
      </c>
    </row>
    <row r="3265" spans="1:10">
      <c r="A3265" t="s">
        <v>4</v>
      </c>
      <c r="B3265" s="4" t="s">
        <v>5</v>
      </c>
    </row>
    <row r="3266" spans="1:10">
      <c r="A3266" t="n">
        <v>26609</v>
      </c>
      <c r="B3266" s="35" t="n">
        <v>28</v>
      </c>
    </row>
    <row r="3267" spans="1:10">
      <c r="A3267" t="s">
        <v>4</v>
      </c>
      <c r="B3267" s="4" t="s">
        <v>5</v>
      </c>
      <c r="C3267" s="4" t="s">
        <v>33</v>
      </c>
    </row>
    <row r="3268" spans="1:10">
      <c r="A3268" t="n">
        <v>26610</v>
      </c>
      <c r="B3268" s="27" t="n">
        <v>3</v>
      </c>
      <c r="C3268" s="16" t="n">
        <f t="normal" ca="1">A3304</f>
        <v>0</v>
      </c>
    </row>
    <row r="3269" spans="1:10">
      <c r="A3269" t="s">
        <v>4</v>
      </c>
      <c r="B3269" s="4" t="s">
        <v>5</v>
      </c>
      <c r="C3269" s="4" t="s">
        <v>12</v>
      </c>
      <c r="D3269" s="22" t="s">
        <v>58</v>
      </c>
      <c r="E3269" s="4" t="s">
        <v>5</v>
      </c>
      <c r="F3269" s="4" t="s">
        <v>12</v>
      </c>
      <c r="G3269" s="4" t="s">
        <v>10</v>
      </c>
      <c r="H3269" s="22" t="s">
        <v>59</v>
      </c>
      <c r="I3269" s="4" t="s">
        <v>12</v>
      </c>
      <c r="J3269" s="4" t="s">
        <v>33</v>
      </c>
    </row>
    <row r="3270" spans="1:10">
      <c r="A3270" t="n">
        <v>26615</v>
      </c>
      <c r="B3270" s="15" t="n">
        <v>5</v>
      </c>
      <c r="C3270" s="7" t="n">
        <v>28</v>
      </c>
      <c r="D3270" s="22" t="s">
        <v>3</v>
      </c>
      <c r="E3270" s="36" t="n">
        <v>64</v>
      </c>
      <c r="F3270" s="7" t="n">
        <v>5</v>
      </c>
      <c r="G3270" s="7" t="n">
        <v>3</v>
      </c>
      <c r="H3270" s="22" t="s">
        <v>3</v>
      </c>
      <c r="I3270" s="7" t="n">
        <v>1</v>
      </c>
      <c r="J3270" s="16" t="n">
        <f t="normal" ca="1">A3282</f>
        <v>0</v>
      </c>
    </row>
    <row r="3271" spans="1:10">
      <c r="A3271" t="s">
        <v>4</v>
      </c>
      <c r="B3271" s="4" t="s">
        <v>5</v>
      </c>
      <c r="C3271" s="4" t="s">
        <v>12</v>
      </c>
      <c r="D3271" s="4" t="s">
        <v>10</v>
      </c>
      <c r="E3271" s="4" t="s">
        <v>6</v>
      </c>
    </row>
    <row r="3272" spans="1:10">
      <c r="A3272" t="n">
        <v>26626</v>
      </c>
      <c r="B3272" s="63" t="n">
        <v>51</v>
      </c>
      <c r="C3272" s="7" t="n">
        <v>4</v>
      </c>
      <c r="D3272" s="7" t="n">
        <v>3</v>
      </c>
      <c r="E3272" s="7" t="s">
        <v>143</v>
      </c>
    </row>
    <row r="3273" spans="1:10">
      <c r="A3273" t="s">
        <v>4</v>
      </c>
      <c r="B3273" s="4" t="s">
        <v>5</v>
      </c>
      <c r="C3273" s="4" t="s">
        <v>10</v>
      </c>
    </row>
    <row r="3274" spans="1:10">
      <c r="A3274" t="n">
        <v>26639</v>
      </c>
      <c r="B3274" s="30" t="n">
        <v>16</v>
      </c>
      <c r="C3274" s="7" t="n">
        <v>0</v>
      </c>
    </row>
    <row r="3275" spans="1:10">
      <c r="A3275" t="s">
        <v>4</v>
      </c>
      <c r="B3275" s="4" t="s">
        <v>5</v>
      </c>
      <c r="C3275" s="4" t="s">
        <v>10</v>
      </c>
      <c r="D3275" s="4" t="s">
        <v>69</v>
      </c>
      <c r="E3275" s="4" t="s">
        <v>12</v>
      </c>
      <c r="F3275" s="4" t="s">
        <v>12</v>
      </c>
    </row>
    <row r="3276" spans="1:10">
      <c r="A3276" t="n">
        <v>26642</v>
      </c>
      <c r="B3276" s="64" t="n">
        <v>26</v>
      </c>
      <c r="C3276" s="7" t="n">
        <v>3</v>
      </c>
      <c r="D3276" s="7" t="s">
        <v>229</v>
      </c>
      <c r="E3276" s="7" t="n">
        <v>2</v>
      </c>
      <c r="F3276" s="7" t="n">
        <v>0</v>
      </c>
    </row>
    <row r="3277" spans="1:10">
      <c r="A3277" t="s">
        <v>4</v>
      </c>
      <c r="B3277" s="4" t="s">
        <v>5</v>
      </c>
    </row>
    <row r="3278" spans="1:10">
      <c r="A3278" t="n">
        <v>26684</v>
      </c>
      <c r="B3278" s="35" t="n">
        <v>28</v>
      </c>
    </row>
    <row r="3279" spans="1:10">
      <c r="A3279" t="s">
        <v>4</v>
      </c>
      <c r="B3279" s="4" t="s">
        <v>5</v>
      </c>
      <c r="C3279" s="4" t="s">
        <v>33</v>
      </c>
    </row>
    <row r="3280" spans="1:10">
      <c r="A3280" t="n">
        <v>26685</v>
      </c>
      <c r="B3280" s="27" t="n">
        <v>3</v>
      </c>
      <c r="C3280" s="16" t="n">
        <f t="normal" ca="1">A3304</f>
        <v>0</v>
      </c>
    </row>
    <row r="3281" spans="1:10">
      <c r="A3281" t="s">
        <v>4</v>
      </c>
      <c r="B3281" s="4" t="s">
        <v>5</v>
      </c>
      <c r="C3281" s="4" t="s">
        <v>12</v>
      </c>
      <c r="D3281" s="22" t="s">
        <v>58</v>
      </c>
      <c r="E3281" s="4" t="s">
        <v>5</v>
      </c>
      <c r="F3281" s="4" t="s">
        <v>12</v>
      </c>
      <c r="G3281" s="4" t="s">
        <v>10</v>
      </c>
      <c r="H3281" s="22" t="s">
        <v>59</v>
      </c>
      <c r="I3281" s="4" t="s">
        <v>12</v>
      </c>
      <c r="J3281" s="4" t="s">
        <v>33</v>
      </c>
    </row>
    <row r="3282" spans="1:10">
      <c r="A3282" t="n">
        <v>26690</v>
      </c>
      <c r="B3282" s="15" t="n">
        <v>5</v>
      </c>
      <c r="C3282" s="7" t="n">
        <v>28</v>
      </c>
      <c r="D3282" s="22" t="s">
        <v>3</v>
      </c>
      <c r="E3282" s="36" t="n">
        <v>64</v>
      </c>
      <c r="F3282" s="7" t="n">
        <v>5</v>
      </c>
      <c r="G3282" s="7" t="n">
        <v>5</v>
      </c>
      <c r="H3282" s="22" t="s">
        <v>3</v>
      </c>
      <c r="I3282" s="7" t="n">
        <v>1</v>
      </c>
      <c r="J3282" s="16" t="n">
        <f t="normal" ca="1">A3294</f>
        <v>0</v>
      </c>
    </row>
    <row r="3283" spans="1:10">
      <c r="A3283" t="s">
        <v>4</v>
      </c>
      <c r="B3283" s="4" t="s">
        <v>5</v>
      </c>
      <c r="C3283" s="4" t="s">
        <v>12</v>
      </c>
      <c r="D3283" s="4" t="s">
        <v>10</v>
      </c>
      <c r="E3283" s="4" t="s">
        <v>6</v>
      </c>
    </row>
    <row r="3284" spans="1:10">
      <c r="A3284" t="n">
        <v>26701</v>
      </c>
      <c r="B3284" s="63" t="n">
        <v>51</v>
      </c>
      <c r="C3284" s="7" t="n">
        <v>4</v>
      </c>
      <c r="D3284" s="7" t="n">
        <v>5</v>
      </c>
      <c r="E3284" s="7" t="s">
        <v>146</v>
      </c>
    </row>
    <row r="3285" spans="1:10">
      <c r="A3285" t="s">
        <v>4</v>
      </c>
      <c r="B3285" s="4" t="s">
        <v>5</v>
      </c>
      <c r="C3285" s="4" t="s">
        <v>10</v>
      </c>
    </row>
    <row r="3286" spans="1:10">
      <c r="A3286" t="n">
        <v>26714</v>
      </c>
      <c r="B3286" s="30" t="n">
        <v>16</v>
      </c>
      <c r="C3286" s="7" t="n">
        <v>0</v>
      </c>
    </row>
    <row r="3287" spans="1:10">
      <c r="A3287" t="s">
        <v>4</v>
      </c>
      <c r="B3287" s="4" t="s">
        <v>5</v>
      </c>
      <c r="C3287" s="4" t="s">
        <v>10</v>
      </c>
      <c r="D3287" s="4" t="s">
        <v>69</v>
      </c>
      <c r="E3287" s="4" t="s">
        <v>12</v>
      </c>
      <c r="F3287" s="4" t="s">
        <v>12</v>
      </c>
    </row>
    <row r="3288" spans="1:10">
      <c r="A3288" t="n">
        <v>26717</v>
      </c>
      <c r="B3288" s="64" t="n">
        <v>26</v>
      </c>
      <c r="C3288" s="7" t="n">
        <v>5</v>
      </c>
      <c r="D3288" s="7" t="s">
        <v>230</v>
      </c>
      <c r="E3288" s="7" t="n">
        <v>2</v>
      </c>
      <c r="F3288" s="7" t="n">
        <v>0</v>
      </c>
    </row>
    <row r="3289" spans="1:10">
      <c r="A3289" t="s">
        <v>4</v>
      </c>
      <c r="B3289" s="4" t="s">
        <v>5</v>
      </c>
    </row>
    <row r="3290" spans="1:10">
      <c r="A3290" t="n">
        <v>26775</v>
      </c>
      <c r="B3290" s="35" t="n">
        <v>28</v>
      </c>
    </row>
    <row r="3291" spans="1:10">
      <c r="A3291" t="s">
        <v>4</v>
      </c>
      <c r="B3291" s="4" t="s">
        <v>5</v>
      </c>
      <c r="C3291" s="4" t="s">
        <v>33</v>
      </c>
    </row>
    <row r="3292" spans="1:10">
      <c r="A3292" t="n">
        <v>26776</v>
      </c>
      <c r="B3292" s="27" t="n">
        <v>3</v>
      </c>
      <c r="C3292" s="16" t="n">
        <f t="normal" ca="1">A3304</f>
        <v>0</v>
      </c>
    </row>
    <row r="3293" spans="1:10">
      <c r="A3293" t="s">
        <v>4</v>
      </c>
      <c r="B3293" s="4" t="s">
        <v>5</v>
      </c>
      <c r="C3293" s="4" t="s">
        <v>12</v>
      </c>
      <c r="D3293" s="22" t="s">
        <v>58</v>
      </c>
      <c r="E3293" s="4" t="s">
        <v>5</v>
      </c>
      <c r="F3293" s="4" t="s">
        <v>12</v>
      </c>
      <c r="G3293" s="4" t="s">
        <v>10</v>
      </c>
      <c r="H3293" s="22" t="s">
        <v>59</v>
      </c>
      <c r="I3293" s="4" t="s">
        <v>12</v>
      </c>
      <c r="J3293" s="4" t="s">
        <v>33</v>
      </c>
    </row>
    <row r="3294" spans="1:10">
      <c r="A3294" t="n">
        <v>26781</v>
      </c>
      <c r="B3294" s="15" t="n">
        <v>5</v>
      </c>
      <c r="C3294" s="7" t="n">
        <v>28</v>
      </c>
      <c r="D3294" s="22" t="s">
        <v>3</v>
      </c>
      <c r="E3294" s="36" t="n">
        <v>64</v>
      </c>
      <c r="F3294" s="7" t="n">
        <v>5</v>
      </c>
      <c r="G3294" s="7" t="n">
        <v>11</v>
      </c>
      <c r="H3294" s="22" t="s">
        <v>3</v>
      </c>
      <c r="I3294" s="7" t="n">
        <v>1</v>
      </c>
      <c r="J3294" s="16" t="n">
        <f t="normal" ca="1">A3304</f>
        <v>0</v>
      </c>
    </row>
    <row r="3295" spans="1:10">
      <c r="A3295" t="s">
        <v>4</v>
      </c>
      <c r="B3295" s="4" t="s">
        <v>5</v>
      </c>
      <c r="C3295" s="4" t="s">
        <v>12</v>
      </c>
      <c r="D3295" s="4" t="s">
        <v>10</v>
      </c>
      <c r="E3295" s="4" t="s">
        <v>6</v>
      </c>
    </row>
    <row r="3296" spans="1:10">
      <c r="A3296" t="n">
        <v>26792</v>
      </c>
      <c r="B3296" s="63" t="n">
        <v>51</v>
      </c>
      <c r="C3296" s="7" t="n">
        <v>4</v>
      </c>
      <c r="D3296" s="7" t="n">
        <v>11</v>
      </c>
      <c r="E3296" s="7" t="s">
        <v>143</v>
      </c>
    </row>
    <row r="3297" spans="1:10">
      <c r="A3297" t="s">
        <v>4</v>
      </c>
      <c r="B3297" s="4" t="s">
        <v>5</v>
      </c>
      <c r="C3297" s="4" t="s">
        <v>10</v>
      </c>
    </row>
    <row r="3298" spans="1:10">
      <c r="A3298" t="n">
        <v>26805</v>
      </c>
      <c r="B3298" s="30" t="n">
        <v>16</v>
      </c>
      <c r="C3298" s="7" t="n">
        <v>0</v>
      </c>
    </row>
    <row r="3299" spans="1:10">
      <c r="A3299" t="s">
        <v>4</v>
      </c>
      <c r="B3299" s="4" t="s">
        <v>5</v>
      </c>
      <c r="C3299" s="4" t="s">
        <v>10</v>
      </c>
      <c r="D3299" s="4" t="s">
        <v>69</v>
      </c>
      <c r="E3299" s="4" t="s">
        <v>12</v>
      </c>
      <c r="F3299" s="4" t="s">
        <v>12</v>
      </c>
    </row>
    <row r="3300" spans="1:10">
      <c r="A3300" t="n">
        <v>26808</v>
      </c>
      <c r="B3300" s="64" t="n">
        <v>26</v>
      </c>
      <c r="C3300" s="7" t="n">
        <v>11</v>
      </c>
      <c r="D3300" s="7" t="s">
        <v>231</v>
      </c>
      <c r="E3300" s="7" t="n">
        <v>2</v>
      </c>
      <c r="F3300" s="7" t="n">
        <v>0</v>
      </c>
    </row>
    <row r="3301" spans="1:10">
      <c r="A3301" t="s">
        <v>4</v>
      </c>
      <c r="B3301" s="4" t="s">
        <v>5</v>
      </c>
    </row>
    <row r="3302" spans="1:10">
      <c r="A3302" t="n">
        <v>26862</v>
      </c>
      <c r="B3302" s="35" t="n">
        <v>28</v>
      </c>
    </row>
    <row r="3303" spans="1:10">
      <c r="A3303" t="s">
        <v>4</v>
      </c>
      <c r="B3303" s="4" t="s">
        <v>5</v>
      </c>
      <c r="C3303" s="4" t="s">
        <v>12</v>
      </c>
      <c r="D3303" s="4" t="s">
        <v>10</v>
      </c>
      <c r="E3303" s="4" t="s">
        <v>6</v>
      </c>
    </row>
    <row r="3304" spans="1:10">
      <c r="A3304" t="n">
        <v>26863</v>
      </c>
      <c r="B3304" s="63" t="n">
        <v>51</v>
      </c>
      <c r="C3304" s="7" t="n">
        <v>4</v>
      </c>
      <c r="D3304" s="7" t="n">
        <v>0</v>
      </c>
      <c r="E3304" s="7" t="s">
        <v>143</v>
      </c>
    </row>
    <row r="3305" spans="1:10">
      <c r="A3305" t="s">
        <v>4</v>
      </c>
      <c r="B3305" s="4" t="s">
        <v>5</v>
      </c>
      <c r="C3305" s="4" t="s">
        <v>10</v>
      </c>
    </row>
    <row r="3306" spans="1:10">
      <c r="A3306" t="n">
        <v>26876</v>
      </c>
      <c r="B3306" s="30" t="n">
        <v>16</v>
      </c>
      <c r="C3306" s="7" t="n">
        <v>0</v>
      </c>
    </row>
    <row r="3307" spans="1:10">
      <c r="A3307" t="s">
        <v>4</v>
      </c>
      <c r="B3307" s="4" t="s">
        <v>5</v>
      </c>
      <c r="C3307" s="4" t="s">
        <v>10</v>
      </c>
      <c r="D3307" s="4" t="s">
        <v>69</v>
      </c>
      <c r="E3307" s="4" t="s">
        <v>12</v>
      </c>
      <c r="F3307" s="4" t="s">
        <v>12</v>
      </c>
    </row>
    <row r="3308" spans="1:10">
      <c r="A3308" t="n">
        <v>26879</v>
      </c>
      <c r="B3308" s="64" t="n">
        <v>26</v>
      </c>
      <c r="C3308" s="7" t="n">
        <v>0</v>
      </c>
      <c r="D3308" s="7" t="s">
        <v>232</v>
      </c>
      <c r="E3308" s="7" t="n">
        <v>2</v>
      </c>
      <c r="F3308" s="7" t="n">
        <v>0</v>
      </c>
    </row>
    <row r="3309" spans="1:10">
      <c r="A3309" t="s">
        <v>4</v>
      </c>
      <c r="B3309" s="4" t="s">
        <v>5</v>
      </c>
    </row>
    <row r="3310" spans="1:10">
      <c r="A3310" t="n">
        <v>26959</v>
      </c>
      <c r="B3310" s="35" t="n">
        <v>28</v>
      </c>
    </row>
    <row r="3311" spans="1:10">
      <c r="A3311" t="s">
        <v>4</v>
      </c>
      <c r="B3311" s="4" t="s">
        <v>5</v>
      </c>
      <c r="C3311" s="4" t="s">
        <v>10</v>
      </c>
      <c r="D3311" s="4" t="s">
        <v>12</v>
      </c>
    </row>
    <row r="3312" spans="1:10">
      <c r="A3312" t="n">
        <v>26960</v>
      </c>
      <c r="B3312" s="65" t="n">
        <v>89</v>
      </c>
      <c r="C3312" s="7" t="n">
        <v>65533</v>
      </c>
      <c r="D3312" s="7" t="n">
        <v>1</v>
      </c>
    </row>
    <row r="3313" spans="1:6">
      <c r="A3313" t="s">
        <v>4</v>
      </c>
      <c r="B3313" s="4" t="s">
        <v>5</v>
      </c>
      <c r="C3313" s="4" t="s">
        <v>12</v>
      </c>
      <c r="D3313" s="4" t="s">
        <v>10</v>
      </c>
      <c r="E3313" s="4" t="s">
        <v>27</v>
      </c>
    </row>
    <row r="3314" spans="1:6">
      <c r="A3314" t="n">
        <v>26964</v>
      </c>
      <c r="B3314" s="38" t="n">
        <v>58</v>
      </c>
      <c r="C3314" s="7" t="n">
        <v>101</v>
      </c>
      <c r="D3314" s="7" t="n">
        <v>500</v>
      </c>
      <c r="E3314" s="7" t="n">
        <v>1</v>
      </c>
    </row>
    <row r="3315" spans="1:6">
      <c r="A3315" t="s">
        <v>4</v>
      </c>
      <c r="B3315" s="4" t="s">
        <v>5</v>
      </c>
      <c r="C3315" s="4" t="s">
        <v>12</v>
      </c>
      <c r="D3315" s="4" t="s">
        <v>10</v>
      </c>
    </row>
    <row r="3316" spans="1:6">
      <c r="A3316" t="n">
        <v>26972</v>
      </c>
      <c r="B3316" s="38" t="n">
        <v>58</v>
      </c>
      <c r="C3316" s="7" t="n">
        <v>254</v>
      </c>
      <c r="D3316" s="7" t="n">
        <v>0</v>
      </c>
    </row>
    <row r="3317" spans="1:6">
      <c r="A3317" t="s">
        <v>4</v>
      </c>
      <c r="B3317" s="4" t="s">
        <v>5</v>
      </c>
      <c r="C3317" s="4" t="s">
        <v>12</v>
      </c>
      <c r="D3317" s="4" t="s">
        <v>12</v>
      </c>
      <c r="E3317" s="4" t="s">
        <v>27</v>
      </c>
      <c r="F3317" s="4" t="s">
        <v>27</v>
      </c>
      <c r="G3317" s="4" t="s">
        <v>27</v>
      </c>
      <c r="H3317" s="4" t="s">
        <v>10</v>
      </c>
    </row>
    <row r="3318" spans="1:6">
      <c r="A3318" t="n">
        <v>26976</v>
      </c>
      <c r="B3318" s="51" t="n">
        <v>45</v>
      </c>
      <c r="C3318" s="7" t="n">
        <v>2</v>
      </c>
      <c r="D3318" s="7" t="n">
        <v>3</v>
      </c>
      <c r="E3318" s="7" t="n">
        <v>12.7399997711182</v>
      </c>
      <c r="F3318" s="7" t="n">
        <v>44.6399993896484</v>
      </c>
      <c r="G3318" s="7" t="n">
        <v>-132.029998779297</v>
      </c>
      <c r="H3318" s="7" t="n">
        <v>0</v>
      </c>
    </row>
    <row r="3319" spans="1:6">
      <c r="A3319" t="s">
        <v>4</v>
      </c>
      <c r="B3319" s="4" t="s">
        <v>5</v>
      </c>
      <c r="C3319" s="4" t="s">
        <v>12</v>
      </c>
      <c r="D3319" s="4" t="s">
        <v>12</v>
      </c>
      <c r="E3319" s="4" t="s">
        <v>27</v>
      </c>
      <c r="F3319" s="4" t="s">
        <v>27</v>
      </c>
      <c r="G3319" s="4" t="s">
        <v>27</v>
      </c>
      <c r="H3319" s="4" t="s">
        <v>10</v>
      </c>
      <c r="I3319" s="4" t="s">
        <v>12</v>
      </c>
    </row>
    <row r="3320" spans="1:6">
      <c r="A3320" t="n">
        <v>26993</v>
      </c>
      <c r="B3320" s="51" t="n">
        <v>45</v>
      </c>
      <c r="C3320" s="7" t="n">
        <v>4</v>
      </c>
      <c r="D3320" s="7" t="n">
        <v>3</v>
      </c>
      <c r="E3320" s="7" t="n">
        <v>337.489990234375</v>
      </c>
      <c r="F3320" s="7" t="n">
        <v>239.520004272461</v>
      </c>
      <c r="G3320" s="7" t="n">
        <v>344</v>
      </c>
      <c r="H3320" s="7" t="n">
        <v>0</v>
      </c>
      <c r="I3320" s="7" t="n">
        <v>0</v>
      </c>
    </row>
    <row r="3321" spans="1:6">
      <c r="A3321" t="s">
        <v>4</v>
      </c>
      <c r="B3321" s="4" t="s">
        <v>5</v>
      </c>
      <c r="C3321" s="4" t="s">
        <v>12</v>
      </c>
      <c r="D3321" s="4" t="s">
        <v>12</v>
      </c>
      <c r="E3321" s="4" t="s">
        <v>27</v>
      </c>
      <c r="F3321" s="4" t="s">
        <v>10</v>
      </c>
    </row>
    <row r="3322" spans="1:6">
      <c r="A3322" t="n">
        <v>27011</v>
      </c>
      <c r="B3322" s="51" t="n">
        <v>45</v>
      </c>
      <c r="C3322" s="7" t="n">
        <v>5</v>
      </c>
      <c r="D3322" s="7" t="n">
        <v>3</v>
      </c>
      <c r="E3322" s="7" t="n">
        <v>6.90000009536743</v>
      </c>
      <c r="F3322" s="7" t="n">
        <v>0</v>
      </c>
    </row>
    <row r="3323" spans="1:6">
      <c r="A3323" t="s">
        <v>4</v>
      </c>
      <c r="B3323" s="4" t="s">
        <v>5</v>
      </c>
      <c r="C3323" s="4" t="s">
        <v>12</v>
      </c>
      <c r="D3323" s="4" t="s">
        <v>12</v>
      </c>
      <c r="E3323" s="4" t="s">
        <v>27</v>
      </c>
      <c r="F3323" s="4" t="s">
        <v>10</v>
      </c>
    </row>
    <row r="3324" spans="1:6">
      <c r="A3324" t="n">
        <v>27020</v>
      </c>
      <c r="B3324" s="51" t="n">
        <v>45</v>
      </c>
      <c r="C3324" s="7" t="n">
        <v>11</v>
      </c>
      <c r="D3324" s="7" t="n">
        <v>3</v>
      </c>
      <c r="E3324" s="7" t="n">
        <v>42.4000015258789</v>
      </c>
      <c r="F3324" s="7" t="n">
        <v>0</v>
      </c>
    </row>
    <row r="3325" spans="1:6">
      <c r="A3325" t="s">
        <v>4</v>
      </c>
      <c r="B3325" s="4" t="s">
        <v>5</v>
      </c>
      <c r="C3325" s="4" t="s">
        <v>12</v>
      </c>
      <c r="D3325" s="4" t="s">
        <v>12</v>
      </c>
      <c r="E3325" s="4" t="s">
        <v>27</v>
      </c>
      <c r="F3325" s="4" t="s">
        <v>10</v>
      </c>
    </row>
    <row r="3326" spans="1:6">
      <c r="A3326" t="n">
        <v>27029</v>
      </c>
      <c r="B3326" s="51" t="n">
        <v>45</v>
      </c>
      <c r="C3326" s="7" t="n">
        <v>5</v>
      </c>
      <c r="D3326" s="7" t="n">
        <v>3</v>
      </c>
      <c r="E3326" s="7" t="n">
        <v>6</v>
      </c>
      <c r="F3326" s="7" t="n">
        <v>2000</v>
      </c>
    </row>
    <row r="3327" spans="1:6">
      <c r="A3327" t="s">
        <v>4</v>
      </c>
      <c r="B3327" s="4" t="s">
        <v>5</v>
      </c>
      <c r="C3327" s="4" t="s">
        <v>12</v>
      </c>
      <c r="D3327" s="4" t="s">
        <v>10</v>
      </c>
    </row>
    <row r="3328" spans="1:6">
      <c r="A3328" t="n">
        <v>27038</v>
      </c>
      <c r="B3328" s="38" t="n">
        <v>58</v>
      </c>
      <c r="C3328" s="7" t="n">
        <v>255</v>
      </c>
      <c r="D3328" s="7" t="n">
        <v>0</v>
      </c>
    </row>
    <row r="3329" spans="1:9">
      <c r="A3329" t="s">
        <v>4</v>
      </c>
      <c r="B3329" s="4" t="s">
        <v>5</v>
      </c>
      <c r="C3329" s="4" t="s">
        <v>10</v>
      </c>
      <c r="D3329" s="4" t="s">
        <v>12</v>
      </c>
      <c r="E3329" s="4" t="s">
        <v>6</v>
      </c>
      <c r="F3329" s="4" t="s">
        <v>27</v>
      </c>
      <c r="G3329" s="4" t="s">
        <v>27</v>
      </c>
      <c r="H3329" s="4" t="s">
        <v>27</v>
      </c>
    </row>
    <row r="3330" spans="1:9">
      <c r="A3330" t="n">
        <v>27042</v>
      </c>
      <c r="B3330" s="69" t="n">
        <v>48</v>
      </c>
      <c r="C3330" s="7" t="n">
        <v>7067</v>
      </c>
      <c r="D3330" s="7" t="n">
        <v>0</v>
      </c>
      <c r="E3330" s="7" t="s">
        <v>180</v>
      </c>
      <c r="F3330" s="7" t="n">
        <v>-1</v>
      </c>
      <c r="G3330" s="7" t="n">
        <v>1</v>
      </c>
      <c r="H3330" s="7" t="n">
        <v>0</v>
      </c>
    </row>
    <row r="3331" spans="1:9">
      <c r="A3331" t="s">
        <v>4</v>
      </c>
      <c r="B3331" s="4" t="s">
        <v>5</v>
      </c>
      <c r="C3331" s="4" t="s">
        <v>12</v>
      </c>
      <c r="D3331" s="4" t="s">
        <v>10</v>
      </c>
      <c r="E3331" s="4" t="s">
        <v>27</v>
      </c>
      <c r="F3331" s="4" t="s">
        <v>10</v>
      </c>
      <c r="G3331" s="4" t="s">
        <v>9</v>
      </c>
      <c r="H3331" s="4" t="s">
        <v>9</v>
      </c>
      <c r="I3331" s="4" t="s">
        <v>10</v>
      </c>
      <c r="J3331" s="4" t="s">
        <v>10</v>
      </c>
      <c r="K3331" s="4" t="s">
        <v>9</v>
      </c>
      <c r="L3331" s="4" t="s">
        <v>9</v>
      </c>
      <c r="M3331" s="4" t="s">
        <v>9</v>
      </c>
      <c r="N3331" s="4" t="s">
        <v>9</v>
      </c>
      <c r="O3331" s="4" t="s">
        <v>6</v>
      </c>
    </row>
    <row r="3332" spans="1:9">
      <c r="A3332" t="n">
        <v>27069</v>
      </c>
      <c r="B3332" s="13" t="n">
        <v>50</v>
      </c>
      <c r="C3332" s="7" t="n">
        <v>0</v>
      </c>
      <c r="D3332" s="7" t="n">
        <v>4420</v>
      </c>
      <c r="E3332" s="7" t="n">
        <v>1</v>
      </c>
      <c r="F3332" s="7" t="n">
        <v>0</v>
      </c>
      <c r="G3332" s="7" t="n">
        <v>0</v>
      </c>
      <c r="H3332" s="7" t="n">
        <v>0</v>
      </c>
      <c r="I3332" s="7" t="n">
        <v>0</v>
      </c>
      <c r="J3332" s="7" t="n">
        <v>65533</v>
      </c>
      <c r="K3332" s="7" t="n">
        <v>0</v>
      </c>
      <c r="L3332" s="7" t="n">
        <v>0</v>
      </c>
      <c r="M3332" s="7" t="n">
        <v>0</v>
      </c>
      <c r="N3332" s="7" t="n">
        <v>0</v>
      </c>
      <c r="O3332" s="7" t="s">
        <v>16</v>
      </c>
    </row>
    <row r="3333" spans="1:9">
      <c r="A3333" t="s">
        <v>4</v>
      </c>
      <c r="B3333" s="4" t="s">
        <v>5</v>
      </c>
      <c r="C3333" s="4" t="s">
        <v>10</v>
      </c>
      <c r="D3333" s="4" t="s">
        <v>9</v>
      </c>
      <c r="E3333" s="4" t="s">
        <v>12</v>
      </c>
    </row>
    <row r="3334" spans="1:9">
      <c r="A3334" t="n">
        <v>27108</v>
      </c>
      <c r="B3334" s="72" t="n">
        <v>35</v>
      </c>
      <c r="C3334" s="7" t="n">
        <v>7067</v>
      </c>
      <c r="D3334" s="7" t="n">
        <v>0</v>
      </c>
      <c r="E3334" s="7" t="n">
        <v>0</v>
      </c>
    </row>
    <row r="3335" spans="1:9">
      <c r="A3335" t="s">
        <v>4</v>
      </c>
      <c r="B3335" s="4" t="s">
        <v>5</v>
      </c>
      <c r="C3335" s="4" t="s">
        <v>10</v>
      </c>
    </row>
    <row r="3336" spans="1:9">
      <c r="A3336" t="n">
        <v>27116</v>
      </c>
      <c r="B3336" s="30" t="n">
        <v>16</v>
      </c>
      <c r="C3336" s="7" t="n">
        <v>800</v>
      </c>
    </row>
    <row r="3337" spans="1:9">
      <c r="A3337" t="s">
        <v>4</v>
      </c>
      <c r="B3337" s="4" t="s">
        <v>5</v>
      </c>
      <c r="C3337" s="4" t="s">
        <v>12</v>
      </c>
      <c r="D3337" s="4" t="s">
        <v>10</v>
      </c>
      <c r="E3337" s="4" t="s">
        <v>10</v>
      </c>
      <c r="F3337" s="4" t="s">
        <v>12</v>
      </c>
    </row>
    <row r="3338" spans="1:9">
      <c r="A3338" t="n">
        <v>27119</v>
      </c>
      <c r="B3338" s="33" t="n">
        <v>25</v>
      </c>
      <c r="C3338" s="7" t="n">
        <v>1</v>
      </c>
      <c r="D3338" s="7" t="n">
        <v>60</v>
      </c>
      <c r="E3338" s="7" t="n">
        <v>500</v>
      </c>
      <c r="F3338" s="7" t="n">
        <v>2</v>
      </c>
    </row>
    <row r="3339" spans="1:9">
      <c r="A3339" t="s">
        <v>4</v>
      </c>
      <c r="B3339" s="4" t="s">
        <v>5</v>
      </c>
      <c r="C3339" s="4" t="s">
        <v>12</v>
      </c>
      <c r="D3339" s="4" t="s">
        <v>27</v>
      </c>
      <c r="E3339" s="4" t="s">
        <v>27</v>
      </c>
      <c r="F3339" s="4" t="s">
        <v>27</v>
      </c>
    </row>
    <row r="3340" spans="1:9">
      <c r="A3340" t="n">
        <v>27126</v>
      </c>
      <c r="B3340" s="51" t="n">
        <v>45</v>
      </c>
      <c r="C3340" s="7" t="n">
        <v>9</v>
      </c>
      <c r="D3340" s="7" t="n">
        <v>0.0399999991059303</v>
      </c>
      <c r="E3340" s="7" t="n">
        <v>0.0199999995529652</v>
      </c>
      <c r="F3340" s="7" t="n">
        <v>0.5</v>
      </c>
    </row>
    <row r="3341" spans="1:9">
      <c r="A3341" t="s">
        <v>4</v>
      </c>
      <c r="B3341" s="4" t="s">
        <v>5</v>
      </c>
      <c r="C3341" s="4" t="s">
        <v>6</v>
      </c>
      <c r="D3341" s="4" t="s">
        <v>10</v>
      </c>
    </row>
    <row r="3342" spans="1:9">
      <c r="A3342" t="n">
        <v>27140</v>
      </c>
      <c r="B3342" s="73" t="n">
        <v>29</v>
      </c>
      <c r="C3342" s="7" t="s">
        <v>233</v>
      </c>
      <c r="D3342" s="7" t="n">
        <v>65533</v>
      </c>
    </row>
    <row r="3343" spans="1:9">
      <c r="A3343" t="s">
        <v>4</v>
      </c>
      <c r="B3343" s="4" t="s">
        <v>5</v>
      </c>
      <c r="C3343" s="4" t="s">
        <v>12</v>
      </c>
      <c r="D3343" s="4" t="s">
        <v>10</v>
      </c>
      <c r="E3343" s="4" t="s">
        <v>6</v>
      </c>
    </row>
    <row r="3344" spans="1:9">
      <c r="A3344" t="n">
        <v>27154</v>
      </c>
      <c r="B3344" s="63" t="n">
        <v>51</v>
      </c>
      <c r="C3344" s="7" t="n">
        <v>4</v>
      </c>
      <c r="D3344" s="7" t="n">
        <v>7025</v>
      </c>
      <c r="E3344" s="7" t="s">
        <v>124</v>
      </c>
    </row>
    <row r="3345" spans="1:15">
      <c r="A3345" t="s">
        <v>4</v>
      </c>
      <c r="B3345" s="4" t="s">
        <v>5</v>
      </c>
      <c r="C3345" s="4" t="s">
        <v>10</v>
      </c>
    </row>
    <row r="3346" spans="1:15">
      <c r="A3346" t="n">
        <v>27167</v>
      </c>
      <c r="B3346" s="30" t="n">
        <v>16</v>
      </c>
      <c r="C3346" s="7" t="n">
        <v>0</v>
      </c>
    </row>
    <row r="3347" spans="1:15">
      <c r="A3347" t="s">
        <v>4</v>
      </c>
      <c r="B3347" s="4" t="s">
        <v>5</v>
      </c>
      <c r="C3347" s="4" t="s">
        <v>10</v>
      </c>
      <c r="D3347" s="4" t="s">
        <v>69</v>
      </c>
      <c r="E3347" s="4" t="s">
        <v>12</v>
      </c>
      <c r="F3347" s="4" t="s">
        <v>12</v>
      </c>
      <c r="G3347" s="4" t="s">
        <v>12</v>
      </c>
    </row>
    <row r="3348" spans="1:15">
      <c r="A3348" t="n">
        <v>27170</v>
      </c>
      <c r="B3348" s="64" t="n">
        <v>26</v>
      </c>
      <c r="C3348" s="7" t="n">
        <v>7025</v>
      </c>
      <c r="D3348" s="7" t="s">
        <v>234</v>
      </c>
      <c r="E3348" s="7" t="n">
        <v>8</v>
      </c>
      <c r="F3348" s="7" t="n">
        <v>2</v>
      </c>
      <c r="G3348" s="7" t="n">
        <v>0</v>
      </c>
    </row>
    <row r="3349" spans="1:15">
      <c r="A3349" t="s">
        <v>4</v>
      </c>
      <c r="B3349" s="4" t="s">
        <v>5</v>
      </c>
      <c r="C3349" s="4" t="s">
        <v>12</v>
      </c>
      <c r="D3349" s="4" t="s">
        <v>10</v>
      </c>
      <c r="E3349" s="4" t="s">
        <v>10</v>
      </c>
      <c r="F3349" s="4" t="s">
        <v>9</v>
      </c>
    </row>
    <row r="3350" spans="1:15">
      <c r="A3350" t="n">
        <v>27188</v>
      </c>
      <c r="B3350" s="70" t="n">
        <v>84</v>
      </c>
      <c r="C3350" s="7" t="n">
        <v>0</v>
      </c>
      <c r="D3350" s="7" t="n">
        <v>2</v>
      </c>
      <c r="E3350" s="7" t="n">
        <v>0</v>
      </c>
      <c r="F3350" s="7" t="n">
        <v>1053609165</v>
      </c>
    </row>
    <row r="3351" spans="1:15">
      <c r="A3351" t="s">
        <v>4</v>
      </c>
      <c r="B3351" s="4" t="s">
        <v>5</v>
      </c>
      <c r="C3351" s="4" t="s">
        <v>12</v>
      </c>
      <c r="D3351" s="4" t="s">
        <v>10</v>
      </c>
      <c r="E3351" s="4" t="s">
        <v>10</v>
      </c>
      <c r="F3351" s="4" t="s">
        <v>10</v>
      </c>
      <c r="G3351" s="4" t="s">
        <v>10</v>
      </c>
      <c r="H3351" s="4" t="s">
        <v>10</v>
      </c>
      <c r="I3351" s="4" t="s">
        <v>6</v>
      </c>
      <c r="J3351" s="4" t="s">
        <v>27</v>
      </c>
      <c r="K3351" s="4" t="s">
        <v>27</v>
      </c>
      <c r="L3351" s="4" t="s">
        <v>27</v>
      </c>
      <c r="M3351" s="4" t="s">
        <v>9</v>
      </c>
      <c r="N3351" s="4" t="s">
        <v>9</v>
      </c>
      <c r="O3351" s="4" t="s">
        <v>27</v>
      </c>
      <c r="P3351" s="4" t="s">
        <v>27</v>
      </c>
      <c r="Q3351" s="4" t="s">
        <v>27</v>
      </c>
      <c r="R3351" s="4" t="s">
        <v>27</v>
      </c>
      <c r="S3351" s="4" t="s">
        <v>12</v>
      </c>
    </row>
    <row r="3352" spans="1:15">
      <c r="A3352" t="n">
        <v>27198</v>
      </c>
      <c r="B3352" s="12" t="n">
        <v>39</v>
      </c>
      <c r="C3352" s="7" t="n">
        <v>12</v>
      </c>
      <c r="D3352" s="7" t="n">
        <v>65533</v>
      </c>
      <c r="E3352" s="7" t="n">
        <v>204</v>
      </c>
      <c r="F3352" s="7" t="n">
        <v>0</v>
      </c>
      <c r="G3352" s="7" t="n">
        <v>7067</v>
      </c>
      <c r="H3352" s="7" t="n">
        <v>4</v>
      </c>
      <c r="I3352" s="7" t="s">
        <v>225</v>
      </c>
      <c r="J3352" s="7" t="n">
        <v>0</v>
      </c>
      <c r="K3352" s="7" t="n">
        <v>2</v>
      </c>
      <c r="L3352" s="7" t="n">
        <v>0</v>
      </c>
      <c r="M3352" s="7" t="n">
        <v>0</v>
      </c>
      <c r="N3352" s="7" t="n">
        <v>1131413504</v>
      </c>
      <c r="O3352" s="7" t="n">
        <v>0</v>
      </c>
      <c r="P3352" s="7" t="n">
        <v>1</v>
      </c>
      <c r="Q3352" s="7" t="n">
        <v>1</v>
      </c>
      <c r="R3352" s="7" t="n">
        <v>1</v>
      </c>
      <c r="S3352" s="7" t="n">
        <v>104</v>
      </c>
    </row>
    <row r="3353" spans="1:15">
      <c r="A3353" t="s">
        <v>4</v>
      </c>
      <c r="B3353" s="4" t="s">
        <v>5</v>
      </c>
      <c r="C3353" s="4" t="s">
        <v>12</v>
      </c>
      <c r="D3353" s="4" t="s">
        <v>10</v>
      </c>
      <c r="E3353" s="4" t="s">
        <v>27</v>
      </c>
      <c r="F3353" s="4" t="s">
        <v>10</v>
      </c>
      <c r="G3353" s="4" t="s">
        <v>9</v>
      </c>
      <c r="H3353" s="4" t="s">
        <v>9</v>
      </c>
      <c r="I3353" s="4" t="s">
        <v>10</v>
      </c>
      <c r="J3353" s="4" t="s">
        <v>10</v>
      </c>
      <c r="K3353" s="4" t="s">
        <v>9</v>
      </c>
      <c r="L3353" s="4" t="s">
        <v>9</v>
      </c>
      <c r="M3353" s="4" t="s">
        <v>9</v>
      </c>
      <c r="N3353" s="4" t="s">
        <v>9</v>
      </c>
      <c r="O3353" s="4" t="s">
        <v>6</v>
      </c>
    </row>
    <row r="3354" spans="1:15">
      <c r="A3354" t="n">
        <v>27259</v>
      </c>
      <c r="B3354" s="13" t="n">
        <v>50</v>
      </c>
      <c r="C3354" s="7" t="n">
        <v>0</v>
      </c>
      <c r="D3354" s="7" t="n">
        <v>4191</v>
      </c>
      <c r="E3354" s="7" t="n">
        <v>1</v>
      </c>
      <c r="F3354" s="7" t="n">
        <v>0</v>
      </c>
      <c r="G3354" s="7" t="n">
        <v>0</v>
      </c>
      <c r="H3354" s="7" t="n">
        <v>0</v>
      </c>
      <c r="I3354" s="7" t="n">
        <v>0</v>
      </c>
      <c r="J3354" s="7" t="n">
        <v>65533</v>
      </c>
      <c r="K3354" s="7" t="n">
        <v>0</v>
      </c>
      <c r="L3354" s="7" t="n">
        <v>0</v>
      </c>
      <c r="M3354" s="7" t="n">
        <v>0</v>
      </c>
      <c r="N3354" s="7" t="n">
        <v>0</v>
      </c>
      <c r="O3354" s="7" t="s">
        <v>16</v>
      </c>
    </row>
    <row r="3355" spans="1:15">
      <c r="A3355" t="s">
        <v>4</v>
      </c>
      <c r="B3355" s="4" t="s">
        <v>5</v>
      </c>
      <c r="C3355" s="4" t="s">
        <v>12</v>
      </c>
      <c r="D3355" s="4" t="s">
        <v>10</v>
      </c>
      <c r="E3355" s="4" t="s">
        <v>27</v>
      </c>
      <c r="F3355" s="4" t="s">
        <v>10</v>
      </c>
      <c r="G3355" s="4" t="s">
        <v>9</v>
      </c>
      <c r="H3355" s="4" t="s">
        <v>9</v>
      </c>
      <c r="I3355" s="4" t="s">
        <v>10</v>
      </c>
      <c r="J3355" s="4" t="s">
        <v>10</v>
      </c>
      <c r="K3355" s="4" t="s">
        <v>9</v>
      </c>
      <c r="L3355" s="4" t="s">
        <v>9</v>
      </c>
      <c r="M3355" s="4" t="s">
        <v>9</v>
      </c>
      <c r="N3355" s="4" t="s">
        <v>9</v>
      </c>
      <c r="O3355" s="4" t="s">
        <v>6</v>
      </c>
    </row>
    <row r="3356" spans="1:15">
      <c r="A3356" t="n">
        <v>27298</v>
      </c>
      <c r="B3356" s="13" t="n">
        <v>50</v>
      </c>
      <c r="C3356" s="7" t="n">
        <v>0</v>
      </c>
      <c r="D3356" s="7" t="n">
        <v>4106</v>
      </c>
      <c r="E3356" s="7" t="n">
        <v>1</v>
      </c>
      <c r="F3356" s="7" t="n">
        <v>0</v>
      </c>
      <c r="G3356" s="7" t="n">
        <v>0</v>
      </c>
      <c r="H3356" s="7" t="n">
        <v>0</v>
      </c>
      <c r="I3356" s="7" t="n">
        <v>0</v>
      </c>
      <c r="J3356" s="7" t="n">
        <v>65533</v>
      </c>
      <c r="K3356" s="7" t="n">
        <v>0</v>
      </c>
      <c r="L3356" s="7" t="n">
        <v>0</v>
      </c>
      <c r="M3356" s="7" t="n">
        <v>0</v>
      </c>
      <c r="N3356" s="7" t="n">
        <v>0</v>
      </c>
      <c r="O3356" s="7" t="s">
        <v>16</v>
      </c>
    </row>
    <row r="3357" spans="1:15">
      <c r="A3357" t="s">
        <v>4</v>
      </c>
      <c r="B3357" s="4" t="s">
        <v>5</v>
      </c>
      <c r="C3357" s="4" t="s">
        <v>12</v>
      </c>
      <c r="D3357" s="4" t="s">
        <v>9</v>
      </c>
      <c r="E3357" s="4" t="s">
        <v>9</v>
      </c>
      <c r="F3357" s="4" t="s">
        <v>9</v>
      </c>
    </row>
    <row r="3358" spans="1:15">
      <c r="A3358" t="n">
        <v>27337</v>
      </c>
      <c r="B3358" s="13" t="n">
        <v>50</v>
      </c>
      <c r="C3358" s="7" t="n">
        <v>255</v>
      </c>
      <c r="D3358" s="7" t="n">
        <v>1050253722</v>
      </c>
      <c r="E3358" s="7" t="n">
        <v>1065353216</v>
      </c>
      <c r="F3358" s="7" t="n">
        <v>1045220557</v>
      </c>
    </row>
    <row r="3359" spans="1:15">
      <c r="A3359" t="s">
        <v>4</v>
      </c>
      <c r="B3359" s="4" t="s">
        <v>5</v>
      </c>
      <c r="C3359" s="4" t="s">
        <v>10</v>
      </c>
      <c r="D3359" s="4" t="s">
        <v>12</v>
      </c>
      <c r="E3359" s="4" t="s">
        <v>6</v>
      </c>
      <c r="F3359" s="4" t="s">
        <v>27</v>
      </c>
      <c r="G3359" s="4" t="s">
        <v>27</v>
      </c>
      <c r="H3359" s="4" t="s">
        <v>27</v>
      </c>
    </row>
    <row r="3360" spans="1:15">
      <c r="A3360" t="n">
        <v>27351</v>
      </c>
      <c r="B3360" s="69" t="n">
        <v>48</v>
      </c>
      <c r="C3360" s="7" t="n">
        <v>7067</v>
      </c>
      <c r="D3360" s="7" t="n">
        <v>0</v>
      </c>
      <c r="E3360" s="7" t="s">
        <v>183</v>
      </c>
      <c r="F3360" s="7" t="n">
        <v>-1</v>
      </c>
      <c r="G3360" s="7" t="n">
        <v>1</v>
      </c>
      <c r="H3360" s="7" t="n">
        <v>0</v>
      </c>
    </row>
    <row r="3361" spans="1:19">
      <c r="A3361" t="s">
        <v>4</v>
      </c>
      <c r="B3361" s="4" t="s">
        <v>5</v>
      </c>
      <c r="C3361" s="4" t="s">
        <v>12</v>
      </c>
      <c r="D3361" s="4" t="s">
        <v>10</v>
      </c>
      <c r="E3361" s="4" t="s">
        <v>12</v>
      </c>
    </row>
    <row r="3362" spans="1:19">
      <c r="A3362" t="n">
        <v>27378</v>
      </c>
      <c r="B3362" s="17" t="n">
        <v>49</v>
      </c>
      <c r="C3362" s="7" t="n">
        <v>1</v>
      </c>
      <c r="D3362" s="7" t="n">
        <v>2000</v>
      </c>
      <c r="E3362" s="7" t="n">
        <v>0</v>
      </c>
    </row>
    <row r="3363" spans="1:19">
      <c r="A3363" t="s">
        <v>4</v>
      </c>
      <c r="B3363" s="4" t="s">
        <v>5</v>
      </c>
      <c r="C3363" s="4" t="s">
        <v>10</v>
      </c>
    </row>
    <row r="3364" spans="1:19">
      <c r="A3364" t="n">
        <v>27383</v>
      </c>
      <c r="B3364" s="30" t="n">
        <v>16</v>
      </c>
      <c r="C3364" s="7" t="n">
        <v>2000</v>
      </c>
    </row>
    <row r="3365" spans="1:19">
      <c r="A3365" t="s">
        <v>4</v>
      </c>
      <c r="B3365" s="4" t="s">
        <v>5</v>
      </c>
      <c r="C3365" s="4" t="s">
        <v>6</v>
      </c>
      <c r="D3365" s="4" t="s">
        <v>10</v>
      </c>
    </row>
    <row r="3366" spans="1:19">
      <c r="A3366" t="n">
        <v>27386</v>
      </c>
      <c r="B3366" s="73" t="n">
        <v>29</v>
      </c>
      <c r="C3366" s="7" t="s">
        <v>16</v>
      </c>
      <c r="D3366" s="7" t="n">
        <v>65533</v>
      </c>
    </row>
    <row r="3367" spans="1:19">
      <c r="A3367" t="s">
        <v>4</v>
      </c>
      <c r="B3367" s="4" t="s">
        <v>5</v>
      </c>
      <c r="C3367" s="4" t="s">
        <v>10</v>
      </c>
      <c r="D3367" s="4" t="s">
        <v>12</v>
      </c>
    </row>
    <row r="3368" spans="1:19">
      <c r="A3368" t="n">
        <v>27390</v>
      </c>
      <c r="B3368" s="65" t="n">
        <v>89</v>
      </c>
      <c r="C3368" s="7" t="n">
        <v>65533</v>
      </c>
      <c r="D3368" s="7" t="n">
        <v>0</v>
      </c>
    </row>
    <row r="3369" spans="1:19">
      <c r="A3369" t="s">
        <v>4</v>
      </c>
      <c r="B3369" s="4" t="s">
        <v>5</v>
      </c>
      <c r="C3369" s="4" t="s">
        <v>10</v>
      </c>
      <c r="D3369" s="4" t="s">
        <v>12</v>
      </c>
    </row>
    <row r="3370" spans="1:19">
      <c r="A3370" t="n">
        <v>27394</v>
      </c>
      <c r="B3370" s="65" t="n">
        <v>89</v>
      </c>
      <c r="C3370" s="7" t="n">
        <v>65533</v>
      </c>
      <c r="D3370" s="7" t="n">
        <v>1</v>
      </c>
    </row>
    <row r="3371" spans="1:19">
      <c r="A3371" t="s">
        <v>4</v>
      </c>
      <c r="B3371" s="4" t="s">
        <v>5</v>
      </c>
      <c r="C3371" s="4" t="s">
        <v>12</v>
      </c>
      <c r="D3371" s="4" t="s">
        <v>10</v>
      </c>
      <c r="E3371" s="4" t="s">
        <v>10</v>
      </c>
      <c r="F3371" s="4" t="s">
        <v>12</v>
      </c>
    </row>
    <row r="3372" spans="1:19">
      <c r="A3372" t="n">
        <v>27398</v>
      </c>
      <c r="B3372" s="33" t="n">
        <v>25</v>
      </c>
      <c r="C3372" s="7" t="n">
        <v>1</v>
      </c>
      <c r="D3372" s="7" t="n">
        <v>65535</v>
      </c>
      <c r="E3372" s="7" t="n">
        <v>65535</v>
      </c>
      <c r="F3372" s="7" t="n">
        <v>0</v>
      </c>
    </row>
    <row r="3373" spans="1:19">
      <c r="A3373" t="s">
        <v>4</v>
      </c>
      <c r="B3373" s="4" t="s">
        <v>5</v>
      </c>
      <c r="C3373" s="4" t="s">
        <v>12</v>
      </c>
      <c r="D3373" s="4" t="s">
        <v>10</v>
      </c>
      <c r="E3373" s="4" t="s">
        <v>10</v>
      </c>
      <c r="F3373" s="4" t="s">
        <v>9</v>
      </c>
    </row>
    <row r="3374" spans="1:19">
      <c r="A3374" t="n">
        <v>27405</v>
      </c>
      <c r="B3374" s="70" t="n">
        <v>84</v>
      </c>
      <c r="C3374" s="7" t="n">
        <v>1</v>
      </c>
      <c r="D3374" s="7" t="n">
        <v>0</v>
      </c>
      <c r="E3374" s="7" t="n">
        <v>500</v>
      </c>
      <c r="F3374" s="7" t="n">
        <v>0</v>
      </c>
    </row>
    <row r="3375" spans="1:19">
      <c r="A3375" t="s">
        <v>4</v>
      </c>
      <c r="B3375" s="4" t="s">
        <v>5</v>
      </c>
      <c r="C3375" s="4" t="s">
        <v>12</v>
      </c>
      <c r="D3375" s="4" t="s">
        <v>10</v>
      </c>
      <c r="E3375" s="4" t="s">
        <v>10</v>
      </c>
      <c r="F3375" s="4" t="s">
        <v>12</v>
      </c>
    </row>
    <row r="3376" spans="1:19">
      <c r="A3376" t="n">
        <v>27415</v>
      </c>
      <c r="B3376" s="33" t="n">
        <v>25</v>
      </c>
      <c r="C3376" s="7" t="n">
        <v>1</v>
      </c>
      <c r="D3376" s="7" t="n">
        <v>260</v>
      </c>
      <c r="E3376" s="7" t="n">
        <v>640</v>
      </c>
      <c r="F3376" s="7" t="n">
        <v>1</v>
      </c>
    </row>
    <row r="3377" spans="1:6">
      <c r="A3377" t="s">
        <v>4</v>
      </c>
      <c r="B3377" s="4" t="s">
        <v>5</v>
      </c>
      <c r="C3377" s="4" t="s">
        <v>12</v>
      </c>
      <c r="D3377" s="4" t="s">
        <v>10</v>
      </c>
      <c r="E3377" s="4" t="s">
        <v>6</v>
      </c>
    </row>
    <row r="3378" spans="1:6">
      <c r="A3378" t="n">
        <v>27422</v>
      </c>
      <c r="B3378" s="63" t="n">
        <v>51</v>
      </c>
      <c r="C3378" s="7" t="n">
        <v>4</v>
      </c>
      <c r="D3378" s="7" t="n">
        <v>0</v>
      </c>
      <c r="E3378" s="7" t="s">
        <v>151</v>
      </c>
    </row>
    <row r="3379" spans="1:6">
      <c r="A3379" t="s">
        <v>4</v>
      </c>
      <c r="B3379" s="4" t="s">
        <v>5</v>
      </c>
      <c r="C3379" s="4" t="s">
        <v>10</v>
      </c>
    </row>
    <row r="3380" spans="1:6">
      <c r="A3380" t="n">
        <v>27436</v>
      </c>
      <c r="B3380" s="30" t="n">
        <v>16</v>
      </c>
      <c r="C3380" s="7" t="n">
        <v>0</v>
      </c>
    </row>
    <row r="3381" spans="1:6">
      <c r="A3381" t="s">
        <v>4</v>
      </c>
      <c r="B3381" s="4" t="s">
        <v>5</v>
      </c>
      <c r="C3381" s="4" t="s">
        <v>10</v>
      </c>
      <c r="D3381" s="4" t="s">
        <v>69</v>
      </c>
      <c r="E3381" s="4" t="s">
        <v>12</v>
      </c>
      <c r="F3381" s="4" t="s">
        <v>12</v>
      </c>
    </row>
    <row r="3382" spans="1:6">
      <c r="A3382" t="n">
        <v>27439</v>
      </c>
      <c r="B3382" s="64" t="n">
        <v>26</v>
      </c>
      <c r="C3382" s="7" t="n">
        <v>0</v>
      </c>
      <c r="D3382" s="7" t="s">
        <v>235</v>
      </c>
      <c r="E3382" s="7" t="n">
        <v>2</v>
      </c>
      <c r="F3382" s="7" t="n">
        <v>0</v>
      </c>
    </row>
    <row r="3383" spans="1:6">
      <c r="A3383" t="s">
        <v>4</v>
      </c>
      <c r="B3383" s="4" t="s">
        <v>5</v>
      </c>
    </row>
    <row r="3384" spans="1:6">
      <c r="A3384" t="n">
        <v>27458</v>
      </c>
      <c r="B3384" s="35" t="n">
        <v>28</v>
      </c>
    </row>
    <row r="3385" spans="1:6">
      <c r="A3385" t="s">
        <v>4</v>
      </c>
      <c r="B3385" s="4" t="s">
        <v>5</v>
      </c>
      <c r="C3385" s="4" t="s">
        <v>10</v>
      </c>
      <c r="D3385" s="4" t="s">
        <v>12</v>
      </c>
    </row>
    <row r="3386" spans="1:6">
      <c r="A3386" t="n">
        <v>27459</v>
      </c>
      <c r="B3386" s="65" t="n">
        <v>89</v>
      </c>
      <c r="C3386" s="7" t="n">
        <v>65533</v>
      </c>
      <c r="D3386" s="7" t="n">
        <v>1</v>
      </c>
    </row>
    <row r="3387" spans="1:6">
      <c r="A3387" t="s">
        <v>4</v>
      </c>
      <c r="B3387" s="4" t="s">
        <v>5</v>
      </c>
      <c r="C3387" s="4" t="s">
        <v>12</v>
      </c>
      <c r="D3387" s="4" t="s">
        <v>10</v>
      </c>
      <c r="E3387" s="4" t="s">
        <v>10</v>
      </c>
      <c r="F3387" s="4" t="s">
        <v>12</v>
      </c>
    </row>
    <row r="3388" spans="1:6">
      <c r="A3388" t="n">
        <v>27463</v>
      </c>
      <c r="B3388" s="33" t="n">
        <v>25</v>
      </c>
      <c r="C3388" s="7" t="n">
        <v>1</v>
      </c>
      <c r="D3388" s="7" t="n">
        <v>65535</v>
      </c>
      <c r="E3388" s="7" t="n">
        <v>65535</v>
      </c>
      <c r="F3388" s="7" t="n">
        <v>0</v>
      </c>
    </row>
    <row r="3389" spans="1:6">
      <c r="A3389" t="s">
        <v>4</v>
      </c>
      <c r="B3389" s="4" t="s">
        <v>5</v>
      </c>
      <c r="C3389" s="4" t="s">
        <v>12</v>
      </c>
      <c r="D3389" s="4" t="s">
        <v>10</v>
      </c>
      <c r="E3389" s="4" t="s">
        <v>27</v>
      </c>
    </row>
    <row r="3390" spans="1:6">
      <c r="A3390" t="n">
        <v>27470</v>
      </c>
      <c r="B3390" s="38" t="n">
        <v>58</v>
      </c>
      <c r="C3390" s="7" t="n">
        <v>101</v>
      </c>
      <c r="D3390" s="7" t="n">
        <v>500</v>
      </c>
      <c r="E3390" s="7" t="n">
        <v>1</v>
      </c>
    </row>
    <row r="3391" spans="1:6">
      <c r="A3391" t="s">
        <v>4</v>
      </c>
      <c r="B3391" s="4" t="s">
        <v>5</v>
      </c>
      <c r="C3391" s="4" t="s">
        <v>12</v>
      </c>
      <c r="D3391" s="4" t="s">
        <v>10</v>
      </c>
    </row>
    <row r="3392" spans="1:6">
      <c r="A3392" t="n">
        <v>27478</v>
      </c>
      <c r="B3392" s="38" t="n">
        <v>58</v>
      </c>
      <c r="C3392" s="7" t="n">
        <v>254</v>
      </c>
      <c r="D3392" s="7" t="n">
        <v>0</v>
      </c>
    </row>
    <row r="3393" spans="1:6">
      <c r="A3393" t="s">
        <v>4</v>
      </c>
      <c r="B3393" s="4" t="s">
        <v>5</v>
      </c>
      <c r="C3393" s="4" t="s">
        <v>10</v>
      </c>
      <c r="D3393" s="4" t="s">
        <v>27</v>
      </c>
      <c r="E3393" s="4" t="s">
        <v>27</v>
      </c>
      <c r="F3393" s="4" t="s">
        <v>27</v>
      </c>
      <c r="G3393" s="4" t="s">
        <v>27</v>
      </c>
    </row>
    <row r="3394" spans="1:6">
      <c r="A3394" t="n">
        <v>27482</v>
      </c>
      <c r="B3394" s="49" t="n">
        <v>46</v>
      </c>
      <c r="C3394" s="7" t="n">
        <v>7025</v>
      </c>
      <c r="D3394" s="7" t="n">
        <v>7.28000020980835</v>
      </c>
      <c r="E3394" s="7" t="n">
        <v>39.1199989318848</v>
      </c>
      <c r="F3394" s="7" t="n">
        <v>-135.039993286133</v>
      </c>
      <c r="G3394" s="7" t="n">
        <v>60.4000015258789</v>
      </c>
    </row>
    <row r="3395" spans="1:6">
      <c r="A3395" t="s">
        <v>4</v>
      </c>
      <c r="B3395" s="4" t="s">
        <v>5</v>
      </c>
      <c r="C3395" s="4" t="s">
        <v>10</v>
      </c>
      <c r="D3395" s="4" t="s">
        <v>9</v>
      </c>
    </row>
    <row r="3396" spans="1:6">
      <c r="A3396" t="n">
        <v>27501</v>
      </c>
      <c r="B3396" s="66" t="n">
        <v>44</v>
      </c>
      <c r="C3396" s="7" t="n">
        <v>7025</v>
      </c>
      <c r="D3396" s="7" t="n">
        <v>1</v>
      </c>
    </row>
    <row r="3397" spans="1:6">
      <c r="A3397" t="s">
        <v>4</v>
      </c>
      <c r="B3397" s="4" t="s">
        <v>5</v>
      </c>
      <c r="C3397" s="4" t="s">
        <v>10</v>
      </c>
      <c r="D3397" s="4" t="s">
        <v>12</v>
      </c>
      <c r="E3397" s="4" t="s">
        <v>6</v>
      </c>
      <c r="F3397" s="4" t="s">
        <v>27</v>
      </c>
      <c r="G3397" s="4" t="s">
        <v>27</v>
      </c>
      <c r="H3397" s="4" t="s">
        <v>27</v>
      </c>
    </row>
    <row r="3398" spans="1:6">
      <c r="A3398" t="n">
        <v>27508</v>
      </c>
      <c r="B3398" s="69" t="n">
        <v>48</v>
      </c>
      <c r="C3398" s="7" t="n">
        <v>7025</v>
      </c>
      <c r="D3398" s="7" t="n">
        <v>0</v>
      </c>
      <c r="E3398" s="7" t="s">
        <v>185</v>
      </c>
      <c r="F3398" s="7" t="n">
        <v>0</v>
      </c>
      <c r="G3398" s="7" t="n">
        <v>1</v>
      </c>
      <c r="H3398" s="7" t="n">
        <v>0</v>
      </c>
    </row>
    <row r="3399" spans="1:6">
      <c r="A3399" t="s">
        <v>4</v>
      </c>
      <c r="B3399" s="4" t="s">
        <v>5</v>
      </c>
      <c r="C3399" s="4" t="s">
        <v>10</v>
      </c>
    </row>
    <row r="3400" spans="1:6">
      <c r="A3400" t="n">
        <v>27534</v>
      </c>
      <c r="B3400" s="30" t="n">
        <v>16</v>
      </c>
      <c r="C3400" s="7" t="n">
        <v>0</v>
      </c>
    </row>
    <row r="3401" spans="1:6">
      <c r="A3401" t="s">
        <v>4</v>
      </c>
      <c r="B3401" s="4" t="s">
        <v>5</v>
      </c>
      <c r="C3401" s="4" t="s">
        <v>10</v>
      </c>
      <c r="D3401" s="4" t="s">
        <v>10</v>
      </c>
      <c r="E3401" s="4" t="s">
        <v>10</v>
      </c>
    </row>
    <row r="3402" spans="1:6">
      <c r="A3402" t="n">
        <v>27537</v>
      </c>
      <c r="B3402" s="53" t="n">
        <v>61</v>
      </c>
      <c r="C3402" s="7" t="n">
        <v>0</v>
      </c>
      <c r="D3402" s="7" t="n">
        <v>7025</v>
      </c>
      <c r="E3402" s="7" t="n">
        <v>0</v>
      </c>
    </row>
    <row r="3403" spans="1:6">
      <c r="A3403" t="s">
        <v>4</v>
      </c>
      <c r="B3403" s="4" t="s">
        <v>5</v>
      </c>
      <c r="C3403" s="4" t="s">
        <v>10</v>
      </c>
      <c r="D3403" s="4" t="s">
        <v>10</v>
      </c>
      <c r="E3403" s="4" t="s">
        <v>10</v>
      </c>
    </row>
    <row r="3404" spans="1:6">
      <c r="A3404" t="n">
        <v>27544</v>
      </c>
      <c r="B3404" s="53" t="n">
        <v>61</v>
      </c>
      <c r="C3404" s="7" t="n">
        <v>8</v>
      </c>
      <c r="D3404" s="7" t="n">
        <v>7025</v>
      </c>
      <c r="E3404" s="7" t="n">
        <v>0</v>
      </c>
    </row>
    <row r="3405" spans="1:6">
      <c r="A3405" t="s">
        <v>4</v>
      </c>
      <c r="B3405" s="4" t="s">
        <v>5</v>
      </c>
      <c r="C3405" s="4" t="s">
        <v>10</v>
      </c>
      <c r="D3405" s="4" t="s">
        <v>10</v>
      </c>
      <c r="E3405" s="4" t="s">
        <v>10</v>
      </c>
    </row>
    <row r="3406" spans="1:6">
      <c r="A3406" t="n">
        <v>27551</v>
      </c>
      <c r="B3406" s="53" t="n">
        <v>61</v>
      </c>
      <c r="C3406" s="7" t="n">
        <v>61491</v>
      </c>
      <c r="D3406" s="7" t="n">
        <v>7025</v>
      </c>
      <c r="E3406" s="7" t="n">
        <v>0</v>
      </c>
    </row>
    <row r="3407" spans="1:6">
      <c r="A3407" t="s">
        <v>4</v>
      </c>
      <c r="B3407" s="4" t="s">
        <v>5</v>
      </c>
      <c r="C3407" s="4" t="s">
        <v>10</v>
      </c>
      <c r="D3407" s="4" t="s">
        <v>10</v>
      </c>
      <c r="E3407" s="4" t="s">
        <v>10</v>
      </c>
    </row>
    <row r="3408" spans="1:6">
      <c r="A3408" t="n">
        <v>27558</v>
      </c>
      <c r="B3408" s="53" t="n">
        <v>61</v>
      </c>
      <c r="C3408" s="7" t="n">
        <v>61492</v>
      </c>
      <c r="D3408" s="7" t="n">
        <v>7025</v>
      </c>
      <c r="E3408" s="7" t="n">
        <v>0</v>
      </c>
    </row>
    <row r="3409" spans="1:8">
      <c r="A3409" t="s">
        <v>4</v>
      </c>
      <c r="B3409" s="4" t="s">
        <v>5</v>
      </c>
      <c r="C3409" s="4" t="s">
        <v>10</v>
      </c>
      <c r="D3409" s="4" t="s">
        <v>10</v>
      </c>
      <c r="E3409" s="4" t="s">
        <v>10</v>
      </c>
    </row>
    <row r="3410" spans="1:8">
      <c r="A3410" t="n">
        <v>27565</v>
      </c>
      <c r="B3410" s="53" t="n">
        <v>61</v>
      </c>
      <c r="C3410" s="7" t="n">
        <v>61493</v>
      </c>
      <c r="D3410" s="7" t="n">
        <v>7025</v>
      </c>
      <c r="E3410" s="7" t="n">
        <v>0</v>
      </c>
    </row>
    <row r="3411" spans="1:8">
      <c r="A3411" t="s">
        <v>4</v>
      </c>
      <c r="B3411" s="4" t="s">
        <v>5</v>
      </c>
      <c r="C3411" s="4" t="s">
        <v>10</v>
      </c>
      <c r="D3411" s="4" t="s">
        <v>10</v>
      </c>
      <c r="E3411" s="4" t="s">
        <v>10</v>
      </c>
    </row>
    <row r="3412" spans="1:8">
      <c r="A3412" t="n">
        <v>27572</v>
      </c>
      <c r="B3412" s="53" t="n">
        <v>61</v>
      </c>
      <c r="C3412" s="7" t="n">
        <v>61494</v>
      </c>
      <c r="D3412" s="7" t="n">
        <v>7025</v>
      </c>
      <c r="E3412" s="7" t="n">
        <v>0</v>
      </c>
    </row>
    <row r="3413" spans="1:8">
      <c r="A3413" t="s">
        <v>4</v>
      </c>
      <c r="B3413" s="4" t="s">
        <v>5</v>
      </c>
      <c r="C3413" s="4" t="s">
        <v>10</v>
      </c>
      <c r="D3413" s="4" t="s">
        <v>10</v>
      </c>
      <c r="E3413" s="4" t="s">
        <v>10</v>
      </c>
    </row>
    <row r="3414" spans="1:8">
      <c r="A3414" t="n">
        <v>27579</v>
      </c>
      <c r="B3414" s="53" t="n">
        <v>61</v>
      </c>
      <c r="C3414" s="7" t="n">
        <v>7025</v>
      </c>
      <c r="D3414" s="7" t="n">
        <v>7067</v>
      </c>
      <c r="E3414" s="7" t="n">
        <v>0</v>
      </c>
    </row>
    <row r="3415" spans="1:8">
      <c r="A3415" t="s">
        <v>4</v>
      </c>
      <c r="B3415" s="4" t="s">
        <v>5</v>
      </c>
      <c r="C3415" s="4" t="s">
        <v>10</v>
      </c>
    </row>
    <row r="3416" spans="1:8">
      <c r="A3416" t="n">
        <v>27586</v>
      </c>
      <c r="B3416" s="30" t="n">
        <v>16</v>
      </c>
      <c r="C3416" s="7" t="n">
        <v>0</v>
      </c>
    </row>
    <row r="3417" spans="1:8">
      <c r="A3417" t="s">
        <v>4</v>
      </c>
      <c r="B3417" s="4" t="s">
        <v>5</v>
      </c>
      <c r="C3417" s="4" t="s">
        <v>12</v>
      </c>
      <c r="D3417" s="4" t="s">
        <v>10</v>
      </c>
      <c r="E3417" s="4" t="s">
        <v>6</v>
      </c>
      <c r="F3417" s="4" t="s">
        <v>6</v>
      </c>
      <c r="G3417" s="4" t="s">
        <v>6</v>
      </c>
      <c r="H3417" s="4" t="s">
        <v>6</v>
      </c>
    </row>
    <row r="3418" spans="1:8">
      <c r="A3418" t="n">
        <v>27589</v>
      </c>
      <c r="B3418" s="63" t="n">
        <v>51</v>
      </c>
      <c r="C3418" s="7" t="n">
        <v>3</v>
      </c>
      <c r="D3418" s="7" t="n">
        <v>7025</v>
      </c>
      <c r="E3418" s="7" t="s">
        <v>236</v>
      </c>
      <c r="F3418" s="7" t="s">
        <v>237</v>
      </c>
      <c r="G3418" s="7" t="s">
        <v>196</v>
      </c>
      <c r="H3418" s="7" t="s">
        <v>197</v>
      </c>
    </row>
    <row r="3419" spans="1:8">
      <c r="A3419" t="s">
        <v>4</v>
      </c>
      <c r="B3419" s="4" t="s">
        <v>5</v>
      </c>
      <c r="C3419" s="4" t="s">
        <v>12</v>
      </c>
      <c r="D3419" s="4" t="s">
        <v>12</v>
      </c>
    </row>
    <row r="3420" spans="1:8">
      <c r="A3420" t="n">
        <v>27602</v>
      </c>
      <c r="B3420" s="17" t="n">
        <v>49</v>
      </c>
      <c r="C3420" s="7" t="n">
        <v>2</v>
      </c>
      <c r="D3420" s="7" t="n">
        <v>0</v>
      </c>
    </row>
    <row r="3421" spans="1:8">
      <c r="A3421" t="s">
        <v>4</v>
      </c>
      <c r="B3421" s="4" t="s">
        <v>5</v>
      </c>
      <c r="C3421" s="4" t="s">
        <v>12</v>
      </c>
      <c r="D3421" s="4" t="s">
        <v>10</v>
      </c>
      <c r="E3421" s="4" t="s">
        <v>9</v>
      </c>
      <c r="F3421" s="4" t="s">
        <v>10</v>
      </c>
      <c r="G3421" s="4" t="s">
        <v>9</v>
      </c>
      <c r="H3421" s="4" t="s">
        <v>12</v>
      </c>
    </row>
    <row r="3422" spans="1:8">
      <c r="A3422" t="n">
        <v>27605</v>
      </c>
      <c r="B3422" s="17" t="n">
        <v>49</v>
      </c>
      <c r="C3422" s="7" t="n">
        <v>0</v>
      </c>
      <c r="D3422" s="7" t="n">
        <v>203</v>
      </c>
      <c r="E3422" s="7" t="n">
        <v>1065353216</v>
      </c>
      <c r="F3422" s="7" t="n">
        <v>0</v>
      </c>
      <c r="G3422" s="7" t="n">
        <v>0</v>
      </c>
      <c r="H3422" s="7" t="n">
        <v>0</v>
      </c>
    </row>
    <row r="3423" spans="1:8">
      <c r="A3423" t="s">
        <v>4</v>
      </c>
      <c r="B3423" s="4" t="s">
        <v>5</v>
      </c>
      <c r="C3423" s="4" t="s">
        <v>12</v>
      </c>
      <c r="D3423" s="4" t="s">
        <v>12</v>
      </c>
      <c r="E3423" s="4" t="s">
        <v>27</v>
      </c>
      <c r="F3423" s="4" t="s">
        <v>27</v>
      </c>
      <c r="G3423" s="4" t="s">
        <v>27</v>
      </c>
      <c r="H3423" s="4" t="s">
        <v>10</v>
      </c>
    </row>
    <row r="3424" spans="1:8">
      <c r="A3424" t="n">
        <v>27620</v>
      </c>
      <c r="B3424" s="51" t="n">
        <v>45</v>
      </c>
      <c r="C3424" s="7" t="n">
        <v>2</v>
      </c>
      <c r="D3424" s="7" t="n">
        <v>3</v>
      </c>
      <c r="E3424" s="7" t="n">
        <v>6.78000020980835</v>
      </c>
      <c r="F3424" s="7" t="n">
        <v>39.8199996948242</v>
      </c>
      <c r="G3424" s="7" t="n">
        <v>-136.279998779297</v>
      </c>
      <c r="H3424" s="7" t="n">
        <v>0</v>
      </c>
    </row>
    <row r="3425" spans="1:8">
      <c r="A3425" t="s">
        <v>4</v>
      </c>
      <c r="B3425" s="4" t="s">
        <v>5</v>
      </c>
      <c r="C3425" s="4" t="s">
        <v>12</v>
      </c>
      <c r="D3425" s="4" t="s">
        <v>12</v>
      </c>
      <c r="E3425" s="4" t="s">
        <v>27</v>
      </c>
      <c r="F3425" s="4" t="s">
        <v>27</v>
      </c>
      <c r="G3425" s="4" t="s">
        <v>27</v>
      </c>
      <c r="H3425" s="4" t="s">
        <v>10</v>
      </c>
      <c r="I3425" s="4" t="s">
        <v>12</v>
      </c>
    </row>
    <row r="3426" spans="1:8">
      <c r="A3426" t="n">
        <v>27637</v>
      </c>
      <c r="B3426" s="51" t="n">
        <v>45</v>
      </c>
      <c r="C3426" s="7" t="n">
        <v>4</v>
      </c>
      <c r="D3426" s="7" t="n">
        <v>3</v>
      </c>
      <c r="E3426" s="7" t="n">
        <v>1.16999995708466</v>
      </c>
      <c r="F3426" s="7" t="n">
        <v>115.620002746582</v>
      </c>
      <c r="G3426" s="7" t="n">
        <v>10</v>
      </c>
      <c r="H3426" s="7" t="n">
        <v>0</v>
      </c>
      <c r="I3426" s="7" t="n">
        <v>0</v>
      </c>
    </row>
    <row r="3427" spans="1:8">
      <c r="A3427" t="s">
        <v>4</v>
      </c>
      <c r="B3427" s="4" t="s">
        <v>5</v>
      </c>
      <c r="C3427" s="4" t="s">
        <v>12</v>
      </c>
      <c r="D3427" s="4" t="s">
        <v>12</v>
      </c>
      <c r="E3427" s="4" t="s">
        <v>27</v>
      </c>
      <c r="F3427" s="4" t="s">
        <v>10</v>
      </c>
    </row>
    <row r="3428" spans="1:8">
      <c r="A3428" t="n">
        <v>27655</v>
      </c>
      <c r="B3428" s="51" t="n">
        <v>45</v>
      </c>
      <c r="C3428" s="7" t="n">
        <v>5</v>
      </c>
      <c r="D3428" s="7" t="n">
        <v>3</v>
      </c>
      <c r="E3428" s="7" t="n">
        <v>1.5</v>
      </c>
      <c r="F3428" s="7" t="n">
        <v>0</v>
      </c>
    </row>
    <row r="3429" spans="1:8">
      <c r="A3429" t="s">
        <v>4</v>
      </c>
      <c r="B3429" s="4" t="s">
        <v>5</v>
      </c>
      <c r="C3429" s="4" t="s">
        <v>12</v>
      </c>
      <c r="D3429" s="4" t="s">
        <v>12</v>
      </c>
      <c r="E3429" s="4" t="s">
        <v>27</v>
      </c>
      <c r="F3429" s="4" t="s">
        <v>10</v>
      </c>
    </row>
    <row r="3430" spans="1:8">
      <c r="A3430" t="n">
        <v>27664</v>
      </c>
      <c r="B3430" s="51" t="n">
        <v>45</v>
      </c>
      <c r="C3430" s="7" t="n">
        <v>11</v>
      </c>
      <c r="D3430" s="7" t="n">
        <v>3</v>
      </c>
      <c r="E3430" s="7" t="n">
        <v>42.4000015258789</v>
      </c>
      <c r="F3430" s="7" t="n">
        <v>0</v>
      </c>
    </row>
    <row r="3431" spans="1:8">
      <c r="A3431" t="s">
        <v>4</v>
      </c>
      <c r="B3431" s="4" t="s">
        <v>5</v>
      </c>
      <c r="C3431" s="4" t="s">
        <v>12</v>
      </c>
      <c r="D3431" s="4" t="s">
        <v>12</v>
      </c>
      <c r="E3431" s="4" t="s">
        <v>27</v>
      </c>
      <c r="F3431" s="4" t="s">
        <v>27</v>
      </c>
      <c r="G3431" s="4" t="s">
        <v>27</v>
      </c>
      <c r="H3431" s="4" t="s">
        <v>10</v>
      </c>
    </row>
    <row r="3432" spans="1:8">
      <c r="A3432" t="n">
        <v>27673</v>
      </c>
      <c r="B3432" s="51" t="n">
        <v>45</v>
      </c>
      <c r="C3432" s="7" t="n">
        <v>2</v>
      </c>
      <c r="D3432" s="7" t="n">
        <v>3</v>
      </c>
      <c r="E3432" s="7" t="n">
        <v>7.5</v>
      </c>
      <c r="F3432" s="7" t="n">
        <v>40.5</v>
      </c>
      <c r="G3432" s="7" t="n">
        <v>-134.740005493164</v>
      </c>
      <c r="H3432" s="7" t="n">
        <v>6000</v>
      </c>
    </row>
    <row r="3433" spans="1:8">
      <c r="A3433" t="s">
        <v>4</v>
      </c>
      <c r="B3433" s="4" t="s">
        <v>5</v>
      </c>
      <c r="C3433" s="4" t="s">
        <v>12</v>
      </c>
      <c r="D3433" s="4" t="s">
        <v>12</v>
      </c>
      <c r="E3433" s="4" t="s">
        <v>27</v>
      </c>
      <c r="F3433" s="4" t="s">
        <v>27</v>
      </c>
      <c r="G3433" s="4" t="s">
        <v>27</v>
      </c>
      <c r="H3433" s="4" t="s">
        <v>10</v>
      </c>
      <c r="I3433" s="4" t="s">
        <v>12</v>
      </c>
    </row>
    <row r="3434" spans="1:8">
      <c r="A3434" t="n">
        <v>27690</v>
      </c>
      <c r="B3434" s="51" t="n">
        <v>45</v>
      </c>
      <c r="C3434" s="7" t="n">
        <v>4</v>
      </c>
      <c r="D3434" s="7" t="n">
        <v>3</v>
      </c>
      <c r="E3434" s="7" t="n">
        <v>17.3500003814697</v>
      </c>
      <c r="F3434" s="7" t="n">
        <v>94.1900024414063</v>
      </c>
      <c r="G3434" s="7" t="n">
        <v>10</v>
      </c>
      <c r="H3434" s="7" t="n">
        <v>6000</v>
      </c>
      <c r="I3434" s="7" t="n">
        <v>1</v>
      </c>
    </row>
    <row r="3435" spans="1:8">
      <c r="A3435" t="s">
        <v>4</v>
      </c>
      <c r="B3435" s="4" t="s">
        <v>5</v>
      </c>
      <c r="C3435" s="4" t="s">
        <v>12</v>
      </c>
      <c r="D3435" s="4" t="s">
        <v>12</v>
      </c>
      <c r="E3435" s="4" t="s">
        <v>27</v>
      </c>
      <c r="F3435" s="4" t="s">
        <v>10</v>
      </c>
    </row>
    <row r="3436" spans="1:8">
      <c r="A3436" t="n">
        <v>27708</v>
      </c>
      <c r="B3436" s="51" t="n">
        <v>45</v>
      </c>
      <c r="C3436" s="7" t="n">
        <v>5</v>
      </c>
      <c r="D3436" s="7" t="n">
        <v>3</v>
      </c>
      <c r="E3436" s="7" t="n">
        <v>1.29999995231628</v>
      </c>
      <c r="F3436" s="7" t="n">
        <v>6000</v>
      </c>
    </row>
    <row r="3437" spans="1:8">
      <c r="A3437" t="s">
        <v>4</v>
      </c>
      <c r="B3437" s="4" t="s">
        <v>5</v>
      </c>
      <c r="C3437" s="4" t="s">
        <v>12</v>
      </c>
      <c r="D3437" s="4" t="s">
        <v>12</v>
      </c>
      <c r="E3437" s="4" t="s">
        <v>27</v>
      </c>
      <c r="F3437" s="4" t="s">
        <v>10</v>
      </c>
    </row>
    <row r="3438" spans="1:8">
      <c r="A3438" t="n">
        <v>27717</v>
      </c>
      <c r="B3438" s="51" t="n">
        <v>45</v>
      </c>
      <c r="C3438" s="7" t="n">
        <v>11</v>
      </c>
      <c r="D3438" s="7" t="n">
        <v>3</v>
      </c>
      <c r="E3438" s="7" t="n">
        <v>42.4000015258789</v>
      </c>
      <c r="F3438" s="7" t="n">
        <v>6000</v>
      </c>
    </row>
    <row r="3439" spans="1:8">
      <c r="A3439" t="s">
        <v>4</v>
      </c>
      <c r="B3439" s="4" t="s">
        <v>5</v>
      </c>
      <c r="C3439" s="4" t="s">
        <v>12</v>
      </c>
      <c r="D3439" s="4" t="s">
        <v>10</v>
      </c>
    </row>
    <row r="3440" spans="1:8">
      <c r="A3440" t="n">
        <v>27726</v>
      </c>
      <c r="B3440" s="38" t="n">
        <v>58</v>
      </c>
      <c r="C3440" s="7" t="n">
        <v>255</v>
      </c>
      <c r="D3440" s="7" t="n">
        <v>0</v>
      </c>
    </row>
    <row r="3441" spans="1:9">
      <c r="A3441" t="s">
        <v>4</v>
      </c>
      <c r="B3441" s="4" t="s">
        <v>5</v>
      </c>
      <c r="C3441" s="4" t="s">
        <v>10</v>
      </c>
    </row>
    <row r="3442" spans="1:9">
      <c r="A3442" t="n">
        <v>27730</v>
      </c>
      <c r="B3442" s="30" t="n">
        <v>16</v>
      </c>
      <c r="C3442" s="7" t="n">
        <v>500</v>
      </c>
    </row>
    <row r="3443" spans="1:9">
      <c r="A3443" t="s">
        <v>4</v>
      </c>
      <c r="B3443" s="4" t="s">
        <v>5</v>
      </c>
      <c r="C3443" s="4" t="s">
        <v>12</v>
      </c>
      <c r="D3443" s="4" t="s">
        <v>10</v>
      </c>
    </row>
    <row r="3444" spans="1:9">
      <c r="A3444" t="n">
        <v>27733</v>
      </c>
      <c r="B3444" s="51" t="n">
        <v>45</v>
      </c>
      <c r="C3444" s="7" t="n">
        <v>7</v>
      </c>
      <c r="D3444" s="7" t="n">
        <v>255</v>
      </c>
    </row>
    <row r="3445" spans="1:9">
      <c r="A3445" t="s">
        <v>4</v>
      </c>
      <c r="B3445" s="4" t="s">
        <v>5</v>
      </c>
      <c r="C3445" s="4" t="s">
        <v>6</v>
      </c>
      <c r="D3445" s="4" t="s">
        <v>10</v>
      </c>
    </row>
    <row r="3446" spans="1:9">
      <c r="A3446" t="n">
        <v>27737</v>
      </c>
      <c r="B3446" s="73" t="n">
        <v>29</v>
      </c>
      <c r="C3446" s="7" t="s">
        <v>16</v>
      </c>
      <c r="D3446" s="7" t="n">
        <v>65533</v>
      </c>
    </row>
    <row r="3447" spans="1:9">
      <c r="A3447" t="s">
        <v>4</v>
      </c>
      <c r="B3447" s="4" t="s">
        <v>5</v>
      </c>
      <c r="C3447" s="4" t="s">
        <v>12</v>
      </c>
      <c r="D3447" s="4" t="s">
        <v>10</v>
      </c>
      <c r="E3447" s="4" t="s">
        <v>6</v>
      </c>
    </row>
    <row r="3448" spans="1:9">
      <c r="A3448" t="n">
        <v>27741</v>
      </c>
      <c r="B3448" s="63" t="n">
        <v>51</v>
      </c>
      <c r="C3448" s="7" t="n">
        <v>4</v>
      </c>
      <c r="D3448" s="7" t="n">
        <v>7025</v>
      </c>
      <c r="E3448" s="7" t="s">
        <v>143</v>
      </c>
    </row>
    <row r="3449" spans="1:9">
      <c r="A3449" t="s">
        <v>4</v>
      </c>
      <c r="B3449" s="4" t="s">
        <v>5</v>
      </c>
      <c r="C3449" s="4" t="s">
        <v>10</v>
      </c>
    </row>
    <row r="3450" spans="1:9">
      <c r="A3450" t="n">
        <v>27754</v>
      </c>
      <c r="B3450" s="30" t="n">
        <v>16</v>
      </c>
      <c r="C3450" s="7" t="n">
        <v>0</v>
      </c>
    </row>
    <row r="3451" spans="1:9">
      <c r="A3451" t="s">
        <v>4</v>
      </c>
      <c r="B3451" s="4" t="s">
        <v>5</v>
      </c>
      <c r="C3451" s="4" t="s">
        <v>10</v>
      </c>
      <c r="D3451" s="4" t="s">
        <v>69</v>
      </c>
      <c r="E3451" s="4" t="s">
        <v>12</v>
      </c>
      <c r="F3451" s="4" t="s">
        <v>12</v>
      </c>
      <c r="G3451" s="4" t="s">
        <v>12</v>
      </c>
    </row>
    <row r="3452" spans="1:9">
      <c r="A3452" t="n">
        <v>27757</v>
      </c>
      <c r="B3452" s="64" t="n">
        <v>26</v>
      </c>
      <c r="C3452" s="7" t="n">
        <v>7025</v>
      </c>
      <c r="D3452" s="7" t="s">
        <v>238</v>
      </c>
      <c r="E3452" s="7" t="n">
        <v>8</v>
      </c>
      <c r="F3452" s="7" t="n">
        <v>2</v>
      </c>
      <c r="G3452" s="7" t="n">
        <v>0</v>
      </c>
    </row>
    <row r="3453" spans="1:9">
      <c r="A3453" t="s">
        <v>4</v>
      </c>
      <c r="B3453" s="4" t="s">
        <v>5</v>
      </c>
      <c r="C3453" s="4" t="s">
        <v>10</v>
      </c>
    </row>
    <row r="3454" spans="1:9">
      <c r="A3454" t="n">
        <v>27776</v>
      </c>
      <c r="B3454" s="30" t="n">
        <v>16</v>
      </c>
      <c r="C3454" s="7" t="n">
        <v>2000</v>
      </c>
    </row>
    <row r="3455" spans="1:9">
      <c r="A3455" t="s">
        <v>4</v>
      </c>
      <c r="B3455" s="4" t="s">
        <v>5</v>
      </c>
      <c r="C3455" s="4" t="s">
        <v>10</v>
      </c>
      <c r="D3455" s="4" t="s">
        <v>12</v>
      </c>
    </row>
    <row r="3456" spans="1:9">
      <c r="A3456" t="n">
        <v>27779</v>
      </c>
      <c r="B3456" s="65" t="n">
        <v>89</v>
      </c>
      <c r="C3456" s="7" t="n">
        <v>7025</v>
      </c>
      <c r="D3456" s="7" t="n">
        <v>0</v>
      </c>
    </row>
    <row r="3457" spans="1:7">
      <c r="A3457" t="s">
        <v>4</v>
      </c>
      <c r="B3457" s="4" t="s">
        <v>5</v>
      </c>
      <c r="C3457" s="4" t="s">
        <v>12</v>
      </c>
      <c r="D3457" s="4" t="s">
        <v>12</v>
      </c>
      <c r="E3457" s="4" t="s">
        <v>27</v>
      </c>
      <c r="F3457" s="4" t="s">
        <v>27</v>
      </c>
      <c r="G3457" s="4" t="s">
        <v>27</v>
      </c>
      <c r="H3457" s="4" t="s">
        <v>10</v>
      </c>
    </row>
    <row r="3458" spans="1:7">
      <c r="A3458" t="n">
        <v>27783</v>
      </c>
      <c r="B3458" s="51" t="n">
        <v>45</v>
      </c>
      <c r="C3458" s="7" t="n">
        <v>2</v>
      </c>
      <c r="D3458" s="7" t="n">
        <v>3</v>
      </c>
      <c r="E3458" s="7" t="n">
        <v>7.51000022888184</v>
      </c>
      <c r="F3458" s="7" t="n">
        <v>40.2999992370605</v>
      </c>
      <c r="G3458" s="7" t="n">
        <v>-134.639999389648</v>
      </c>
      <c r="H3458" s="7" t="n">
        <v>2500</v>
      </c>
    </row>
    <row r="3459" spans="1:7">
      <c r="A3459" t="s">
        <v>4</v>
      </c>
      <c r="B3459" s="4" t="s">
        <v>5</v>
      </c>
      <c r="C3459" s="4" t="s">
        <v>12</v>
      </c>
      <c r="D3459" s="4" t="s">
        <v>12</v>
      </c>
      <c r="E3459" s="4" t="s">
        <v>27</v>
      </c>
      <c r="F3459" s="4" t="s">
        <v>27</v>
      </c>
      <c r="G3459" s="4" t="s">
        <v>27</v>
      </c>
      <c r="H3459" s="4" t="s">
        <v>10</v>
      </c>
      <c r="I3459" s="4" t="s">
        <v>12</v>
      </c>
    </row>
    <row r="3460" spans="1:7">
      <c r="A3460" t="n">
        <v>27800</v>
      </c>
      <c r="B3460" s="51" t="n">
        <v>45</v>
      </c>
      <c r="C3460" s="7" t="n">
        <v>4</v>
      </c>
      <c r="D3460" s="7" t="n">
        <v>3</v>
      </c>
      <c r="E3460" s="7" t="n">
        <v>17.9400005340576</v>
      </c>
      <c r="F3460" s="7" t="n">
        <v>81.6500015258789</v>
      </c>
      <c r="G3460" s="7" t="n">
        <v>10</v>
      </c>
      <c r="H3460" s="7" t="n">
        <v>2500</v>
      </c>
      <c r="I3460" s="7" t="n">
        <v>1</v>
      </c>
    </row>
    <row r="3461" spans="1:7">
      <c r="A3461" t="s">
        <v>4</v>
      </c>
      <c r="B3461" s="4" t="s">
        <v>5</v>
      </c>
      <c r="C3461" s="4" t="s">
        <v>12</v>
      </c>
      <c r="D3461" s="4" t="s">
        <v>12</v>
      </c>
      <c r="E3461" s="4" t="s">
        <v>27</v>
      </c>
      <c r="F3461" s="4" t="s">
        <v>10</v>
      </c>
    </row>
    <row r="3462" spans="1:7">
      <c r="A3462" t="n">
        <v>27818</v>
      </c>
      <c r="B3462" s="51" t="n">
        <v>45</v>
      </c>
      <c r="C3462" s="7" t="n">
        <v>5</v>
      </c>
      <c r="D3462" s="7" t="n">
        <v>3</v>
      </c>
      <c r="E3462" s="7" t="n">
        <v>2</v>
      </c>
      <c r="F3462" s="7" t="n">
        <v>2500</v>
      </c>
    </row>
    <row r="3463" spans="1:7">
      <c r="A3463" t="s">
        <v>4</v>
      </c>
      <c r="B3463" s="4" t="s">
        <v>5</v>
      </c>
      <c r="C3463" s="4" t="s">
        <v>12</v>
      </c>
      <c r="D3463" s="4" t="s">
        <v>12</v>
      </c>
      <c r="E3463" s="4" t="s">
        <v>27</v>
      </c>
      <c r="F3463" s="4" t="s">
        <v>10</v>
      </c>
    </row>
    <row r="3464" spans="1:7">
      <c r="A3464" t="n">
        <v>27827</v>
      </c>
      <c r="B3464" s="51" t="n">
        <v>45</v>
      </c>
      <c r="C3464" s="7" t="n">
        <v>11</v>
      </c>
      <c r="D3464" s="7" t="n">
        <v>3</v>
      </c>
      <c r="E3464" s="7" t="n">
        <v>42.4000015258789</v>
      </c>
      <c r="F3464" s="7" t="n">
        <v>2500</v>
      </c>
    </row>
    <row r="3465" spans="1:7">
      <c r="A3465" t="s">
        <v>4</v>
      </c>
      <c r="B3465" s="4" t="s">
        <v>5</v>
      </c>
      <c r="C3465" s="4" t="s">
        <v>12</v>
      </c>
      <c r="D3465" s="4" t="s">
        <v>10</v>
      </c>
      <c r="E3465" s="4" t="s">
        <v>6</v>
      </c>
      <c r="F3465" s="4" t="s">
        <v>6</v>
      </c>
      <c r="G3465" s="4" t="s">
        <v>6</v>
      </c>
      <c r="H3465" s="4" t="s">
        <v>6</v>
      </c>
    </row>
    <row r="3466" spans="1:7">
      <c r="A3466" t="n">
        <v>27836</v>
      </c>
      <c r="B3466" s="63" t="n">
        <v>51</v>
      </c>
      <c r="C3466" s="7" t="n">
        <v>3</v>
      </c>
      <c r="D3466" s="7" t="n">
        <v>7025</v>
      </c>
      <c r="E3466" s="7" t="s">
        <v>236</v>
      </c>
      <c r="F3466" s="7" t="s">
        <v>237</v>
      </c>
      <c r="G3466" s="7" t="s">
        <v>196</v>
      </c>
      <c r="H3466" s="7" t="s">
        <v>197</v>
      </c>
    </row>
    <row r="3467" spans="1:7">
      <c r="A3467" t="s">
        <v>4</v>
      </c>
      <c r="B3467" s="4" t="s">
        <v>5</v>
      </c>
      <c r="C3467" s="4" t="s">
        <v>10</v>
      </c>
      <c r="D3467" s="4" t="s">
        <v>10</v>
      </c>
      <c r="E3467" s="4" t="s">
        <v>10</v>
      </c>
    </row>
    <row r="3468" spans="1:7">
      <c r="A3468" t="n">
        <v>27849</v>
      </c>
      <c r="B3468" s="53" t="n">
        <v>61</v>
      </c>
      <c r="C3468" s="7" t="n">
        <v>7025</v>
      </c>
      <c r="D3468" s="7" t="n">
        <v>65533</v>
      </c>
      <c r="E3468" s="7" t="n">
        <v>1000</v>
      </c>
    </row>
    <row r="3469" spans="1:7">
      <c r="A3469" t="s">
        <v>4</v>
      </c>
      <c r="B3469" s="4" t="s">
        <v>5</v>
      </c>
      <c r="C3469" s="4" t="s">
        <v>12</v>
      </c>
      <c r="D3469" s="4" t="s">
        <v>10</v>
      </c>
      <c r="E3469" s="4" t="s">
        <v>10</v>
      </c>
      <c r="F3469" s="4" t="s">
        <v>10</v>
      </c>
      <c r="G3469" s="4" t="s">
        <v>10</v>
      </c>
      <c r="H3469" s="4" t="s">
        <v>10</v>
      </c>
      <c r="I3469" s="4" t="s">
        <v>6</v>
      </c>
      <c r="J3469" s="4" t="s">
        <v>27</v>
      </c>
      <c r="K3469" s="4" t="s">
        <v>27</v>
      </c>
      <c r="L3469" s="4" t="s">
        <v>27</v>
      </c>
      <c r="M3469" s="4" t="s">
        <v>9</v>
      </c>
      <c r="N3469" s="4" t="s">
        <v>9</v>
      </c>
      <c r="O3469" s="4" t="s">
        <v>27</v>
      </c>
      <c r="P3469" s="4" t="s">
        <v>27</v>
      </c>
      <c r="Q3469" s="4" t="s">
        <v>27</v>
      </c>
      <c r="R3469" s="4" t="s">
        <v>27</v>
      </c>
      <c r="S3469" s="4" t="s">
        <v>12</v>
      </c>
    </row>
    <row r="3470" spans="1:7">
      <c r="A3470" t="n">
        <v>27856</v>
      </c>
      <c r="B3470" s="12" t="n">
        <v>39</v>
      </c>
      <c r="C3470" s="7" t="n">
        <v>12</v>
      </c>
      <c r="D3470" s="7" t="n">
        <v>65533</v>
      </c>
      <c r="E3470" s="7" t="n">
        <v>205</v>
      </c>
      <c r="F3470" s="7" t="n">
        <v>0</v>
      </c>
      <c r="G3470" s="7" t="n">
        <v>7025</v>
      </c>
      <c r="H3470" s="7" t="n">
        <v>259</v>
      </c>
      <c r="I3470" s="7" t="s">
        <v>16</v>
      </c>
      <c r="J3470" s="7" t="n">
        <v>0</v>
      </c>
      <c r="K3470" s="7" t="n">
        <v>0</v>
      </c>
      <c r="L3470" s="7" t="n">
        <v>0</v>
      </c>
      <c r="M3470" s="7" t="n">
        <v>0</v>
      </c>
      <c r="N3470" s="7" t="n">
        <v>0</v>
      </c>
      <c r="O3470" s="7" t="n">
        <v>0</v>
      </c>
      <c r="P3470" s="7" t="n">
        <v>1</v>
      </c>
      <c r="Q3470" s="7" t="n">
        <v>1</v>
      </c>
      <c r="R3470" s="7" t="n">
        <v>1</v>
      </c>
      <c r="S3470" s="7" t="n">
        <v>100</v>
      </c>
    </row>
    <row r="3471" spans="1:7">
      <c r="A3471" t="s">
        <v>4</v>
      </c>
      <c r="B3471" s="4" t="s">
        <v>5</v>
      </c>
      <c r="C3471" s="4" t="s">
        <v>12</v>
      </c>
      <c r="D3471" s="4" t="s">
        <v>10</v>
      </c>
      <c r="E3471" s="4" t="s">
        <v>27</v>
      </c>
      <c r="F3471" s="4" t="s">
        <v>10</v>
      </c>
      <c r="G3471" s="4" t="s">
        <v>9</v>
      </c>
      <c r="H3471" s="4" t="s">
        <v>9</v>
      </c>
      <c r="I3471" s="4" t="s">
        <v>10</v>
      </c>
      <c r="J3471" s="4" t="s">
        <v>10</v>
      </c>
      <c r="K3471" s="4" t="s">
        <v>9</v>
      </c>
      <c r="L3471" s="4" t="s">
        <v>9</v>
      </c>
      <c r="M3471" s="4" t="s">
        <v>9</v>
      </c>
      <c r="N3471" s="4" t="s">
        <v>9</v>
      </c>
      <c r="O3471" s="4" t="s">
        <v>6</v>
      </c>
    </row>
    <row r="3472" spans="1:7">
      <c r="A3472" t="n">
        <v>27906</v>
      </c>
      <c r="B3472" s="13" t="n">
        <v>50</v>
      </c>
      <c r="C3472" s="7" t="n">
        <v>0</v>
      </c>
      <c r="D3472" s="7" t="n">
        <v>4148</v>
      </c>
      <c r="E3472" s="7" t="n">
        <v>1</v>
      </c>
      <c r="F3472" s="7" t="n">
        <v>0</v>
      </c>
      <c r="G3472" s="7" t="n">
        <v>0</v>
      </c>
      <c r="H3472" s="7" t="n">
        <v>-1069547520</v>
      </c>
      <c r="I3472" s="7" t="n">
        <v>0</v>
      </c>
      <c r="J3472" s="7" t="n">
        <v>65533</v>
      </c>
      <c r="K3472" s="7" t="n">
        <v>0</v>
      </c>
      <c r="L3472" s="7" t="n">
        <v>0</v>
      </c>
      <c r="M3472" s="7" t="n">
        <v>0</v>
      </c>
      <c r="N3472" s="7" t="n">
        <v>0</v>
      </c>
      <c r="O3472" s="7" t="s">
        <v>16</v>
      </c>
    </row>
    <row r="3473" spans="1:19">
      <c r="A3473" t="s">
        <v>4</v>
      </c>
      <c r="B3473" s="4" t="s">
        <v>5</v>
      </c>
      <c r="C3473" s="4" t="s">
        <v>10</v>
      </c>
    </row>
    <row r="3474" spans="1:19">
      <c r="A3474" t="n">
        <v>27945</v>
      </c>
      <c r="B3474" s="30" t="n">
        <v>16</v>
      </c>
      <c r="C3474" s="7" t="n">
        <v>1000</v>
      </c>
    </row>
    <row r="3475" spans="1:19">
      <c r="A3475" t="s">
        <v>4</v>
      </c>
      <c r="B3475" s="4" t="s">
        <v>5</v>
      </c>
      <c r="C3475" s="4" t="s">
        <v>12</v>
      </c>
      <c r="D3475" s="4" t="s">
        <v>12</v>
      </c>
      <c r="E3475" s="4" t="s">
        <v>12</v>
      </c>
      <c r="F3475" s="4" t="s">
        <v>12</v>
      </c>
    </row>
    <row r="3476" spans="1:19">
      <c r="A3476" t="n">
        <v>27948</v>
      </c>
      <c r="B3476" s="9" t="n">
        <v>14</v>
      </c>
      <c r="C3476" s="7" t="n">
        <v>0</v>
      </c>
      <c r="D3476" s="7" t="n">
        <v>1</v>
      </c>
      <c r="E3476" s="7" t="n">
        <v>0</v>
      </c>
      <c r="F3476" s="7" t="n">
        <v>0</v>
      </c>
    </row>
    <row r="3477" spans="1:19">
      <c r="A3477" t="s">
        <v>4</v>
      </c>
      <c r="B3477" s="4" t="s">
        <v>5</v>
      </c>
      <c r="C3477" s="4" t="s">
        <v>12</v>
      </c>
      <c r="D3477" s="4" t="s">
        <v>10</v>
      </c>
      <c r="E3477" s="4" t="s">
        <v>6</v>
      </c>
    </row>
    <row r="3478" spans="1:19">
      <c r="A3478" t="n">
        <v>27953</v>
      </c>
      <c r="B3478" s="63" t="n">
        <v>51</v>
      </c>
      <c r="C3478" s="7" t="n">
        <v>4</v>
      </c>
      <c r="D3478" s="7" t="n">
        <v>7025</v>
      </c>
      <c r="E3478" s="7" t="s">
        <v>239</v>
      </c>
    </row>
    <row r="3479" spans="1:19">
      <c r="A3479" t="s">
        <v>4</v>
      </c>
      <c r="B3479" s="4" t="s">
        <v>5</v>
      </c>
      <c r="C3479" s="4" t="s">
        <v>10</v>
      </c>
    </row>
    <row r="3480" spans="1:19">
      <c r="A3480" t="n">
        <v>27967</v>
      </c>
      <c r="B3480" s="30" t="n">
        <v>16</v>
      </c>
      <c r="C3480" s="7" t="n">
        <v>0</v>
      </c>
    </row>
    <row r="3481" spans="1:19">
      <c r="A3481" t="s">
        <v>4</v>
      </c>
      <c r="B3481" s="4" t="s">
        <v>5</v>
      </c>
      <c r="C3481" s="4" t="s">
        <v>10</v>
      </c>
      <c r="D3481" s="4" t="s">
        <v>69</v>
      </c>
      <c r="E3481" s="4" t="s">
        <v>12</v>
      </c>
      <c r="F3481" s="4" t="s">
        <v>12</v>
      </c>
      <c r="G3481" s="4" t="s">
        <v>12</v>
      </c>
    </row>
    <row r="3482" spans="1:19">
      <c r="A3482" t="n">
        <v>27970</v>
      </c>
      <c r="B3482" s="64" t="n">
        <v>26</v>
      </c>
      <c r="C3482" s="7" t="n">
        <v>7025</v>
      </c>
      <c r="D3482" s="7" t="s">
        <v>240</v>
      </c>
      <c r="E3482" s="7" t="n">
        <v>8</v>
      </c>
      <c r="F3482" s="7" t="n">
        <v>2</v>
      </c>
      <c r="G3482" s="7" t="n">
        <v>0</v>
      </c>
    </row>
    <row r="3483" spans="1:19">
      <c r="A3483" t="s">
        <v>4</v>
      </c>
      <c r="B3483" s="4" t="s">
        <v>5</v>
      </c>
      <c r="C3483" s="4" t="s">
        <v>10</v>
      </c>
    </row>
    <row r="3484" spans="1:19">
      <c r="A3484" t="n">
        <v>27990</v>
      </c>
      <c r="B3484" s="30" t="n">
        <v>16</v>
      </c>
      <c r="C3484" s="7" t="n">
        <v>2000</v>
      </c>
    </row>
    <row r="3485" spans="1:19">
      <c r="A3485" t="s">
        <v>4</v>
      </c>
      <c r="B3485" s="4" t="s">
        <v>5</v>
      </c>
      <c r="C3485" s="4" t="s">
        <v>10</v>
      </c>
      <c r="D3485" s="4" t="s">
        <v>12</v>
      </c>
    </row>
    <row r="3486" spans="1:19">
      <c r="A3486" t="n">
        <v>27993</v>
      </c>
      <c r="B3486" s="65" t="n">
        <v>89</v>
      </c>
      <c r="C3486" s="7" t="n">
        <v>7025</v>
      </c>
      <c r="D3486" s="7" t="n">
        <v>0</v>
      </c>
    </row>
    <row r="3487" spans="1:19">
      <c r="A3487" t="s">
        <v>4</v>
      </c>
      <c r="B3487" s="4" t="s">
        <v>5</v>
      </c>
      <c r="C3487" s="4" t="s">
        <v>6</v>
      </c>
      <c r="D3487" s="4" t="s">
        <v>10</v>
      </c>
    </row>
    <row r="3488" spans="1:19">
      <c r="A3488" t="n">
        <v>27997</v>
      </c>
      <c r="B3488" s="73" t="n">
        <v>29</v>
      </c>
      <c r="C3488" s="7" t="s">
        <v>16</v>
      </c>
      <c r="D3488" s="7" t="n">
        <v>65533</v>
      </c>
    </row>
    <row r="3489" spans="1:7">
      <c r="A3489" t="s">
        <v>4</v>
      </c>
      <c r="B3489" s="4" t="s">
        <v>5</v>
      </c>
      <c r="C3489" s="4" t="s">
        <v>12</v>
      </c>
      <c r="D3489" s="4" t="s">
        <v>10</v>
      </c>
      <c r="E3489" s="4" t="s">
        <v>10</v>
      </c>
      <c r="F3489" s="4" t="s">
        <v>12</v>
      </c>
    </row>
    <row r="3490" spans="1:7">
      <c r="A3490" t="n">
        <v>28001</v>
      </c>
      <c r="B3490" s="33" t="n">
        <v>25</v>
      </c>
      <c r="C3490" s="7" t="n">
        <v>1</v>
      </c>
      <c r="D3490" s="7" t="n">
        <v>65535</v>
      </c>
      <c r="E3490" s="7" t="n">
        <v>65535</v>
      </c>
      <c r="F3490" s="7" t="n">
        <v>0</v>
      </c>
    </row>
    <row r="3491" spans="1:7">
      <c r="A3491" t="s">
        <v>4</v>
      </c>
      <c r="B3491" s="4" t="s">
        <v>5</v>
      </c>
      <c r="C3491" s="4" t="s">
        <v>9</v>
      </c>
    </row>
    <row r="3492" spans="1:7">
      <c r="A3492" t="n">
        <v>28008</v>
      </c>
      <c r="B3492" s="44" t="n">
        <v>15</v>
      </c>
      <c r="C3492" s="7" t="n">
        <v>256</v>
      </c>
    </row>
    <row r="3493" spans="1:7">
      <c r="A3493" t="s">
        <v>4</v>
      </c>
      <c r="B3493" s="4" t="s">
        <v>5</v>
      </c>
      <c r="C3493" s="4" t="s">
        <v>12</v>
      </c>
      <c r="D3493" s="4" t="s">
        <v>10</v>
      </c>
      <c r="E3493" s="4" t="s">
        <v>10</v>
      </c>
      <c r="F3493" s="4" t="s">
        <v>9</v>
      </c>
    </row>
    <row r="3494" spans="1:7">
      <c r="A3494" t="n">
        <v>28013</v>
      </c>
      <c r="B3494" s="70" t="n">
        <v>84</v>
      </c>
      <c r="C3494" s="7" t="n">
        <v>0</v>
      </c>
      <c r="D3494" s="7" t="n">
        <v>1</v>
      </c>
      <c r="E3494" s="7" t="n">
        <v>300</v>
      </c>
      <c r="F3494" s="7" t="n">
        <v>1056964608</v>
      </c>
    </row>
    <row r="3495" spans="1:7">
      <c r="A3495" t="s">
        <v>4</v>
      </c>
      <c r="B3495" s="4" t="s">
        <v>5</v>
      </c>
      <c r="C3495" s="4" t="s">
        <v>10</v>
      </c>
      <c r="D3495" s="4" t="s">
        <v>12</v>
      </c>
      <c r="E3495" s="4" t="s">
        <v>6</v>
      </c>
      <c r="F3495" s="4" t="s">
        <v>27</v>
      </c>
      <c r="G3495" s="4" t="s">
        <v>27</v>
      </c>
      <c r="H3495" s="4" t="s">
        <v>27</v>
      </c>
    </row>
    <row r="3496" spans="1:7">
      <c r="A3496" t="n">
        <v>28023</v>
      </c>
      <c r="B3496" s="69" t="n">
        <v>48</v>
      </c>
      <c r="C3496" s="7" t="n">
        <v>7025</v>
      </c>
      <c r="D3496" s="7" t="n">
        <v>0</v>
      </c>
      <c r="E3496" s="7" t="s">
        <v>184</v>
      </c>
      <c r="F3496" s="7" t="n">
        <v>-1</v>
      </c>
      <c r="G3496" s="7" t="n">
        <v>1</v>
      </c>
      <c r="H3496" s="7" t="n">
        <v>0</v>
      </c>
    </row>
    <row r="3497" spans="1:7">
      <c r="A3497" t="s">
        <v>4</v>
      </c>
      <c r="B3497" s="4" t="s">
        <v>5</v>
      </c>
      <c r="C3497" s="4" t="s">
        <v>12</v>
      </c>
      <c r="D3497" s="4" t="s">
        <v>10</v>
      </c>
      <c r="E3497" s="4" t="s">
        <v>27</v>
      </c>
      <c r="F3497" s="4" t="s">
        <v>10</v>
      </c>
      <c r="G3497" s="4" t="s">
        <v>9</v>
      </c>
      <c r="H3497" s="4" t="s">
        <v>9</v>
      </c>
      <c r="I3497" s="4" t="s">
        <v>10</v>
      </c>
      <c r="J3497" s="4" t="s">
        <v>10</v>
      </c>
      <c r="K3497" s="4" t="s">
        <v>9</v>
      </c>
      <c r="L3497" s="4" t="s">
        <v>9</v>
      </c>
      <c r="M3497" s="4" t="s">
        <v>9</v>
      </c>
      <c r="N3497" s="4" t="s">
        <v>9</v>
      </c>
      <c r="O3497" s="4" t="s">
        <v>6</v>
      </c>
    </row>
    <row r="3498" spans="1:7">
      <c r="A3498" t="n">
        <v>28049</v>
      </c>
      <c r="B3498" s="13" t="n">
        <v>50</v>
      </c>
      <c r="C3498" s="7" t="n">
        <v>0</v>
      </c>
      <c r="D3498" s="7" t="n">
        <v>4020</v>
      </c>
      <c r="E3498" s="7" t="n">
        <v>1</v>
      </c>
      <c r="F3498" s="7" t="n">
        <v>0</v>
      </c>
      <c r="G3498" s="7" t="n">
        <v>0</v>
      </c>
      <c r="H3498" s="7" t="n">
        <v>-1063256064</v>
      </c>
      <c r="I3498" s="7" t="n">
        <v>0</v>
      </c>
      <c r="J3498" s="7" t="n">
        <v>65533</v>
      </c>
      <c r="K3498" s="7" t="n">
        <v>0</v>
      </c>
      <c r="L3498" s="7" t="n">
        <v>0</v>
      </c>
      <c r="M3498" s="7" t="n">
        <v>0</v>
      </c>
      <c r="N3498" s="7" t="n">
        <v>0</v>
      </c>
      <c r="O3498" s="7" t="s">
        <v>16</v>
      </c>
    </row>
    <row r="3499" spans="1:7">
      <c r="A3499" t="s">
        <v>4</v>
      </c>
      <c r="B3499" s="4" t="s">
        <v>5</v>
      </c>
      <c r="C3499" s="4" t="s">
        <v>10</v>
      </c>
    </row>
    <row r="3500" spans="1:7">
      <c r="A3500" t="n">
        <v>28088</v>
      </c>
      <c r="B3500" s="30" t="n">
        <v>16</v>
      </c>
      <c r="C3500" s="7" t="n">
        <v>1000</v>
      </c>
    </row>
    <row r="3501" spans="1:7">
      <c r="A3501" t="s">
        <v>4</v>
      </c>
      <c r="B3501" s="4" t="s">
        <v>5</v>
      </c>
      <c r="C3501" s="4" t="s">
        <v>10</v>
      </c>
      <c r="D3501" s="4" t="s">
        <v>10</v>
      </c>
      <c r="E3501" s="4" t="s">
        <v>27</v>
      </c>
      <c r="F3501" s="4" t="s">
        <v>27</v>
      </c>
      <c r="G3501" s="4" t="s">
        <v>27</v>
      </c>
      <c r="H3501" s="4" t="s">
        <v>27</v>
      </c>
      <c r="I3501" s="4" t="s">
        <v>12</v>
      </c>
      <c r="J3501" s="4" t="s">
        <v>10</v>
      </c>
    </row>
    <row r="3502" spans="1:7">
      <c r="A3502" t="n">
        <v>28091</v>
      </c>
      <c r="B3502" s="76" t="n">
        <v>55</v>
      </c>
      <c r="C3502" s="7" t="n">
        <v>7025</v>
      </c>
      <c r="D3502" s="7" t="n">
        <v>65533</v>
      </c>
      <c r="E3502" s="7" t="n">
        <v>16.3500003814697</v>
      </c>
      <c r="F3502" s="7" t="n">
        <v>39.1199989318848</v>
      </c>
      <c r="G3502" s="7" t="n">
        <v>-130.380004882813</v>
      </c>
      <c r="H3502" s="7" t="n">
        <v>28</v>
      </c>
      <c r="I3502" s="7" t="n">
        <v>0</v>
      </c>
      <c r="J3502" s="7" t="n">
        <v>0</v>
      </c>
    </row>
    <row r="3503" spans="1:7">
      <c r="A3503" t="s">
        <v>4</v>
      </c>
      <c r="B3503" s="4" t="s">
        <v>5</v>
      </c>
      <c r="C3503" s="4" t="s">
        <v>12</v>
      </c>
      <c r="D3503" s="4" t="s">
        <v>10</v>
      </c>
      <c r="E3503" s="4" t="s">
        <v>27</v>
      </c>
      <c r="F3503" s="4" t="s">
        <v>10</v>
      </c>
      <c r="G3503" s="4" t="s">
        <v>9</v>
      </c>
      <c r="H3503" s="4" t="s">
        <v>9</v>
      </c>
      <c r="I3503" s="4" t="s">
        <v>10</v>
      </c>
      <c r="J3503" s="4" t="s">
        <v>10</v>
      </c>
      <c r="K3503" s="4" t="s">
        <v>9</v>
      </c>
      <c r="L3503" s="4" t="s">
        <v>9</v>
      </c>
      <c r="M3503" s="4" t="s">
        <v>9</v>
      </c>
      <c r="N3503" s="4" t="s">
        <v>9</v>
      </c>
      <c r="O3503" s="4" t="s">
        <v>6</v>
      </c>
    </row>
    <row r="3504" spans="1:7">
      <c r="A3504" t="n">
        <v>28115</v>
      </c>
      <c r="B3504" s="13" t="n">
        <v>50</v>
      </c>
      <c r="C3504" s="7" t="n">
        <v>0</v>
      </c>
      <c r="D3504" s="7" t="n">
        <v>4344</v>
      </c>
      <c r="E3504" s="7" t="n">
        <v>1</v>
      </c>
      <c r="F3504" s="7" t="n">
        <v>0</v>
      </c>
      <c r="G3504" s="7" t="n">
        <v>0</v>
      </c>
      <c r="H3504" s="7" t="n">
        <v>0</v>
      </c>
      <c r="I3504" s="7" t="n">
        <v>0</v>
      </c>
      <c r="J3504" s="7" t="n">
        <v>65533</v>
      </c>
      <c r="K3504" s="7" t="n">
        <v>0</v>
      </c>
      <c r="L3504" s="7" t="n">
        <v>0</v>
      </c>
      <c r="M3504" s="7" t="n">
        <v>0</v>
      </c>
      <c r="N3504" s="7" t="n">
        <v>0</v>
      </c>
      <c r="O3504" s="7" t="s">
        <v>16</v>
      </c>
    </row>
    <row r="3505" spans="1:15">
      <c r="A3505" t="s">
        <v>4</v>
      </c>
      <c r="B3505" s="4" t="s">
        <v>5</v>
      </c>
      <c r="C3505" s="4" t="s">
        <v>12</v>
      </c>
      <c r="D3505" s="4" t="s">
        <v>10</v>
      </c>
      <c r="E3505" s="4" t="s">
        <v>27</v>
      </c>
    </row>
    <row r="3506" spans="1:15">
      <c r="A3506" t="n">
        <v>28154</v>
      </c>
      <c r="B3506" s="38" t="n">
        <v>58</v>
      </c>
      <c r="C3506" s="7" t="n">
        <v>101</v>
      </c>
      <c r="D3506" s="7" t="n">
        <v>300</v>
      </c>
      <c r="E3506" s="7" t="n">
        <v>1</v>
      </c>
    </row>
    <row r="3507" spans="1:15">
      <c r="A3507" t="s">
        <v>4</v>
      </c>
      <c r="B3507" s="4" t="s">
        <v>5</v>
      </c>
      <c r="C3507" s="4" t="s">
        <v>12</v>
      </c>
      <c r="D3507" s="4" t="s">
        <v>10</v>
      </c>
    </row>
    <row r="3508" spans="1:15">
      <c r="A3508" t="n">
        <v>28162</v>
      </c>
      <c r="B3508" s="38" t="n">
        <v>58</v>
      </c>
      <c r="C3508" s="7" t="n">
        <v>254</v>
      </c>
      <c r="D3508" s="7" t="n">
        <v>0</v>
      </c>
    </row>
    <row r="3509" spans="1:15">
      <c r="A3509" t="s">
        <v>4</v>
      </c>
      <c r="B3509" s="4" t="s">
        <v>5</v>
      </c>
      <c r="C3509" s="4" t="s">
        <v>12</v>
      </c>
      <c r="D3509" s="4" t="s">
        <v>10</v>
      </c>
      <c r="E3509" s="4" t="s">
        <v>12</v>
      </c>
    </row>
    <row r="3510" spans="1:15">
      <c r="A3510" t="n">
        <v>28166</v>
      </c>
      <c r="B3510" s="12" t="n">
        <v>39</v>
      </c>
      <c r="C3510" s="7" t="n">
        <v>13</v>
      </c>
      <c r="D3510" s="7" t="n">
        <v>7067</v>
      </c>
      <c r="E3510" s="7" t="n">
        <v>100</v>
      </c>
    </row>
    <row r="3511" spans="1:15">
      <c r="A3511" t="s">
        <v>4</v>
      </c>
      <c r="B3511" s="4" t="s">
        <v>5</v>
      </c>
      <c r="C3511" s="4" t="s">
        <v>12</v>
      </c>
      <c r="D3511" s="4" t="s">
        <v>12</v>
      </c>
      <c r="E3511" s="4" t="s">
        <v>27</v>
      </c>
      <c r="F3511" s="4" t="s">
        <v>27</v>
      </c>
      <c r="G3511" s="4" t="s">
        <v>27</v>
      </c>
      <c r="H3511" s="4" t="s">
        <v>10</v>
      </c>
    </row>
    <row r="3512" spans="1:15">
      <c r="A3512" t="n">
        <v>28171</v>
      </c>
      <c r="B3512" s="51" t="n">
        <v>45</v>
      </c>
      <c r="C3512" s="7" t="n">
        <v>2</v>
      </c>
      <c r="D3512" s="7" t="n">
        <v>3</v>
      </c>
      <c r="E3512" s="7" t="n">
        <v>18.9599990844727</v>
      </c>
      <c r="F3512" s="7" t="n">
        <v>39.9700012207031</v>
      </c>
      <c r="G3512" s="7" t="n">
        <v>-129.320007324219</v>
      </c>
      <c r="H3512" s="7" t="n">
        <v>0</v>
      </c>
    </row>
    <row r="3513" spans="1:15">
      <c r="A3513" t="s">
        <v>4</v>
      </c>
      <c r="B3513" s="4" t="s">
        <v>5</v>
      </c>
      <c r="C3513" s="4" t="s">
        <v>12</v>
      </c>
      <c r="D3513" s="4" t="s">
        <v>12</v>
      </c>
      <c r="E3513" s="4" t="s">
        <v>27</v>
      </c>
      <c r="F3513" s="4" t="s">
        <v>27</v>
      </c>
      <c r="G3513" s="4" t="s">
        <v>27</v>
      </c>
      <c r="H3513" s="4" t="s">
        <v>10</v>
      </c>
      <c r="I3513" s="4" t="s">
        <v>12</v>
      </c>
    </row>
    <row r="3514" spans="1:15">
      <c r="A3514" t="n">
        <v>28188</v>
      </c>
      <c r="B3514" s="51" t="n">
        <v>45</v>
      </c>
      <c r="C3514" s="7" t="n">
        <v>4</v>
      </c>
      <c r="D3514" s="7" t="n">
        <v>3</v>
      </c>
      <c r="E3514" s="7" t="n">
        <v>332.829986572266</v>
      </c>
      <c r="F3514" s="7" t="n">
        <v>87.4899978637695</v>
      </c>
      <c r="G3514" s="7" t="n">
        <v>340</v>
      </c>
      <c r="H3514" s="7" t="n">
        <v>0</v>
      </c>
      <c r="I3514" s="7" t="n">
        <v>0</v>
      </c>
    </row>
    <row r="3515" spans="1:15">
      <c r="A3515" t="s">
        <v>4</v>
      </c>
      <c r="B3515" s="4" t="s">
        <v>5</v>
      </c>
      <c r="C3515" s="4" t="s">
        <v>12</v>
      </c>
      <c r="D3515" s="4" t="s">
        <v>12</v>
      </c>
      <c r="E3515" s="4" t="s">
        <v>27</v>
      </c>
      <c r="F3515" s="4" t="s">
        <v>10</v>
      </c>
    </row>
    <row r="3516" spans="1:15">
      <c r="A3516" t="n">
        <v>28206</v>
      </c>
      <c r="B3516" s="51" t="n">
        <v>45</v>
      </c>
      <c r="C3516" s="7" t="n">
        <v>5</v>
      </c>
      <c r="D3516" s="7" t="n">
        <v>3</v>
      </c>
      <c r="E3516" s="7" t="n">
        <v>1.10000002384186</v>
      </c>
      <c r="F3516" s="7" t="n">
        <v>0</v>
      </c>
    </row>
    <row r="3517" spans="1:15">
      <c r="A3517" t="s">
        <v>4</v>
      </c>
      <c r="B3517" s="4" t="s">
        <v>5</v>
      </c>
      <c r="C3517" s="4" t="s">
        <v>12</v>
      </c>
      <c r="D3517" s="4" t="s">
        <v>12</v>
      </c>
      <c r="E3517" s="4" t="s">
        <v>27</v>
      </c>
      <c r="F3517" s="4" t="s">
        <v>10</v>
      </c>
    </row>
    <row r="3518" spans="1:15">
      <c r="A3518" t="n">
        <v>28215</v>
      </c>
      <c r="B3518" s="51" t="n">
        <v>45</v>
      </c>
      <c r="C3518" s="7" t="n">
        <v>5</v>
      </c>
      <c r="D3518" s="7" t="n">
        <v>3</v>
      </c>
      <c r="E3518" s="7" t="n">
        <v>1.29999995231628</v>
      </c>
      <c r="F3518" s="7" t="n">
        <v>1000</v>
      </c>
    </row>
    <row r="3519" spans="1:15">
      <c r="A3519" t="s">
        <v>4</v>
      </c>
      <c r="B3519" s="4" t="s">
        <v>5</v>
      </c>
      <c r="C3519" s="4" t="s">
        <v>12</v>
      </c>
      <c r="D3519" s="4" t="s">
        <v>12</v>
      </c>
      <c r="E3519" s="4" t="s">
        <v>27</v>
      </c>
      <c r="F3519" s="4" t="s">
        <v>10</v>
      </c>
    </row>
    <row r="3520" spans="1:15">
      <c r="A3520" t="n">
        <v>28224</v>
      </c>
      <c r="B3520" s="51" t="n">
        <v>45</v>
      </c>
      <c r="C3520" s="7" t="n">
        <v>11</v>
      </c>
      <c r="D3520" s="7" t="n">
        <v>3</v>
      </c>
      <c r="E3520" s="7" t="n">
        <v>42.4000015258789</v>
      </c>
      <c r="F3520" s="7" t="n">
        <v>0</v>
      </c>
    </row>
    <row r="3521" spans="1:9">
      <c r="A3521" t="s">
        <v>4</v>
      </c>
      <c r="B3521" s="4" t="s">
        <v>5</v>
      </c>
      <c r="C3521" s="4" t="s">
        <v>10</v>
      </c>
      <c r="D3521" s="4" t="s">
        <v>9</v>
      </c>
    </row>
    <row r="3522" spans="1:9">
      <c r="A3522" t="n">
        <v>28233</v>
      </c>
      <c r="B3522" s="77" t="n">
        <v>98</v>
      </c>
      <c r="C3522" s="7" t="n">
        <v>7067</v>
      </c>
      <c r="D3522" s="7" t="n">
        <v>0</v>
      </c>
    </row>
    <row r="3523" spans="1:9">
      <c r="A3523" t="s">
        <v>4</v>
      </c>
      <c r="B3523" s="4" t="s">
        <v>5</v>
      </c>
      <c r="C3523" s="4" t="s">
        <v>10</v>
      </c>
    </row>
    <row r="3524" spans="1:9">
      <c r="A3524" t="n">
        <v>28240</v>
      </c>
      <c r="B3524" s="30" t="n">
        <v>16</v>
      </c>
      <c r="C3524" s="7" t="n">
        <v>200</v>
      </c>
    </row>
    <row r="3525" spans="1:9">
      <c r="A3525" t="s">
        <v>4</v>
      </c>
      <c r="B3525" s="4" t="s">
        <v>5</v>
      </c>
      <c r="C3525" s="4" t="s">
        <v>12</v>
      </c>
      <c r="D3525" s="4" t="s">
        <v>10</v>
      </c>
      <c r="E3525" s="4" t="s">
        <v>10</v>
      </c>
      <c r="F3525" s="4" t="s">
        <v>10</v>
      </c>
      <c r="G3525" s="4" t="s">
        <v>10</v>
      </c>
      <c r="H3525" s="4" t="s">
        <v>10</v>
      </c>
      <c r="I3525" s="4" t="s">
        <v>6</v>
      </c>
      <c r="J3525" s="4" t="s">
        <v>27</v>
      </c>
      <c r="K3525" s="4" t="s">
        <v>27</v>
      </c>
      <c r="L3525" s="4" t="s">
        <v>27</v>
      </c>
      <c r="M3525" s="4" t="s">
        <v>9</v>
      </c>
      <c r="N3525" s="4" t="s">
        <v>9</v>
      </c>
      <c r="O3525" s="4" t="s">
        <v>27</v>
      </c>
      <c r="P3525" s="4" t="s">
        <v>27</v>
      </c>
      <c r="Q3525" s="4" t="s">
        <v>27</v>
      </c>
      <c r="R3525" s="4" t="s">
        <v>27</v>
      </c>
      <c r="S3525" s="4" t="s">
        <v>12</v>
      </c>
    </row>
    <row r="3526" spans="1:9">
      <c r="A3526" t="n">
        <v>28243</v>
      </c>
      <c r="B3526" s="12" t="n">
        <v>39</v>
      </c>
      <c r="C3526" s="7" t="n">
        <v>12</v>
      </c>
      <c r="D3526" s="7" t="n">
        <v>65533</v>
      </c>
      <c r="E3526" s="7" t="n">
        <v>204</v>
      </c>
      <c r="F3526" s="7" t="n">
        <v>0</v>
      </c>
      <c r="G3526" s="7" t="n">
        <v>7067</v>
      </c>
      <c r="H3526" s="7" t="n">
        <v>4</v>
      </c>
      <c r="I3526" s="7" t="s">
        <v>225</v>
      </c>
      <c r="J3526" s="7" t="n">
        <v>0</v>
      </c>
      <c r="K3526" s="7" t="n">
        <v>0</v>
      </c>
      <c r="L3526" s="7" t="n">
        <v>0</v>
      </c>
      <c r="M3526" s="7" t="n">
        <v>0</v>
      </c>
      <c r="N3526" s="7" t="n">
        <v>1131413504</v>
      </c>
      <c r="O3526" s="7" t="n">
        <v>0</v>
      </c>
      <c r="P3526" s="7" t="n">
        <v>3</v>
      </c>
      <c r="Q3526" s="7" t="n">
        <v>3</v>
      </c>
      <c r="R3526" s="7" t="n">
        <v>3</v>
      </c>
      <c r="S3526" s="7" t="n">
        <v>104</v>
      </c>
    </row>
    <row r="3527" spans="1:9">
      <c r="A3527" t="s">
        <v>4</v>
      </c>
      <c r="B3527" s="4" t="s">
        <v>5</v>
      </c>
      <c r="C3527" s="4" t="s">
        <v>12</v>
      </c>
      <c r="D3527" s="4" t="s">
        <v>10</v>
      </c>
      <c r="E3527" s="4" t="s">
        <v>27</v>
      </c>
      <c r="F3527" s="4" t="s">
        <v>10</v>
      </c>
      <c r="G3527" s="4" t="s">
        <v>9</v>
      </c>
      <c r="H3527" s="4" t="s">
        <v>9</v>
      </c>
      <c r="I3527" s="4" t="s">
        <v>10</v>
      </c>
      <c r="J3527" s="4" t="s">
        <v>10</v>
      </c>
      <c r="K3527" s="4" t="s">
        <v>9</v>
      </c>
      <c r="L3527" s="4" t="s">
        <v>9</v>
      </c>
      <c r="M3527" s="4" t="s">
        <v>9</v>
      </c>
      <c r="N3527" s="4" t="s">
        <v>9</v>
      </c>
      <c r="O3527" s="4" t="s">
        <v>6</v>
      </c>
    </row>
    <row r="3528" spans="1:9">
      <c r="A3528" t="n">
        <v>28304</v>
      </c>
      <c r="B3528" s="13" t="n">
        <v>50</v>
      </c>
      <c r="C3528" s="7" t="n">
        <v>0</v>
      </c>
      <c r="D3528" s="7" t="n">
        <v>4191</v>
      </c>
      <c r="E3528" s="7" t="n">
        <v>1</v>
      </c>
      <c r="F3528" s="7" t="n">
        <v>0</v>
      </c>
      <c r="G3528" s="7" t="n">
        <v>0</v>
      </c>
      <c r="H3528" s="7" t="n">
        <v>0</v>
      </c>
      <c r="I3528" s="7" t="n">
        <v>0</v>
      </c>
      <c r="J3528" s="7" t="n">
        <v>65533</v>
      </c>
      <c r="K3528" s="7" t="n">
        <v>0</v>
      </c>
      <c r="L3528" s="7" t="n">
        <v>0</v>
      </c>
      <c r="M3528" s="7" t="n">
        <v>0</v>
      </c>
      <c r="N3528" s="7" t="n">
        <v>0</v>
      </c>
      <c r="O3528" s="7" t="s">
        <v>16</v>
      </c>
    </row>
    <row r="3529" spans="1:9">
      <c r="A3529" t="s">
        <v>4</v>
      </c>
      <c r="B3529" s="4" t="s">
        <v>5</v>
      </c>
      <c r="C3529" s="4" t="s">
        <v>12</v>
      </c>
      <c r="D3529" s="4" t="s">
        <v>10</v>
      </c>
      <c r="E3529" s="4" t="s">
        <v>27</v>
      </c>
      <c r="F3529" s="4" t="s">
        <v>10</v>
      </c>
      <c r="G3529" s="4" t="s">
        <v>9</v>
      </c>
      <c r="H3529" s="4" t="s">
        <v>9</v>
      </c>
      <c r="I3529" s="4" t="s">
        <v>10</v>
      </c>
      <c r="J3529" s="4" t="s">
        <v>10</v>
      </c>
      <c r="K3529" s="4" t="s">
        <v>9</v>
      </c>
      <c r="L3529" s="4" t="s">
        <v>9</v>
      </c>
      <c r="M3529" s="4" t="s">
        <v>9</v>
      </c>
      <c r="N3529" s="4" t="s">
        <v>9</v>
      </c>
      <c r="O3529" s="4" t="s">
        <v>6</v>
      </c>
    </row>
    <row r="3530" spans="1:9">
      <c r="A3530" t="n">
        <v>28343</v>
      </c>
      <c r="B3530" s="13" t="n">
        <v>50</v>
      </c>
      <c r="C3530" s="7" t="n">
        <v>0</v>
      </c>
      <c r="D3530" s="7" t="n">
        <v>4106</v>
      </c>
      <c r="E3530" s="7" t="n">
        <v>1</v>
      </c>
      <c r="F3530" s="7" t="n">
        <v>0</v>
      </c>
      <c r="G3530" s="7" t="n">
        <v>0</v>
      </c>
      <c r="H3530" s="7" t="n">
        <v>0</v>
      </c>
      <c r="I3530" s="7" t="n">
        <v>0</v>
      </c>
      <c r="J3530" s="7" t="n">
        <v>65533</v>
      </c>
      <c r="K3530" s="7" t="n">
        <v>0</v>
      </c>
      <c r="L3530" s="7" t="n">
        <v>0</v>
      </c>
      <c r="M3530" s="7" t="n">
        <v>0</v>
      </c>
      <c r="N3530" s="7" t="n">
        <v>0</v>
      </c>
      <c r="O3530" s="7" t="s">
        <v>16</v>
      </c>
    </row>
    <row r="3531" spans="1:9">
      <c r="A3531" t="s">
        <v>4</v>
      </c>
      <c r="B3531" s="4" t="s">
        <v>5</v>
      </c>
      <c r="C3531" s="4" t="s">
        <v>12</v>
      </c>
      <c r="D3531" s="4" t="s">
        <v>10</v>
      </c>
      <c r="E3531" s="4" t="s">
        <v>27</v>
      </c>
      <c r="F3531" s="4" t="s">
        <v>10</v>
      </c>
      <c r="G3531" s="4" t="s">
        <v>9</v>
      </c>
      <c r="H3531" s="4" t="s">
        <v>9</v>
      </c>
      <c r="I3531" s="4" t="s">
        <v>10</v>
      </c>
      <c r="J3531" s="4" t="s">
        <v>10</v>
      </c>
      <c r="K3531" s="4" t="s">
        <v>9</v>
      </c>
      <c r="L3531" s="4" t="s">
        <v>9</v>
      </c>
      <c r="M3531" s="4" t="s">
        <v>9</v>
      </c>
      <c r="N3531" s="4" t="s">
        <v>9</v>
      </c>
      <c r="O3531" s="4" t="s">
        <v>6</v>
      </c>
    </row>
    <row r="3532" spans="1:9">
      <c r="A3532" t="n">
        <v>28382</v>
      </c>
      <c r="B3532" s="13" t="n">
        <v>50</v>
      </c>
      <c r="C3532" s="7" t="n">
        <v>0</v>
      </c>
      <c r="D3532" s="7" t="n">
        <v>4432</v>
      </c>
      <c r="E3532" s="7" t="n">
        <v>1</v>
      </c>
      <c r="F3532" s="7" t="n">
        <v>0</v>
      </c>
      <c r="G3532" s="7" t="n">
        <v>0</v>
      </c>
      <c r="H3532" s="7" t="n">
        <v>0</v>
      </c>
      <c r="I3532" s="7" t="n">
        <v>0</v>
      </c>
      <c r="J3532" s="7" t="n">
        <v>65533</v>
      </c>
      <c r="K3532" s="7" t="n">
        <v>0</v>
      </c>
      <c r="L3532" s="7" t="n">
        <v>0</v>
      </c>
      <c r="M3532" s="7" t="n">
        <v>0</v>
      </c>
      <c r="N3532" s="7" t="n">
        <v>0</v>
      </c>
      <c r="O3532" s="7" t="s">
        <v>16</v>
      </c>
    </row>
    <row r="3533" spans="1:9">
      <c r="A3533" t="s">
        <v>4</v>
      </c>
      <c r="B3533" s="4" t="s">
        <v>5</v>
      </c>
      <c r="C3533" s="4" t="s">
        <v>12</v>
      </c>
      <c r="D3533" s="4" t="s">
        <v>9</v>
      </c>
      <c r="E3533" s="4" t="s">
        <v>9</v>
      </c>
      <c r="F3533" s="4" t="s">
        <v>9</v>
      </c>
    </row>
    <row r="3534" spans="1:9">
      <c r="A3534" t="n">
        <v>28421</v>
      </c>
      <c r="B3534" s="13" t="n">
        <v>50</v>
      </c>
      <c r="C3534" s="7" t="n">
        <v>255</v>
      </c>
      <c r="D3534" s="7" t="n">
        <v>1050253722</v>
      </c>
      <c r="E3534" s="7" t="n">
        <v>1065353216</v>
      </c>
      <c r="F3534" s="7" t="n">
        <v>1045220557</v>
      </c>
    </row>
    <row r="3535" spans="1:9">
      <c r="A3535" t="s">
        <v>4</v>
      </c>
      <c r="B3535" s="4" t="s">
        <v>5</v>
      </c>
      <c r="C3535" s="4" t="s">
        <v>12</v>
      </c>
      <c r="D3535" s="4" t="s">
        <v>10</v>
      </c>
    </row>
    <row r="3536" spans="1:9">
      <c r="A3536" t="n">
        <v>28435</v>
      </c>
      <c r="B3536" s="38" t="n">
        <v>58</v>
      </c>
      <c r="C3536" s="7" t="n">
        <v>255</v>
      </c>
      <c r="D3536" s="7" t="n">
        <v>0</v>
      </c>
    </row>
    <row r="3537" spans="1:19">
      <c r="A3537" t="s">
        <v>4</v>
      </c>
      <c r="B3537" s="4" t="s">
        <v>5</v>
      </c>
      <c r="C3537" s="4" t="s">
        <v>12</v>
      </c>
      <c r="D3537" s="4" t="s">
        <v>10</v>
      </c>
      <c r="E3537" s="4" t="s">
        <v>10</v>
      </c>
      <c r="F3537" s="4" t="s">
        <v>9</v>
      </c>
    </row>
    <row r="3538" spans="1:19">
      <c r="A3538" t="n">
        <v>28439</v>
      </c>
      <c r="B3538" s="70" t="n">
        <v>84</v>
      </c>
      <c r="C3538" s="7" t="n">
        <v>1</v>
      </c>
      <c r="D3538" s="7" t="n">
        <v>0</v>
      </c>
      <c r="E3538" s="7" t="n">
        <v>500</v>
      </c>
      <c r="F3538" s="7" t="n">
        <v>0</v>
      </c>
    </row>
    <row r="3539" spans="1:19">
      <c r="A3539" t="s">
        <v>4</v>
      </c>
      <c r="B3539" s="4" t="s">
        <v>5</v>
      </c>
      <c r="C3539" s="4" t="s">
        <v>12</v>
      </c>
      <c r="D3539" s="4" t="s">
        <v>27</v>
      </c>
      <c r="E3539" s="4" t="s">
        <v>27</v>
      </c>
      <c r="F3539" s="4" t="s">
        <v>27</v>
      </c>
    </row>
    <row r="3540" spans="1:19">
      <c r="A3540" t="n">
        <v>28449</v>
      </c>
      <c r="B3540" s="51" t="n">
        <v>45</v>
      </c>
      <c r="C3540" s="7" t="n">
        <v>9</v>
      </c>
      <c r="D3540" s="7" t="n">
        <v>0.0199999995529652</v>
      </c>
      <c r="E3540" s="7" t="n">
        <v>0.0199999995529652</v>
      </c>
      <c r="F3540" s="7" t="n">
        <v>0.5</v>
      </c>
    </row>
    <row r="3541" spans="1:19">
      <c r="A3541" t="s">
        <v>4</v>
      </c>
      <c r="B3541" s="4" t="s">
        <v>5</v>
      </c>
      <c r="C3541" s="4" t="s">
        <v>12</v>
      </c>
      <c r="D3541" s="4" t="s">
        <v>12</v>
      </c>
      <c r="E3541" s="4" t="s">
        <v>12</v>
      </c>
      <c r="F3541" s="4" t="s">
        <v>12</v>
      </c>
    </row>
    <row r="3542" spans="1:19">
      <c r="A3542" t="n">
        <v>28463</v>
      </c>
      <c r="B3542" s="9" t="n">
        <v>14</v>
      </c>
      <c r="C3542" s="7" t="n">
        <v>0</v>
      </c>
      <c r="D3542" s="7" t="n">
        <v>1</v>
      </c>
      <c r="E3542" s="7" t="n">
        <v>0</v>
      </c>
      <c r="F3542" s="7" t="n">
        <v>0</v>
      </c>
    </row>
    <row r="3543" spans="1:19">
      <c r="A3543" t="s">
        <v>4</v>
      </c>
      <c r="B3543" s="4" t="s">
        <v>5</v>
      </c>
      <c r="C3543" s="4" t="s">
        <v>12</v>
      </c>
      <c r="D3543" s="4" t="s">
        <v>10</v>
      </c>
      <c r="E3543" s="4" t="s">
        <v>6</v>
      </c>
    </row>
    <row r="3544" spans="1:19">
      <c r="A3544" t="n">
        <v>28468</v>
      </c>
      <c r="B3544" s="63" t="n">
        <v>51</v>
      </c>
      <c r="C3544" s="7" t="n">
        <v>4</v>
      </c>
      <c r="D3544" s="7" t="n">
        <v>7025</v>
      </c>
      <c r="E3544" s="7" t="s">
        <v>143</v>
      </c>
    </row>
    <row r="3545" spans="1:19">
      <c r="A3545" t="s">
        <v>4</v>
      </c>
      <c r="B3545" s="4" t="s">
        <v>5</v>
      </c>
      <c r="C3545" s="4" t="s">
        <v>10</v>
      </c>
    </row>
    <row r="3546" spans="1:19">
      <c r="A3546" t="n">
        <v>28481</v>
      </c>
      <c r="B3546" s="30" t="n">
        <v>16</v>
      </c>
      <c r="C3546" s="7" t="n">
        <v>0</v>
      </c>
    </row>
    <row r="3547" spans="1:19">
      <c r="A3547" t="s">
        <v>4</v>
      </c>
      <c r="B3547" s="4" t="s">
        <v>5</v>
      </c>
      <c r="C3547" s="4" t="s">
        <v>10</v>
      </c>
      <c r="D3547" s="4" t="s">
        <v>69</v>
      </c>
      <c r="E3547" s="4" t="s">
        <v>12</v>
      </c>
      <c r="F3547" s="4" t="s">
        <v>12</v>
      </c>
      <c r="G3547" s="4" t="s">
        <v>12</v>
      </c>
    </row>
    <row r="3548" spans="1:19">
      <c r="A3548" t="n">
        <v>28484</v>
      </c>
      <c r="B3548" s="64" t="n">
        <v>26</v>
      </c>
      <c r="C3548" s="7" t="n">
        <v>7025</v>
      </c>
      <c r="D3548" s="7" t="s">
        <v>241</v>
      </c>
      <c r="E3548" s="7" t="n">
        <v>8</v>
      </c>
      <c r="F3548" s="7" t="n">
        <v>2</v>
      </c>
      <c r="G3548" s="7" t="n">
        <v>0</v>
      </c>
    </row>
    <row r="3549" spans="1:19">
      <c r="A3549" t="s">
        <v>4</v>
      </c>
      <c r="B3549" s="4" t="s">
        <v>5</v>
      </c>
      <c r="C3549" s="4" t="s">
        <v>10</v>
      </c>
    </row>
    <row r="3550" spans="1:19">
      <c r="A3550" t="n">
        <v>28499</v>
      </c>
      <c r="B3550" s="30" t="n">
        <v>16</v>
      </c>
      <c r="C3550" s="7" t="n">
        <v>2000</v>
      </c>
    </row>
    <row r="3551" spans="1:19">
      <c r="A3551" t="s">
        <v>4</v>
      </c>
      <c r="B3551" s="4" t="s">
        <v>5</v>
      </c>
      <c r="C3551" s="4" t="s">
        <v>10</v>
      </c>
      <c r="D3551" s="4" t="s">
        <v>12</v>
      </c>
    </row>
    <row r="3552" spans="1:19">
      <c r="A3552" t="n">
        <v>28502</v>
      </c>
      <c r="B3552" s="65" t="n">
        <v>89</v>
      </c>
      <c r="C3552" s="7" t="n">
        <v>7025</v>
      </c>
      <c r="D3552" s="7" t="n">
        <v>0</v>
      </c>
    </row>
    <row r="3553" spans="1:7">
      <c r="A3553" t="s">
        <v>4</v>
      </c>
      <c r="B3553" s="4" t="s">
        <v>5</v>
      </c>
      <c r="C3553" s="4" t="s">
        <v>10</v>
      </c>
      <c r="D3553" s="4" t="s">
        <v>12</v>
      </c>
    </row>
    <row r="3554" spans="1:7">
      <c r="A3554" t="n">
        <v>28506</v>
      </c>
      <c r="B3554" s="65" t="n">
        <v>89</v>
      </c>
      <c r="C3554" s="7" t="n">
        <v>65533</v>
      </c>
      <c r="D3554" s="7" t="n">
        <v>1</v>
      </c>
    </row>
    <row r="3555" spans="1:7">
      <c r="A3555" t="s">
        <v>4</v>
      </c>
      <c r="B3555" s="4" t="s">
        <v>5</v>
      </c>
      <c r="C3555" s="4" t="s">
        <v>9</v>
      </c>
    </row>
    <row r="3556" spans="1:7">
      <c r="A3556" t="n">
        <v>28510</v>
      </c>
      <c r="B3556" s="44" t="n">
        <v>15</v>
      </c>
      <c r="C3556" s="7" t="n">
        <v>256</v>
      </c>
    </row>
    <row r="3557" spans="1:7">
      <c r="A3557" t="s">
        <v>4</v>
      </c>
      <c r="B3557" s="4" t="s">
        <v>5</v>
      </c>
      <c r="C3557" s="4" t="s">
        <v>12</v>
      </c>
      <c r="D3557" s="4" t="s">
        <v>10</v>
      </c>
    </row>
    <row r="3558" spans="1:7">
      <c r="A3558" t="n">
        <v>28515</v>
      </c>
      <c r="B3558" s="51" t="n">
        <v>45</v>
      </c>
      <c r="C3558" s="7" t="n">
        <v>7</v>
      </c>
      <c r="D3558" s="7" t="n">
        <v>255</v>
      </c>
    </row>
    <row r="3559" spans="1:7">
      <c r="A3559" t="s">
        <v>4</v>
      </c>
      <c r="B3559" s="4" t="s">
        <v>5</v>
      </c>
      <c r="C3559" s="4" t="s">
        <v>6</v>
      </c>
      <c r="D3559" s="4" t="s">
        <v>10</v>
      </c>
    </row>
    <row r="3560" spans="1:7">
      <c r="A3560" t="n">
        <v>28519</v>
      </c>
      <c r="B3560" s="73" t="n">
        <v>29</v>
      </c>
      <c r="C3560" s="7" t="s">
        <v>16</v>
      </c>
      <c r="D3560" s="7" t="n">
        <v>65533</v>
      </c>
    </row>
    <row r="3561" spans="1:7">
      <c r="A3561" t="s">
        <v>4</v>
      </c>
      <c r="B3561" s="4" t="s">
        <v>5</v>
      </c>
      <c r="C3561" s="4" t="s">
        <v>10</v>
      </c>
      <c r="D3561" s="4" t="s">
        <v>12</v>
      </c>
    </row>
    <row r="3562" spans="1:7">
      <c r="A3562" t="n">
        <v>28523</v>
      </c>
      <c r="B3562" s="78" t="n">
        <v>56</v>
      </c>
      <c r="C3562" s="7" t="n">
        <v>7025</v>
      </c>
      <c r="D3562" s="7" t="n">
        <v>0</v>
      </c>
    </row>
    <row r="3563" spans="1:7">
      <c r="A3563" t="s">
        <v>4</v>
      </c>
      <c r="B3563" s="4" t="s">
        <v>5</v>
      </c>
      <c r="C3563" s="4" t="s">
        <v>12</v>
      </c>
      <c r="D3563" s="4" t="s">
        <v>12</v>
      </c>
      <c r="E3563" s="4" t="s">
        <v>27</v>
      </c>
      <c r="F3563" s="4" t="s">
        <v>27</v>
      </c>
      <c r="G3563" s="4" t="s">
        <v>27</v>
      </c>
      <c r="H3563" s="4" t="s">
        <v>10</v>
      </c>
    </row>
    <row r="3564" spans="1:7">
      <c r="A3564" t="n">
        <v>28527</v>
      </c>
      <c r="B3564" s="51" t="n">
        <v>45</v>
      </c>
      <c r="C3564" s="7" t="n">
        <v>2</v>
      </c>
      <c r="D3564" s="7" t="n">
        <v>3</v>
      </c>
      <c r="E3564" s="7" t="n">
        <v>19.3400001525879</v>
      </c>
      <c r="F3564" s="7" t="n">
        <v>39.9700012207031</v>
      </c>
      <c r="G3564" s="7" t="n">
        <v>-129.690002441406</v>
      </c>
      <c r="H3564" s="7" t="n">
        <v>5000</v>
      </c>
    </row>
    <row r="3565" spans="1:7">
      <c r="A3565" t="s">
        <v>4</v>
      </c>
      <c r="B3565" s="4" t="s">
        <v>5</v>
      </c>
      <c r="C3565" s="4" t="s">
        <v>12</v>
      </c>
      <c r="D3565" s="4" t="s">
        <v>12</v>
      </c>
      <c r="E3565" s="4" t="s">
        <v>27</v>
      </c>
      <c r="F3565" s="4" t="s">
        <v>27</v>
      </c>
      <c r="G3565" s="4" t="s">
        <v>27</v>
      </c>
      <c r="H3565" s="4" t="s">
        <v>10</v>
      </c>
      <c r="I3565" s="4" t="s">
        <v>12</v>
      </c>
    </row>
    <row r="3566" spans="1:7">
      <c r="A3566" t="n">
        <v>28544</v>
      </c>
      <c r="B3566" s="51" t="n">
        <v>45</v>
      </c>
      <c r="C3566" s="7" t="n">
        <v>4</v>
      </c>
      <c r="D3566" s="7" t="n">
        <v>3</v>
      </c>
      <c r="E3566" s="7" t="n">
        <v>354.190002441406</v>
      </c>
      <c r="F3566" s="7" t="n">
        <v>89.629997253418</v>
      </c>
      <c r="G3566" s="7" t="n">
        <v>340</v>
      </c>
      <c r="H3566" s="7" t="n">
        <v>5000</v>
      </c>
      <c r="I3566" s="7" t="n">
        <v>1</v>
      </c>
    </row>
    <row r="3567" spans="1:7">
      <c r="A3567" t="s">
        <v>4</v>
      </c>
      <c r="B3567" s="4" t="s">
        <v>5</v>
      </c>
      <c r="C3567" s="4" t="s">
        <v>12</v>
      </c>
      <c r="D3567" s="4" t="s">
        <v>12</v>
      </c>
      <c r="E3567" s="4" t="s">
        <v>27</v>
      </c>
      <c r="F3567" s="4" t="s">
        <v>10</v>
      </c>
    </row>
    <row r="3568" spans="1:7">
      <c r="A3568" t="n">
        <v>28562</v>
      </c>
      <c r="B3568" s="51" t="n">
        <v>45</v>
      </c>
      <c r="C3568" s="7" t="n">
        <v>5</v>
      </c>
      <c r="D3568" s="7" t="n">
        <v>3</v>
      </c>
      <c r="E3568" s="7" t="n">
        <v>1.60000002384186</v>
      </c>
      <c r="F3568" s="7" t="n">
        <v>5000</v>
      </c>
    </row>
    <row r="3569" spans="1:9">
      <c r="A3569" t="s">
        <v>4</v>
      </c>
      <c r="B3569" s="4" t="s">
        <v>5</v>
      </c>
      <c r="C3569" s="4" t="s">
        <v>12</v>
      </c>
      <c r="D3569" s="4" t="s">
        <v>12</v>
      </c>
      <c r="E3569" s="4" t="s">
        <v>27</v>
      </c>
      <c r="F3569" s="4" t="s">
        <v>10</v>
      </c>
    </row>
    <row r="3570" spans="1:9">
      <c r="A3570" t="n">
        <v>28571</v>
      </c>
      <c r="B3570" s="51" t="n">
        <v>45</v>
      </c>
      <c r="C3570" s="7" t="n">
        <v>11</v>
      </c>
      <c r="D3570" s="7" t="n">
        <v>3</v>
      </c>
      <c r="E3570" s="7" t="n">
        <v>42.4000015258789</v>
      </c>
      <c r="F3570" s="7" t="n">
        <v>5000</v>
      </c>
    </row>
    <row r="3571" spans="1:9">
      <c r="A3571" t="s">
        <v>4</v>
      </c>
      <c r="B3571" s="4" t="s">
        <v>5</v>
      </c>
      <c r="C3571" s="4" t="s">
        <v>12</v>
      </c>
      <c r="D3571" s="4" t="s">
        <v>10</v>
      </c>
      <c r="E3571" s="4" t="s">
        <v>27</v>
      </c>
      <c r="F3571" s="4" t="s">
        <v>10</v>
      </c>
      <c r="G3571" s="4" t="s">
        <v>9</v>
      </c>
      <c r="H3571" s="4" t="s">
        <v>9</v>
      </c>
      <c r="I3571" s="4" t="s">
        <v>10</v>
      </c>
      <c r="J3571" s="4" t="s">
        <v>10</v>
      </c>
      <c r="K3571" s="4" t="s">
        <v>9</v>
      </c>
      <c r="L3571" s="4" t="s">
        <v>9</v>
      </c>
      <c r="M3571" s="4" t="s">
        <v>9</v>
      </c>
      <c r="N3571" s="4" t="s">
        <v>9</v>
      </c>
      <c r="O3571" s="4" t="s">
        <v>6</v>
      </c>
    </row>
    <row r="3572" spans="1:9">
      <c r="A3572" t="n">
        <v>28580</v>
      </c>
      <c r="B3572" s="13" t="n">
        <v>50</v>
      </c>
      <c r="C3572" s="7" t="n">
        <v>0</v>
      </c>
      <c r="D3572" s="7" t="n">
        <v>4125</v>
      </c>
      <c r="E3572" s="7" t="n">
        <v>1</v>
      </c>
      <c r="F3572" s="7" t="n">
        <v>0</v>
      </c>
      <c r="G3572" s="7" t="n">
        <v>0</v>
      </c>
      <c r="H3572" s="7" t="n">
        <v>0</v>
      </c>
      <c r="I3572" s="7" t="n">
        <v>0</v>
      </c>
      <c r="J3572" s="7" t="n">
        <v>65533</v>
      </c>
      <c r="K3572" s="7" t="n">
        <v>0</v>
      </c>
      <c r="L3572" s="7" t="n">
        <v>0</v>
      </c>
      <c r="M3572" s="7" t="n">
        <v>0</v>
      </c>
      <c r="N3572" s="7" t="n">
        <v>0</v>
      </c>
      <c r="O3572" s="7" t="s">
        <v>16</v>
      </c>
    </row>
    <row r="3573" spans="1:9">
      <c r="A3573" t="s">
        <v>4</v>
      </c>
      <c r="B3573" s="4" t="s">
        <v>5</v>
      </c>
      <c r="C3573" s="4" t="s">
        <v>12</v>
      </c>
      <c r="D3573" s="4" t="s">
        <v>10</v>
      </c>
      <c r="E3573" s="4" t="s">
        <v>27</v>
      </c>
      <c r="F3573" s="4" t="s">
        <v>10</v>
      </c>
      <c r="G3573" s="4" t="s">
        <v>9</v>
      </c>
      <c r="H3573" s="4" t="s">
        <v>9</v>
      </c>
      <c r="I3573" s="4" t="s">
        <v>10</v>
      </c>
      <c r="J3573" s="4" t="s">
        <v>10</v>
      </c>
      <c r="K3573" s="4" t="s">
        <v>9</v>
      </c>
      <c r="L3573" s="4" t="s">
        <v>9</v>
      </c>
      <c r="M3573" s="4" t="s">
        <v>9</v>
      </c>
      <c r="N3573" s="4" t="s">
        <v>9</v>
      </c>
      <c r="O3573" s="4" t="s">
        <v>6</v>
      </c>
    </row>
    <row r="3574" spans="1:9">
      <c r="A3574" t="n">
        <v>28619</v>
      </c>
      <c r="B3574" s="13" t="n">
        <v>50</v>
      </c>
      <c r="C3574" s="7" t="n">
        <v>0</v>
      </c>
      <c r="D3574" s="7" t="n">
        <v>4126</v>
      </c>
      <c r="E3574" s="7" t="n">
        <v>1</v>
      </c>
      <c r="F3574" s="7" t="n">
        <v>0</v>
      </c>
      <c r="G3574" s="7" t="n">
        <v>0</v>
      </c>
      <c r="H3574" s="7" t="n">
        <v>0</v>
      </c>
      <c r="I3574" s="7" t="n">
        <v>0</v>
      </c>
      <c r="J3574" s="7" t="n">
        <v>65533</v>
      </c>
      <c r="K3574" s="7" t="n">
        <v>0</v>
      </c>
      <c r="L3574" s="7" t="n">
        <v>0</v>
      </c>
      <c r="M3574" s="7" t="n">
        <v>0</v>
      </c>
      <c r="N3574" s="7" t="n">
        <v>0</v>
      </c>
      <c r="O3574" s="7" t="s">
        <v>16</v>
      </c>
    </row>
    <row r="3575" spans="1:9">
      <c r="A3575" t="s">
        <v>4</v>
      </c>
      <c r="B3575" s="4" t="s">
        <v>5</v>
      </c>
      <c r="C3575" s="4" t="s">
        <v>10</v>
      </c>
    </row>
    <row r="3576" spans="1:9">
      <c r="A3576" t="n">
        <v>28658</v>
      </c>
      <c r="B3576" s="30" t="n">
        <v>16</v>
      </c>
      <c r="C3576" s="7" t="n">
        <v>2000</v>
      </c>
    </row>
    <row r="3577" spans="1:9">
      <c r="A3577" t="s">
        <v>4</v>
      </c>
      <c r="B3577" s="4" t="s">
        <v>5</v>
      </c>
      <c r="C3577" s="4" t="s">
        <v>12</v>
      </c>
      <c r="D3577" s="4" t="s">
        <v>10</v>
      </c>
      <c r="E3577" s="4" t="s">
        <v>10</v>
      </c>
      <c r="F3577" s="4" t="s">
        <v>9</v>
      </c>
    </row>
    <row r="3578" spans="1:9">
      <c r="A3578" t="n">
        <v>28661</v>
      </c>
      <c r="B3578" s="70" t="n">
        <v>84</v>
      </c>
      <c r="C3578" s="7" t="n">
        <v>0</v>
      </c>
      <c r="D3578" s="7" t="n">
        <v>2</v>
      </c>
      <c r="E3578" s="7" t="n">
        <v>0</v>
      </c>
      <c r="F3578" s="7" t="n">
        <v>1045220557</v>
      </c>
    </row>
    <row r="3579" spans="1:9">
      <c r="A3579" t="s">
        <v>4</v>
      </c>
      <c r="B3579" s="4" t="s">
        <v>5</v>
      </c>
      <c r="C3579" s="4" t="s">
        <v>12</v>
      </c>
      <c r="D3579" s="4" t="s">
        <v>10</v>
      </c>
      <c r="E3579" s="4" t="s">
        <v>27</v>
      </c>
      <c r="F3579" s="4" t="s">
        <v>10</v>
      </c>
      <c r="G3579" s="4" t="s">
        <v>9</v>
      </c>
      <c r="H3579" s="4" t="s">
        <v>9</v>
      </c>
      <c r="I3579" s="4" t="s">
        <v>10</v>
      </c>
      <c r="J3579" s="4" t="s">
        <v>10</v>
      </c>
      <c r="K3579" s="4" t="s">
        <v>9</v>
      </c>
      <c r="L3579" s="4" t="s">
        <v>9</v>
      </c>
      <c r="M3579" s="4" t="s">
        <v>9</v>
      </c>
      <c r="N3579" s="4" t="s">
        <v>9</v>
      </c>
      <c r="O3579" s="4" t="s">
        <v>6</v>
      </c>
    </row>
    <row r="3580" spans="1:9">
      <c r="A3580" t="n">
        <v>28671</v>
      </c>
      <c r="B3580" s="13" t="n">
        <v>50</v>
      </c>
      <c r="C3580" s="7" t="n">
        <v>0</v>
      </c>
      <c r="D3580" s="7" t="n">
        <v>4427</v>
      </c>
      <c r="E3580" s="7" t="n">
        <v>1</v>
      </c>
      <c r="F3580" s="7" t="n">
        <v>0</v>
      </c>
      <c r="G3580" s="7" t="n">
        <v>0</v>
      </c>
      <c r="H3580" s="7" t="n">
        <v>0</v>
      </c>
      <c r="I3580" s="7" t="n">
        <v>0</v>
      </c>
      <c r="J3580" s="7" t="n">
        <v>65533</v>
      </c>
      <c r="K3580" s="7" t="n">
        <v>0</v>
      </c>
      <c r="L3580" s="7" t="n">
        <v>0</v>
      </c>
      <c r="M3580" s="7" t="n">
        <v>0</v>
      </c>
      <c r="N3580" s="7" t="n">
        <v>0</v>
      </c>
      <c r="O3580" s="7" t="s">
        <v>16</v>
      </c>
    </row>
    <row r="3581" spans="1:9">
      <c r="A3581" t="s">
        <v>4</v>
      </c>
      <c r="B3581" s="4" t="s">
        <v>5</v>
      </c>
      <c r="C3581" s="4" t="s">
        <v>10</v>
      </c>
      <c r="D3581" s="4" t="s">
        <v>12</v>
      </c>
      <c r="E3581" s="4" t="s">
        <v>6</v>
      </c>
      <c r="F3581" s="4" t="s">
        <v>27</v>
      </c>
      <c r="G3581" s="4" t="s">
        <v>27</v>
      </c>
      <c r="H3581" s="4" t="s">
        <v>27</v>
      </c>
    </row>
    <row r="3582" spans="1:9">
      <c r="A3582" t="n">
        <v>28710</v>
      </c>
      <c r="B3582" s="69" t="n">
        <v>48</v>
      </c>
      <c r="C3582" s="7" t="n">
        <v>7067</v>
      </c>
      <c r="D3582" s="7" t="n">
        <v>0</v>
      </c>
      <c r="E3582" s="7" t="s">
        <v>179</v>
      </c>
      <c r="F3582" s="7" t="n">
        <v>-1</v>
      </c>
      <c r="G3582" s="7" t="n">
        <v>1</v>
      </c>
      <c r="H3582" s="7" t="n">
        <v>0</v>
      </c>
    </row>
    <row r="3583" spans="1:9">
      <c r="A3583" t="s">
        <v>4</v>
      </c>
      <c r="B3583" s="4" t="s">
        <v>5</v>
      </c>
      <c r="C3583" s="4" t="s">
        <v>10</v>
      </c>
      <c r="D3583" s="4" t="s">
        <v>9</v>
      </c>
    </row>
    <row r="3584" spans="1:9">
      <c r="A3584" t="n">
        <v>28737</v>
      </c>
      <c r="B3584" s="77" t="n">
        <v>98</v>
      </c>
      <c r="C3584" s="7" t="n">
        <v>7067</v>
      </c>
      <c r="D3584" s="7" t="n">
        <v>1065353216</v>
      </c>
    </row>
    <row r="3585" spans="1:15">
      <c r="A3585" t="s">
        <v>4</v>
      </c>
      <c r="B3585" s="4" t="s">
        <v>5</v>
      </c>
      <c r="C3585" s="4" t="s">
        <v>12</v>
      </c>
      <c r="D3585" s="4" t="s">
        <v>10</v>
      </c>
      <c r="E3585" s="4" t="s">
        <v>6</v>
      </c>
      <c r="F3585" s="4" t="s">
        <v>6</v>
      </c>
      <c r="G3585" s="4" t="s">
        <v>6</v>
      </c>
      <c r="H3585" s="4" t="s">
        <v>6</v>
      </c>
    </row>
    <row r="3586" spans="1:15">
      <c r="A3586" t="n">
        <v>28744</v>
      </c>
      <c r="B3586" s="63" t="n">
        <v>51</v>
      </c>
      <c r="C3586" s="7" t="n">
        <v>3</v>
      </c>
      <c r="D3586" s="7" t="n">
        <v>7025</v>
      </c>
      <c r="E3586" s="7" t="s">
        <v>236</v>
      </c>
      <c r="F3586" s="7" t="s">
        <v>237</v>
      </c>
      <c r="G3586" s="7" t="s">
        <v>196</v>
      </c>
      <c r="H3586" s="7" t="s">
        <v>197</v>
      </c>
    </row>
    <row r="3587" spans="1:15">
      <c r="A3587" t="s">
        <v>4</v>
      </c>
      <c r="B3587" s="4" t="s">
        <v>5</v>
      </c>
      <c r="C3587" s="4" t="s">
        <v>10</v>
      </c>
    </row>
    <row r="3588" spans="1:15">
      <c r="A3588" t="n">
        <v>28757</v>
      </c>
      <c r="B3588" s="30" t="n">
        <v>16</v>
      </c>
      <c r="C3588" s="7" t="n">
        <v>1500</v>
      </c>
    </row>
    <row r="3589" spans="1:15">
      <c r="A3589" t="s">
        <v>4</v>
      </c>
      <c r="B3589" s="4" t="s">
        <v>5</v>
      </c>
      <c r="C3589" s="4" t="s">
        <v>12</v>
      </c>
      <c r="D3589" s="4" t="s">
        <v>10</v>
      </c>
      <c r="E3589" s="4" t="s">
        <v>10</v>
      </c>
      <c r="F3589" s="4" t="s">
        <v>10</v>
      </c>
      <c r="G3589" s="4" t="s">
        <v>10</v>
      </c>
      <c r="H3589" s="4" t="s">
        <v>10</v>
      </c>
      <c r="I3589" s="4" t="s">
        <v>6</v>
      </c>
      <c r="J3589" s="4" t="s">
        <v>27</v>
      </c>
      <c r="K3589" s="4" t="s">
        <v>27</v>
      </c>
      <c r="L3589" s="4" t="s">
        <v>27</v>
      </c>
      <c r="M3589" s="4" t="s">
        <v>9</v>
      </c>
      <c r="N3589" s="4" t="s">
        <v>9</v>
      </c>
      <c r="O3589" s="4" t="s">
        <v>27</v>
      </c>
      <c r="P3589" s="4" t="s">
        <v>27</v>
      </c>
      <c r="Q3589" s="4" t="s">
        <v>27</v>
      </c>
      <c r="R3589" s="4" t="s">
        <v>27</v>
      </c>
      <c r="S3589" s="4" t="s">
        <v>12</v>
      </c>
    </row>
    <row r="3590" spans="1:15">
      <c r="A3590" t="n">
        <v>28760</v>
      </c>
      <c r="B3590" s="12" t="n">
        <v>39</v>
      </c>
      <c r="C3590" s="7" t="n">
        <v>12</v>
      </c>
      <c r="D3590" s="7" t="n">
        <v>65533</v>
      </c>
      <c r="E3590" s="7" t="n">
        <v>216</v>
      </c>
      <c r="F3590" s="7" t="n">
        <v>0</v>
      </c>
      <c r="G3590" s="7" t="n">
        <v>7067</v>
      </c>
      <c r="H3590" s="7" t="n">
        <v>3</v>
      </c>
      <c r="I3590" s="7" t="s">
        <v>16</v>
      </c>
      <c r="J3590" s="7" t="n">
        <v>0</v>
      </c>
      <c r="K3590" s="7" t="n">
        <v>2</v>
      </c>
      <c r="L3590" s="7" t="n">
        <v>0</v>
      </c>
      <c r="M3590" s="7" t="n">
        <v>0</v>
      </c>
      <c r="N3590" s="7" t="n">
        <v>1056964608</v>
      </c>
      <c r="O3590" s="7" t="n">
        <v>0</v>
      </c>
      <c r="P3590" s="7" t="n">
        <v>1</v>
      </c>
      <c r="Q3590" s="7" t="n">
        <v>1</v>
      </c>
      <c r="R3590" s="7" t="n">
        <v>1</v>
      </c>
      <c r="S3590" s="7" t="n">
        <v>106</v>
      </c>
    </row>
    <row r="3591" spans="1:15">
      <c r="A3591" t="s">
        <v>4</v>
      </c>
      <c r="B3591" s="4" t="s">
        <v>5</v>
      </c>
      <c r="C3591" s="4" t="s">
        <v>10</v>
      </c>
      <c r="D3591" s="4" t="s">
        <v>9</v>
      </c>
      <c r="E3591" s="4" t="s">
        <v>9</v>
      </c>
      <c r="F3591" s="4" t="s">
        <v>9</v>
      </c>
      <c r="G3591" s="4" t="s">
        <v>9</v>
      </c>
      <c r="H3591" s="4" t="s">
        <v>10</v>
      </c>
      <c r="I3591" s="4" t="s">
        <v>12</v>
      </c>
    </row>
    <row r="3592" spans="1:15">
      <c r="A3592" t="n">
        <v>28810</v>
      </c>
      <c r="B3592" s="79" t="n">
        <v>66</v>
      </c>
      <c r="C3592" s="7" t="n">
        <v>7067</v>
      </c>
      <c r="D3592" s="7" t="n">
        <v>1065353216</v>
      </c>
      <c r="E3592" s="7" t="n">
        <v>1065353216</v>
      </c>
      <c r="F3592" s="7" t="n">
        <v>1065353216</v>
      </c>
      <c r="G3592" s="7" t="n">
        <v>0</v>
      </c>
      <c r="H3592" s="7" t="n">
        <v>3000</v>
      </c>
      <c r="I3592" s="7" t="n">
        <v>3</v>
      </c>
    </row>
    <row r="3593" spans="1:15">
      <c r="A3593" t="s">
        <v>4</v>
      </c>
      <c r="B3593" s="4" t="s">
        <v>5</v>
      </c>
      <c r="C3593" s="4" t="s">
        <v>10</v>
      </c>
    </row>
    <row r="3594" spans="1:15">
      <c r="A3594" t="n">
        <v>28832</v>
      </c>
      <c r="B3594" s="30" t="n">
        <v>16</v>
      </c>
      <c r="C3594" s="7" t="n">
        <v>5000</v>
      </c>
    </row>
    <row r="3595" spans="1:15">
      <c r="A3595" t="s">
        <v>4</v>
      </c>
      <c r="B3595" s="4" t="s">
        <v>5</v>
      </c>
      <c r="C3595" s="4" t="s">
        <v>12</v>
      </c>
      <c r="D3595" s="4" t="s">
        <v>10</v>
      </c>
      <c r="E3595" s="4" t="s">
        <v>10</v>
      </c>
      <c r="F3595" s="4" t="s">
        <v>9</v>
      </c>
    </row>
    <row r="3596" spans="1:15">
      <c r="A3596" t="n">
        <v>28835</v>
      </c>
      <c r="B3596" s="70" t="n">
        <v>84</v>
      </c>
      <c r="C3596" s="7" t="n">
        <v>1</v>
      </c>
      <c r="D3596" s="7" t="n">
        <v>0</v>
      </c>
      <c r="E3596" s="7" t="n">
        <v>500</v>
      </c>
      <c r="F3596" s="7" t="n">
        <v>0</v>
      </c>
    </row>
    <row r="3597" spans="1:15">
      <c r="A3597" t="s">
        <v>4</v>
      </c>
      <c r="B3597" s="4" t="s">
        <v>5</v>
      </c>
      <c r="C3597" s="4" t="s">
        <v>10</v>
      </c>
    </row>
    <row r="3598" spans="1:15">
      <c r="A3598" t="n">
        <v>28845</v>
      </c>
      <c r="B3598" s="30" t="n">
        <v>16</v>
      </c>
      <c r="C3598" s="7" t="n">
        <v>1000</v>
      </c>
    </row>
    <row r="3599" spans="1:15">
      <c r="A3599" t="s">
        <v>4</v>
      </c>
      <c r="B3599" s="4" t="s">
        <v>5</v>
      </c>
      <c r="C3599" s="4" t="s">
        <v>12</v>
      </c>
      <c r="D3599" s="4" t="s">
        <v>10</v>
      </c>
      <c r="E3599" s="4" t="s">
        <v>27</v>
      </c>
    </row>
    <row r="3600" spans="1:15">
      <c r="A3600" t="n">
        <v>28848</v>
      </c>
      <c r="B3600" s="38" t="n">
        <v>58</v>
      </c>
      <c r="C3600" s="7" t="n">
        <v>101</v>
      </c>
      <c r="D3600" s="7" t="n">
        <v>500</v>
      </c>
      <c r="E3600" s="7" t="n">
        <v>1</v>
      </c>
    </row>
    <row r="3601" spans="1:19">
      <c r="A3601" t="s">
        <v>4</v>
      </c>
      <c r="B3601" s="4" t="s">
        <v>5</v>
      </c>
      <c r="C3601" s="4" t="s">
        <v>12</v>
      </c>
      <c r="D3601" s="4" t="s">
        <v>10</v>
      </c>
    </row>
    <row r="3602" spans="1:19">
      <c r="A3602" t="n">
        <v>28856</v>
      </c>
      <c r="B3602" s="38" t="n">
        <v>58</v>
      </c>
      <c r="C3602" s="7" t="n">
        <v>254</v>
      </c>
      <c r="D3602" s="7" t="n">
        <v>0</v>
      </c>
    </row>
    <row r="3603" spans="1:19">
      <c r="A3603" t="s">
        <v>4</v>
      </c>
      <c r="B3603" s="4" t="s">
        <v>5</v>
      </c>
      <c r="C3603" s="4" t="s">
        <v>12</v>
      </c>
      <c r="D3603" s="4" t="s">
        <v>12</v>
      </c>
      <c r="E3603" s="4" t="s">
        <v>27</v>
      </c>
      <c r="F3603" s="4" t="s">
        <v>27</v>
      </c>
      <c r="G3603" s="4" t="s">
        <v>27</v>
      </c>
      <c r="H3603" s="4" t="s">
        <v>10</v>
      </c>
    </row>
    <row r="3604" spans="1:19">
      <c r="A3604" t="n">
        <v>28860</v>
      </c>
      <c r="B3604" s="51" t="n">
        <v>45</v>
      </c>
      <c r="C3604" s="7" t="n">
        <v>2</v>
      </c>
      <c r="D3604" s="7" t="n">
        <v>3</v>
      </c>
      <c r="E3604" s="7" t="n">
        <v>2.09999990463257</v>
      </c>
      <c r="F3604" s="7" t="n">
        <v>40.3699989318848</v>
      </c>
      <c r="G3604" s="7" t="n">
        <v>-133.630004882813</v>
      </c>
      <c r="H3604" s="7" t="n">
        <v>0</v>
      </c>
    </row>
    <row r="3605" spans="1:19">
      <c r="A3605" t="s">
        <v>4</v>
      </c>
      <c r="B3605" s="4" t="s">
        <v>5</v>
      </c>
      <c r="C3605" s="4" t="s">
        <v>12</v>
      </c>
      <c r="D3605" s="4" t="s">
        <v>12</v>
      </c>
      <c r="E3605" s="4" t="s">
        <v>27</v>
      </c>
      <c r="F3605" s="4" t="s">
        <v>27</v>
      </c>
      <c r="G3605" s="4" t="s">
        <v>27</v>
      </c>
      <c r="H3605" s="4" t="s">
        <v>10</v>
      </c>
      <c r="I3605" s="4" t="s">
        <v>12</v>
      </c>
    </row>
    <row r="3606" spans="1:19">
      <c r="A3606" t="n">
        <v>28877</v>
      </c>
      <c r="B3606" s="51" t="n">
        <v>45</v>
      </c>
      <c r="C3606" s="7" t="n">
        <v>4</v>
      </c>
      <c r="D3606" s="7" t="n">
        <v>3</v>
      </c>
      <c r="E3606" s="7" t="n">
        <v>357.369995117188</v>
      </c>
      <c r="F3606" s="7" t="n">
        <v>278.679992675781</v>
      </c>
      <c r="G3606" s="7" t="n">
        <v>6</v>
      </c>
      <c r="H3606" s="7" t="n">
        <v>0</v>
      </c>
      <c r="I3606" s="7" t="n">
        <v>0</v>
      </c>
    </row>
    <row r="3607" spans="1:19">
      <c r="A3607" t="s">
        <v>4</v>
      </c>
      <c r="B3607" s="4" t="s">
        <v>5</v>
      </c>
      <c r="C3607" s="4" t="s">
        <v>12</v>
      </c>
      <c r="D3607" s="4" t="s">
        <v>12</v>
      </c>
      <c r="E3607" s="4" t="s">
        <v>27</v>
      </c>
      <c r="F3607" s="4" t="s">
        <v>10</v>
      </c>
    </row>
    <row r="3608" spans="1:19">
      <c r="A3608" t="n">
        <v>28895</v>
      </c>
      <c r="B3608" s="51" t="n">
        <v>45</v>
      </c>
      <c r="C3608" s="7" t="n">
        <v>5</v>
      </c>
      <c r="D3608" s="7" t="n">
        <v>3</v>
      </c>
      <c r="E3608" s="7" t="n">
        <v>1.20000004768372</v>
      </c>
      <c r="F3608" s="7" t="n">
        <v>0</v>
      </c>
    </row>
    <row r="3609" spans="1:19">
      <c r="A3609" t="s">
        <v>4</v>
      </c>
      <c r="B3609" s="4" t="s">
        <v>5</v>
      </c>
      <c r="C3609" s="4" t="s">
        <v>12</v>
      </c>
      <c r="D3609" s="4" t="s">
        <v>12</v>
      </c>
      <c r="E3609" s="4" t="s">
        <v>27</v>
      </c>
      <c r="F3609" s="4" t="s">
        <v>10</v>
      </c>
    </row>
    <row r="3610" spans="1:19">
      <c r="A3610" t="n">
        <v>28904</v>
      </c>
      <c r="B3610" s="51" t="n">
        <v>45</v>
      </c>
      <c r="C3610" s="7" t="n">
        <v>5</v>
      </c>
      <c r="D3610" s="7" t="n">
        <v>3</v>
      </c>
      <c r="E3610" s="7" t="n">
        <v>1.10000002384186</v>
      </c>
      <c r="F3610" s="7" t="n">
        <v>3000</v>
      </c>
    </row>
    <row r="3611" spans="1:19">
      <c r="A3611" t="s">
        <v>4</v>
      </c>
      <c r="B3611" s="4" t="s">
        <v>5</v>
      </c>
      <c r="C3611" s="4" t="s">
        <v>12</v>
      </c>
      <c r="D3611" s="4" t="s">
        <v>12</v>
      </c>
      <c r="E3611" s="4" t="s">
        <v>27</v>
      </c>
      <c r="F3611" s="4" t="s">
        <v>10</v>
      </c>
    </row>
    <row r="3612" spans="1:19">
      <c r="A3612" t="n">
        <v>28913</v>
      </c>
      <c r="B3612" s="51" t="n">
        <v>45</v>
      </c>
      <c r="C3612" s="7" t="n">
        <v>11</v>
      </c>
      <c r="D3612" s="7" t="n">
        <v>3</v>
      </c>
      <c r="E3612" s="7" t="n">
        <v>32.7000007629395</v>
      </c>
      <c r="F3612" s="7" t="n">
        <v>0</v>
      </c>
    </row>
    <row r="3613" spans="1:19">
      <c r="A3613" t="s">
        <v>4</v>
      </c>
      <c r="B3613" s="4" t="s">
        <v>5</v>
      </c>
      <c r="C3613" s="4" t="s">
        <v>12</v>
      </c>
      <c r="D3613" s="4" t="s">
        <v>10</v>
      </c>
    </row>
    <row r="3614" spans="1:19">
      <c r="A3614" t="n">
        <v>28922</v>
      </c>
      <c r="B3614" s="38" t="n">
        <v>58</v>
      </c>
      <c r="C3614" s="7" t="n">
        <v>255</v>
      </c>
      <c r="D3614" s="7" t="n">
        <v>0</v>
      </c>
    </row>
    <row r="3615" spans="1:19">
      <c r="A3615" t="s">
        <v>4</v>
      </c>
      <c r="B3615" s="4" t="s">
        <v>5</v>
      </c>
      <c r="C3615" s="4" t="s">
        <v>12</v>
      </c>
      <c r="D3615" s="4" t="s">
        <v>10</v>
      </c>
      <c r="E3615" s="4" t="s">
        <v>6</v>
      </c>
    </row>
    <row r="3616" spans="1:19">
      <c r="A3616" t="n">
        <v>28926</v>
      </c>
      <c r="B3616" s="63" t="n">
        <v>51</v>
      </c>
      <c r="C3616" s="7" t="n">
        <v>4</v>
      </c>
      <c r="D3616" s="7" t="n">
        <v>8</v>
      </c>
      <c r="E3616" s="7" t="s">
        <v>151</v>
      </c>
    </row>
    <row r="3617" spans="1:9">
      <c r="A3617" t="s">
        <v>4</v>
      </c>
      <c r="B3617" s="4" t="s">
        <v>5</v>
      </c>
      <c r="C3617" s="4" t="s">
        <v>10</v>
      </c>
    </row>
    <row r="3618" spans="1:9">
      <c r="A3618" t="n">
        <v>28940</v>
      </c>
      <c r="B3618" s="30" t="n">
        <v>16</v>
      </c>
      <c r="C3618" s="7" t="n">
        <v>0</v>
      </c>
    </row>
    <row r="3619" spans="1:9">
      <c r="A3619" t="s">
        <v>4</v>
      </c>
      <c r="B3619" s="4" t="s">
        <v>5</v>
      </c>
      <c r="C3619" s="4" t="s">
        <v>10</v>
      </c>
      <c r="D3619" s="4" t="s">
        <v>69</v>
      </c>
      <c r="E3619" s="4" t="s">
        <v>12</v>
      </c>
      <c r="F3619" s="4" t="s">
        <v>12</v>
      </c>
    </row>
    <row r="3620" spans="1:9">
      <c r="A3620" t="n">
        <v>28943</v>
      </c>
      <c r="B3620" s="64" t="n">
        <v>26</v>
      </c>
      <c r="C3620" s="7" t="n">
        <v>8</v>
      </c>
      <c r="D3620" s="7" t="s">
        <v>242</v>
      </c>
      <c r="E3620" s="7" t="n">
        <v>2</v>
      </c>
      <c r="F3620" s="7" t="n">
        <v>0</v>
      </c>
    </row>
    <row r="3621" spans="1:9">
      <c r="A3621" t="s">
        <v>4</v>
      </c>
      <c r="B3621" s="4" t="s">
        <v>5</v>
      </c>
    </row>
    <row r="3622" spans="1:9">
      <c r="A3622" t="n">
        <v>28961</v>
      </c>
      <c r="B3622" s="35" t="n">
        <v>28</v>
      </c>
    </row>
    <row r="3623" spans="1:9">
      <c r="A3623" t="s">
        <v>4</v>
      </c>
      <c r="B3623" s="4" t="s">
        <v>5</v>
      </c>
      <c r="C3623" s="4" t="s">
        <v>12</v>
      </c>
      <c r="D3623" s="4" t="s">
        <v>10</v>
      </c>
      <c r="E3623" s="4" t="s">
        <v>10</v>
      </c>
      <c r="F3623" s="4" t="s">
        <v>12</v>
      </c>
    </row>
    <row r="3624" spans="1:9">
      <c r="A3624" t="n">
        <v>28962</v>
      </c>
      <c r="B3624" s="33" t="n">
        <v>25</v>
      </c>
      <c r="C3624" s="7" t="n">
        <v>1</v>
      </c>
      <c r="D3624" s="7" t="n">
        <v>65535</v>
      </c>
      <c r="E3624" s="7" t="n">
        <v>65535</v>
      </c>
      <c r="F3624" s="7" t="n">
        <v>0</v>
      </c>
    </row>
    <row r="3625" spans="1:9">
      <c r="A3625" t="s">
        <v>4</v>
      </c>
      <c r="B3625" s="4" t="s">
        <v>5</v>
      </c>
      <c r="C3625" s="4" t="s">
        <v>12</v>
      </c>
      <c r="D3625" s="4" t="s">
        <v>10</v>
      </c>
      <c r="E3625" s="4" t="s">
        <v>27</v>
      </c>
    </row>
    <row r="3626" spans="1:9">
      <c r="A3626" t="n">
        <v>28969</v>
      </c>
      <c r="B3626" s="38" t="n">
        <v>58</v>
      </c>
      <c r="C3626" s="7" t="n">
        <v>101</v>
      </c>
      <c r="D3626" s="7" t="n">
        <v>300</v>
      </c>
      <c r="E3626" s="7" t="n">
        <v>1</v>
      </c>
    </row>
    <row r="3627" spans="1:9">
      <c r="A3627" t="s">
        <v>4</v>
      </c>
      <c r="B3627" s="4" t="s">
        <v>5</v>
      </c>
      <c r="C3627" s="4" t="s">
        <v>12</v>
      </c>
      <c r="D3627" s="4" t="s">
        <v>10</v>
      </c>
    </row>
    <row r="3628" spans="1:9">
      <c r="A3628" t="n">
        <v>28977</v>
      </c>
      <c r="B3628" s="38" t="n">
        <v>58</v>
      </c>
      <c r="C3628" s="7" t="n">
        <v>254</v>
      </c>
      <c r="D3628" s="7" t="n">
        <v>0</v>
      </c>
    </row>
    <row r="3629" spans="1:9">
      <c r="A3629" t="s">
        <v>4</v>
      </c>
      <c r="B3629" s="4" t="s">
        <v>5</v>
      </c>
      <c r="C3629" s="4" t="s">
        <v>10</v>
      </c>
      <c r="D3629" s="4" t="s">
        <v>10</v>
      </c>
      <c r="E3629" s="4" t="s">
        <v>27</v>
      </c>
      <c r="F3629" s="4" t="s">
        <v>12</v>
      </c>
    </row>
    <row r="3630" spans="1:9">
      <c r="A3630" t="n">
        <v>28981</v>
      </c>
      <c r="B3630" s="80" t="n">
        <v>53</v>
      </c>
      <c r="C3630" s="7" t="n">
        <v>7025</v>
      </c>
      <c r="D3630" s="7" t="n">
        <v>8</v>
      </c>
      <c r="E3630" s="7" t="n">
        <v>5</v>
      </c>
      <c r="F3630" s="7" t="n">
        <v>1</v>
      </c>
    </row>
    <row r="3631" spans="1:9">
      <c r="A3631" t="s">
        <v>4</v>
      </c>
      <c r="B3631" s="4" t="s">
        <v>5</v>
      </c>
      <c r="C3631" s="4" t="s">
        <v>10</v>
      </c>
      <c r="D3631" s="4" t="s">
        <v>12</v>
      </c>
      <c r="E3631" s="4" t="s">
        <v>6</v>
      </c>
      <c r="F3631" s="4" t="s">
        <v>27</v>
      </c>
      <c r="G3631" s="4" t="s">
        <v>27</v>
      </c>
      <c r="H3631" s="4" t="s">
        <v>27</v>
      </c>
    </row>
    <row r="3632" spans="1:9">
      <c r="A3632" t="n">
        <v>28991</v>
      </c>
      <c r="B3632" s="69" t="n">
        <v>48</v>
      </c>
      <c r="C3632" s="7" t="n">
        <v>7025</v>
      </c>
      <c r="D3632" s="7" t="n">
        <v>0</v>
      </c>
      <c r="E3632" s="7" t="s">
        <v>185</v>
      </c>
      <c r="F3632" s="7" t="n">
        <v>-1</v>
      </c>
      <c r="G3632" s="7" t="n">
        <v>1</v>
      </c>
      <c r="H3632" s="7" t="n">
        <v>0</v>
      </c>
    </row>
    <row r="3633" spans="1:8">
      <c r="A3633" t="s">
        <v>4</v>
      </c>
      <c r="B3633" s="4" t="s">
        <v>5</v>
      </c>
      <c r="C3633" s="4" t="s">
        <v>12</v>
      </c>
      <c r="D3633" s="4" t="s">
        <v>10</v>
      </c>
    </row>
    <row r="3634" spans="1:8">
      <c r="A3634" t="n">
        <v>29017</v>
      </c>
      <c r="B3634" s="38" t="n">
        <v>58</v>
      </c>
      <c r="C3634" s="7" t="n">
        <v>255</v>
      </c>
      <c r="D3634" s="7" t="n">
        <v>0</v>
      </c>
    </row>
    <row r="3635" spans="1:8">
      <c r="A3635" t="s">
        <v>4</v>
      </c>
      <c r="B3635" s="4" t="s">
        <v>5</v>
      </c>
      <c r="C3635" s="4" t="s">
        <v>10</v>
      </c>
    </row>
    <row r="3636" spans="1:8">
      <c r="A3636" t="n">
        <v>29021</v>
      </c>
      <c r="B3636" s="55" t="n">
        <v>54</v>
      </c>
      <c r="C3636" s="7" t="n">
        <v>7025</v>
      </c>
    </row>
    <row r="3637" spans="1:8">
      <c r="A3637" t="s">
        <v>4</v>
      </c>
      <c r="B3637" s="4" t="s">
        <v>5</v>
      </c>
      <c r="C3637" s="4" t="s">
        <v>12</v>
      </c>
      <c r="D3637" s="4" t="s">
        <v>10</v>
      </c>
      <c r="E3637" s="4" t="s">
        <v>6</v>
      </c>
    </row>
    <row r="3638" spans="1:8">
      <c r="A3638" t="n">
        <v>29024</v>
      </c>
      <c r="B3638" s="63" t="n">
        <v>51</v>
      </c>
      <c r="C3638" s="7" t="n">
        <v>4</v>
      </c>
      <c r="D3638" s="7" t="n">
        <v>7025</v>
      </c>
      <c r="E3638" s="7" t="s">
        <v>243</v>
      </c>
    </row>
    <row r="3639" spans="1:8">
      <c r="A3639" t="s">
        <v>4</v>
      </c>
      <c r="B3639" s="4" t="s">
        <v>5</v>
      </c>
      <c r="C3639" s="4" t="s">
        <v>10</v>
      </c>
    </row>
    <row r="3640" spans="1:8">
      <c r="A3640" t="n">
        <v>29038</v>
      </c>
      <c r="B3640" s="30" t="n">
        <v>16</v>
      </c>
      <c r="C3640" s="7" t="n"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69</v>
      </c>
      <c r="E3641" s="4" t="s">
        <v>12</v>
      </c>
      <c r="F3641" s="4" t="s">
        <v>12</v>
      </c>
    </row>
    <row r="3642" spans="1:8">
      <c r="A3642" t="n">
        <v>29041</v>
      </c>
      <c r="B3642" s="64" t="n">
        <v>26</v>
      </c>
      <c r="C3642" s="7" t="n">
        <v>7025</v>
      </c>
      <c r="D3642" s="7" t="s">
        <v>244</v>
      </c>
      <c r="E3642" s="7" t="n">
        <v>2</v>
      </c>
      <c r="F3642" s="7" t="n">
        <v>0</v>
      </c>
    </row>
    <row r="3643" spans="1:8">
      <c r="A3643" t="s">
        <v>4</v>
      </c>
      <c r="B3643" s="4" t="s">
        <v>5</v>
      </c>
    </row>
    <row r="3644" spans="1:8">
      <c r="A3644" t="n">
        <v>29077</v>
      </c>
      <c r="B3644" s="35" t="n">
        <v>28</v>
      </c>
    </row>
    <row r="3645" spans="1:8">
      <c r="A3645" t="s">
        <v>4</v>
      </c>
      <c r="B3645" s="4" t="s">
        <v>5</v>
      </c>
      <c r="C3645" s="4" t="s">
        <v>10</v>
      </c>
      <c r="D3645" s="4" t="s">
        <v>12</v>
      </c>
    </row>
    <row r="3646" spans="1:8">
      <c r="A3646" t="n">
        <v>29078</v>
      </c>
      <c r="B3646" s="65" t="n">
        <v>89</v>
      </c>
      <c r="C3646" s="7" t="n">
        <v>65533</v>
      </c>
      <c r="D3646" s="7" t="n">
        <v>1</v>
      </c>
    </row>
    <row r="3647" spans="1:8">
      <c r="A3647" t="s">
        <v>4</v>
      </c>
      <c r="B3647" s="4" t="s">
        <v>5</v>
      </c>
      <c r="C3647" s="4" t="s">
        <v>12</v>
      </c>
      <c r="D3647" s="4" t="s">
        <v>10</v>
      </c>
      <c r="E3647" s="4" t="s">
        <v>12</v>
      </c>
    </row>
    <row r="3648" spans="1:8">
      <c r="A3648" t="n">
        <v>29082</v>
      </c>
      <c r="B3648" s="17" t="n">
        <v>49</v>
      </c>
      <c r="C3648" s="7" t="n">
        <v>1</v>
      </c>
      <c r="D3648" s="7" t="n">
        <v>4000</v>
      </c>
      <c r="E3648" s="7" t="n">
        <v>0</v>
      </c>
    </row>
    <row r="3649" spans="1:6">
      <c r="A3649" t="s">
        <v>4</v>
      </c>
      <c r="B3649" s="4" t="s">
        <v>5</v>
      </c>
      <c r="C3649" s="4" t="s">
        <v>12</v>
      </c>
      <c r="D3649" s="4" t="s">
        <v>10</v>
      </c>
      <c r="E3649" s="4" t="s">
        <v>10</v>
      </c>
    </row>
    <row r="3650" spans="1:6">
      <c r="A3650" t="n">
        <v>29087</v>
      </c>
      <c r="B3650" s="13" t="n">
        <v>50</v>
      </c>
      <c r="C3650" s="7" t="n">
        <v>1</v>
      </c>
      <c r="D3650" s="7" t="n">
        <v>8040</v>
      </c>
      <c r="E3650" s="7" t="n">
        <v>1000</v>
      </c>
    </row>
    <row r="3651" spans="1:6">
      <c r="A3651" t="s">
        <v>4</v>
      </c>
      <c r="B3651" s="4" t="s">
        <v>5</v>
      </c>
      <c r="C3651" s="4" t="s">
        <v>12</v>
      </c>
      <c r="D3651" s="4" t="s">
        <v>10</v>
      </c>
      <c r="E3651" s="4" t="s">
        <v>10</v>
      </c>
    </row>
    <row r="3652" spans="1:6">
      <c r="A3652" t="n">
        <v>29093</v>
      </c>
      <c r="B3652" s="13" t="n">
        <v>50</v>
      </c>
      <c r="C3652" s="7" t="n">
        <v>1</v>
      </c>
      <c r="D3652" s="7" t="n">
        <v>8003</v>
      </c>
      <c r="E3652" s="7" t="n">
        <v>1000</v>
      </c>
    </row>
    <row r="3653" spans="1:6">
      <c r="A3653" t="s">
        <v>4</v>
      </c>
      <c r="B3653" s="4" t="s">
        <v>5</v>
      </c>
      <c r="C3653" s="4" t="s">
        <v>12</v>
      </c>
      <c r="D3653" s="4" t="s">
        <v>10</v>
      </c>
      <c r="E3653" s="4" t="s">
        <v>10</v>
      </c>
    </row>
    <row r="3654" spans="1:6">
      <c r="A3654" t="n">
        <v>29099</v>
      </c>
      <c r="B3654" s="13" t="n">
        <v>50</v>
      </c>
      <c r="C3654" s="7" t="n">
        <v>1</v>
      </c>
      <c r="D3654" s="7" t="n">
        <v>8062</v>
      </c>
      <c r="E3654" s="7" t="n">
        <v>1000</v>
      </c>
    </row>
    <row r="3655" spans="1:6">
      <c r="A3655" t="s">
        <v>4</v>
      </c>
      <c r="B3655" s="4" t="s">
        <v>5</v>
      </c>
      <c r="C3655" s="4" t="s">
        <v>12</v>
      </c>
      <c r="D3655" s="4" t="s">
        <v>10</v>
      </c>
      <c r="E3655" s="4" t="s">
        <v>10</v>
      </c>
    </row>
    <row r="3656" spans="1:6">
      <c r="A3656" t="n">
        <v>29105</v>
      </c>
      <c r="B3656" s="13" t="n">
        <v>50</v>
      </c>
      <c r="C3656" s="7" t="n">
        <v>1</v>
      </c>
      <c r="D3656" s="7" t="n">
        <v>8061</v>
      </c>
      <c r="E3656" s="7" t="n">
        <v>1000</v>
      </c>
    </row>
    <row r="3657" spans="1:6">
      <c r="A3657" t="s">
        <v>4</v>
      </c>
      <c r="B3657" s="4" t="s">
        <v>5</v>
      </c>
      <c r="C3657" s="4" t="s">
        <v>12</v>
      </c>
      <c r="D3657" s="4" t="s">
        <v>10</v>
      </c>
      <c r="E3657" s="4" t="s">
        <v>27</v>
      </c>
    </row>
    <row r="3658" spans="1:6">
      <c r="A3658" t="n">
        <v>29111</v>
      </c>
      <c r="B3658" s="38" t="n">
        <v>58</v>
      </c>
      <c r="C3658" s="7" t="n">
        <v>0</v>
      </c>
      <c r="D3658" s="7" t="n">
        <v>1000</v>
      </c>
      <c r="E3658" s="7" t="n">
        <v>1</v>
      </c>
    </row>
    <row r="3659" spans="1:6">
      <c r="A3659" t="s">
        <v>4</v>
      </c>
      <c r="B3659" s="4" t="s">
        <v>5</v>
      </c>
      <c r="C3659" s="4" t="s">
        <v>12</v>
      </c>
      <c r="D3659" s="4" t="s">
        <v>10</v>
      </c>
    </row>
    <row r="3660" spans="1:6">
      <c r="A3660" t="n">
        <v>29119</v>
      </c>
      <c r="B3660" s="38" t="n">
        <v>58</v>
      </c>
      <c r="C3660" s="7" t="n">
        <v>255</v>
      </c>
      <c r="D3660" s="7" t="n">
        <v>0</v>
      </c>
    </row>
    <row r="3661" spans="1:6">
      <c r="A3661" t="s">
        <v>4</v>
      </c>
      <c r="B3661" s="4" t="s">
        <v>5</v>
      </c>
      <c r="C3661" s="4" t="s">
        <v>10</v>
      </c>
    </row>
    <row r="3662" spans="1:6">
      <c r="A3662" t="n">
        <v>29123</v>
      </c>
      <c r="B3662" s="30" t="n">
        <v>16</v>
      </c>
      <c r="C3662" s="7" t="n">
        <v>500</v>
      </c>
    </row>
    <row r="3663" spans="1:6">
      <c r="A3663" t="s">
        <v>4</v>
      </c>
      <c r="B3663" s="4" t="s">
        <v>5</v>
      </c>
      <c r="C3663" s="4" t="s">
        <v>12</v>
      </c>
      <c r="D3663" s="4" t="s">
        <v>12</v>
      </c>
    </row>
    <row r="3664" spans="1:6">
      <c r="A3664" t="n">
        <v>29126</v>
      </c>
      <c r="B3664" s="17" t="n">
        <v>49</v>
      </c>
      <c r="C3664" s="7" t="n">
        <v>2</v>
      </c>
      <c r="D3664" s="7" t="n">
        <v>0</v>
      </c>
    </row>
    <row r="3665" spans="1:5">
      <c r="A3665" t="s">
        <v>4</v>
      </c>
      <c r="B3665" s="4" t="s">
        <v>5</v>
      </c>
      <c r="C3665" s="4" t="s">
        <v>12</v>
      </c>
      <c r="D3665" s="4" t="s">
        <v>10</v>
      </c>
      <c r="E3665" s="4" t="s">
        <v>10</v>
      </c>
      <c r="F3665" s="4" t="s">
        <v>10</v>
      </c>
      <c r="G3665" s="4" t="s">
        <v>10</v>
      </c>
      <c r="H3665" s="4" t="s">
        <v>12</v>
      </c>
    </row>
    <row r="3666" spans="1:5">
      <c r="A3666" t="n">
        <v>29129</v>
      </c>
      <c r="B3666" s="33" t="n">
        <v>25</v>
      </c>
      <c r="C3666" s="7" t="n">
        <v>5</v>
      </c>
      <c r="D3666" s="7" t="n">
        <v>65535</v>
      </c>
      <c r="E3666" s="7" t="n">
        <v>500</v>
      </c>
      <c r="F3666" s="7" t="n">
        <v>800</v>
      </c>
      <c r="G3666" s="7" t="n">
        <v>140</v>
      </c>
      <c r="H3666" s="7" t="n">
        <v>0</v>
      </c>
    </row>
    <row r="3667" spans="1:5">
      <c r="A3667" t="s">
        <v>4</v>
      </c>
      <c r="B3667" s="4" t="s">
        <v>5</v>
      </c>
      <c r="C3667" s="4" t="s">
        <v>10</v>
      </c>
      <c r="D3667" s="4" t="s">
        <v>12</v>
      </c>
      <c r="E3667" s="4" t="s">
        <v>69</v>
      </c>
      <c r="F3667" s="4" t="s">
        <v>12</v>
      </c>
      <c r="G3667" s="4" t="s">
        <v>12</v>
      </c>
    </row>
    <row r="3668" spans="1:5">
      <c r="A3668" t="n">
        <v>29140</v>
      </c>
      <c r="B3668" s="34" t="n">
        <v>24</v>
      </c>
      <c r="C3668" s="7" t="n">
        <v>65533</v>
      </c>
      <c r="D3668" s="7" t="n">
        <v>11</v>
      </c>
      <c r="E3668" s="7" t="s">
        <v>245</v>
      </c>
      <c r="F3668" s="7" t="n">
        <v>2</v>
      </c>
      <c r="G3668" s="7" t="n">
        <v>0</v>
      </c>
    </row>
    <row r="3669" spans="1:5">
      <c r="A3669" t="s">
        <v>4</v>
      </c>
      <c r="B3669" s="4" t="s">
        <v>5</v>
      </c>
    </row>
    <row r="3670" spans="1:5">
      <c r="A3670" t="n">
        <v>29271</v>
      </c>
      <c r="B3670" s="35" t="n">
        <v>28</v>
      </c>
    </row>
    <row r="3671" spans="1:5">
      <c r="A3671" t="s">
        <v>4</v>
      </c>
      <c r="B3671" s="4" t="s">
        <v>5</v>
      </c>
      <c r="C3671" s="4" t="s">
        <v>12</v>
      </c>
    </row>
    <row r="3672" spans="1:5">
      <c r="A3672" t="n">
        <v>29272</v>
      </c>
      <c r="B3672" s="37" t="n">
        <v>27</v>
      </c>
      <c r="C3672" s="7" t="n">
        <v>0</v>
      </c>
    </row>
    <row r="3673" spans="1:5">
      <c r="A3673" t="s">
        <v>4</v>
      </c>
      <c r="B3673" s="4" t="s">
        <v>5</v>
      </c>
      <c r="C3673" s="4" t="s">
        <v>12</v>
      </c>
    </row>
    <row r="3674" spans="1:5">
      <c r="A3674" t="n">
        <v>29274</v>
      </c>
      <c r="B3674" s="37" t="n">
        <v>27</v>
      </c>
      <c r="C3674" s="7" t="n">
        <v>1</v>
      </c>
    </row>
    <row r="3675" spans="1:5">
      <c r="A3675" t="s">
        <v>4</v>
      </c>
      <c r="B3675" s="4" t="s">
        <v>5</v>
      </c>
      <c r="C3675" s="4" t="s">
        <v>12</v>
      </c>
      <c r="D3675" s="4" t="s">
        <v>10</v>
      </c>
      <c r="E3675" s="4" t="s">
        <v>10</v>
      </c>
      <c r="F3675" s="4" t="s">
        <v>10</v>
      </c>
      <c r="G3675" s="4" t="s">
        <v>10</v>
      </c>
      <c r="H3675" s="4" t="s">
        <v>12</v>
      </c>
    </row>
    <row r="3676" spans="1:5">
      <c r="A3676" t="n">
        <v>29276</v>
      </c>
      <c r="B3676" s="33" t="n">
        <v>25</v>
      </c>
      <c r="C3676" s="7" t="n">
        <v>5</v>
      </c>
      <c r="D3676" s="7" t="n">
        <v>65535</v>
      </c>
      <c r="E3676" s="7" t="n">
        <v>65535</v>
      </c>
      <c r="F3676" s="7" t="n">
        <v>65535</v>
      </c>
      <c r="G3676" s="7" t="n">
        <v>65535</v>
      </c>
      <c r="H3676" s="7" t="n">
        <v>0</v>
      </c>
    </row>
    <row r="3677" spans="1:5">
      <c r="A3677" t="s">
        <v>4</v>
      </c>
      <c r="B3677" s="4" t="s">
        <v>5</v>
      </c>
      <c r="C3677" s="4" t="s">
        <v>12</v>
      </c>
      <c r="D3677" s="4" t="s">
        <v>10</v>
      </c>
      <c r="E3677" s="4" t="s">
        <v>12</v>
      </c>
    </row>
    <row r="3678" spans="1:5">
      <c r="A3678" t="n">
        <v>29287</v>
      </c>
      <c r="B3678" s="57" t="n">
        <v>36</v>
      </c>
      <c r="C3678" s="7" t="n">
        <v>9</v>
      </c>
      <c r="D3678" s="7" t="n">
        <v>7025</v>
      </c>
      <c r="E3678" s="7" t="n">
        <v>0</v>
      </c>
    </row>
    <row r="3679" spans="1:5">
      <c r="A3679" t="s">
        <v>4</v>
      </c>
      <c r="B3679" s="4" t="s">
        <v>5</v>
      </c>
      <c r="C3679" s="4" t="s">
        <v>10</v>
      </c>
      <c r="D3679" s="4" t="s">
        <v>12</v>
      </c>
      <c r="E3679" s="4" t="s">
        <v>12</v>
      </c>
      <c r="F3679" s="4" t="s">
        <v>6</v>
      </c>
    </row>
    <row r="3680" spans="1:5">
      <c r="A3680" t="n">
        <v>29292</v>
      </c>
      <c r="B3680" s="60" t="n">
        <v>47</v>
      </c>
      <c r="C3680" s="7" t="n">
        <v>7025</v>
      </c>
      <c r="D3680" s="7" t="n">
        <v>0</v>
      </c>
      <c r="E3680" s="7" t="n">
        <v>0</v>
      </c>
      <c r="F3680" s="7" t="s">
        <v>246</v>
      </c>
    </row>
    <row r="3681" spans="1:8">
      <c r="A3681" t="s">
        <v>4</v>
      </c>
      <c r="B3681" s="4" t="s">
        <v>5</v>
      </c>
      <c r="C3681" s="4" t="s">
        <v>12</v>
      </c>
      <c r="D3681" s="4" t="s">
        <v>10</v>
      </c>
      <c r="E3681" s="4" t="s">
        <v>12</v>
      </c>
    </row>
    <row r="3682" spans="1:8">
      <c r="A3682" t="n">
        <v>29314</v>
      </c>
      <c r="B3682" s="57" t="n">
        <v>36</v>
      </c>
      <c r="C3682" s="7" t="n">
        <v>9</v>
      </c>
      <c r="D3682" s="7" t="n">
        <v>7067</v>
      </c>
      <c r="E3682" s="7" t="n">
        <v>0</v>
      </c>
    </row>
    <row r="3683" spans="1:8">
      <c r="A3683" t="s">
        <v>4</v>
      </c>
      <c r="B3683" s="4" t="s">
        <v>5</v>
      </c>
      <c r="C3683" s="4" t="s">
        <v>12</v>
      </c>
      <c r="D3683" s="4" t="s">
        <v>10</v>
      </c>
      <c r="E3683" s="4" t="s">
        <v>12</v>
      </c>
    </row>
    <row r="3684" spans="1:8">
      <c r="A3684" t="n">
        <v>29319</v>
      </c>
      <c r="B3684" s="57" t="n">
        <v>36</v>
      </c>
      <c r="C3684" s="7" t="n">
        <v>9</v>
      </c>
      <c r="D3684" s="7" t="n">
        <v>0</v>
      </c>
      <c r="E3684" s="7" t="n">
        <v>0</v>
      </c>
    </row>
    <row r="3685" spans="1:8">
      <c r="A3685" t="s">
        <v>4</v>
      </c>
      <c r="B3685" s="4" t="s">
        <v>5</v>
      </c>
      <c r="C3685" s="4" t="s">
        <v>12</v>
      </c>
      <c r="D3685" s="4" t="s">
        <v>10</v>
      </c>
      <c r="E3685" s="4" t="s">
        <v>12</v>
      </c>
    </row>
    <row r="3686" spans="1:8">
      <c r="A3686" t="n">
        <v>29324</v>
      </c>
      <c r="B3686" s="57" t="n">
        <v>36</v>
      </c>
      <c r="C3686" s="7" t="n">
        <v>9</v>
      </c>
      <c r="D3686" s="7" t="n">
        <v>8</v>
      </c>
      <c r="E3686" s="7" t="n">
        <v>0</v>
      </c>
    </row>
    <row r="3687" spans="1:8">
      <c r="A3687" t="s">
        <v>4</v>
      </c>
      <c r="B3687" s="4" t="s">
        <v>5</v>
      </c>
      <c r="C3687" s="4" t="s">
        <v>12</v>
      </c>
      <c r="D3687" s="4" t="s">
        <v>10</v>
      </c>
      <c r="E3687" s="4" t="s">
        <v>12</v>
      </c>
    </row>
    <row r="3688" spans="1:8">
      <c r="A3688" t="n">
        <v>29329</v>
      </c>
      <c r="B3688" s="57" t="n">
        <v>36</v>
      </c>
      <c r="C3688" s="7" t="n">
        <v>9</v>
      </c>
      <c r="D3688" s="7" t="n">
        <v>61491</v>
      </c>
      <c r="E3688" s="7" t="n">
        <v>0</v>
      </c>
    </row>
    <row r="3689" spans="1:8">
      <c r="A3689" t="s">
        <v>4</v>
      </c>
      <c r="B3689" s="4" t="s">
        <v>5</v>
      </c>
      <c r="C3689" s="4" t="s">
        <v>12</v>
      </c>
      <c r="D3689" s="4" t="s">
        <v>10</v>
      </c>
      <c r="E3689" s="4" t="s">
        <v>12</v>
      </c>
    </row>
    <row r="3690" spans="1:8">
      <c r="A3690" t="n">
        <v>29334</v>
      </c>
      <c r="B3690" s="57" t="n">
        <v>36</v>
      </c>
      <c r="C3690" s="7" t="n">
        <v>9</v>
      </c>
      <c r="D3690" s="7" t="n">
        <v>61492</v>
      </c>
      <c r="E3690" s="7" t="n">
        <v>0</v>
      </c>
    </row>
    <row r="3691" spans="1:8">
      <c r="A3691" t="s">
        <v>4</v>
      </c>
      <c r="B3691" s="4" t="s">
        <v>5</v>
      </c>
      <c r="C3691" s="4" t="s">
        <v>12</v>
      </c>
      <c r="D3691" s="4" t="s">
        <v>10</v>
      </c>
      <c r="E3691" s="4" t="s">
        <v>12</v>
      </c>
    </row>
    <row r="3692" spans="1:8">
      <c r="A3692" t="n">
        <v>29339</v>
      </c>
      <c r="B3692" s="57" t="n">
        <v>36</v>
      </c>
      <c r="C3692" s="7" t="n">
        <v>9</v>
      </c>
      <c r="D3692" s="7" t="n">
        <v>61493</v>
      </c>
      <c r="E3692" s="7" t="n">
        <v>0</v>
      </c>
    </row>
    <row r="3693" spans="1:8">
      <c r="A3693" t="s">
        <v>4</v>
      </c>
      <c r="B3693" s="4" t="s">
        <v>5</v>
      </c>
      <c r="C3693" s="4" t="s">
        <v>12</v>
      </c>
      <c r="D3693" s="4" t="s">
        <v>10</v>
      </c>
      <c r="E3693" s="4" t="s">
        <v>12</v>
      </c>
    </row>
    <row r="3694" spans="1:8">
      <c r="A3694" t="n">
        <v>29344</v>
      </c>
      <c r="B3694" s="57" t="n">
        <v>36</v>
      </c>
      <c r="C3694" s="7" t="n">
        <v>9</v>
      </c>
      <c r="D3694" s="7" t="n">
        <v>61494</v>
      </c>
      <c r="E3694" s="7" t="n">
        <v>0</v>
      </c>
    </row>
    <row r="3695" spans="1:8">
      <c r="A3695" t="s">
        <v>4</v>
      </c>
      <c r="B3695" s="4" t="s">
        <v>5</v>
      </c>
      <c r="C3695" s="4" t="s">
        <v>12</v>
      </c>
      <c r="D3695" s="4" t="s">
        <v>10</v>
      </c>
      <c r="E3695" s="4" t="s">
        <v>12</v>
      </c>
    </row>
    <row r="3696" spans="1:8">
      <c r="A3696" t="n">
        <v>29349</v>
      </c>
      <c r="B3696" s="12" t="n">
        <v>39</v>
      </c>
      <c r="C3696" s="7" t="n">
        <v>11</v>
      </c>
      <c r="D3696" s="7" t="n">
        <v>65533</v>
      </c>
      <c r="E3696" s="7" t="n">
        <v>203</v>
      </c>
    </row>
    <row r="3697" spans="1:5">
      <c r="A3697" t="s">
        <v>4</v>
      </c>
      <c r="B3697" s="4" t="s">
        <v>5</v>
      </c>
      <c r="C3697" s="4" t="s">
        <v>12</v>
      </c>
      <c r="D3697" s="4" t="s">
        <v>10</v>
      </c>
      <c r="E3697" s="4" t="s">
        <v>12</v>
      </c>
    </row>
    <row r="3698" spans="1:5">
      <c r="A3698" t="n">
        <v>29354</v>
      </c>
      <c r="B3698" s="12" t="n">
        <v>39</v>
      </c>
      <c r="C3698" s="7" t="n">
        <v>11</v>
      </c>
      <c r="D3698" s="7" t="n">
        <v>65533</v>
      </c>
      <c r="E3698" s="7" t="n">
        <v>204</v>
      </c>
    </row>
    <row r="3699" spans="1:5">
      <c r="A3699" t="s">
        <v>4</v>
      </c>
      <c r="B3699" s="4" t="s">
        <v>5</v>
      </c>
      <c r="C3699" s="4" t="s">
        <v>10</v>
      </c>
      <c r="D3699" s="4" t="s">
        <v>12</v>
      </c>
      <c r="E3699" s="4" t="s">
        <v>10</v>
      </c>
    </row>
    <row r="3700" spans="1:5">
      <c r="A3700" t="n">
        <v>29359</v>
      </c>
      <c r="B3700" s="32" t="n">
        <v>104</v>
      </c>
      <c r="C3700" s="7" t="n">
        <v>115</v>
      </c>
      <c r="D3700" s="7" t="n">
        <v>1</v>
      </c>
      <c r="E3700" s="7" t="n">
        <v>2</v>
      </c>
    </row>
    <row r="3701" spans="1:5">
      <c r="A3701" t="s">
        <v>4</v>
      </c>
      <c r="B3701" s="4" t="s">
        <v>5</v>
      </c>
    </row>
    <row r="3702" spans="1:5">
      <c r="A3702" t="n">
        <v>29365</v>
      </c>
      <c r="B3702" s="5" t="n">
        <v>1</v>
      </c>
    </row>
    <row r="3703" spans="1:5">
      <c r="A3703" t="s">
        <v>4</v>
      </c>
      <c r="B3703" s="4" t="s">
        <v>5</v>
      </c>
      <c r="C3703" s="4" t="s">
        <v>12</v>
      </c>
      <c r="D3703" s="4" t="s">
        <v>10</v>
      </c>
    </row>
    <row r="3704" spans="1:5">
      <c r="A3704" t="n">
        <v>29366</v>
      </c>
      <c r="B3704" s="11" t="n">
        <v>162</v>
      </c>
      <c r="C3704" s="7" t="n">
        <v>1</v>
      </c>
      <c r="D3704" s="7" t="n">
        <v>0</v>
      </c>
    </row>
    <row r="3705" spans="1:5">
      <c r="A3705" t="s">
        <v>4</v>
      </c>
      <c r="B3705" s="4" t="s">
        <v>5</v>
      </c>
    </row>
    <row r="3706" spans="1:5">
      <c r="A3706" t="n">
        <v>29370</v>
      </c>
      <c r="B3706" s="5" t="n">
        <v>1</v>
      </c>
    </row>
    <row r="3707" spans="1:5" s="3" customFormat="1" customHeight="0">
      <c r="A3707" s="3" t="s">
        <v>2</v>
      </c>
      <c r="B3707" s="3" t="s">
        <v>247</v>
      </c>
    </row>
    <row r="3708" spans="1:5">
      <c r="A3708" t="s">
        <v>4</v>
      </c>
      <c r="B3708" s="4" t="s">
        <v>5</v>
      </c>
      <c r="C3708" s="4" t="s">
        <v>12</v>
      </c>
      <c r="D3708" s="4" t="s">
        <v>12</v>
      </c>
      <c r="E3708" s="4" t="s">
        <v>12</v>
      </c>
      <c r="F3708" s="4" t="s">
        <v>12</v>
      </c>
    </row>
    <row r="3709" spans="1:5">
      <c r="A3709" t="n">
        <v>29372</v>
      </c>
      <c r="B3709" s="9" t="n">
        <v>14</v>
      </c>
      <c r="C3709" s="7" t="n">
        <v>2</v>
      </c>
      <c r="D3709" s="7" t="n">
        <v>0</v>
      </c>
      <c r="E3709" s="7" t="n">
        <v>0</v>
      </c>
      <c r="F3709" s="7" t="n">
        <v>0</v>
      </c>
    </row>
    <row r="3710" spans="1:5">
      <c r="A3710" t="s">
        <v>4</v>
      </c>
      <c r="B3710" s="4" t="s">
        <v>5</v>
      </c>
      <c r="C3710" s="4" t="s">
        <v>12</v>
      </c>
      <c r="D3710" s="22" t="s">
        <v>58</v>
      </c>
      <c r="E3710" s="4" t="s">
        <v>5</v>
      </c>
      <c r="F3710" s="4" t="s">
        <v>12</v>
      </c>
      <c r="G3710" s="4" t="s">
        <v>10</v>
      </c>
      <c r="H3710" s="22" t="s">
        <v>59</v>
      </c>
      <c r="I3710" s="4" t="s">
        <v>12</v>
      </c>
      <c r="J3710" s="4" t="s">
        <v>9</v>
      </c>
      <c r="K3710" s="4" t="s">
        <v>12</v>
      </c>
      <c r="L3710" s="4" t="s">
        <v>12</v>
      </c>
      <c r="M3710" s="22" t="s">
        <v>58</v>
      </c>
      <c r="N3710" s="4" t="s">
        <v>5</v>
      </c>
      <c r="O3710" s="4" t="s">
        <v>12</v>
      </c>
      <c r="P3710" s="4" t="s">
        <v>10</v>
      </c>
      <c r="Q3710" s="22" t="s">
        <v>59</v>
      </c>
      <c r="R3710" s="4" t="s">
        <v>12</v>
      </c>
      <c r="S3710" s="4" t="s">
        <v>9</v>
      </c>
      <c r="T3710" s="4" t="s">
        <v>12</v>
      </c>
      <c r="U3710" s="4" t="s">
        <v>12</v>
      </c>
      <c r="V3710" s="4" t="s">
        <v>12</v>
      </c>
      <c r="W3710" s="4" t="s">
        <v>33</v>
      </c>
    </row>
    <row r="3711" spans="1:5">
      <c r="A3711" t="n">
        <v>29377</v>
      </c>
      <c r="B3711" s="15" t="n">
        <v>5</v>
      </c>
      <c r="C3711" s="7" t="n">
        <v>28</v>
      </c>
      <c r="D3711" s="22" t="s">
        <v>3</v>
      </c>
      <c r="E3711" s="11" t="n">
        <v>162</v>
      </c>
      <c r="F3711" s="7" t="n">
        <v>3</v>
      </c>
      <c r="G3711" s="7" t="n">
        <v>33124</v>
      </c>
      <c r="H3711" s="22" t="s">
        <v>3</v>
      </c>
      <c r="I3711" s="7" t="n">
        <v>0</v>
      </c>
      <c r="J3711" s="7" t="n">
        <v>1</v>
      </c>
      <c r="K3711" s="7" t="n">
        <v>2</v>
      </c>
      <c r="L3711" s="7" t="n">
        <v>28</v>
      </c>
      <c r="M3711" s="22" t="s">
        <v>3</v>
      </c>
      <c r="N3711" s="11" t="n">
        <v>162</v>
      </c>
      <c r="O3711" s="7" t="n">
        <v>3</v>
      </c>
      <c r="P3711" s="7" t="n">
        <v>33124</v>
      </c>
      <c r="Q3711" s="22" t="s">
        <v>3</v>
      </c>
      <c r="R3711" s="7" t="n">
        <v>0</v>
      </c>
      <c r="S3711" s="7" t="n">
        <v>2</v>
      </c>
      <c r="T3711" s="7" t="n">
        <v>2</v>
      </c>
      <c r="U3711" s="7" t="n">
        <v>11</v>
      </c>
      <c r="V3711" s="7" t="n">
        <v>1</v>
      </c>
      <c r="W3711" s="16" t="n">
        <f t="normal" ca="1">A3715</f>
        <v>0</v>
      </c>
    </row>
    <row r="3712" spans="1:5">
      <c r="A3712" t="s">
        <v>4</v>
      </c>
      <c r="B3712" s="4" t="s">
        <v>5</v>
      </c>
      <c r="C3712" s="4" t="s">
        <v>12</v>
      </c>
      <c r="D3712" s="4" t="s">
        <v>10</v>
      </c>
      <c r="E3712" s="4" t="s">
        <v>27</v>
      </c>
    </row>
    <row r="3713" spans="1:23">
      <c r="A3713" t="n">
        <v>29406</v>
      </c>
      <c r="B3713" s="38" t="n">
        <v>58</v>
      </c>
      <c r="C3713" s="7" t="n">
        <v>0</v>
      </c>
      <c r="D3713" s="7" t="n">
        <v>0</v>
      </c>
      <c r="E3713" s="7" t="n">
        <v>1</v>
      </c>
    </row>
    <row r="3714" spans="1:23">
      <c r="A3714" t="s">
        <v>4</v>
      </c>
      <c r="B3714" s="4" t="s">
        <v>5</v>
      </c>
      <c r="C3714" s="4" t="s">
        <v>12</v>
      </c>
      <c r="D3714" s="22" t="s">
        <v>58</v>
      </c>
      <c r="E3714" s="4" t="s">
        <v>5</v>
      </c>
      <c r="F3714" s="4" t="s">
        <v>12</v>
      </c>
      <c r="G3714" s="4" t="s">
        <v>10</v>
      </c>
      <c r="H3714" s="22" t="s">
        <v>59</v>
      </c>
      <c r="I3714" s="4" t="s">
        <v>12</v>
      </c>
      <c r="J3714" s="4" t="s">
        <v>9</v>
      </c>
      <c r="K3714" s="4" t="s">
        <v>12</v>
      </c>
      <c r="L3714" s="4" t="s">
        <v>12</v>
      </c>
      <c r="M3714" s="22" t="s">
        <v>58</v>
      </c>
      <c r="N3714" s="4" t="s">
        <v>5</v>
      </c>
      <c r="O3714" s="4" t="s">
        <v>12</v>
      </c>
      <c r="P3714" s="4" t="s">
        <v>10</v>
      </c>
      <c r="Q3714" s="22" t="s">
        <v>59</v>
      </c>
      <c r="R3714" s="4" t="s">
        <v>12</v>
      </c>
      <c r="S3714" s="4" t="s">
        <v>9</v>
      </c>
      <c r="T3714" s="4" t="s">
        <v>12</v>
      </c>
      <c r="U3714" s="4" t="s">
        <v>12</v>
      </c>
      <c r="V3714" s="4" t="s">
        <v>12</v>
      </c>
      <c r="W3714" s="4" t="s">
        <v>33</v>
      </c>
    </row>
    <row r="3715" spans="1:23">
      <c r="A3715" t="n">
        <v>29414</v>
      </c>
      <c r="B3715" s="15" t="n">
        <v>5</v>
      </c>
      <c r="C3715" s="7" t="n">
        <v>28</v>
      </c>
      <c r="D3715" s="22" t="s">
        <v>3</v>
      </c>
      <c r="E3715" s="11" t="n">
        <v>162</v>
      </c>
      <c r="F3715" s="7" t="n">
        <v>3</v>
      </c>
      <c r="G3715" s="7" t="n">
        <v>33124</v>
      </c>
      <c r="H3715" s="22" t="s">
        <v>3</v>
      </c>
      <c r="I3715" s="7" t="n">
        <v>0</v>
      </c>
      <c r="J3715" s="7" t="n">
        <v>1</v>
      </c>
      <c r="K3715" s="7" t="n">
        <v>3</v>
      </c>
      <c r="L3715" s="7" t="n">
        <v>28</v>
      </c>
      <c r="M3715" s="22" t="s">
        <v>3</v>
      </c>
      <c r="N3715" s="11" t="n">
        <v>162</v>
      </c>
      <c r="O3715" s="7" t="n">
        <v>3</v>
      </c>
      <c r="P3715" s="7" t="n">
        <v>33124</v>
      </c>
      <c r="Q3715" s="22" t="s">
        <v>3</v>
      </c>
      <c r="R3715" s="7" t="n">
        <v>0</v>
      </c>
      <c r="S3715" s="7" t="n">
        <v>2</v>
      </c>
      <c r="T3715" s="7" t="n">
        <v>3</v>
      </c>
      <c r="U3715" s="7" t="n">
        <v>9</v>
      </c>
      <c r="V3715" s="7" t="n">
        <v>1</v>
      </c>
      <c r="W3715" s="16" t="n">
        <f t="normal" ca="1">A3725</f>
        <v>0</v>
      </c>
    </row>
    <row r="3716" spans="1:23">
      <c r="A3716" t="s">
        <v>4</v>
      </c>
      <c r="B3716" s="4" t="s">
        <v>5</v>
      </c>
      <c r="C3716" s="4" t="s">
        <v>12</v>
      </c>
      <c r="D3716" s="22" t="s">
        <v>58</v>
      </c>
      <c r="E3716" s="4" t="s">
        <v>5</v>
      </c>
      <c r="F3716" s="4" t="s">
        <v>10</v>
      </c>
      <c r="G3716" s="4" t="s">
        <v>12</v>
      </c>
      <c r="H3716" s="4" t="s">
        <v>12</v>
      </c>
      <c r="I3716" s="4" t="s">
        <v>6</v>
      </c>
      <c r="J3716" s="22" t="s">
        <v>59</v>
      </c>
      <c r="K3716" s="4" t="s">
        <v>12</v>
      </c>
      <c r="L3716" s="4" t="s">
        <v>12</v>
      </c>
      <c r="M3716" s="22" t="s">
        <v>58</v>
      </c>
      <c r="N3716" s="4" t="s">
        <v>5</v>
      </c>
      <c r="O3716" s="4" t="s">
        <v>12</v>
      </c>
      <c r="P3716" s="22" t="s">
        <v>59</v>
      </c>
      <c r="Q3716" s="4" t="s">
        <v>12</v>
      </c>
      <c r="R3716" s="4" t="s">
        <v>9</v>
      </c>
      <c r="S3716" s="4" t="s">
        <v>12</v>
      </c>
      <c r="T3716" s="4" t="s">
        <v>12</v>
      </c>
      <c r="U3716" s="4" t="s">
        <v>12</v>
      </c>
      <c r="V3716" s="22" t="s">
        <v>58</v>
      </c>
      <c r="W3716" s="4" t="s">
        <v>5</v>
      </c>
      <c r="X3716" s="4" t="s">
        <v>12</v>
      </c>
      <c r="Y3716" s="22" t="s">
        <v>59</v>
      </c>
      <c r="Z3716" s="4" t="s">
        <v>12</v>
      </c>
      <c r="AA3716" s="4" t="s">
        <v>9</v>
      </c>
      <c r="AB3716" s="4" t="s">
        <v>12</v>
      </c>
      <c r="AC3716" s="4" t="s">
        <v>12</v>
      </c>
      <c r="AD3716" s="4" t="s">
        <v>12</v>
      </c>
      <c r="AE3716" s="4" t="s">
        <v>33</v>
      </c>
    </row>
    <row r="3717" spans="1:23">
      <c r="A3717" t="n">
        <v>29443</v>
      </c>
      <c r="B3717" s="15" t="n">
        <v>5</v>
      </c>
      <c r="C3717" s="7" t="n">
        <v>28</v>
      </c>
      <c r="D3717" s="22" t="s">
        <v>3</v>
      </c>
      <c r="E3717" s="60" t="n">
        <v>47</v>
      </c>
      <c r="F3717" s="7" t="n">
        <v>61456</v>
      </c>
      <c r="G3717" s="7" t="n">
        <v>2</v>
      </c>
      <c r="H3717" s="7" t="n">
        <v>0</v>
      </c>
      <c r="I3717" s="7" t="s">
        <v>107</v>
      </c>
      <c r="J3717" s="22" t="s">
        <v>3</v>
      </c>
      <c r="K3717" s="7" t="n">
        <v>8</v>
      </c>
      <c r="L3717" s="7" t="n">
        <v>28</v>
      </c>
      <c r="M3717" s="22" t="s">
        <v>3</v>
      </c>
      <c r="N3717" s="8" t="n">
        <v>74</v>
      </c>
      <c r="O3717" s="7" t="n">
        <v>65</v>
      </c>
      <c r="P3717" s="22" t="s">
        <v>3</v>
      </c>
      <c r="Q3717" s="7" t="n">
        <v>0</v>
      </c>
      <c r="R3717" s="7" t="n">
        <v>1</v>
      </c>
      <c r="S3717" s="7" t="n">
        <v>3</v>
      </c>
      <c r="T3717" s="7" t="n">
        <v>9</v>
      </c>
      <c r="U3717" s="7" t="n">
        <v>28</v>
      </c>
      <c r="V3717" s="22" t="s">
        <v>3</v>
      </c>
      <c r="W3717" s="8" t="n">
        <v>74</v>
      </c>
      <c r="X3717" s="7" t="n">
        <v>65</v>
      </c>
      <c r="Y3717" s="22" t="s">
        <v>3</v>
      </c>
      <c r="Z3717" s="7" t="n">
        <v>0</v>
      </c>
      <c r="AA3717" s="7" t="n">
        <v>2</v>
      </c>
      <c r="AB3717" s="7" t="n">
        <v>3</v>
      </c>
      <c r="AC3717" s="7" t="n">
        <v>9</v>
      </c>
      <c r="AD3717" s="7" t="n">
        <v>1</v>
      </c>
      <c r="AE3717" s="16" t="n">
        <f t="normal" ca="1">A3721</f>
        <v>0</v>
      </c>
    </row>
    <row r="3718" spans="1:23">
      <c r="A3718" t="s">
        <v>4</v>
      </c>
      <c r="B3718" s="4" t="s">
        <v>5</v>
      </c>
      <c r="C3718" s="4" t="s">
        <v>10</v>
      </c>
      <c r="D3718" s="4" t="s">
        <v>12</v>
      </c>
      <c r="E3718" s="4" t="s">
        <v>12</v>
      </c>
      <c r="F3718" s="4" t="s">
        <v>6</v>
      </c>
    </row>
    <row r="3719" spans="1:23">
      <c r="A3719" t="n">
        <v>29491</v>
      </c>
      <c r="B3719" s="60" t="n">
        <v>47</v>
      </c>
      <c r="C3719" s="7" t="n">
        <v>61456</v>
      </c>
      <c r="D3719" s="7" t="n">
        <v>0</v>
      </c>
      <c r="E3719" s="7" t="n">
        <v>0</v>
      </c>
      <c r="F3719" s="7" t="s">
        <v>108</v>
      </c>
    </row>
    <row r="3720" spans="1:23">
      <c r="A3720" t="s">
        <v>4</v>
      </c>
      <c r="B3720" s="4" t="s">
        <v>5</v>
      </c>
      <c r="C3720" s="4" t="s">
        <v>12</v>
      </c>
      <c r="D3720" s="4" t="s">
        <v>10</v>
      </c>
      <c r="E3720" s="4" t="s">
        <v>27</v>
      </c>
    </row>
    <row r="3721" spans="1:23">
      <c r="A3721" t="n">
        <v>29504</v>
      </c>
      <c r="B3721" s="38" t="n">
        <v>58</v>
      </c>
      <c r="C3721" s="7" t="n">
        <v>0</v>
      </c>
      <c r="D3721" s="7" t="n">
        <v>300</v>
      </c>
      <c r="E3721" s="7" t="n">
        <v>1</v>
      </c>
    </row>
    <row r="3722" spans="1:23">
      <c r="A3722" t="s">
        <v>4</v>
      </c>
      <c r="B3722" s="4" t="s">
        <v>5</v>
      </c>
      <c r="C3722" s="4" t="s">
        <v>12</v>
      </c>
      <c r="D3722" s="4" t="s">
        <v>10</v>
      </c>
    </row>
    <row r="3723" spans="1:23">
      <c r="A3723" t="n">
        <v>29512</v>
      </c>
      <c r="B3723" s="38" t="n">
        <v>58</v>
      </c>
      <c r="C3723" s="7" t="n">
        <v>255</v>
      </c>
      <c r="D3723" s="7" t="n">
        <v>0</v>
      </c>
    </row>
    <row r="3724" spans="1:23">
      <c r="A3724" t="s">
        <v>4</v>
      </c>
      <c r="B3724" s="4" t="s">
        <v>5</v>
      </c>
      <c r="C3724" s="4" t="s">
        <v>12</v>
      </c>
      <c r="D3724" s="4" t="s">
        <v>12</v>
      </c>
      <c r="E3724" s="4" t="s">
        <v>12</v>
      </c>
      <c r="F3724" s="4" t="s">
        <v>12</v>
      </c>
    </row>
    <row r="3725" spans="1:23">
      <c r="A3725" t="n">
        <v>29516</v>
      </c>
      <c r="B3725" s="9" t="n">
        <v>14</v>
      </c>
      <c r="C3725" s="7" t="n">
        <v>0</v>
      </c>
      <c r="D3725" s="7" t="n">
        <v>0</v>
      </c>
      <c r="E3725" s="7" t="n">
        <v>0</v>
      </c>
      <c r="F3725" s="7" t="n">
        <v>64</v>
      </c>
    </row>
    <row r="3726" spans="1:23">
      <c r="A3726" t="s">
        <v>4</v>
      </c>
      <c r="B3726" s="4" t="s">
        <v>5</v>
      </c>
      <c r="C3726" s="4" t="s">
        <v>12</v>
      </c>
      <c r="D3726" s="4" t="s">
        <v>10</v>
      </c>
    </row>
    <row r="3727" spans="1:23">
      <c r="A3727" t="n">
        <v>29521</v>
      </c>
      <c r="B3727" s="31" t="n">
        <v>22</v>
      </c>
      <c r="C3727" s="7" t="n">
        <v>0</v>
      </c>
      <c r="D3727" s="7" t="n">
        <v>33124</v>
      </c>
    </row>
    <row r="3728" spans="1:23">
      <c r="A3728" t="s">
        <v>4</v>
      </c>
      <c r="B3728" s="4" t="s">
        <v>5</v>
      </c>
      <c r="C3728" s="4" t="s">
        <v>12</v>
      </c>
      <c r="D3728" s="4" t="s">
        <v>10</v>
      </c>
    </row>
    <row r="3729" spans="1:31">
      <c r="A3729" t="n">
        <v>29525</v>
      </c>
      <c r="B3729" s="38" t="n">
        <v>58</v>
      </c>
      <c r="C3729" s="7" t="n">
        <v>5</v>
      </c>
      <c r="D3729" s="7" t="n">
        <v>300</v>
      </c>
    </row>
    <row r="3730" spans="1:31">
      <c r="A3730" t="s">
        <v>4</v>
      </c>
      <c r="B3730" s="4" t="s">
        <v>5</v>
      </c>
      <c r="C3730" s="4" t="s">
        <v>27</v>
      </c>
      <c r="D3730" s="4" t="s">
        <v>10</v>
      </c>
    </row>
    <row r="3731" spans="1:31">
      <c r="A3731" t="n">
        <v>29529</v>
      </c>
      <c r="B3731" s="61" t="n">
        <v>103</v>
      </c>
      <c r="C3731" s="7" t="n">
        <v>0</v>
      </c>
      <c r="D3731" s="7" t="n">
        <v>300</v>
      </c>
    </row>
    <row r="3732" spans="1:31">
      <c r="A3732" t="s">
        <v>4</v>
      </c>
      <c r="B3732" s="4" t="s">
        <v>5</v>
      </c>
      <c r="C3732" s="4" t="s">
        <v>12</v>
      </c>
    </row>
    <row r="3733" spans="1:31">
      <c r="A3733" t="n">
        <v>29536</v>
      </c>
      <c r="B3733" s="36" t="n">
        <v>64</v>
      </c>
      <c r="C3733" s="7" t="n">
        <v>7</v>
      </c>
    </row>
    <row r="3734" spans="1:31">
      <c r="A3734" t="s">
        <v>4</v>
      </c>
      <c r="B3734" s="4" t="s">
        <v>5</v>
      </c>
      <c r="C3734" s="4" t="s">
        <v>12</v>
      </c>
      <c r="D3734" s="4" t="s">
        <v>10</v>
      </c>
    </row>
    <row r="3735" spans="1:31">
      <c r="A3735" t="n">
        <v>29538</v>
      </c>
      <c r="B3735" s="62" t="n">
        <v>72</v>
      </c>
      <c r="C3735" s="7" t="n">
        <v>5</v>
      </c>
      <c r="D3735" s="7" t="n">
        <v>0</v>
      </c>
    </row>
    <row r="3736" spans="1:31">
      <c r="A3736" t="s">
        <v>4</v>
      </c>
      <c r="B3736" s="4" t="s">
        <v>5</v>
      </c>
      <c r="C3736" s="4" t="s">
        <v>12</v>
      </c>
      <c r="D3736" s="22" t="s">
        <v>58</v>
      </c>
      <c r="E3736" s="4" t="s">
        <v>5</v>
      </c>
      <c r="F3736" s="4" t="s">
        <v>12</v>
      </c>
      <c r="G3736" s="4" t="s">
        <v>10</v>
      </c>
      <c r="H3736" s="22" t="s">
        <v>59</v>
      </c>
      <c r="I3736" s="4" t="s">
        <v>12</v>
      </c>
      <c r="J3736" s="4" t="s">
        <v>9</v>
      </c>
      <c r="K3736" s="4" t="s">
        <v>12</v>
      </c>
      <c r="L3736" s="4" t="s">
        <v>12</v>
      </c>
      <c r="M3736" s="4" t="s">
        <v>33</v>
      </c>
    </row>
    <row r="3737" spans="1:31">
      <c r="A3737" t="n">
        <v>29542</v>
      </c>
      <c r="B3737" s="15" t="n">
        <v>5</v>
      </c>
      <c r="C3737" s="7" t="n">
        <v>28</v>
      </c>
      <c r="D3737" s="22" t="s">
        <v>3</v>
      </c>
      <c r="E3737" s="11" t="n">
        <v>162</v>
      </c>
      <c r="F3737" s="7" t="n">
        <v>4</v>
      </c>
      <c r="G3737" s="7" t="n">
        <v>33124</v>
      </c>
      <c r="H3737" s="22" t="s">
        <v>3</v>
      </c>
      <c r="I3737" s="7" t="n">
        <v>0</v>
      </c>
      <c r="J3737" s="7" t="n">
        <v>1</v>
      </c>
      <c r="K3737" s="7" t="n">
        <v>2</v>
      </c>
      <c r="L3737" s="7" t="n">
        <v>1</v>
      </c>
      <c r="M3737" s="16" t="n">
        <f t="normal" ca="1">A3743</f>
        <v>0</v>
      </c>
    </row>
    <row r="3738" spans="1:31">
      <c r="A3738" t="s">
        <v>4</v>
      </c>
      <c r="B3738" s="4" t="s">
        <v>5</v>
      </c>
      <c r="C3738" s="4" t="s">
        <v>12</v>
      </c>
      <c r="D3738" s="4" t="s">
        <v>6</v>
      </c>
    </row>
    <row r="3739" spans="1:31">
      <c r="A3739" t="n">
        <v>29559</v>
      </c>
      <c r="B3739" s="10" t="n">
        <v>2</v>
      </c>
      <c r="C3739" s="7" t="n">
        <v>10</v>
      </c>
      <c r="D3739" s="7" t="s">
        <v>109</v>
      </c>
    </row>
    <row r="3740" spans="1:31">
      <c r="A3740" t="s">
        <v>4</v>
      </c>
      <c r="B3740" s="4" t="s">
        <v>5</v>
      </c>
      <c r="C3740" s="4" t="s">
        <v>10</v>
      </c>
    </row>
    <row r="3741" spans="1:31">
      <c r="A3741" t="n">
        <v>29576</v>
      </c>
      <c r="B3741" s="30" t="n">
        <v>16</v>
      </c>
      <c r="C3741" s="7" t="n">
        <v>0</v>
      </c>
    </row>
    <row r="3742" spans="1:31">
      <c r="A3742" t="s">
        <v>4</v>
      </c>
      <c r="B3742" s="4" t="s">
        <v>5</v>
      </c>
      <c r="C3742" s="4" t="s">
        <v>12</v>
      </c>
      <c r="D3742" s="22" t="s">
        <v>58</v>
      </c>
      <c r="E3742" s="4" t="s">
        <v>5</v>
      </c>
      <c r="F3742" s="4" t="s">
        <v>12</v>
      </c>
      <c r="G3742" s="4" t="s">
        <v>10</v>
      </c>
      <c r="H3742" s="22" t="s">
        <v>59</v>
      </c>
      <c r="I3742" s="4" t="s">
        <v>12</v>
      </c>
      <c r="J3742" s="4" t="s">
        <v>12</v>
      </c>
      <c r="K3742" s="4" t="s">
        <v>33</v>
      </c>
    </row>
    <row r="3743" spans="1:31">
      <c r="A3743" t="n">
        <v>29579</v>
      </c>
      <c r="B3743" s="15" t="n">
        <v>5</v>
      </c>
      <c r="C3743" s="7" t="n">
        <v>28</v>
      </c>
      <c r="D3743" s="22" t="s">
        <v>3</v>
      </c>
      <c r="E3743" s="36" t="n">
        <v>64</v>
      </c>
      <c r="F3743" s="7" t="n">
        <v>10</v>
      </c>
      <c r="G3743" s="7" t="n">
        <v>64</v>
      </c>
      <c r="H3743" s="22" t="s">
        <v>3</v>
      </c>
      <c r="I3743" s="7" t="n">
        <v>8</v>
      </c>
      <c r="J3743" s="7" t="n">
        <v>1</v>
      </c>
      <c r="K3743" s="16" t="n">
        <f t="normal" ca="1">A3747</f>
        <v>0</v>
      </c>
    </row>
    <row r="3744" spans="1:31">
      <c r="A3744" t="s">
        <v>4</v>
      </c>
      <c r="B3744" s="4" t="s">
        <v>5</v>
      </c>
      <c r="C3744" s="4" t="s">
        <v>10</v>
      </c>
      <c r="D3744" s="4" t="s">
        <v>6</v>
      </c>
      <c r="E3744" s="4" t="s">
        <v>6</v>
      </c>
      <c r="F3744" s="4" t="s">
        <v>6</v>
      </c>
      <c r="G3744" s="4" t="s">
        <v>12</v>
      </c>
      <c r="H3744" s="4" t="s">
        <v>9</v>
      </c>
      <c r="I3744" s="4" t="s">
        <v>27</v>
      </c>
      <c r="J3744" s="4" t="s">
        <v>27</v>
      </c>
      <c r="K3744" s="4" t="s">
        <v>27</v>
      </c>
      <c r="L3744" s="4" t="s">
        <v>27</v>
      </c>
      <c r="M3744" s="4" t="s">
        <v>27</v>
      </c>
      <c r="N3744" s="4" t="s">
        <v>27</v>
      </c>
      <c r="O3744" s="4" t="s">
        <v>27</v>
      </c>
      <c r="P3744" s="4" t="s">
        <v>6</v>
      </c>
      <c r="Q3744" s="4" t="s">
        <v>6</v>
      </c>
      <c r="R3744" s="4" t="s">
        <v>9</v>
      </c>
      <c r="S3744" s="4" t="s">
        <v>12</v>
      </c>
      <c r="T3744" s="4" t="s">
        <v>9</v>
      </c>
      <c r="U3744" s="4" t="s">
        <v>9</v>
      </c>
      <c r="V3744" s="4" t="s">
        <v>10</v>
      </c>
    </row>
    <row r="3745" spans="1:22">
      <c r="A3745" t="n">
        <v>29591</v>
      </c>
      <c r="B3745" s="19" t="n">
        <v>19</v>
      </c>
      <c r="C3745" s="7" t="n">
        <v>64</v>
      </c>
      <c r="D3745" s="7" t="s">
        <v>248</v>
      </c>
      <c r="E3745" s="7" t="s">
        <v>249</v>
      </c>
      <c r="F3745" s="7" t="s">
        <v>16</v>
      </c>
      <c r="G3745" s="7" t="n">
        <v>0</v>
      </c>
      <c r="H3745" s="7" t="n">
        <v>1</v>
      </c>
      <c r="I3745" s="7" t="n">
        <v>0</v>
      </c>
      <c r="J3745" s="7" t="n">
        <v>0</v>
      </c>
      <c r="K3745" s="7" t="n">
        <v>0</v>
      </c>
      <c r="L3745" s="7" t="n">
        <v>0</v>
      </c>
      <c r="M3745" s="7" t="n">
        <v>1</v>
      </c>
      <c r="N3745" s="7" t="n">
        <v>1.60000002384186</v>
      </c>
      <c r="O3745" s="7" t="n">
        <v>0.0900000035762787</v>
      </c>
      <c r="P3745" s="7" t="s">
        <v>16</v>
      </c>
      <c r="Q3745" s="7" t="s">
        <v>16</v>
      </c>
      <c r="R3745" s="7" t="n">
        <v>-1</v>
      </c>
      <c r="S3745" s="7" t="n">
        <v>0</v>
      </c>
      <c r="T3745" s="7" t="n">
        <v>0</v>
      </c>
      <c r="U3745" s="7" t="n">
        <v>0</v>
      </c>
      <c r="V3745" s="7" t="n">
        <v>0</v>
      </c>
    </row>
    <row r="3746" spans="1:22">
      <c r="A3746" t="s">
        <v>4</v>
      </c>
      <c r="B3746" s="4" t="s">
        <v>5</v>
      </c>
      <c r="C3746" s="4" t="s">
        <v>12</v>
      </c>
      <c r="D3746" s="22" t="s">
        <v>58</v>
      </c>
      <c r="E3746" s="4" t="s">
        <v>5</v>
      </c>
      <c r="F3746" s="4" t="s">
        <v>12</v>
      </c>
      <c r="G3746" s="4" t="s">
        <v>10</v>
      </c>
      <c r="H3746" s="22" t="s">
        <v>59</v>
      </c>
      <c r="I3746" s="4" t="s">
        <v>12</v>
      </c>
      <c r="J3746" s="4" t="s">
        <v>12</v>
      </c>
      <c r="K3746" s="4" t="s">
        <v>33</v>
      </c>
    </row>
    <row r="3747" spans="1:22">
      <c r="A3747" t="n">
        <v>29660</v>
      </c>
      <c r="B3747" s="15" t="n">
        <v>5</v>
      </c>
      <c r="C3747" s="7" t="n">
        <v>28</v>
      </c>
      <c r="D3747" s="22" t="s">
        <v>3</v>
      </c>
      <c r="E3747" s="36" t="n">
        <v>64</v>
      </c>
      <c r="F3747" s="7" t="n">
        <v>10</v>
      </c>
      <c r="G3747" s="7" t="n">
        <v>66</v>
      </c>
      <c r="H3747" s="22" t="s">
        <v>3</v>
      </c>
      <c r="I3747" s="7" t="n">
        <v>8</v>
      </c>
      <c r="J3747" s="7" t="n">
        <v>1</v>
      </c>
      <c r="K3747" s="16" t="n">
        <f t="normal" ca="1">A3751</f>
        <v>0</v>
      </c>
    </row>
    <row r="3748" spans="1:22">
      <c r="A3748" t="s">
        <v>4</v>
      </c>
      <c r="B3748" s="4" t="s">
        <v>5</v>
      </c>
      <c r="C3748" s="4" t="s">
        <v>10</v>
      </c>
      <c r="D3748" s="4" t="s">
        <v>6</v>
      </c>
      <c r="E3748" s="4" t="s">
        <v>6</v>
      </c>
      <c r="F3748" s="4" t="s">
        <v>6</v>
      </c>
      <c r="G3748" s="4" t="s">
        <v>12</v>
      </c>
      <c r="H3748" s="4" t="s">
        <v>9</v>
      </c>
      <c r="I3748" s="4" t="s">
        <v>27</v>
      </c>
      <c r="J3748" s="4" t="s">
        <v>27</v>
      </c>
      <c r="K3748" s="4" t="s">
        <v>27</v>
      </c>
      <c r="L3748" s="4" t="s">
        <v>27</v>
      </c>
      <c r="M3748" s="4" t="s">
        <v>27</v>
      </c>
      <c r="N3748" s="4" t="s">
        <v>27</v>
      </c>
      <c r="O3748" s="4" t="s">
        <v>27</v>
      </c>
      <c r="P3748" s="4" t="s">
        <v>6</v>
      </c>
      <c r="Q3748" s="4" t="s">
        <v>6</v>
      </c>
      <c r="R3748" s="4" t="s">
        <v>9</v>
      </c>
      <c r="S3748" s="4" t="s">
        <v>12</v>
      </c>
      <c r="T3748" s="4" t="s">
        <v>9</v>
      </c>
      <c r="U3748" s="4" t="s">
        <v>9</v>
      </c>
      <c r="V3748" s="4" t="s">
        <v>10</v>
      </c>
    </row>
    <row r="3749" spans="1:22">
      <c r="A3749" t="n">
        <v>29672</v>
      </c>
      <c r="B3749" s="19" t="n">
        <v>19</v>
      </c>
      <c r="C3749" s="7" t="n">
        <v>66</v>
      </c>
      <c r="D3749" s="7" t="s">
        <v>250</v>
      </c>
      <c r="E3749" s="7" t="s">
        <v>249</v>
      </c>
      <c r="F3749" s="7" t="s">
        <v>16</v>
      </c>
      <c r="G3749" s="7" t="n">
        <v>0</v>
      </c>
      <c r="H3749" s="7" t="n">
        <v>1</v>
      </c>
      <c r="I3749" s="7" t="n">
        <v>0</v>
      </c>
      <c r="J3749" s="7" t="n">
        <v>0</v>
      </c>
      <c r="K3749" s="7" t="n">
        <v>0</v>
      </c>
      <c r="L3749" s="7" t="n">
        <v>0</v>
      </c>
      <c r="M3749" s="7" t="n">
        <v>1</v>
      </c>
      <c r="N3749" s="7" t="n">
        <v>1.60000002384186</v>
      </c>
      <c r="O3749" s="7" t="n">
        <v>0.0900000035762787</v>
      </c>
      <c r="P3749" s="7" t="s">
        <v>16</v>
      </c>
      <c r="Q3749" s="7" t="s">
        <v>16</v>
      </c>
      <c r="R3749" s="7" t="n">
        <v>-1</v>
      </c>
      <c r="S3749" s="7" t="n">
        <v>0</v>
      </c>
      <c r="T3749" s="7" t="n">
        <v>0</v>
      </c>
      <c r="U3749" s="7" t="n">
        <v>0</v>
      </c>
      <c r="V3749" s="7" t="n">
        <v>0</v>
      </c>
    </row>
    <row r="3750" spans="1:22">
      <c r="A3750" t="s">
        <v>4</v>
      </c>
      <c r="B3750" s="4" t="s">
        <v>5</v>
      </c>
      <c r="C3750" s="4" t="s">
        <v>12</v>
      </c>
      <c r="D3750" s="22" t="s">
        <v>58</v>
      </c>
      <c r="E3750" s="4" t="s">
        <v>5</v>
      </c>
      <c r="F3750" s="4" t="s">
        <v>12</v>
      </c>
      <c r="G3750" s="4" t="s">
        <v>10</v>
      </c>
      <c r="H3750" s="22" t="s">
        <v>59</v>
      </c>
      <c r="I3750" s="4" t="s">
        <v>12</v>
      </c>
      <c r="J3750" s="4" t="s">
        <v>12</v>
      </c>
      <c r="K3750" s="4" t="s">
        <v>33</v>
      </c>
    </row>
    <row r="3751" spans="1:22">
      <c r="A3751" t="n">
        <v>29745</v>
      </c>
      <c r="B3751" s="15" t="n">
        <v>5</v>
      </c>
      <c r="C3751" s="7" t="n">
        <v>28</v>
      </c>
      <c r="D3751" s="22" t="s">
        <v>3</v>
      </c>
      <c r="E3751" s="36" t="n">
        <v>64</v>
      </c>
      <c r="F3751" s="7" t="n">
        <v>10</v>
      </c>
      <c r="G3751" s="7" t="n">
        <v>67</v>
      </c>
      <c r="H3751" s="22" t="s">
        <v>3</v>
      </c>
      <c r="I3751" s="7" t="n">
        <v>8</v>
      </c>
      <c r="J3751" s="7" t="n">
        <v>1</v>
      </c>
      <c r="K3751" s="16" t="n">
        <f t="normal" ca="1">A3755</f>
        <v>0</v>
      </c>
    </row>
    <row r="3752" spans="1:22">
      <c r="A3752" t="s">
        <v>4</v>
      </c>
      <c r="B3752" s="4" t="s">
        <v>5</v>
      </c>
      <c r="C3752" s="4" t="s">
        <v>10</v>
      </c>
      <c r="D3752" s="4" t="s">
        <v>6</v>
      </c>
      <c r="E3752" s="4" t="s">
        <v>6</v>
      </c>
      <c r="F3752" s="4" t="s">
        <v>6</v>
      </c>
      <c r="G3752" s="4" t="s">
        <v>12</v>
      </c>
      <c r="H3752" s="4" t="s">
        <v>9</v>
      </c>
      <c r="I3752" s="4" t="s">
        <v>27</v>
      </c>
      <c r="J3752" s="4" t="s">
        <v>27</v>
      </c>
      <c r="K3752" s="4" t="s">
        <v>27</v>
      </c>
      <c r="L3752" s="4" t="s">
        <v>27</v>
      </c>
      <c r="M3752" s="4" t="s">
        <v>27</v>
      </c>
      <c r="N3752" s="4" t="s">
        <v>27</v>
      </c>
      <c r="O3752" s="4" t="s">
        <v>27</v>
      </c>
      <c r="P3752" s="4" t="s">
        <v>6</v>
      </c>
      <c r="Q3752" s="4" t="s">
        <v>6</v>
      </c>
      <c r="R3752" s="4" t="s">
        <v>9</v>
      </c>
      <c r="S3752" s="4" t="s">
        <v>12</v>
      </c>
      <c r="T3752" s="4" t="s">
        <v>9</v>
      </c>
      <c r="U3752" s="4" t="s">
        <v>9</v>
      </c>
      <c r="V3752" s="4" t="s">
        <v>10</v>
      </c>
    </row>
    <row r="3753" spans="1:22">
      <c r="A3753" t="n">
        <v>29757</v>
      </c>
      <c r="B3753" s="19" t="n">
        <v>19</v>
      </c>
      <c r="C3753" s="7" t="n">
        <v>67</v>
      </c>
      <c r="D3753" s="7" t="s">
        <v>251</v>
      </c>
      <c r="E3753" s="7" t="s">
        <v>249</v>
      </c>
      <c r="F3753" s="7" t="s">
        <v>16</v>
      </c>
      <c r="G3753" s="7" t="n">
        <v>0</v>
      </c>
      <c r="H3753" s="7" t="n">
        <v>1</v>
      </c>
      <c r="I3753" s="7" t="n">
        <v>0</v>
      </c>
      <c r="J3753" s="7" t="n">
        <v>0</v>
      </c>
      <c r="K3753" s="7" t="n">
        <v>0</v>
      </c>
      <c r="L3753" s="7" t="n">
        <v>0</v>
      </c>
      <c r="M3753" s="7" t="n">
        <v>1</v>
      </c>
      <c r="N3753" s="7" t="n">
        <v>1.60000002384186</v>
      </c>
      <c r="O3753" s="7" t="n">
        <v>0.0900000035762787</v>
      </c>
      <c r="P3753" s="7" t="s">
        <v>16</v>
      </c>
      <c r="Q3753" s="7" t="s">
        <v>16</v>
      </c>
      <c r="R3753" s="7" t="n">
        <v>-1</v>
      </c>
      <c r="S3753" s="7" t="n">
        <v>0</v>
      </c>
      <c r="T3753" s="7" t="n">
        <v>0</v>
      </c>
      <c r="U3753" s="7" t="n">
        <v>0</v>
      </c>
      <c r="V3753" s="7" t="n">
        <v>0</v>
      </c>
    </row>
    <row r="3754" spans="1:22">
      <c r="A3754" t="s">
        <v>4</v>
      </c>
      <c r="B3754" s="4" t="s">
        <v>5</v>
      </c>
      <c r="C3754" s="4" t="s">
        <v>12</v>
      </c>
    </row>
    <row r="3755" spans="1:22">
      <c r="A3755" t="n">
        <v>29830</v>
      </c>
      <c r="B3755" s="50" t="n">
        <v>73</v>
      </c>
      <c r="C3755" s="7" t="n">
        <v>10</v>
      </c>
    </row>
    <row r="3756" spans="1:22">
      <c r="A3756" t="s">
        <v>4</v>
      </c>
      <c r="B3756" s="4" t="s">
        <v>5</v>
      </c>
      <c r="C3756" s="4" t="s">
        <v>10</v>
      </c>
      <c r="D3756" s="4" t="s">
        <v>12</v>
      </c>
      <c r="E3756" s="4" t="s">
        <v>12</v>
      </c>
      <c r="F3756" s="4" t="s">
        <v>6</v>
      </c>
    </row>
    <row r="3757" spans="1:22">
      <c r="A3757" t="n">
        <v>29832</v>
      </c>
      <c r="B3757" s="14" t="n">
        <v>20</v>
      </c>
      <c r="C3757" s="7" t="n">
        <v>0</v>
      </c>
      <c r="D3757" s="7" t="n">
        <v>3</v>
      </c>
      <c r="E3757" s="7" t="n">
        <v>10</v>
      </c>
      <c r="F3757" s="7" t="s">
        <v>112</v>
      </c>
    </row>
    <row r="3758" spans="1:22">
      <c r="A3758" t="s">
        <v>4</v>
      </c>
      <c r="B3758" s="4" t="s">
        <v>5</v>
      </c>
      <c r="C3758" s="4" t="s">
        <v>10</v>
      </c>
    </row>
    <row r="3759" spans="1:22">
      <c r="A3759" t="n">
        <v>29850</v>
      </c>
      <c r="B3759" s="30" t="n">
        <v>16</v>
      </c>
      <c r="C3759" s="7" t="n">
        <v>0</v>
      </c>
    </row>
    <row r="3760" spans="1:22">
      <c r="A3760" t="s">
        <v>4</v>
      </c>
      <c r="B3760" s="4" t="s">
        <v>5</v>
      </c>
      <c r="C3760" s="4" t="s">
        <v>10</v>
      </c>
      <c r="D3760" s="4" t="s">
        <v>12</v>
      </c>
      <c r="E3760" s="4" t="s">
        <v>12</v>
      </c>
      <c r="F3760" s="4" t="s">
        <v>6</v>
      </c>
    </row>
    <row r="3761" spans="1:22">
      <c r="A3761" t="n">
        <v>29853</v>
      </c>
      <c r="B3761" s="14" t="n">
        <v>20</v>
      </c>
      <c r="C3761" s="7" t="n">
        <v>61489</v>
      </c>
      <c r="D3761" s="7" t="n">
        <v>3</v>
      </c>
      <c r="E3761" s="7" t="n">
        <v>10</v>
      </c>
      <c r="F3761" s="7" t="s">
        <v>112</v>
      </c>
    </row>
    <row r="3762" spans="1:22">
      <c r="A3762" t="s">
        <v>4</v>
      </c>
      <c r="B3762" s="4" t="s">
        <v>5</v>
      </c>
      <c r="C3762" s="4" t="s">
        <v>10</v>
      </c>
    </row>
    <row r="3763" spans="1:22">
      <c r="A3763" t="n">
        <v>29871</v>
      </c>
      <c r="B3763" s="30" t="n">
        <v>16</v>
      </c>
      <c r="C3763" s="7" t="n">
        <v>0</v>
      </c>
    </row>
    <row r="3764" spans="1:22">
      <c r="A3764" t="s">
        <v>4</v>
      </c>
      <c r="B3764" s="4" t="s">
        <v>5</v>
      </c>
      <c r="C3764" s="4" t="s">
        <v>10</v>
      </c>
      <c r="D3764" s="4" t="s">
        <v>12</v>
      </c>
      <c r="E3764" s="4" t="s">
        <v>12</v>
      </c>
      <c r="F3764" s="4" t="s">
        <v>6</v>
      </c>
    </row>
    <row r="3765" spans="1:22">
      <c r="A3765" t="n">
        <v>29874</v>
      </c>
      <c r="B3765" s="14" t="n">
        <v>20</v>
      </c>
      <c r="C3765" s="7" t="n">
        <v>61490</v>
      </c>
      <c r="D3765" s="7" t="n">
        <v>3</v>
      </c>
      <c r="E3765" s="7" t="n">
        <v>10</v>
      </c>
      <c r="F3765" s="7" t="s">
        <v>112</v>
      </c>
    </row>
    <row r="3766" spans="1:22">
      <c r="A3766" t="s">
        <v>4</v>
      </c>
      <c r="B3766" s="4" t="s">
        <v>5</v>
      </c>
      <c r="C3766" s="4" t="s">
        <v>10</v>
      </c>
    </row>
    <row r="3767" spans="1:22">
      <c r="A3767" t="n">
        <v>29892</v>
      </c>
      <c r="B3767" s="30" t="n">
        <v>16</v>
      </c>
      <c r="C3767" s="7" t="n">
        <v>0</v>
      </c>
    </row>
    <row r="3768" spans="1:22">
      <c r="A3768" t="s">
        <v>4</v>
      </c>
      <c r="B3768" s="4" t="s">
        <v>5</v>
      </c>
      <c r="C3768" s="4" t="s">
        <v>10</v>
      </c>
      <c r="D3768" s="4" t="s">
        <v>12</v>
      </c>
      <c r="E3768" s="4" t="s">
        <v>12</v>
      </c>
      <c r="F3768" s="4" t="s">
        <v>6</v>
      </c>
    </row>
    <row r="3769" spans="1:22">
      <c r="A3769" t="n">
        <v>29895</v>
      </c>
      <c r="B3769" s="14" t="n">
        <v>20</v>
      </c>
      <c r="C3769" s="7" t="n">
        <v>8</v>
      </c>
      <c r="D3769" s="7" t="n">
        <v>3</v>
      </c>
      <c r="E3769" s="7" t="n">
        <v>10</v>
      </c>
      <c r="F3769" s="7" t="s">
        <v>112</v>
      </c>
    </row>
    <row r="3770" spans="1:22">
      <c r="A3770" t="s">
        <v>4</v>
      </c>
      <c r="B3770" s="4" t="s">
        <v>5</v>
      </c>
      <c r="C3770" s="4" t="s">
        <v>10</v>
      </c>
    </row>
    <row r="3771" spans="1:22">
      <c r="A3771" t="n">
        <v>29913</v>
      </c>
      <c r="B3771" s="30" t="n">
        <v>16</v>
      </c>
      <c r="C3771" s="7" t="n">
        <v>0</v>
      </c>
    </row>
    <row r="3772" spans="1:22">
      <c r="A3772" t="s">
        <v>4</v>
      </c>
      <c r="B3772" s="4" t="s">
        <v>5</v>
      </c>
      <c r="C3772" s="4" t="s">
        <v>10</v>
      </c>
      <c r="D3772" s="4" t="s">
        <v>12</v>
      </c>
      <c r="E3772" s="4" t="s">
        <v>12</v>
      </c>
      <c r="F3772" s="4" t="s">
        <v>6</v>
      </c>
    </row>
    <row r="3773" spans="1:22">
      <c r="A3773" t="n">
        <v>29916</v>
      </c>
      <c r="B3773" s="14" t="n">
        <v>20</v>
      </c>
      <c r="C3773" s="7" t="n">
        <v>61488</v>
      </c>
      <c r="D3773" s="7" t="n">
        <v>3</v>
      </c>
      <c r="E3773" s="7" t="n">
        <v>10</v>
      </c>
      <c r="F3773" s="7" t="s">
        <v>112</v>
      </c>
    </row>
    <row r="3774" spans="1:22">
      <c r="A3774" t="s">
        <v>4</v>
      </c>
      <c r="B3774" s="4" t="s">
        <v>5</v>
      </c>
      <c r="C3774" s="4" t="s">
        <v>10</v>
      </c>
    </row>
    <row r="3775" spans="1:22">
      <c r="A3775" t="n">
        <v>29934</v>
      </c>
      <c r="B3775" s="30" t="n">
        <v>16</v>
      </c>
      <c r="C3775" s="7" t="n">
        <v>0</v>
      </c>
    </row>
    <row r="3776" spans="1:22">
      <c r="A3776" t="s">
        <v>4</v>
      </c>
      <c r="B3776" s="4" t="s">
        <v>5</v>
      </c>
      <c r="C3776" s="4" t="s">
        <v>10</v>
      </c>
      <c r="D3776" s="4" t="s">
        <v>12</v>
      </c>
      <c r="E3776" s="4" t="s">
        <v>12</v>
      </c>
      <c r="F3776" s="4" t="s">
        <v>6</v>
      </c>
    </row>
    <row r="3777" spans="1:6">
      <c r="A3777" t="n">
        <v>29937</v>
      </c>
      <c r="B3777" s="14" t="n">
        <v>20</v>
      </c>
      <c r="C3777" s="7" t="n">
        <v>64</v>
      </c>
      <c r="D3777" s="7" t="n">
        <v>3</v>
      </c>
      <c r="E3777" s="7" t="n">
        <v>10</v>
      </c>
      <c r="F3777" s="7" t="s">
        <v>112</v>
      </c>
    </row>
    <row r="3778" spans="1:6">
      <c r="A3778" t="s">
        <v>4</v>
      </c>
      <c r="B3778" s="4" t="s">
        <v>5</v>
      </c>
      <c r="C3778" s="4" t="s">
        <v>10</v>
      </c>
    </row>
    <row r="3779" spans="1:6">
      <c r="A3779" t="n">
        <v>29955</v>
      </c>
      <c r="B3779" s="30" t="n">
        <v>16</v>
      </c>
      <c r="C3779" s="7" t="n">
        <v>0</v>
      </c>
    </row>
    <row r="3780" spans="1:6">
      <c r="A3780" t="s">
        <v>4</v>
      </c>
      <c r="B3780" s="4" t="s">
        <v>5</v>
      </c>
      <c r="C3780" s="4" t="s">
        <v>10</v>
      </c>
      <c r="D3780" s="4" t="s">
        <v>12</v>
      </c>
      <c r="E3780" s="4" t="s">
        <v>12</v>
      </c>
      <c r="F3780" s="4" t="s">
        <v>6</v>
      </c>
    </row>
    <row r="3781" spans="1:6">
      <c r="A3781" t="n">
        <v>29958</v>
      </c>
      <c r="B3781" s="14" t="n">
        <v>20</v>
      </c>
      <c r="C3781" s="7" t="n">
        <v>66</v>
      </c>
      <c r="D3781" s="7" t="n">
        <v>3</v>
      </c>
      <c r="E3781" s="7" t="n">
        <v>10</v>
      </c>
      <c r="F3781" s="7" t="s">
        <v>112</v>
      </c>
    </row>
    <row r="3782" spans="1:6">
      <c r="A3782" t="s">
        <v>4</v>
      </c>
      <c r="B3782" s="4" t="s">
        <v>5</v>
      </c>
      <c r="C3782" s="4" t="s">
        <v>10</v>
      </c>
    </row>
    <row r="3783" spans="1:6">
      <c r="A3783" t="n">
        <v>29976</v>
      </c>
      <c r="B3783" s="30" t="n">
        <v>16</v>
      </c>
      <c r="C3783" s="7" t="n">
        <v>0</v>
      </c>
    </row>
    <row r="3784" spans="1:6">
      <c r="A3784" t="s">
        <v>4</v>
      </c>
      <c r="B3784" s="4" t="s">
        <v>5</v>
      </c>
      <c r="C3784" s="4" t="s">
        <v>10</v>
      </c>
      <c r="D3784" s="4" t="s">
        <v>12</v>
      </c>
      <c r="E3784" s="4" t="s">
        <v>12</v>
      </c>
      <c r="F3784" s="4" t="s">
        <v>6</v>
      </c>
    </row>
    <row r="3785" spans="1:6">
      <c r="A3785" t="n">
        <v>29979</v>
      </c>
      <c r="B3785" s="14" t="n">
        <v>20</v>
      </c>
      <c r="C3785" s="7" t="n">
        <v>67</v>
      </c>
      <c r="D3785" s="7" t="n">
        <v>3</v>
      </c>
      <c r="E3785" s="7" t="n">
        <v>10</v>
      </c>
      <c r="F3785" s="7" t="s">
        <v>112</v>
      </c>
    </row>
    <row r="3786" spans="1:6">
      <c r="A3786" t="s">
        <v>4</v>
      </c>
      <c r="B3786" s="4" t="s">
        <v>5</v>
      </c>
      <c r="C3786" s="4" t="s">
        <v>10</v>
      </c>
    </row>
    <row r="3787" spans="1:6">
      <c r="A3787" t="n">
        <v>29997</v>
      </c>
      <c r="B3787" s="30" t="n">
        <v>16</v>
      </c>
      <c r="C3787" s="7" t="n">
        <v>0</v>
      </c>
    </row>
    <row r="3788" spans="1:6">
      <c r="A3788" t="s">
        <v>4</v>
      </c>
      <c r="B3788" s="4" t="s">
        <v>5</v>
      </c>
      <c r="C3788" s="4" t="s">
        <v>12</v>
      </c>
    </row>
    <row r="3789" spans="1:6">
      <c r="A3789" t="n">
        <v>30000</v>
      </c>
      <c r="B3789" s="81" t="n">
        <v>116</v>
      </c>
      <c r="C3789" s="7" t="n">
        <v>0</v>
      </c>
    </row>
    <row r="3790" spans="1:6">
      <c r="A3790" t="s">
        <v>4</v>
      </c>
      <c r="B3790" s="4" t="s">
        <v>5</v>
      </c>
      <c r="C3790" s="4" t="s">
        <v>12</v>
      </c>
      <c r="D3790" s="4" t="s">
        <v>10</v>
      </c>
    </row>
    <row r="3791" spans="1:6">
      <c r="A3791" t="n">
        <v>30002</v>
      </c>
      <c r="B3791" s="81" t="n">
        <v>116</v>
      </c>
      <c r="C3791" s="7" t="n">
        <v>2</v>
      </c>
      <c r="D3791" s="7" t="n">
        <v>1</v>
      </c>
    </row>
    <row r="3792" spans="1:6">
      <c r="A3792" t="s">
        <v>4</v>
      </c>
      <c r="B3792" s="4" t="s">
        <v>5</v>
      </c>
      <c r="C3792" s="4" t="s">
        <v>12</v>
      </c>
      <c r="D3792" s="4" t="s">
        <v>9</v>
      </c>
    </row>
    <row r="3793" spans="1:6">
      <c r="A3793" t="n">
        <v>30006</v>
      </c>
      <c r="B3793" s="81" t="n">
        <v>116</v>
      </c>
      <c r="C3793" s="7" t="n">
        <v>5</v>
      </c>
      <c r="D3793" s="7" t="n">
        <v>1128792064</v>
      </c>
    </row>
    <row r="3794" spans="1:6">
      <c r="A3794" t="s">
        <v>4</v>
      </c>
      <c r="B3794" s="4" t="s">
        <v>5</v>
      </c>
      <c r="C3794" s="4" t="s">
        <v>12</v>
      </c>
      <c r="D3794" s="4" t="s">
        <v>10</v>
      </c>
    </row>
    <row r="3795" spans="1:6">
      <c r="A3795" t="n">
        <v>30012</v>
      </c>
      <c r="B3795" s="81" t="n">
        <v>116</v>
      </c>
      <c r="C3795" s="7" t="n">
        <v>6</v>
      </c>
      <c r="D3795" s="7" t="n">
        <v>1</v>
      </c>
    </row>
    <row r="3796" spans="1:6">
      <c r="A3796" t="s">
        <v>4</v>
      </c>
      <c r="B3796" s="4" t="s">
        <v>5</v>
      </c>
      <c r="C3796" s="4" t="s">
        <v>12</v>
      </c>
      <c r="D3796" s="4" t="s">
        <v>12</v>
      </c>
      <c r="E3796" s="4" t="s">
        <v>12</v>
      </c>
      <c r="F3796" s="4" t="s">
        <v>12</v>
      </c>
    </row>
    <row r="3797" spans="1:6">
      <c r="A3797" t="n">
        <v>30016</v>
      </c>
      <c r="B3797" s="9" t="n">
        <v>14</v>
      </c>
      <c r="C3797" s="7" t="n">
        <v>0</v>
      </c>
      <c r="D3797" s="7" t="n">
        <v>0</v>
      </c>
      <c r="E3797" s="7" t="n">
        <v>32</v>
      </c>
      <c r="F3797" s="7" t="n">
        <v>0</v>
      </c>
    </row>
    <row r="3798" spans="1:6">
      <c r="A3798" t="s">
        <v>4</v>
      </c>
      <c r="B3798" s="4" t="s">
        <v>5</v>
      </c>
      <c r="C3798" s="4" t="s">
        <v>12</v>
      </c>
      <c r="D3798" s="4" t="s">
        <v>6</v>
      </c>
    </row>
    <row r="3799" spans="1:6">
      <c r="A3799" t="n">
        <v>30021</v>
      </c>
      <c r="B3799" s="10" t="n">
        <v>2</v>
      </c>
      <c r="C3799" s="7" t="n">
        <v>10</v>
      </c>
      <c r="D3799" s="7" t="s">
        <v>252</v>
      </c>
    </row>
    <row r="3800" spans="1:6">
      <c r="A3800" t="s">
        <v>4</v>
      </c>
      <c r="B3800" s="4" t="s">
        <v>5</v>
      </c>
      <c r="C3800" s="4" t="s">
        <v>10</v>
      </c>
      <c r="D3800" s="4" t="s">
        <v>27</v>
      </c>
      <c r="E3800" s="4" t="s">
        <v>27</v>
      </c>
      <c r="F3800" s="4" t="s">
        <v>27</v>
      </c>
      <c r="G3800" s="4" t="s">
        <v>27</v>
      </c>
    </row>
    <row r="3801" spans="1:6">
      <c r="A3801" t="n">
        <v>30042</v>
      </c>
      <c r="B3801" s="49" t="n">
        <v>46</v>
      </c>
      <c r="C3801" s="7" t="n">
        <v>0</v>
      </c>
      <c r="D3801" s="7" t="n">
        <v>-467.239990234375</v>
      </c>
      <c r="E3801" s="7" t="n">
        <v>49.7900009155273</v>
      </c>
      <c r="F3801" s="7" t="n">
        <v>-353.350006103516</v>
      </c>
      <c r="G3801" s="7" t="n">
        <v>71.0999984741211</v>
      </c>
    </row>
    <row r="3802" spans="1:6">
      <c r="A3802" t="s">
        <v>4</v>
      </c>
      <c r="B3802" s="4" t="s">
        <v>5</v>
      </c>
      <c r="C3802" s="4" t="s">
        <v>10</v>
      </c>
      <c r="D3802" s="4" t="s">
        <v>27</v>
      </c>
      <c r="E3802" s="4" t="s">
        <v>27</v>
      </c>
      <c r="F3802" s="4" t="s">
        <v>27</v>
      </c>
      <c r="G3802" s="4" t="s">
        <v>27</v>
      </c>
    </row>
    <row r="3803" spans="1:6">
      <c r="A3803" t="n">
        <v>30061</v>
      </c>
      <c r="B3803" s="49" t="n">
        <v>46</v>
      </c>
      <c r="C3803" s="7" t="n">
        <v>61489</v>
      </c>
      <c r="D3803" s="7" t="n">
        <v>-468.940002441406</v>
      </c>
      <c r="E3803" s="7" t="n">
        <v>49.810001373291</v>
      </c>
      <c r="F3803" s="7" t="n">
        <v>-352.970001220703</v>
      </c>
      <c r="G3803" s="7" t="n">
        <v>65.4000015258789</v>
      </c>
    </row>
    <row r="3804" spans="1:6">
      <c r="A3804" t="s">
        <v>4</v>
      </c>
      <c r="B3804" s="4" t="s">
        <v>5</v>
      </c>
      <c r="C3804" s="4" t="s">
        <v>10</v>
      </c>
      <c r="D3804" s="4" t="s">
        <v>27</v>
      </c>
      <c r="E3804" s="4" t="s">
        <v>27</v>
      </c>
      <c r="F3804" s="4" t="s">
        <v>27</v>
      </c>
      <c r="G3804" s="4" t="s">
        <v>27</v>
      </c>
    </row>
    <row r="3805" spans="1:6">
      <c r="A3805" t="n">
        <v>30080</v>
      </c>
      <c r="B3805" s="49" t="n">
        <v>46</v>
      </c>
      <c r="C3805" s="7" t="n">
        <v>61490</v>
      </c>
      <c r="D3805" s="7" t="n">
        <v>-468.940002441406</v>
      </c>
      <c r="E3805" s="7" t="n">
        <v>49.810001373291</v>
      </c>
      <c r="F3805" s="7" t="n">
        <v>-352.970001220703</v>
      </c>
      <c r="G3805" s="7" t="n">
        <v>65.4000015258789</v>
      </c>
    </row>
    <row r="3806" spans="1:6">
      <c r="A3806" t="s">
        <v>4</v>
      </c>
      <c r="B3806" s="4" t="s">
        <v>5</v>
      </c>
      <c r="C3806" s="4" t="s">
        <v>10</v>
      </c>
      <c r="D3806" s="4" t="s">
        <v>27</v>
      </c>
      <c r="E3806" s="4" t="s">
        <v>27</v>
      </c>
      <c r="F3806" s="4" t="s">
        <v>27</v>
      </c>
      <c r="G3806" s="4" t="s">
        <v>27</v>
      </c>
    </row>
    <row r="3807" spans="1:6">
      <c r="A3807" t="n">
        <v>30099</v>
      </c>
      <c r="B3807" s="49" t="n">
        <v>46</v>
      </c>
      <c r="C3807" s="7" t="n">
        <v>61488</v>
      </c>
      <c r="D3807" s="7" t="n">
        <v>-468.779998779297</v>
      </c>
      <c r="E3807" s="7" t="n">
        <v>49.9000015258789</v>
      </c>
      <c r="F3807" s="7" t="n">
        <v>-355.019989013672</v>
      </c>
      <c r="G3807" s="7" t="n">
        <v>70.3000030517578</v>
      </c>
    </row>
    <row r="3808" spans="1:6">
      <c r="A3808" t="s">
        <v>4</v>
      </c>
      <c r="B3808" s="4" t="s">
        <v>5</v>
      </c>
      <c r="C3808" s="4" t="s">
        <v>10</v>
      </c>
      <c r="D3808" s="4" t="s">
        <v>27</v>
      </c>
      <c r="E3808" s="4" t="s">
        <v>27</v>
      </c>
      <c r="F3808" s="4" t="s">
        <v>27</v>
      </c>
      <c r="G3808" s="4" t="s">
        <v>27</v>
      </c>
    </row>
    <row r="3809" spans="1:7">
      <c r="A3809" t="n">
        <v>30118</v>
      </c>
      <c r="B3809" s="49" t="n">
        <v>46</v>
      </c>
      <c r="C3809" s="7" t="n">
        <v>64</v>
      </c>
      <c r="D3809" s="7" t="n">
        <v>-467.470001220703</v>
      </c>
      <c r="E3809" s="7" t="n">
        <v>49.7900009155273</v>
      </c>
      <c r="F3809" s="7" t="n">
        <v>-353.429992675781</v>
      </c>
      <c r="G3809" s="7" t="n">
        <v>51</v>
      </c>
    </row>
    <row r="3810" spans="1:7">
      <c r="A3810" t="s">
        <v>4</v>
      </c>
      <c r="B3810" s="4" t="s">
        <v>5</v>
      </c>
      <c r="C3810" s="4" t="s">
        <v>10</v>
      </c>
      <c r="D3810" s="4" t="s">
        <v>27</v>
      </c>
      <c r="E3810" s="4" t="s">
        <v>27</v>
      </c>
      <c r="F3810" s="4" t="s">
        <v>27</v>
      </c>
      <c r="G3810" s="4" t="s">
        <v>27</v>
      </c>
    </row>
    <row r="3811" spans="1:7">
      <c r="A3811" t="n">
        <v>30137</v>
      </c>
      <c r="B3811" s="49" t="n">
        <v>46</v>
      </c>
      <c r="C3811" s="7" t="n">
        <v>66</v>
      </c>
      <c r="D3811" s="7" t="n">
        <v>-468.730010986328</v>
      </c>
      <c r="E3811" s="7" t="n">
        <v>49.810001373291</v>
      </c>
      <c r="F3811" s="7" t="n">
        <v>-352.519989013672</v>
      </c>
      <c r="G3811" s="7" t="n">
        <v>51</v>
      </c>
    </row>
    <row r="3812" spans="1:7">
      <c r="A3812" t="s">
        <v>4</v>
      </c>
      <c r="B3812" s="4" t="s">
        <v>5</v>
      </c>
      <c r="C3812" s="4" t="s">
        <v>10</v>
      </c>
      <c r="D3812" s="4" t="s">
        <v>27</v>
      </c>
      <c r="E3812" s="4" t="s">
        <v>27</v>
      </c>
      <c r="F3812" s="4" t="s">
        <v>27</v>
      </c>
      <c r="G3812" s="4" t="s">
        <v>27</v>
      </c>
    </row>
    <row r="3813" spans="1:7">
      <c r="A3813" t="n">
        <v>30156</v>
      </c>
      <c r="B3813" s="49" t="n">
        <v>46</v>
      </c>
      <c r="C3813" s="7" t="n">
        <v>67</v>
      </c>
      <c r="D3813" s="7" t="n">
        <v>-467.160003662109</v>
      </c>
      <c r="E3813" s="7" t="n">
        <v>49.9000015258789</v>
      </c>
      <c r="F3813" s="7" t="n">
        <v>-355.029998779297</v>
      </c>
      <c r="G3813" s="7" t="n">
        <v>51</v>
      </c>
    </row>
    <row r="3814" spans="1:7">
      <c r="A3814" t="s">
        <v>4</v>
      </c>
      <c r="B3814" s="4" t="s">
        <v>5</v>
      </c>
      <c r="C3814" s="4" t="s">
        <v>12</v>
      </c>
      <c r="D3814" s="4" t="s">
        <v>12</v>
      </c>
      <c r="E3814" s="4" t="s">
        <v>27</v>
      </c>
      <c r="F3814" s="4" t="s">
        <v>27</v>
      </c>
      <c r="G3814" s="4" t="s">
        <v>27</v>
      </c>
      <c r="H3814" s="4" t="s">
        <v>10</v>
      </c>
    </row>
    <row r="3815" spans="1:7">
      <c r="A3815" t="n">
        <v>30175</v>
      </c>
      <c r="B3815" s="51" t="n">
        <v>45</v>
      </c>
      <c r="C3815" s="7" t="n">
        <v>2</v>
      </c>
      <c r="D3815" s="7" t="n">
        <v>3</v>
      </c>
      <c r="E3815" s="7" t="n">
        <v>-469.230010986328</v>
      </c>
      <c r="F3815" s="7" t="n">
        <v>51.1100006103516</v>
      </c>
      <c r="G3815" s="7" t="n">
        <v>-354.489990234375</v>
      </c>
      <c r="H3815" s="7" t="n">
        <v>0</v>
      </c>
    </row>
    <row r="3816" spans="1:7">
      <c r="A3816" t="s">
        <v>4</v>
      </c>
      <c r="B3816" s="4" t="s">
        <v>5</v>
      </c>
      <c r="C3816" s="4" t="s">
        <v>12</v>
      </c>
      <c r="D3816" s="4" t="s">
        <v>12</v>
      </c>
      <c r="E3816" s="4" t="s">
        <v>27</v>
      </c>
      <c r="F3816" s="4" t="s">
        <v>27</v>
      </c>
      <c r="G3816" s="4" t="s">
        <v>27</v>
      </c>
      <c r="H3816" s="4" t="s">
        <v>10</v>
      </c>
      <c r="I3816" s="4" t="s">
        <v>12</v>
      </c>
    </row>
    <row r="3817" spans="1:7">
      <c r="A3817" t="n">
        <v>30192</v>
      </c>
      <c r="B3817" s="51" t="n">
        <v>45</v>
      </c>
      <c r="C3817" s="7" t="n">
        <v>4</v>
      </c>
      <c r="D3817" s="7" t="n">
        <v>3</v>
      </c>
      <c r="E3817" s="7" t="n">
        <v>373.200012207031</v>
      </c>
      <c r="F3817" s="7" t="n">
        <v>78.25</v>
      </c>
      <c r="G3817" s="7" t="n">
        <v>356</v>
      </c>
      <c r="H3817" s="7" t="n">
        <v>0</v>
      </c>
      <c r="I3817" s="7" t="n">
        <v>0</v>
      </c>
    </row>
    <row r="3818" spans="1:7">
      <c r="A3818" t="s">
        <v>4</v>
      </c>
      <c r="B3818" s="4" t="s">
        <v>5</v>
      </c>
      <c r="C3818" s="4" t="s">
        <v>12</v>
      </c>
      <c r="D3818" s="4" t="s">
        <v>12</v>
      </c>
      <c r="E3818" s="4" t="s">
        <v>27</v>
      </c>
      <c r="F3818" s="4" t="s">
        <v>10</v>
      </c>
    </row>
    <row r="3819" spans="1:7">
      <c r="A3819" t="n">
        <v>30210</v>
      </c>
      <c r="B3819" s="51" t="n">
        <v>45</v>
      </c>
      <c r="C3819" s="7" t="n">
        <v>5</v>
      </c>
      <c r="D3819" s="7" t="n">
        <v>3</v>
      </c>
      <c r="E3819" s="7" t="n">
        <v>5</v>
      </c>
      <c r="F3819" s="7" t="n">
        <v>0</v>
      </c>
    </row>
    <row r="3820" spans="1:7">
      <c r="A3820" t="s">
        <v>4</v>
      </c>
      <c r="B3820" s="4" t="s">
        <v>5</v>
      </c>
      <c r="C3820" s="4" t="s">
        <v>12</v>
      </c>
      <c r="D3820" s="4" t="s">
        <v>12</v>
      </c>
      <c r="E3820" s="4" t="s">
        <v>27</v>
      </c>
      <c r="F3820" s="4" t="s">
        <v>10</v>
      </c>
    </row>
    <row r="3821" spans="1:7">
      <c r="A3821" t="n">
        <v>30219</v>
      </c>
      <c r="B3821" s="51" t="n">
        <v>45</v>
      </c>
      <c r="C3821" s="7" t="n">
        <v>11</v>
      </c>
      <c r="D3821" s="7" t="n">
        <v>3</v>
      </c>
      <c r="E3821" s="7" t="n">
        <v>34.4000015258789</v>
      </c>
      <c r="F3821" s="7" t="n">
        <v>0</v>
      </c>
    </row>
    <row r="3822" spans="1:7">
      <c r="A3822" t="s">
        <v>4</v>
      </c>
      <c r="B3822" s="4" t="s">
        <v>5</v>
      </c>
      <c r="C3822" s="4" t="s">
        <v>12</v>
      </c>
      <c r="D3822" s="4" t="s">
        <v>12</v>
      </c>
      <c r="E3822" s="4" t="s">
        <v>27</v>
      </c>
      <c r="F3822" s="4" t="s">
        <v>27</v>
      </c>
      <c r="G3822" s="4" t="s">
        <v>27</v>
      </c>
      <c r="H3822" s="4" t="s">
        <v>10</v>
      </c>
    </row>
    <row r="3823" spans="1:7">
      <c r="A3823" t="n">
        <v>30228</v>
      </c>
      <c r="B3823" s="51" t="n">
        <v>45</v>
      </c>
      <c r="C3823" s="7" t="n">
        <v>2</v>
      </c>
      <c r="D3823" s="7" t="n">
        <v>3</v>
      </c>
      <c r="E3823" s="7" t="n">
        <v>-465.480010986328</v>
      </c>
      <c r="F3823" s="7" t="n">
        <v>51.5299987792969</v>
      </c>
      <c r="G3823" s="7" t="n">
        <v>-351.679992675781</v>
      </c>
      <c r="H3823" s="7" t="n">
        <v>4500</v>
      </c>
    </row>
    <row r="3824" spans="1:7">
      <c r="A3824" t="s">
        <v>4</v>
      </c>
      <c r="B3824" s="4" t="s">
        <v>5</v>
      </c>
      <c r="C3824" s="4" t="s">
        <v>12</v>
      </c>
      <c r="D3824" s="4" t="s">
        <v>12</v>
      </c>
      <c r="E3824" s="4" t="s">
        <v>27</v>
      </c>
      <c r="F3824" s="4" t="s">
        <v>27</v>
      </c>
      <c r="G3824" s="4" t="s">
        <v>27</v>
      </c>
      <c r="H3824" s="4" t="s">
        <v>10</v>
      </c>
      <c r="I3824" s="4" t="s">
        <v>12</v>
      </c>
    </row>
    <row r="3825" spans="1:9">
      <c r="A3825" t="n">
        <v>30245</v>
      </c>
      <c r="B3825" s="51" t="n">
        <v>45</v>
      </c>
      <c r="C3825" s="7" t="n">
        <v>4</v>
      </c>
      <c r="D3825" s="7" t="n">
        <v>3</v>
      </c>
      <c r="E3825" s="7" t="n">
        <v>359.809997558594</v>
      </c>
      <c r="F3825" s="7" t="n">
        <v>95.2200012207031</v>
      </c>
      <c r="G3825" s="7" t="n">
        <v>356</v>
      </c>
      <c r="H3825" s="7" t="n">
        <v>4500</v>
      </c>
      <c r="I3825" s="7" t="n">
        <v>0</v>
      </c>
    </row>
    <row r="3826" spans="1:9">
      <c r="A3826" t="s">
        <v>4</v>
      </c>
      <c r="B3826" s="4" t="s">
        <v>5</v>
      </c>
      <c r="C3826" s="4" t="s">
        <v>12</v>
      </c>
      <c r="D3826" s="4" t="s">
        <v>12</v>
      </c>
      <c r="E3826" s="4" t="s">
        <v>27</v>
      </c>
      <c r="F3826" s="4" t="s">
        <v>10</v>
      </c>
    </row>
    <row r="3827" spans="1:9">
      <c r="A3827" t="n">
        <v>30263</v>
      </c>
      <c r="B3827" s="51" t="n">
        <v>45</v>
      </c>
      <c r="C3827" s="7" t="n">
        <v>5</v>
      </c>
      <c r="D3827" s="7" t="n">
        <v>3</v>
      </c>
      <c r="E3827" s="7" t="n">
        <v>5.19999980926514</v>
      </c>
      <c r="F3827" s="7" t="n">
        <v>4500</v>
      </c>
    </row>
    <row r="3828" spans="1:9">
      <c r="A3828" t="s">
        <v>4</v>
      </c>
      <c r="B3828" s="4" t="s">
        <v>5</v>
      </c>
      <c r="C3828" s="4" t="s">
        <v>10</v>
      </c>
      <c r="D3828" s="4" t="s">
        <v>10</v>
      </c>
      <c r="E3828" s="4" t="s">
        <v>27</v>
      </c>
      <c r="F3828" s="4" t="s">
        <v>27</v>
      </c>
      <c r="G3828" s="4" t="s">
        <v>27</v>
      </c>
      <c r="H3828" s="4" t="s">
        <v>27</v>
      </c>
      <c r="I3828" s="4" t="s">
        <v>12</v>
      </c>
      <c r="J3828" s="4" t="s">
        <v>10</v>
      </c>
    </row>
    <row r="3829" spans="1:9">
      <c r="A3829" t="n">
        <v>30272</v>
      </c>
      <c r="B3829" s="76" t="n">
        <v>55</v>
      </c>
      <c r="C3829" s="7" t="n">
        <v>64</v>
      </c>
      <c r="D3829" s="7" t="n">
        <v>65533</v>
      </c>
      <c r="E3829" s="7" t="n">
        <v>-465.140014648438</v>
      </c>
      <c r="F3829" s="7" t="n">
        <v>49.6699981689453</v>
      </c>
      <c r="G3829" s="7" t="n">
        <v>-351.540008544922</v>
      </c>
      <c r="H3829" s="7" t="n">
        <v>1.20000004768372</v>
      </c>
      <c r="I3829" s="7" t="n">
        <v>1</v>
      </c>
      <c r="J3829" s="7" t="n">
        <v>0</v>
      </c>
    </row>
    <row r="3830" spans="1:9">
      <c r="A3830" t="s">
        <v>4</v>
      </c>
      <c r="B3830" s="4" t="s">
        <v>5</v>
      </c>
      <c r="C3830" s="4" t="s">
        <v>10</v>
      </c>
    </row>
    <row r="3831" spans="1:9">
      <c r="A3831" t="n">
        <v>30296</v>
      </c>
      <c r="B3831" s="30" t="n">
        <v>16</v>
      </c>
      <c r="C3831" s="7" t="n">
        <v>300</v>
      </c>
    </row>
    <row r="3832" spans="1:9">
      <c r="A3832" t="s">
        <v>4</v>
      </c>
      <c r="B3832" s="4" t="s">
        <v>5</v>
      </c>
      <c r="C3832" s="4" t="s">
        <v>10</v>
      </c>
      <c r="D3832" s="4" t="s">
        <v>10</v>
      </c>
      <c r="E3832" s="4" t="s">
        <v>27</v>
      </c>
      <c r="F3832" s="4" t="s">
        <v>27</v>
      </c>
      <c r="G3832" s="4" t="s">
        <v>27</v>
      </c>
      <c r="H3832" s="4" t="s">
        <v>27</v>
      </c>
      <c r="I3832" s="4" t="s">
        <v>12</v>
      </c>
      <c r="J3832" s="4" t="s">
        <v>10</v>
      </c>
    </row>
    <row r="3833" spans="1:9">
      <c r="A3833" t="n">
        <v>30299</v>
      </c>
      <c r="B3833" s="76" t="n">
        <v>55</v>
      </c>
      <c r="C3833" s="7" t="n">
        <v>67</v>
      </c>
      <c r="D3833" s="7" t="n">
        <v>65533</v>
      </c>
      <c r="E3833" s="7" t="n">
        <v>-464.829986572266</v>
      </c>
      <c r="F3833" s="7" t="n">
        <v>49.7400016784668</v>
      </c>
      <c r="G3833" s="7" t="n">
        <v>-353.140014648438</v>
      </c>
      <c r="H3833" s="7" t="n">
        <v>1.20000004768372</v>
      </c>
      <c r="I3833" s="7" t="n">
        <v>1</v>
      </c>
      <c r="J3833" s="7" t="n">
        <v>0</v>
      </c>
    </row>
    <row r="3834" spans="1:9">
      <c r="A3834" t="s">
        <v>4</v>
      </c>
      <c r="B3834" s="4" t="s">
        <v>5</v>
      </c>
      <c r="C3834" s="4" t="s">
        <v>10</v>
      </c>
    </row>
    <row r="3835" spans="1:9">
      <c r="A3835" t="n">
        <v>30323</v>
      </c>
      <c r="B3835" s="30" t="n">
        <v>16</v>
      </c>
      <c r="C3835" s="7" t="n">
        <v>300</v>
      </c>
    </row>
    <row r="3836" spans="1:9">
      <c r="A3836" t="s">
        <v>4</v>
      </c>
      <c r="B3836" s="4" t="s">
        <v>5</v>
      </c>
      <c r="C3836" s="4" t="s">
        <v>10</v>
      </c>
      <c r="D3836" s="4" t="s">
        <v>10</v>
      </c>
      <c r="E3836" s="4" t="s">
        <v>27</v>
      </c>
      <c r="F3836" s="4" t="s">
        <v>27</v>
      </c>
      <c r="G3836" s="4" t="s">
        <v>27</v>
      </c>
      <c r="H3836" s="4" t="s">
        <v>27</v>
      </c>
      <c r="I3836" s="4" t="s">
        <v>12</v>
      </c>
      <c r="J3836" s="4" t="s">
        <v>10</v>
      </c>
    </row>
    <row r="3837" spans="1:9">
      <c r="A3837" t="n">
        <v>30326</v>
      </c>
      <c r="B3837" s="76" t="n">
        <v>55</v>
      </c>
      <c r="C3837" s="7" t="n">
        <v>66</v>
      </c>
      <c r="D3837" s="7" t="n">
        <v>65533</v>
      </c>
      <c r="E3837" s="7" t="n">
        <v>-466.399993896484</v>
      </c>
      <c r="F3837" s="7" t="n">
        <v>49.6500015258789</v>
      </c>
      <c r="G3837" s="7" t="n">
        <v>-350.630004882813</v>
      </c>
      <c r="H3837" s="7" t="n">
        <v>1.20000004768372</v>
      </c>
      <c r="I3837" s="7" t="n">
        <v>1</v>
      </c>
      <c r="J3837" s="7" t="n">
        <v>0</v>
      </c>
    </row>
    <row r="3838" spans="1:9">
      <c r="A3838" t="s">
        <v>4</v>
      </c>
      <c r="B3838" s="4" t="s">
        <v>5</v>
      </c>
      <c r="C3838" s="4" t="s">
        <v>12</v>
      </c>
      <c r="D3838" s="4" t="s">
        <v>10</v>
      </c>
      <c r="E3838" s="4" t="s">
        <v>27</v>
      </c>
    </row>
    <row r="3839" spans="1:9">
      <c r="A3839" t="n">
        <v>30350</v>
      </c>
      <c r="B3839" s="38" t="n">
        <v>58</v>
      </c>
      <c r="C3839" s="7" t="n">
        <v>100</v>
      </c>
      <c r="D3839" s="7" t="n">
        <v>1000</v>
      </c>
      <c r="E3839" s="7" t="n">
        <v>1</v>
      </c>
    </row>
    <row r="3840" spans="1:9">
      <c r="A3840" t="s">
        <v>4</v>
      </c>
      <c r="B3840" s="4" t="s">
        <v>5</v>
      </c>
      <c r="C3840" s="4" t="s">
        <v>12</v>
      </c>
      <c r="D3840" s="4" t="s">
        <v>10</v>
      </c>
    </row>
    <row r="3841" spans="1:10">
      <c r="A3841" t="n">
        <v>30358</v>
      </c>
      <c r="B3841" s="51" t="n">
        <v>45</v>
      </c>
      <c r="C3841" s="7" t="n">
        <v>7</v>
      </c>
      <c r="D3841" s="7" t="n">
        <v>255</v>
      </c>
    </row>
    <row r="3842" spans="1:10">
      <c r="A3842" t="s">
        <v>4</v>
      </c>
      <c r="B3842" s="4" t="s">
        <v>5</v>
      </c>
      <c r="C3842" s="4" t="s">
        <v>10</v>
      </c>
    </row>
    <row r="3843" spans="1:10">
      <c r="A3843" t="n">
        <v>30362</v>
      </c>
      <c r="B3843" s="30" t="n">
        <v>16</v>
      </c>
      <c r="C3843" s="7" t="n">
        <v>800</v>
      </c>
    </row>
    <row r="3844" spans="1:10">
      <c r="A3844" t="s">
        <v>4</v>
      </c>
      <c r="B3844" s="4" t="s">
        <v>5</v>
      </c>
      <c r="C3844" s="4" t="s">
        <v>12</v>
      </c>
      <c r="D3844" s="4" t="s">
        <v>10</v>
      </c>
      <c r="E3844" s="4" t="s">
        <v>10</v>
      </c>
      <c r="F3844" s="4" t="s">
        <v>12</v>
      </c>
    </row>
    <row r="3845" spans="1:10">
      <c r="A3845" t="n">
        <v>30365</v>
      </c>
      <c r="B3845" s="33" t="n">
        <v>25</v>
      </c>
      <c r="C3845" s="7" t="n">
        <v>1</v>
      </c>
      <c r="D3845" s="7" t="n">
        <v>65535</v>
      </c>
      <c r="E3845" s="7" t="n">
        <v>500</v>
      </c>
      <c r="F3845" s="7" t="n">
        <v>6</v>
      </c>
    </row>
    <row r="3846" spans="1:10">
      <c r="A3846" t="s">
        <v>4</v>
      </c>
      <c r="B3846" s="4" t="s">
        <v>5</v>
      </c>
      <c r="C3846" s="4" t="s">
        <v>12</v>
      </c>
      <c r="D3846" s="4" t="s">
        <v>10</v>
      </c>
      <c r="E3846" s="4" t="s">
        <v>6</v>
      </c>
    </row>
    <row r="3847" spans="1:10">
      <c r="A3847" t="n">
        <v>30372</v>
      </c>
      <c r="B3847" s="63" t="n">
        <v>51</v>
      </c>
      <c r="C3847" s="7" t="n">
        <v>4</v>
      </c>
      <c r="D3847" s="7" t="n">
        <v>0</v>
      </c>
      <c r="E3847" s="7" t="s">
        <v>122</v>
      </c>
    </row>
    <row r="3848" spans="1:10">
      <c r="A3848" t="s">
        <v>4</v>
      </c>
      <c r="B3848" s="4" t="s">
        <v>5</v>
      </c>
      <c r="C3848" s="4" t="s">
        <v>10</v>
      </c>
    </row>
    <row r="3849" spans="1:10">
      <c r="A3849" t="n">
        <v>30386</v>
      </c>
      <c r="B3849" s="30" t="n">
        <v>16</v>
      </c>
      <c r="C3849" s="7" t="n">
        <v>0</v>
      </c>
    </row>
    <row r="3850" spans="1:10">
      <c r="A3850" t="s">
        <v>4</v>
      </c>
      <c r="B3850" s="4" t="s">
        <v>5</v>
      </c>
      <c r="C3850" s="4" t="s">
        <v>10</v>
      </c>
      <c r="D3850" s="4" t="s">
        <v>69</v>
      </c>
      <c r="E3850" s="4" t="s">
        <v>12</v>
      </c>
      <c r="F3850" s="4" t="s">
        <v>12</v>
      </c>
      <c r="G3850" s="4" t="s">
        <v>69</v>
      </c>
      <c r="H3850" s="4" t="s">
        <v>12</v>
      </c>
      <c r="I3850" s="4" t="s">
        <v>12</v>
      </c>
    </row>
    <row r="3851" spans="1:10">
      <c r="A3851" t="n">
        <v>30389</v>
      </c>
      <c r="B3851" s="64" t="n">
        <v>26</v>
      </c>
      <c r="C3851" s="7" t="n">
        <v>0</v>
      </c>
      <c r="D3851" s="7" t="s">
        <v>253</v>
      </c>
      <c r="E3851" s="7" t="n">
        <v>2</v>
      </c>
      <c r="F3851" s="7" t="n">
        <v>3</v>
      </c>
      <c r="G3851" s="7" t="s">
        <v>254</v>
      </c>
      <c r="H3851" s="7" t="n">
        <v>2</v>
      </c>
      <c r="I3851" s="7" t="n">
        <v>0</v>
      </c>
    </row>
    <row r="3852" spans="1:10">
      <c r="A3852" t="s">
        <v>4</v>
      </c>
      <c r="B3852" s="4" t="s">
        <v>5</v>
      </c>
    </row>
    <row r="3853" spans="1:10">
      <c r="A3853" t="n">
        <v>30528</v>
      </c>
      <c r="B3853" s="35" t="n">
        <v>28</v>
      </c>
    </row>
    <row r="3854" spans="1:10">
      <c r="A3854" t="s">
        <v>4</v>
      </c>
      <c r="B3854" s="4" t="s">
        <v>5</v>
      </c>
      <c r="C3854" s="4" t="s">
        <v>10</v>
      </c>
    </row>
    <row r="3855" spans="1:10">
      <c r="A3855" t="n">
        <v>30529</v>
      </c>
      <c r="B3855" s="30" t="n">
        <v>16</v>
      </c>
      <c r="C3855" s="7" t="n">
        <v>200</v>
      </c>
    </row>
    <row r="3856" spans="1:10">
      <c r="A3856" t="s">
        <v>4</v>
      </c>
      <c r="B3856" s="4" t="s">
        <v>5</v>
      </c>
      <c r="C3856" s="4" t="s">
        <v>10</v>
      </c>
      <c r="D3856" s="4" t="s">
        <v>10</v>
      </c>
      <c r="E3856" s="4" t="s">
        <v>10</v>
      </c>
      <c r="F3856" s="4" t="s">
        <v>9</v>
      </c>
      <c r="G3856" s="4" t="s">
        <v>9</v>
      </c>
      <c r="H3856" s="4" t="s">
        <v>9</v>
      </c>
    </row>
    <row r="3857" spans="1:9">
      <c r="A3857" t="n">
        <v>30532</v>
      </c>
      <c r="B3857" s="53" t="n">
        <v>61</v>
      </c>
      <c r="C3857" s="7" t="n">
        <v>8</v>
      </c>
      <c r="D3857" s="7" t="n">
        <v>65535</v>
      </c>
      <c r="E3857" s="7" t="n">
        <v>1200</v>
      </c>
      <c r="F3857" s="7" t="n">
        <v>-1008268083</v>
      </c>
      <c r="G3857" s="7" t="n">
        <v>1112415928</v>
      </c>
      <c r="H3857" s="7" t="n">
        <v>-1011759186</v>
      </c>
    </row>
    <row r="3858" spans="1:9">
      <c r="A3858" t="s">
        <v>4</v>
      </c>
      <c r="B3858" s="4" t="s">
        <v>5</v>
      </c>
      <c r="C3858" s="4" t="s">
        <v>12</v>
      </c>
      <c r="D3858" s="4" t="s">
        <v>10</v>
      </c>
      <c r="E3858" s="4" t="s">
        <v>10</v>
      </c>
      <c r="F3858" s="4" t="s">
        <v>12</v>
      </c>
    </row>
    <row r="3859" spans="1:9">
      <c r="A3859" t="n">
        <v>30551</v>
      </c>
      <c r="B3859" s="33" t="n">
        <v>25</v>
      </c>
      <c r="C3859" s="7" t="n">
        <v>1</v>
      </c>
      <c r="D3859" s="7" t="n">
        <v>65535</v>
      </c>
      <c r="E3859" s="7" t="n">
        <v>500</v>
      </c>
      <c r="F3859" s="7" t="n">
        <v>0</v>
      </c>
    </row>
    <row r="3860" spans="1:9">
      <c r="A3860" t="s">
        <v>4</v>
      </c>
      <c r="B3860" s="4" t="s">
        <v>5</v>
      </c>
      <c r="C3860" s="4" t="s">
        <v>12</v>
      </c>
      <c r="D3860" s="4" t="s">
        <v>10</v>
      </c>
      <c r="E3860" s="4" t="s">
        <v>6</v>
      </c>
    </row>
    <row r="3861" spans="1:9">
      <c r="A3861" t="n">
        <v>30558</v>
      </c>
      <c r="B3861" s="63" t="n">
        <v>51</v>
      </c>
      <c r="C3861" s="7" t="n">
        <v>4</v>
      </c>
      <c r="D3861" s="7" t="n">
        <v>8</v>
      </c>
      <c r="E3861" s="7" t="s">
        <v>124</v>
      </c>
    </row>
    <row r="3862" spans="1:9">
      <c r="A3862" t="s">
        <v>4</v>
      </c>
      <c r="B3862" s="4" t="s">
        <v>5</v>
      </c>
      <c r="C3862" s="4" t="s">
        <v>10</v>
      </c>
    </row>
    <row r="3863" spans="1:9">
      <c r="A3863" t="n">
        <v>30571</v>
      </c>
      <c r="B3863" s="30" t="n">
        <v>16</v>
      </c>
      <c r="C3863" s="7" t="n">
        <v>0</v>
      </c>
    </row>
    <row r="3864" spans="1:9">
      <c r="A3864" t="s">
        <v>4</v>
      </c>
      <c r="B3864" s="4" t="s">
        <v>5</v>
      </c>
      <c r="C3864" s="4" t="s">
        <v>10</v>
      </c>
      <c r="D3864" s="4" t="s">
        <v>69</v>
      </c>
      <c r="E3864" s="4" t="s">
        <v>12</v>
      </c>
      <c r="F3864" s="4" t="s">
        <v>12</v>
      </c>
    </row>
    <row r="3865" spans="1:9">
      <c r="A3865" t="n">
        <v>30574</v>
      </c>
      <c r="B3865" s="64" t="n">
        <v>26</v>
      </c>
      <c r="C3865" s="7" t="n">
        <v>8</v>
      </c>
      <c r="D3865" s="7" t="s">
        <v>255</v>
      </c>
      <c r="E3865" s="7" t="n">
        <v>2</v>
      </c>
      <c r="F3865" s="7" t="n">
        <v>0</v>
      </c>
    </row>
    <row r="3866" spans="1:9">
      <c r="A3866" t="s">
        <v>4</v>
      </c>
      <c r="B3866" s="4" t="s">
        <v>5</v>
      </c>
    </row>
    <row r="3867" spans="1:9">
      <c r="A3867" t="n">
        <v>30637</v>
      </c>
      <c r="B3867" s="35" t="n">
        <v>28</v>
      </c>
    </row>
    <row r="3868" spans="1:9">
      <c r="A3868" t="s">
        <v>4</v>
      </c>
      <c r="B3868" s="4" t="s">
        <v>5</v>
      </c>
      <c r="C3868" s="4" t="s">
        <v>10</v>
      </c>
      <c r="D3868" s="4" t="s">
        <v>12</v>
      </c>
    </row>
    <row r="3869" spans="1:9">
      <c r="A3869" t="n">
        <v>30638</v>
      </c>
      <c r="B3869" s="65" t="n">
        <v>89</v>
      </c>
      <c r="C3869" s="7" t="n">
        <v>65533</v>
      </c>
      <c r="D3869" s="7" t="n">
        <v>1</v>
      </c>
    </row>
    <row r="3870" spans="1:9">
      <c r="A3870" t="s">
        <v>4</v>
      </c>
      <c r="B3870" s="4" t="s">
        <v>5</v>
      </c>
      <c r="C3870" s="4" t="s">
        <v>12</v>
      </c>
      <c r="D3870" s="4" t="s">
        <v>10</v>
      </c>
      <c r="E3870" s="4" t="s">
        <v>6</v>
      </c>
      <c r="F3870" s="4" t="s">
        <v>6</v>
      </c>
      <c r="G3870" s="4" t="s">
        <v>6</v>
      </c>
      <c r="H3870" s="4" t="s">
        <v>6</v>
      </c>
    </row>
    <row r="3871" spans="1:9">
      <c r="A3871" t="n">
        <v>30642</v>
      </c>
      <c r="B3871" s="63" t="n">
        <v>51</v>
      </c>
      <c r="C3871" s="7" t="n">
        <v>3</v>
      </c>
      <c r="D3871" s="7" t="n">
        <v>0</v>
      </c>
      <c r="E3871" s="7" t="s">
        <v>194</v>
      </c>
      <c r="F3871" s="7" t="s">
        <v>195</v>
      </c>
      <c r="G3871" s="7" t="s">
        <v>196</v>
      </c>
      <c r="H3871" s="7" t="s">
        <v>197</v>
      </c>
    </row>
    <row r="3872" spans="1:9">
      <c r="A3872" t="s">
        <v>4</v>
      </c>
      <c r="B3872" s="4" t="s">
        <v>5</v>
      </c>
      <c r="C3872" s="4" t="s">
        <v>10</v>
      </c>
      <c r="D3872" s="4" t="s">
        <v>10</v>
      </c>
      <c r="E3872" s="4" t="s">
        <v>10</v>
      </c>
      <c r="F3872" s="4" t="s">
        <v>9</v>
      </c>
      <c r="G3872" s="4" t="s">
        <v>9</v>
      </c>
      <c r="H3872" s="4" t="s">
        <v>9</v>
      </c>
    </row>
    <row r="3873" spans="1:8">
      <c r="A3873" t="n">
        <v>30671</v>
      </c>
      <c r="B3873" s="53" t="n">
        <v>61</v>
      </c>
      <c r="C3873" s="7" t="n">
        <v>0</v>
      </c>
      <c r="D3873" s="7" t="n">
        <v>65535</v>
      </c>
      <c r="E3873" s="7" t="n">
        <v>1100</v>
      </c>
      <c r="F3873" s="7" t="n">
        <v>-1008268083</v>
      </c>
      <c r="G3873" s="7" t="n">
        <v>1112415928</v>
      </c>
      <c r="H3873" s="7" t="n">
        <v>-1011759186</v>
      </c>
    </row>
    <row r="3874" spans="1:8">
      <c r="A3874" t="s">
        <v>4</v>
      </c>
      <c r="B3874" s="4" t="s">
        <v>5</v>
      </c>
      <c r="C3874" s="4" t="s">
        <v>10</v>
      </c>
    </row>
    <row r="3875" spans="1:8">
      <c r="A3875" t="n">
        <v>30690</v>
      </c>
      <c r="B3875" s="30" t="n">
        <v>16</v>
      </c>
      <c r="C3875" s="7" t="n">
        <v>50</v>
      </c>
    </row>
    <row r="3876" spans="1:8">
      <c r="A3876" t="s">
        <v>4</v>
      </c>
      <c r="B3876" s="4" t="s">
        <v>5</v>
      </c>
      <c r="C3876" s="4" t="s">
        <v>10</v>
      </c>
      <c r="D3876" s="4" t="s">
        <v>10</v>
      </c>
      <c r="E3876" s="4" t="s">
        <v>10</v>
      </c>
      <c r="F3876" s="4" t="s">
        <v>9</v>
      </c>
      <c r="G3876" s="4" t="s">
        <v>9</v>
      </c>
      <c r="H3876" s="4" t="s">
        <v>9</v>
      </c>
    </row>
    <row r="3877" spans="1:8">
      <c r="A3877" t="n">
        <v>30693</v>
      </c>
      <c r="B3877" s="53" t="n">
        <v>61</v>
      </c>
      <c r="C3877" s="7" t="n">
        <v>61489</v>
      </c>
      <c r="D3877" s="7" t="n">
        <v>65535</v>
      </c>
      <c r="E3877" s="7" t="n">
        <v>1100</v>
      </c>
      <c r="F3877" s="7" t="n">
        <v>-1008268083</v>
      </c>
      <c r="G3877" s="7" t="n">
        <v>1112415928</v>
      </c>
      <c r="H3877" s="7" t="n">
        <v>-1011759186</v>
      </c>
    </row>
    <row r="3878" spans="1:8">
      <c r="A3878" t="s">
        <v>4</v>
      </c>
      <c r="B3878" s="4" t="s">
        <v>5</v>
      </c>
      <c r="C3878" s="4" t="s">
        <v>10</v>
      </c>
    </row>
    <row r="3879" spans="1:8">
      <c r="A3879" t="n">
        <v>30712</v>
      </c>
      <c r="B3879" s="30" t="n">
        <v>16</v>
      </c>
      <c r="C3879" s="7" t="n">
        <v>50</v>
      </c>
    </row>
    <row r="3880" spans="1:8">
      <c r="A3880" t="s">
        <v>4</v>
      </c>
      <c r="B3880" s="4" t="s">
        <v>5</v>
      </c>
      <c r="C3880" s="4" t="s">
        <v>10</v>
      </c>
      <c r="D3880" s="4" t="s">
        <v>10</v>
      </c>
      <c r="E3880" s="4" t="s">
        <v>10</v>
      </c>
      <c r="F3880" s="4" t="s">
        <v>9</v>
      </c>
      <c r="G3880" s="4" t="s">
        <v>9</v>
      </c>
      <c r="H3880" s="4" t="s">
        <v>9</v>
      </c>
    </row>
    <row r="3881" spans="1:8">
      <c r="A3881" t="n">
        <v>30715</v>
      </c>
      <c r="B3881" s="53" t="n">
        <v>61</v>
      </c>
      <c r="C3881" s="7" t="n">
        <v>61490</v>
      </c>
      <c r="D3881" s="7" t="n">
        <v>65535</v>
      </c>
      <c r="E3881" s="7" t="n">
        <v>1100</v>
      </c>
      <c r="F3881" s="7" t="n">
        <v>-1008268083</v>
      </c>
      <c r="G3881" s="7" t="n">
        <v>1112415928</v>
      </c>
      <c r="H3881" s="7" t="n">
        <v>-1011759186</v>
      </c>
    </row>
    <row r="3882" spans="1:8">
      <c r="A3882" t="s">
        <v>4</v>
      </c>
      <c r="B3882" s="4" t="s">
        <v>5</v>
      </c>
      <c r="C3882" s="4" t="s">
        <v>10</v>
      </c>
    </row>
    <row r="3883" spans="1:8">
      <c r="A3883" t="n">
        <v>30734</v>
      </c>
      <c r="B3883" s="30" t="n">
        <v>16</v>
      </c>
      <c r="C3883" s="7" t="n">
        <v>50</v>
      </c>
    </row>
    <row r="3884" spans="1:8">
      <c r="A3884" t="s">
        <v>4</v>
      </c>
      <c r="B3884" s="4" t="s">
        <v>5</v>
      </c>
      <c r="C3884" s="4" t="s">
        <v>10</v>
      </c>
      <c r="D3884" s="4" t="s">
        <v>10</v>
      </c>
      <c r="E3884" s="4" t="s">
        <v>10</v>
      </c>
      <c r="F3884" s="4" t="s">
        <v>9</v>
      </c>
      <c r="G3884" s="4" t="s">
        <v>9</v>
      </c>
      <c r="H3884" s="4" t="s">
        <v>9</v>
      </c>
    </row>
    <row r="3885" spans="1:8">
      <c r="A3885" t="n">
        <v>30737</v>
      </c>
      <c r="B3885" s="53" t="n">
        <v>61</v>
      </c>
      <c r="C3885" s="7" t="n">
        <v>61488</v>
      </c>
      <c r="D3885" s="7" t="n">
        <v>65535</v>
      </c>
      <c r="E3885" s="7" t="n">
        <v>1100</v>
      </c>
      <c r="F3885" s="7" t="n">
        <v>-1008268083</v>
      </c>
      <c r="G3885" s="7" t="n">
        <v>1112415928</v>
      </c>
      <c r="H3885" s="7" t="n">
        <v>-1011759186</v>
      </c>
    </row>
    <row r="3886" spans="1:8">
      <c r="A3886" t="s">
        <v>4</v>
      </c>
      <c r="B3886" s="4" t="s">
        <v>5</v>
      </c>
      <c r="C3886" s="4" t="s">
        <v>10</v>
      </c>
    </row>
    <row r="3887" spans="1:8">
      <c r="A3887" t="n">
        <v>30756</v>
      </c>
      <c r="B3887" s="30" t="n">
        <v>16</v>
      </c>
      <c r="C3887" s="7" t="n">
        <v>1500</v>
      </c>
    </row>
    <row r="3888" spans="1:8">
      <c r="A3888" t="s">
        <v>4</v>
      </c>
      <c r="B3888" s="4" t="s">
        <v>5</v>
      </c>
      <c r="C3888" s="4" t="s">
        <v>12</v>
      </c>
      <c r="D3888" s="4" t="s">
        <v>10</v>
      </c>
      <c r="E3888" s="4" t="s">
        <v>27</v>
      </c>
    </row>
    <row r="3889" spans="1:8">
      <c r="A3889" t="n">
        <v>30759</v>
      </c>
      <c r="B3889" s="38" t="n">
        <v>58</v>
      </c>
      <c r="C3889" s="7" t="n">
        <v>101</v>
      </c>
      <c r="D3889" s="7" t="n">
        <v>1500</v>
      </c>
      <c r="E3889" s="7" t="n">
        <v>1</v>
      </c>
    </row>
    <row r="3890" spans="1:8">
      <c r="A3890" t="s">
        <v>4</v>
      </c>
      <c r="B3890" s="4" t="s">
        <v>5</v>
      </c>
      <c r="C3890" s="4" t="s">
        <v>12</v>
      </c>
      <c r="D3890" s="4" t="s">
        <v>10</v>
      </c>
    </row>
    <row r="3891" spans="1:8">
      <c r="A3891" t="n">
        <v>30767</v>
      </c>
      <c r="B3891" s="38" t="n">
        <v>58</v>
      </c>
      <c r="C3891" s="7" t="n">
        <v>254</v>
      </c>
      <c r="D3891" s="7" t="n">
        <v>0</v>
      </c>
    </row>
    <row r="3892" spans="1:8">
      <c r="A3892" t="s">
        <v>4</v>
      </c>
      <c r="B3892" s="4" t="s">
        <v>5</v>
      </c>
      <c r="C3892" s="4" t="s">
        <v>12</v>
      </c>
    </row>
    <row r="3893" spans="1:8">
      <c r="A3893" t="n">
        <v>30771</v>
      </c>
      <c r="B3893" s="81" t="n">
        <v>116</v>
      </c>
      <c r="C3893" s="7" t="n">
        <v>0</v>
      </c>
    </row>
    <row r="3894" spans="1:8">
      <c r="A3894" t="s">
        <v>4</v>
      </c>
      <c r="B3894" s="4" t="s">
        <v>5</v>
      </c>
      <c r="C3894" s="4" t="s">
        <v>12</v>
      </c>
      <c r="D3894" s="4" t="s">
        <v>10</v>
      </c>
    </row>
    <row r="3895" spans="1:8">
      <c r="A3895" t="n">
        <v>30773</v>
      </c>
      <c r="B3895" s="81" t="n">
        <v>116</v>
      </c>
      <c r="C3895" s="7" t="n">
        <v>2</v>
      </c>
      <c r="D3895" s="7" t="n">
        <v>1</v>
      </c>
    </row>
    <row r="3896" spans="1:8">
      <c r="A3896" t="s">
        <v>4</v>
      </c>
      <c r="B3896" s="4" t="s">
        <v>5</v>
      </c>
      <c r="C3896" s="4" t="s">
        <v>12</v>
      </c>
      <c r="D3896" s="4" t="s">
        <v>9</v>
      </c>
    </row>
    <row r="3897" spans="1:8">
      <c r="A3897" t="n">
        <v>30777</v>
      </c>
      <c r="B3897" s="81" t="n">
        <v>116</v>
      </c>
      <c r="C3897" s="7" t="n">
        <v>5</v>
      </c>
      <c r="D3897" s="7" t="n">
        <v>1143930880</v>
      </c>
    </row>
    <row r="3898" spans="1:8">
      <c r="A3898" t="s">
        <v>4</v>
      </c>
      <c r="B3898" s="4" t="s">
        <v>5</v>
      </c>
      <c r="C3898" s="4" t="s">
        <v>12</v>
      </c>
      <c r="D3898" s="4" t="s">
        <v>10</v>
      </c>
    </row>
    <row r="3899" spans="1:8">
      <c r="A3899" t="n">
        <v>30783</v>
      </c>
      <c r="B3899" s="81" t="n">
        <v>116</v>
      </c>
      <c r="C3899" s="7" t="n">
        <v>6</v>
      </c>
      <c r="D3899" s="7" t="n">
        <v>1</v>
      </c>
    </row>
    <row r="3900" spans="1:8">
      <c r="A3900" t="s">
        <v>4</v>
      </c>
      <c r="B3900" s="4" t="s">
        <v>5</v>
      </c>
      <c r="C3900" s="4" t="s">
        <v>12</v>
      </c>
      <c r="D3900" s="4" t="s">
        <v>12</v>
      </c>
      <c r="E3900" s="4" t="s">
        <v>27</v>
      </c>
      <c r="F3900" s="4" t="s">
        <v>27</v>
      </c>
      <c r="G3900" s="4" t="s">
        <v>27</v>
      </c>
      <c r="H3900" s="4" t="s">
        <v>10</v>
      </c>
    </row>
    <row r="3901" spans="1:8">
      <c r="A3901" t="n">
        <v>30787</v>
      </c>
      <c r="B3901" s="51" t="n">
        <v>45</v>
      </c>
      <c r="C3901" s="7" t="n">
        <v>2</v>
      </c>
      <c r="D3901" s="7" t="n">
        <v>3</v>
      </c>
      <c r="E3901" s="7" t="n">
        <v>-458.190002441406</v>
      </c>
      <c r="F3901" s="7" t="n">
        <v>51.8899993896484</v>
      </c>
      <c r="G3901" s="7" t="n">
        <v>-349.950012207031</v>
      </c>
      <c r="H3901" s="7" t="n">
        <v>0</v>
      </c>
    </row>
    <row r="3902" spans="1:8">
      <c r="A3902" t="s">
        <v>4</v>
      </c>
      <c r="B3902" s="4" t="s">
        <v>5</v>
      </c>
      <c r="C3902" s="4" t="s">
        <v>12</v>
      </c>
      <c r="D3902" s="4" t="s">
        <v>12</v>
      </c>
      <c r="E3902" s="4" t="s">
        <v>27</v>
      </c>
      <c r="F3902" s="4" t="s">
        <v>27</v>
      </c>
      <c r="G3902" s="4" t="s">
        <v>27</v>
      </c>
      <c r="H3902" s="4" t="s">
        <v>10</v>
      </c>
      <c r="I3902" s="4" t="s">
        <v>12</v>
      </c>
    </row>
    <row r="3903" spans="1:8">
      <c r="A3903" t="n">
        <v>30804</v>
      </c>
      <c r="B3903" s="51" t="n">
        <v>45</v>
      </c>
      <c r="C3903" s="7" t="n">
        <v>4</v>
      </c>
      <c r="D3903" s="7" t="n">
        <v>3</v>
      </c>
      <c r="E3903" s="7" t="n">
        <v>360.049987792969</v>
      </c>
      <c r="F3903" s="7" t="n">
        <v>242</v>
      </c>
      <c r="G3903" s="7" t="n">
        <v>354</v>
      </c>
      <c r="H3903" s="7" t="n">
        <v>0</v>
      </c>
      <c r="I3903" s="7" t="n">
        <v>0</v>
      </c>
    </row>
    <row r="3904" spans="1:8">
      <c r="A3904" t="s">
        <v>4</v>
      </c>
      <c r="B3904" s="4" t="s">
        <v>5</v>
      </c>
      <c r="C3904" s="4" t="s">
        <v>12</v>
      </c>
      <c r="D3904" s="4" t="s">
        <v>12</v>
      </c>
      <c r="E3904" s="4" t="s">
        <v>27</v>
      </c>
      <c r="F3904" s="4" t="s">
        <v>10</v>
      </c>
    </row>
    <row r="3905" spans="1:9">
      <c r="A3905" t="n">
        <v>30822</v>
      </c>
      <c r="B3905" s="51" t="n">
        <v>45</v>
      </c>
      <c r="C3905" s="7" t="n">
        <v>5</v>
      </c>
      <c r="D3905" s="7" t="n">
        <v>3</v>
      </c>
      <c r="E3905" s="7" t="n">
        <v>16.2999992370605</v>
      </c>
      <c r="F3905" s="7" t="n">
        <v>0</v>
      </c>
    </row>
    <row r="3906" spans="1:9">
      <c r="A3906" t="s">
        <v>4</v>
      </c>
      <c r="B3906" s="4" t="s">
        <v>5</v>
      </c>
      <c r="C3906" s="4" t="s">
        <v>12</v>
      </c>
      <c r="D3906" s="4" t="s">
        <v>12</v>
      </c>
      <c r="E3906" s="4" t="s">
        <v>27</v>
      </c>
      <c r="F3906" s="4" t="s">
        <v>10</v>
      </c>
    </row>
    <row r="3907" spans="1:9">
      <c r="A3907" t="n">
        <v>30831</v>
      </c>
      <c r="B3907" s="51" t="n">
        <v>45</v>
      </c>
      <c r="C3907" s="7" t="n">
        <v>11</v>
      </c>
      <c r="D3907" s="7" t="n">
        <v>3</v>
      </c>
      <c r="E3907" s="7" t="n">
        <v>34.4000015258789</v>
      </c>
      <c r="F3907" s="7" t="n">
        <v>0</v>
      </c>
    </row>
    <row r="3908" spans="1:9">
      <c r="A3908" t="s">
        <v>4</v>
      </c>
      <c r="B3908" s="4" t="s">
        <v>5</v>
      </c>
      <c r="C3908" s="4" t="s">
        <v>12</v>
      </c>
      <c r="D3908" s="4" t="s">
        <v>12</v>
      </c>
      <c r="E3908" s="4" t="s">
        <v>27</v>
      </c>
      <c r="F3908" s="4" t="s">
        <v>27</v>
      </c>
      <c r="G3908" s="4" t="s">
        <v>27</v>
      </c>
      <c r="H3908" s="4" t="s">
        <v>10</v>
      </c>
    </row>
    <row r="3909" spans="1:9">
      <c r="A3909" t="n">
        <v>30840</v>
      </c>
      <c r="B3909" s="51" t="n">
        <v>45</v>
      </c>
      <c r="C3909" s="7" t="n">
        <v>2</v>
      </c>
      <c r="D3909" s="7" t="n">
        <v>3</v>
      </c>
      <c r="E3909" s="7" t="n">
        <v>-458.959991455078</v>
      </c>
      <c r="F3909" s="7" t="n">
        <v>52.0900001525879</v>
      </c>
      <c r="G3909" s="7" t="n">
        <v>-349.920013427734</v>
      </c>
      <c r="H3909" s="7" t="n">
        <v>7000</v>
      </c>
    </row>
    <row r="3910" spans="1:9">
      <c r="A3910" t="s">
        <v>4</v>
      </c>
      <c r="B3910" s="4" t="s">
        <v>5</v>
      </c>
      <c r="C3910" s="4" t="s">
        <v>12</v>
      </c>
      <c r="D3910" s="4" t="s">
        <v>12</v>
      </c>
      <c r="E3910" s="4" t="s">
        <v>27</v>
      </c>
      <c r="F3910" s="4" t="s">
        <v>27</v>
      </c>
      <c r="G3910" s="4" t="s">
        <v>27</v>
      </c>
      <c r="H3910" s="4" t="s">
        <v>10</v>
      </c>
      <c r="I3910" s="4" t="s">
        <v>12</v>
      </c>
    </row>
    <row r="3911" spans="1:9">
      <c r="A3911" t="n">
        <v>30857</v>
      </c>
      <c r="B3911" s="51" t="n">
        <v>45</v>
      </c>
      <c r="C3911" s="7" t="n">
        <v>4</v>
      </c>
      <c r="D3911" s="7" t="n">
        <v>3</v>
      </c>
      <c r="E3911" s="7" t="n">
        <v>354.799987792969</v>
      </c>
      <c r="F3911" s="7" t="n">
        <v>266.230010986328</v>
      </c>
      <c r="G3911" s="7" t="n">
        <v>354</v>
      </c>
      <c r="H3911" s="7" t="n">
        <v>7000</v>
      </c>
      <c r="I3911" s="7" t="n">
        <v>0</v>
      </c>
    </row>
    <row r="3912" spans="1:9">
      <c r="A3912" t="s">
        <v>4</v>
      </c>
      <c r="B3912" s="4" t="s">
        <v>5</v>
      </c>
      <c r="C3912" s="4" t="s">
        <v>12</v>
      </c>
      <c r="D3912" s="4" t="s">
        <v>12</v>
      </c>
      <c r="E3912" s="4" t="s">
        <v>27</v>
      </c>
      <c r="F3912" s="4" t="s">
        <v>10</v>
      </c>
    </row>
    <row r="3913" spans="1:9">
      <c r="A3913" t="n">
        <v>30875</v>
      </c>
      <c r="B3913" s="51" t="n">
        <v>45</v>
      </c>
      <c r="C3913" s="7" t="n">
        <v>5</v>
      </c>
      <c r="D3913" s="7" t="n">
        <v>3</v>
      </c>
      <c r="E3913" s="7" t="n">
        <v>14.1000003814697</v>
      </c>
      <c r="F3913" s="7" t="n">
        <v>7000</v>
      </c>
    </row>
    <row r="3914" spans="1:9">
      <c r="A3914" t="s">
        <v>4</v>
      </c>
      <c r="B3914" s="4" t="s">
        <v>5</v>
      </c>
      <c r="C3914" s="4" t="s">
        <v>10</v>
      </c>
      <c r="D3914" s="4" t="s">
        <v>10</v>
      </c>
      <c r="E3914" s="4" t="s">
        <v>10</v>
      </c>
      <c r="F3914" s="4" t="s">
        <v>9</v>
      </c>
      <c r="G3914" s="4" t="s">
        <v>9</v>
      </c>
      <c r="H3914" s="4" t="s">
        <v>9</v>
      </c>
    </row>
    <row r="3915" spans="1:9">
      <c r="A3915" t="n">
        <v>30884</v>
      </c>
      <c r="B3915" s="53" t="n">
        <v>61</v>
      </c>
      <c r="C3915" s="7" t="n">
        <v>8</v>
      </c>
      <c r="D3915" s="7" t="n">
        <v>65535</v>
      </c>
      <c r="E3915" s="7" t="n">
        <v>0</v>
      </c>
      <c r="F3915" s="7" t="n">
        <v>1116678390</v>
      </c>
      <c r="G3915" s="7" t="n">
        <v>1122241085</v>
      </c>
      <c r="H3915" s="7" t="n">
        <v>-1018118799</v>
      </c>
    </row>
    <row r="3916" spans="1:9">
      <c r="A3916" t="s">
        <v>4</v>
      </c>
      <c r="B3916" s="4" t="s">
        <v>5</v>
      </c>
      <c r="C3916" s="4" t="s">
        <v>10</v>
      </c>
      <c r="D3916" s="4" t="s">
        <v>10</v>
      </c>
      <c r="E3916" s="4" t="s">
        <v>10</v>
      </c>
      <c r="F3916" s="4" t="s">
        <v>9</v>
      </c>
      <c r="G3916" s="4" t="s">
        <v>9</v>
      </c>
      <c r="H3916" s="4" t="s">
        <v>9</v>
      </c>
    </row>
    <row r="3917" spans="1:9">
      <c r="A3917" t="n">
        <v>30903</v>
      </c>
      <c r="B3917" s="53" t="n">
        <v>61</v>
      </c>
      <c r="C3917" s="7" t="n">
        <v>0</v>
      </c>
      <c r="D3917" s="7" t="n">
        <v>65535</v>
      </c>
      <c r="E3917" s="7" t="n">
        <v>0</v>
      </c>
      <c r="F3917" s="7" t="n">
        <v>1116678390</v>
      </c>
      <c r="G3917" s="7" t="n">
        <v>1122241085</v>
      </c>
      <c r="H3917" s="7" t="n">
        <v>-1018118799</v>
      </c>
    </row>
    <row r="3918" spans="1:9">
      <c r="A3918" t="s">
        <v>4</v>
      </c>
      <c r="B3918" s="4" t="s">
        <v>5</v>
      </c>
      <c r="C3918" s="4" t="s">
        <v>10</v>
      </c>
      <c r="D3918" s="4" t="s">
        <v>10</v>
      </c>
      <c r="E3918" s="4" t="s">
        <v>10</v>
      </c>
      <c r="F3918" s="4" t="s">
        <v>9</v>
      </c>
      <c r="G3918" s="4" t="s">
        <v>9</v>
      </c>
      <c r="H3918" s="4" t="s">
        <v>9</v>
      </c>
    </row>
    <row r="3919" spans="1:9">
      <c r="A3919" t="n">
        <v>30922</v>
      </c>
      <c r="B3919" s="53" t="n">
        <v>61</v>
      </c>
      <c r="C3919" s="7" t="n">
        <v>61489</v>
      </c>
      <c r="D3919" s="7" t="n">
        <v>65535</v>
      </c>
      <c r="E3919" s="7" t="n">
        <v>0</v>
      </c>
      <c r="F3919" s="7" t="n">
        <v>1116678390</v>
      </c>
      <c r="G3919" s="7" t="n">
        <v>1122241085</v>
      </c>
      <c r="H3919" s="7" t="n">
        <v>-1018118799</v>
      </c>
    </row>
    <row r="3920" spans="1:9">
      <c r="A3920" t="s">
        <v>4</v>
      </c>
      <c r="B3920" s="4" t="s">
        <v>5</v>
      </c>
      <c r="C3920" s="4" t="s">
        <v>10</v>
      </c>
      <c r="D3920" s="4" t="s">
        <v>10</v>
      </c>
      <c r="E3920" s="4" t="s">
        <v>10</v>
      </c>
      <c r="F3920" s="4" t="s">
        <v>9</v>
      </c>
      <c r="G3920" s="4" t="s">
        <v>9</v>
      </c>
      <c r="H3920" s="4" t="s">
        <v>9</v>
      </c>
    </row>
    <row r="3921" spans="1:9">
      <c r="A3921" t="n">
        <v>30941</v>
      </c>
      <c r="B3921" s="53" t="n">
        <v>61</v>
      </c>
      <c r="C3921" s="7" t="n">
        <v>61490</v>
      </c>
      <c r="D3921" s="7" t="n">
        <v>65535</v>
      </c>
      <c r="E3921" s="7" t="n">
        <v>0</v>
      </c>
      <c r="F3921" s="7" t="n">
        <v>1116678390</v>
      </c>
      <c r="G3921" s="7" t="n">
        <v>1122241085</v>
      </c>
      <c r="H3921" s="7" t="n">
        <v>-1018118799</v>
      </c>
    </row>
    <row r="3922" spans="1:9">
      <c r="A3922" t="s">
        <v>4</v>
      </c>
      <c r="B3922" s="4" t="s">
        <v>5</v>
      </c>
      <c r="C3922" s="4" t="s">
        <v>10</v>
      </c>
      <c r="D3922" s="4" t="s">
        <v>10</v>
      </c>
      <c r="E3922" s="4" t="s">
        <v>10</v>
      </c>
      <c r="F3922" s="4" t="s">
        <v>9</v>
      </c>
      <c r="G3922" s="4" t="s">
        <v>9</v>
      </c>
      <c r="H3922" s="4" t="s">
        <v>9</v>
      </c>
    </row>
    <row r="3923" spans="1:9">
      <c r="A3923" t="n">
        <v>30960</v>
      </c>
      <c r="B3923" s="53" t="n">
        <v>61</v>
      </c>
      <c r="C3923" s="7" t="n">
        <v>61488</v>
      </c>
      <c r="D3923" s="7" t="n">
        <v>65535</v>
      </c>
      <c r="E3923" s="7" t="n">
        <v>0</v>
      </c>
      <c r="F3923" s="7" t="n">
        <v>1116678390</v>
      </c>
      <c r="G3923" s="7" t="n">
        <v>1122241085</v>
      </c>
      <c r="H3923" s="7" t="n">
        <v>-1018118799</v>
      </c>
    </row>
    <row r="3924" spans="1:9">
      <c r="A3924" t="s">
        <v>4</v>
      </c>
      <c r="B3924" s="4" t="s">
        <v>5</v>
      </c>
      <c r="C3924" s="4" t="s">
        <v>10</v>
      </c>
    </row>
    <row r="3925" spans="1:9">
      <c r="A3925" t="n">
        <v>30979</v>
      </c>
      <c r="B3925" s="30" t="n">
        <v>16</v>
      </c>
      <c r="C3925" s="7" t="n">
        <v>0</v>
      </c>
    </row>
    <row r="3926" spans="1:9">
      <c r="A3926" t="s">
        <v>4</v>
      </c>
      <c r="B3926" s="4" t="s">
        <v>5</v>
      </c>
      <c r="C3926" s="4" t="s">
        <v>12</v>
      </c>
      <c r="D3926" s="4" t="s">
        <v>10</v>
      </c>
    </row>
    <row r="3927" spans="1:9">
      <c r="A3927" t="n">
        <v>30982</v>
      </c>
      <c r="B3927" s="51" t="n">
        <v>45</v>
      </c>
      <c r="C3927" s="7" t="n">
        <v>7</v>
      </c>
      <c r="D3927" s="7" t="n">
        <v>255</v>
      </c>
    </row>
    <row r="3928" spans="1:9">
      <c r="A3928" t="s">
        <v>4</v>
      </c>
      <c r="B3928" s="4" t="s">
        <v>5</v>
      </c>
      <c r="C3928" s="4" t="s">
        <v>10</v>
      </c>
    </row>
    <row r="3929" spans="1:9">
      <c r="A3929" t="n">
        <v>30986</v>
      </c>
      <c r="B3929" s="30" t="n">
        <v>16</v>
      </c>
      <c r="C3929" s="7" t="n">
        <v>300</v>
      </c>
    </row>
    <row r="3930" spans="1:9">
      <c r="A3930" t="s">
        <v>4</v>
      </c>
      <c r="B3930" s="4" t="s">
        <v>5</v>
      </c>
      <c r="C3930" s="4" t="s">
        <v>12</v>
      </c>
      <c r="D3930" s="22" t="s">
        <v>58</v>
      </c>
      <c r="E3930" s="4" t="s">
        <v>5</v>
      </c>
      <c r="F3930" s="4" t="s">
        <v>12</v>
      </c>
      <c r="G3930" s="4" t="s">
        <v>10</v>
      </c>
      <c r="H3930" s="22" t="s">
        <v>59</v>
      </c>
      <c r="I3930" s="4" t="s">
        <v>12</v>
      </c>
      <c r="J3930" s="4" t="s">
        <v>33</v>
      </c>
    </row>
    <row r="3931" spans="1:9">
      <c r="A3931" t="n">
        <v>30989</v>
      </c>
      <c r="B3931" s="15" t="n">
        <v>5</v>
      </c>
      <c r="C3931" s="7" t="n">
        <v>28</v>
      </c>
      <c r="D3931" s="22" t="s">
        <v>3</v>
      </c>
      <c r="E3931" s="36" t="n">
        <v>64</v>
      </c>
      <c r="F3931" s="7" t="n">
        <v>5</v>
      </c>
      <c r="G3931" s="7" t="n">
        <v>2</v>
      </c>
      <c r="H3931" s="22" t="s">
        <v>3</v>
      </c>
      <c r="I3931" s="7" t="n">
        <v>1</v>
      </c>
      <c r="J3931" s="16" t="n">
        <f t="normal" ca="1">A3947</f>
        <v>0</v>
      </c>
    </row>
    <row r="3932" spans="1:9">
      <c r="A3932" t="s">
        <v>4</v>
      </c>
      <c r="B3932" s="4" t="s">
        <v>5</v>
      </c>
      <c r="C3932" s="4" t="s">
        <v>10</v>
      </c>
      <c r="D3932" s="4" t="s">
        <v>12</v>
      </c>
      <c r="E3932" s="4" t="s">
        <v>12</v>
      </c>
      <c r="F3932" s="4" t="s">
        <v>6</v>
      </c>
    </row>
    <row r="3933" spans="1:9">
      <c r="A3933" t="n">
        <v>31000</v>
      </c>
      <c r="B3933" s="14" t="n">
        <v>20</v>
      </c>
      <c r="C3933" s="7" t="n">
        <v>2</v>
      </c>
      <c r="D3933" s="7" t="n">
        <v>2</v>
      </c>
      <c r="E3933" s="7" t="n">
        <v>10</v>
      </c>
      <c r="F3933" s="7" t="s">
        <v>256</v>
      </c>
    </row>
    <row r="3934" spans="1:9">
      <c r="A3934" t="s">
        <v>4</v>
      </c>
      <c r="B3934" s="4" t="s">
        <v>5</v>
      </c>
      <c r="C3934" s="4" t="s">
        <v>12</v>
      </c>
      <c r="D3934" s="4" t="s">
        <v>10</v>
      </c>
      <c r="E3934" s="4" t="s">
        <v>6</v>
      </c>
    </row>
    <row r="3935" spans="1:9">
      <c r="A3935" t="n">
        <v>31020</v>
      </c>
      <c r="B3935" s="63" t="n">
        <v>51</v>
      </c>
      <c r="C3935" s="7" t="n">
        <v>4</v>
      </c>
      <c r="D3935" s="7" t="n">
        <v>2</v>
      </c>
      <c r="E3935" s="7" t="s">
        <v>146</v>
      </c>
    </row>
    <row r="3936" spans="1:9">
      <c r="A3936" t="s">
        <v>4</v>
      </c>
      <c r="B3936" s="4" t="s">
        <v>5</v>
      </c>
      <c r="C3936" s="4" t="s">
        <v>10</v>
      </c>
    </row>
    <row r="3937" spans="1:10">
      <c r="A3937" t="n">
        <v>31033</v>
      </c>
      <c r="B3937" s="30" t="n">
        <v>16</v>
      </c>
      <c r="C3937" s="7" t="n">
        <v>0</v>
      </c>
    </row>
    <row r="3938" spans="1:10">
      <c r="A3938" t="s">
        <v>4</v>
      </c>
      <c r="B3938" s="4" t="s">
        <v>5</v>
      </c>
      <c r="C3938" s="4" t="s">
        <v>10</v>
      </c>
      <c r="D3938" s="4" t="s">
        <v>69</v>
      </c>
      <c r="E3938" s="4" t="s">
        <v>12</v>
      </c>
      <c r="F3938" s="4" t="s">
        <v>12</v>
      </c>
    </row>
    <row r="3939" spans="1:10">
      <c r="A3939" t="n">
        <v>31036</v>
      </c>
      <c r="B3939" s="64" t="n">
        <v>26</v>
      </c>
      <c r="C3939" s="7" t="n">
        <v>2</v>
      </c>
      <c r="D3939" s="7" t="s">
        <v>257</v>
      </c>
      <c r="E3939" s="7" t="n">
        <v>2</v>
      </c>
      <c r="F3939" s="7" t="n">
        <v>0</v>
      </c>
    </row>
    <row r="3940" spans="1:10">
      <c r="A3940" t="s">
        <v>4</v>
      </c>
      <c r="B3940" s="4" t="s">
        <v>5</v>
      </c>
    </row>
    <row r="3941" spans="1:10">
      <c r="A3941" t="n">
        <v>31119</v>
      </c>
      <c r="B3941" s="35" t="n">
        <v>28</v>
      </c>
    </row>
    <row r="3942" spans="1:10">
      <c r="A3942" t="s">
        <v>4</v>
      </c>
      <c r="B3942" s="4" t="s">
        <v>5</v>
      </c>
      <c r="C3942" s="4" t="s">
        <v>10</v>
      </c>
      <c r="D3942" s="4" t="s">
        <v>12</v>
      </c>
    </row>
    <row r="3943" spans="1:10">
      <c r="A3943" t="n">
        <v>31120</v>
      </c>
      <c r="B3943" s="65" t="n">
        <v>89</v>
      </c>
      <c r="C3943" s="7" t="n">
        <v>65533</v>
      </c>
      <c r="D3943" s="7" t="n">
        <v>1</v>
      </c>
    </row>
    <row r="3944" spans="1:10">
      <c r="A3944" t="s">
        <v>4</v>
      </c>
      <c r="B3944" s="4" t="s">
        <v>5</v>
      </c>
      <c r="C3944" s="4" t="s">
        <v>33</v>
      </c>
    </row>
    <row r="3945" spans="1:10">
      <c r="A3945" t="n">
        <v>31124</v>
      </c>
      <c r="B3945" s="27" t="n">
        <v>3</v>
      </c>
      <c r="C3945" s="16" t="n">
        <f t="normal" ca="1">A3961</f>
        <v>0</v>
      </c>
    </row>
    <row r="3946" spans="1:10">
      <c r="A3946" t="s">
        <v>4</v>
      </c>
      <c r="B3946" s="4" t="s">
        <v>5</v>
      </c>
      <c r="C3946" s="4" t="s">
        <v>12</v>
      </c>
      <c r="D3946" s="22" t="s">
        <v>58</v>
      </c>
      <c r="E3946" s="4" t="s">
        <v>5</v>
      </c>
      <c r="F3946" s="4" t="s">
        <v>12</v>
      </c>
      <c r="G3946" s="4" t="s">
        <v>10</v>
      </c>
      <c r="H3946" s="22" t="s">
        <v>59</v>
      </c>
      <c r="I3946" s="4" t="s">
        <v>12</v>
      </c>
      <c r="J3946" s="4" t="s">
        <v>33</v>
      </c>
    </row>
    <row r="3947" spans="1:10">
      <c r="A3947" t="n">
        <v>31129</v>
      </c>
      <c r="B3947" s="15" t="n">
        <v>5</v>
      </c>
      <c r="C3947" s="7" t="n">
        <v>28</v>
      </c>
      <c r="D3947" s="22" t="s">
        <v>3</v>
      </c>
      <c r="E3947" s="36" t="n">
        <v>64</v>
      </c>
      <c r="F3947" s="7" t="n">
        <v>5</v>
      </c>
      <c r="G3947" s="7" t="n">
        <v>4</v>
      </c>
      <c r="H3947" s="22" t="s">
        <v>3</v>
      </c>
      <c r="I3947" s="7" t="n">
        <v>1</v>
      </c>
      <c r="J3947" s="16" t="n">
        <f t="normal" ca="1">A3961</f>
        <v>0</v>
      </c>
    </row>
    <row r="3948" spans="1:10">
      <c r="A3948" t="s">
        <v>4</v>
      </c>
      <c r="B3948" s="4" t="s">
        <v>5</v>
      </c>
      <c r="C3948" s="4" t="s">
        <v>10</v>
      </c>
      <c r="D3948" s="4" t="s">
        <v>12</v>
      </c>
      <c r="E3948" s="4" t="s">
        <v>12</v>
      </c>
      <c r="F3948" s="4" t="s">
        <v>6</v>
      </c>
    </row>
    <row r="3949" spans="1:10">
      <c r="A3949" t="n">
        <v>31140</v>
      </c>
      <c r="B3949" s="14" t="n">
        <v>20</v>
      </c>
      <c r="C3949" s="7" t="n">
        <v>4</v>
      </c>
      <c r="D3949" s="7" t="n">
        <v>2</v>
      </c>
      <c r="E3949" s="7" t="n">
        <v>10</v>
      </c>
      <c r="F3949" s="7" t="s">
        <v>256</v>
      </c>
    </row>
    <row r="3950" spans="1:10">
      <c r="A3950" t="s">
        <v>4</v>
      </c>
      <c r="B3950" s="4" t="s">
        <v>5</v>
      </c>
      <c r="C3950" s="4" t="s">
        <v>12</v>
      </c>
      <c r="D3950" s="4" t="s">
        <v>10</v>
      </c>
      <c r="E3950" s="4" t="s">
        <v>6</v>
      </c>
    </row>
    <row r="3951" spans="1:10">
      <c r="A3951" t="n">
        <v>31160</v>
      </c>
      <c r="B3951" s="63" t="n">
        <v>51</v>
      </c>
      <c r="C3951" s="7" t="n">
        <v>4</v>
      </c>
      <c r="D3951" s="7" t="n">
        <v>4</v>
      </c>
      <c r="E3951" s="7" t="s">
        <v>146</v>
      </c>
    </row>
    <row r="3952" spans="1:10">
      <c r="A3952" t="s">
        <v>4</v>
      </c>
      <c r="B3952" s="4" t="s">
        <v>5</v>
      </c>
      <c r="C3952" s="4" t="s">
        <v>10</v>
      </c>
    </row>
    <row r="3953" spans="1:10">
      <c r="A3953" t="n">
        <v>31173</v>
      </c>
      <c r="B3953" s="30" t="n">
        <v>16</v>
      </c>
      <c r="C3953" s="7" t="n">
        <v>0</v>
      </c>
    </row>
    <row r="3954" spans="1:10">
      <c r="A3954" t="s">
        <v>4</v>
      </c>
      <c r="B3954" s="4" t="s">
        <v>5</v>
      </c>
      <c r="C3954" s="4" t="s">
        <v>10</v>
      </c>
      <c r="D3954" s="4" t="s">
        <v>69</v>
      </c>
      <c r="E3954" s="4" t="s">
        <v>12</v>
      </c>
      <c r="F3954" s="4" t="s">
        <v>12</v>
      </c>
    </row>
    <row r="3955" spans="1:10">
      <c r="A3955" t="n">
        <v>31176</v>
      </c>
      <c r="B3955" s="64" t="n">
        <v>26</v>
      </c>
      <c r="C3955" s="7" t="n">
        <v>4</v>
      </c>
      <c r="D3955" s="7" t="s">
        <v>258</v>
      </c>
      <c r="E3955" s="7" t="n">
        <v>2</v>
      </c>
      <c r="F3955" s="7" t="n">
        <v>0</v>
      </c>
    </row>
    <row r="3956" spans="1:10">
      <c r="A3956" t="s">
        <v>4</v>
      </c>
      <c r="B3956" s="4" t="s">
        <v>5</v>
      </c>
    </row>
    <row r="3957" spans="1:10">
      <c r="A3957" t="n">
        <v>31264</v>
      </c>
      <c r="B3957" s="35" t="n">
        <v>28</v>
      </c>
    </row>
    <row r="3958" spans="1:10">
      <c r="A3958" t="s">
        <v>4</v>
      </c>
      <c r="B3958" s="4" t="s">
        <v>5</v>
      </c>
      <c r="C3958" s="4" t="s">
        <v>10</v>
      </c>
      <c r="D3958" s="4" t="s">
        <v>12</v>
      </c>
    </row>
    <row r="3959" spans="1:10">
      <c r="A3959" t="n">
        <v>31265</v>
      </c>
      <c r="B3959" s="65" t="n">
        <v>89</v>
      </c>
      <c r="C3959" s="7" t="n">
        <v>65533</v>
      </c>
      <c r="D3959" s="7" t="n">
        <v>1</v>
      </c>
    </row>
    <row r="3960" spans="1:10">
      <c r="A3960" t="s">
        <v>4</v>
      </c>
      <c r="B3960" s="4" t="s">
        <v>5</v>
      </c>
      <c r="C3960" s="4" t="s">
        <v>12</v>
      </c>
      <c r="D3960" s="22" t="s">
        <v>58</v>
      </c>
      <c r="E3960" s="4" t="s">
        <v>5</v>
      </c>
      <c r="F3960" s="4" t="s">
        <v>12</v>
      </c>
      <c r="G3960" s="4" t="s">
        <v>10</v>
      </c>
      <c r="H3960" s="22" t="s">
        <v>59</v>
      </c>
      <c r="I3960" s="4" t="s">
        <v>12</v>
      </c>
      <c r="J3960" s="4" t="s">
        <v>33</v>
      </c>
    </row>
    <row r="3961" spans="1:10">
      <c r="A3961" t="n">
        <v>31269</v>
      </c>
      <c r="B3961" s="15" t="n">
        <v>5</v>
      </c>
      <c r="C3961" s="7" t="n">
        <v>28</v>
      </c>
      <c r="D3961" s="22" t="s">
        <v>3</v>
      </c>
      <c r="E3961" s="36" t="n">
        <v>64</v>
      </c>
      <c r="F3961" s="7" t="n">
        <v>5</v>
      </c>
      <c r="G3961" s="7" t="n">
        <v>7</v>
      </c>
      <c r="H3961" s="22" t="s">
        <v>3</v>
      </c>
      <c r="I3961" s="7" t="n">
        <v>1</v>
      </c>
      <c r="J3961" s="16" t="n">
        <f t="normal" ca="1">A3973</f>
        <v>0</v>
      </c>
    </row>
    <row r="3962" spans="1:10">
      <c r="A3962" t="s">
        <v>4</v>
      </c>
      <c r="B3962" s="4" t="s">
        <v>5</v>
      </c>
      <c r="C3962" s="4" t="s">
        <v>12</v>
      </c>
      <c r="D3962" s="4" t="s">
        <v>10</v>
      </c>
      <c r="E3962" s="4" t="s">
        <v>6</v>
      </c>
    </row>
    <row r="3963" spans="1:10">
      <c r="A3963" t="n">
        <v>31280</v>
      </c>
      <c r="B3963" s="63" t="n">
        <v>51</v>
      </c>
      <c r="C3963" s="7" t="n">
        <v>4</v>
      </c>
      <c r="D3963" s="7" t="n">
        <v>7</v>
      </c>
      <c r="E3963" s="7" t="s">
        <v>124</v>
      </c>
    </row>
    <row r="3964" spans="1:10">
      <c r="A3964" t="s">
        <v>4</v>
      </c>
      <c r="B3964" s="4" t="s">
        <v>5</v>
      </c>
      <c r="C3964" s="4" t="s">
        <v>10</v>
      </c>
    </row>
    <row r="3965" spans="1:10">
      <c r="A3965" t="n">
        <v>31293</v>
      </c>
      <c r="B3965" s="30" t="n">
        <v>16</v>
      </c>
      <c r="C3965" s="7" t="n">
        <v>0</v>
      </c>
    </row>
    <row r="3966" spans="1:10">
      <c r="A3966" t="s">
        <v>4</v>
      </c>
      <c r="B3966" s="4" t="s">
        <v>5</v>
      </c>
      <c r="C3966" s="4" t="s">
        <v>10</v>
      </c>
      <c r="D3966" s="4" t="s">
        <v>69</v>
      </c>
      <c r="E3966" s="4" t="s">
        <v>12</v>
      </c>
      <c r="F3966" s="4" t="s">
        <v>12</v>
      </c>
    </row>
    <row r="3967" spans="1:10">
      <c r="A3967" t="n">
        <v>31296</v>
      </c>
      <c r="B3967" s="64" t="n">
        <v>26</v>
      </c>
      <c r="C3967" s="7" t="n">
        <v>7</v>
      </c>
      <c r="D3967" s="7" t="s">
        <v>259</v>
      </c>
      <c r="E3967" s="7" t="n">
        <v>2</v>
      </c>
      <c r="F3967" s="7" t="n">
        <v>0</v>
      </c>
    </row>
    <row r="3968" spans="1:10">
      <c r="A3968" t="s">
        <v>4</v>
      </c>
      <c r="B3968" s="4" t="s">
        <v>5</v>
      </c>
    </row>
    <row r="3969" spans="1:10">
      <c r="A3969" t="n">
        <v>31365</v>
      </c>
      <c r="B3969" s="35" t="n">
        <v>28</v>
      </c>
    </row>
    <row r="3970" spans="1:10">
      <c r="A3970" t="s">
        <v>4</v>
      </c>
      <c r="B3970" s="4" t="s">
        <v>5</v>
      </c>
      <c r="C3970" s="4" t="s">
        <v>33</v>
      </c>
    </row>
    <row r="3971" spans="1:10">
      <c r="A3971" t="n">
        <v>31366</v>
      </c>
      <c r="B3971" s="27" t="n">
        <v>3</v>
      </c>
      <c r="C3971" s="16" t="n">
        <f t="normal" ca="1">A3983</f>
        <v>0</v>
      </c>
    </row>
    <row r="3972" spans="1:10">
      <c r="A3972" t="s">
        <v>4</v>
      </c>
      <c r="B3972" s="4" t="s">
        <v>5</v>
      </c>
      <c r="C3972" s="4" t="s">
        <v>12</v>
      </c>
      <c r="D3972" s="22" t="s">
        <v>58</v>
      </c>
      <c r="E3972" s="4" t="s">
        <v>5</v>
      </c>
      <c r="F3972" s="4" t="s">
        <v>12</v>
      </c>
      <c r="G3972" s="4" t="s">
        <v>10</v>
      </c>
      <c r="H3972" s="22" t="s">
        <v>59</v>
      </c>
      <c r="I3972" s="4" t="s">
        <v>12</v>
      </c>
      <c r="J3972" s="4" t="s">
        <v>33</v>
      </c>
    </row>
    <row r="3973" spans="1:10">
      <c r="A3973" t="n">
        <v>31371</v>
      </c>
      <c r="B3973" s="15" t="n">
        <v>5</v>
      </c>
      <c r="C3973" s="7" t="n">
        <v>28</v>
      </c>
      <c r="D3973" s="22" t="s">
        <v>3</v>
      </c>
      <c r="E3973" s="36" t="n">
        <v>64</v>
      </c>
      <c r="F3973" s="7" t="n">
        <v>5</v>
      </c>
      <c r="G3973" s="7" t="n">
        <v>4</v>
      </c>
      <c r="H3973" s="22" t="s">
        <v>3</v>
      </c>
      <c r="I3973" s="7" t="n">
        <v>1</v>
      </c>
      <c r="J3973" s="16" t="n">
        <f t="normal" ca="1">A3983</f>
        <v>0</v>
      </c>
    </row>
    <row r="3974" spans="1:10">
      <c r="A3974" t="s">
        <v>4</v>
      </c>
      <c r="B3974" s="4" t="s">
        <v>5</v>
      </c>
      <c r="C3974" s="4" t="s">
        <v>12</v>
      </c>
      <c r="D3974" s="4" t="s">
        <v>10</v>
      </c>
      <c r="E3974" s="4" t="s">
        <v>6</v>
      </c>
    </row>
    <row r="3975" spans="1:10">
      <c r="A3975" t="n">
        <v>31382</v>
      </c>
      <c r="B3975" s="63" t="n">
        <v>51</v>
      </c>
      <c r="C3975" s="7" t="n">
        <v>4</v>
      </c>
      <c r="D3975" s="7" t="n">
        <v>4</v>
      </c>
      <c r="E3975" s="7" t="s">
        <v>260</v>
      </c>
    </row>
    <row r="3976" spans="1:10">
      <c r="A3976" t="s">
        <v>4</v>
      </c>
      <c r="B3976" s="4" t="s">
        <v>5</v>
      </c>
      <c r="C3976" s="4" t="s">
        <v>10</v>
      </c>
    </row>
    <row r="3977" spans="1:10">
      <c r="A3977" t="n">
        <v>31396</v>
      </c>
      <c r="B3977" s="30" t="n">
        <v>16</v>
      </c>
      <c r="C3977" s="7" t="n">
        <v>0</v>
      </c>
    </row>
    <row r="3978" spans="1:10">
      <c r="A3978" t="s">
        <v>4</v>
      </c>
      <c r="B3978" s="4" t="s">
        <v>5</v>
      </c>
      <c r="C3978" s="4" t="s">
        <v>10</v>
      </c>
      <c r="D3978" s="4" t="s">
        <v>69</v>
      </c>
      <c r="E3978" s="4" t="s">
        <v>12</v>
      </c>
      <c r="F3978" s="4" t="s">
        <v>12</v>
      </c>
    </row>
    <row r="3979" spans="1:10">
      <c r="A3979" t="n">
        <v>31399</v>
      </c>
      <c r="B3979" s="64" t="n">
        <v>26</v>
      </c>
      <c r="C3979" s="7" t="n">
        <v>4</v>
      </c>
      <c r="D3979" s="7" t="s">
        <v>261</v>
      </c>
      <c r="E3979" s="7" t="n">
        <v>2</v>
      </c>
      <c r="F3979" s="7" t="n">
        <v>0</v>
      </c>
    </row>
    <row r="3980" spans="1:10">
      <c r="A3980" t="s">
        <v>4</v>
      </c>
      <c r="B3980" s="4" t="s">
        <v>5</v>
      </c>
    </row>
    <row r="3981" spans="1:10">
      <c r="A3981" t="n">
        <v>31485</v>
      </c>
      <c r="B3981" s="35" t="n">
        <v>28</v>
      </c>
    </row>
    <row r="3982" spans="1:10">
      <c r="A3982" t="s">
        <v>4</v>
      </c>
      <c r="B3982" s="4" t="s">
        <v>5</v>
      </c>
      <c r="C3982" s="4" t="s">
        <v>12</v>
      </c>
      <c r="D3982" s="22" t="s">
        <v>58</v>
      </c>
      <c r="E3982" s="4" t="s">
        <v>5</v>
      </c>
      <c r="F3982" s="4" t="s">
        <v>12</v>
      </c>
      <c r="G3982" s="4" t="s">
        <v>10</v>
      </c>
      <c r="H3982" s="22" t="s">
        <v>59</v>
      </c>
      <c r="I3982" s="4" t="s">
        <v>12</v>
      </c>
      <c r="J3982" s="4" t="s">
        <v>33</v>
      </c>
    </row>
    <row r="3983" spans="1:10">
      <c r="A3983" t="n">
        <v>31486</v>
      </c>
      <c r="B3983" s="15" t="n">
        <v>5</v>
      </c>
      <c r="C3983" s="7" t="n">
        <v>28</v>
      </c>
      <c r="D3983" s="22" t="s">
        <v>3</v>
      </c>
      <c r="E3983" s="36" t="n">
        <v>64</v>
      </c>
      <c r="F3983" s="7" t="n">
        <v>5</v>
      </c>
      <c r="G3983" s="7" t="n">
        <v>16</v>
      </c>
      <c r="H3983" s="22" t="s">
        <v>3</v>
      </c>
      <c r="I3983" s="7" t="n">
        <v>1</v>
      </c>
      <c r="J3983" s="16" t="n">
        <f t="normal" ca="1">A3999</f>
        <v>0</v>
      </c>
    </row>
    <row r="3984" spans="1:10">
      <c r="A3984" t="s">
        <v>4</v>
      </c>
      <c r="B3984" s="4" t="s">
        <v>5</v>
      </c>
      <c r="C3984" s="4" t="s">
        <v>12</v>
      </c>
      <c r="D3984" s="4" t="s">
        <v>10</v>
      </c>
      <c r="E3984" s="4" t="s">
        <v>6</v>
      </c>
    </row>
    <row r="3985" spans="1:10">
      <c r="A3985" t="n">
        <v>31497</v>
      </c>
      <c r="B3985" s="63" t="n">
        <v>51</v>
      </c>
      <c r="C3985" s="7" t="n">
        <v>4</v>
      </c>
      <c r="D3985" s="7" t="n">
        <v>16</v>
      </c>
      <c r="E3985" s="7" t="s">
        <v>151</v>
      </c>
    </row>
    <row r="3986" spans="1:10">
      <c r="A3986" t="s">
        <v>4</v>
      </c>
      <c r="B3986" s="4" t="s">
        <v>5</v>
      </c>
      <c r="C3986" s="4" t="s">
        <v>10</v>
      </c>
    </row>
    <row r="3987" spans="1:10">
      <c r="A3987" t="n">
        <v>31511</v>
      </c>
      <c r="B3987" s="30" t="n">
        <v>16</v>
      </c>
      <c r="C3987" s="7" t="n">
        <v>0</v>
      </c>
    </row>
    <row r="3988" spans="1:10">
      <c r="A3988" t="s">
        <v>4</v>
      </c>
      <c r="B3988" s="4" t="s">
        <v>5</v>
      </c>
      <c r="C3988" s="4" t="s">
        <v>10</v>
      </c>
      <c r="D3988" s="4" t="s">
        <v>69</v>
      </c>
      <c r="E3988" s="4" t="s">
        <v>12</v>
      </c>
      <c r="F3988" s="4" t="s">
        <v>12</v>
      </c>
    </row>
    <row r="3989" spans="1:10">
      <c r="A3989" t="n">
        <v>31514</v>
      </c>
      <c r="B3989" s="64" t="n">
        <v>26</v>
      </c>
      <c r="C3989" s="7" t="n">
        <v>16</v>
      </c>
      <c r="D3989" s="7" t="s">
        <v>262</v>
      </c>
      <c r="E3989" s="7" t="n">
        <v>2</v>
      </c>
      <c r="F3989" s="7" t="n">
        <v>0</v>
      </c>
    </row>
    <row r="3990" spans="1:10">
      <c r="A3990" t="s">
        <v>4</v>
      </c>
      <c r="B3990" s="4" t="s">
        <v>5</v>
      </c>
    </row>
    <row r="3991" spans="1:10">
      <c r="A3991" t="n">
        <v>31584</v>
      </c>
      <c r="B3991" s="35" t="n">
        <v>28</v>
      </c>
    </row>
    <row r="3992" spans="1:10">
      <c r="A3992" t="s">
        <v>4</v>
      </c>
      <c r="B3992" s="4" t="s">
        <v>5</v>
      </c>
      <c r="C3992" s="4" t="s">
        <v>10</v>
      </c>
      <c r="D3992" s="4" t="s">
        <v>12</v>
      </c>
    </row>
    <row r="3993" spans="1:10">
      <c r="A3993" t="n">
        <v>31585</v>
      </c>
      <c r="B3993" s="65" t="n">
        <v>89</v>
      </c>
      <c r="C3993" s="7" t="n">
        <v>65533</v>
      </c>
      <c r="D3993" s="7" t="n">
        <v>1</v>
      </c>
    </row>
    <row r="3994" spans="1:10">
      <c r="A3994" t="s">
        <v>4</v>
      </c>
      <c r="B3994" s="4" t="s">
        <v>5</v>
      </c>
      <c r="C3994" s="4" t="s">
        <v>12</v>
      </c>
      <c r="D3994" s="4" t="s">
        <v>10</v>
      </c>
      <c r="E3994" s="4" t="s">
        <v>10</v>
      </c>
      <c r="F3994" s="4" t="s">
        <v>12</v>
      </c>
    </row>
    <row r="3995" spans="1:10">
      <c r="A3995" t="n">
        <v>31589</v>
      </c>
      <c r="B3995" s="33" t="n">
        <v>25</v>
      </c>
      <c r="C3995" s="7" t="n">
        <v>1</v>
      </c>
      <c r="D3995" s="7" t="n">
        <v>65535</v>
      </c>
      <c r="E3995" s="7" t="n">
        <v>65535</v>
      </c>
      <c r="F3995" s="7" t="n">
        <v>0</v>
      </c>
    </row>
    <row r="3996" spans="1:10">
      <c r="A3996" t="s">
        <v>4</v>
      </c>
      <c r="B3996" s="4" t="s">
        <v>5</v>
      </c>
      <c r="C3996" s="4" t="s">
        <v>33</v>
      </c>
    </row>
    <row r="3997" spans="1:10">
      <c r="A3997" t="n">
        <v>31596</v>
      </c>
      <c r="B3997" s="27" t="n">
        <v>3</v>
      </c>
      <c r="C3997" s="16" t="n">
        <f t="normal" ca="1">A4013</f>
        <v>0</v>
      </c>
    </row>
    <row r="3998" spans="1:10">
      <c r="A3998" t="s">
        <v>4</v>
      </c>
      <c r="B3998" s="4" t="s">
        <v>5</v>
      </c>
      <c r="C3998" s="4" t="s">
        <v>12</v>
      </c>
      <c r="D3998" s="22" t="s">
        <v>58</v>
      </c>
      <c r="E3998" s="4" t="s">
        <v>5</v>
      </c>
      <c r="F3998" s="4" t="s">
        <v>12</v>
      </c>
      <c r="G3998" s="4" t="s">
        <v>10</v>
      </c>
      <c r="H3998" s="22" t="s">
        <v>59</v>
      </c>
      <c r="I3998" s="4" t="s">
        <v>12</v>
      </c>
      <c r="J3998" s="4" t="s">
        <v>33</v>
      </c>
    </row>
    <row r="3999" spans="1:10">
      <c r="A3999" t="n">
        <v>31601</v>
      </c>
      <c r="B3999" s="15" t="n">
        <v>5</v>
      </c>
      <c r="C3999" s="7" t="n">
        <v>28</v>
      </c>
      <c r="D3999" s="22" t="s">
        <v>3</v>
      </c>
      <c r="E3999" s="36" t="n">
        <v>64</v>
      </c>
      <c r="F3999" s="7" t="n">
        <v>5</v>
      </c>
      <c r="G3999" s="7" t="n">
        <v>15</v>
      </c>
      <c r="H3999" s="22" t="s">
        <v>3</v>
      </c>
      <c r="I3999" s="7" t="n">
        <v>1</v>
      </c>
      <c r="J3999" s="16" t="n">
        <f t="normal" ca="1">A4013</f>
        <v>0</v>
      </c>
    </row>
    <row r="4000" spans="1:10">
      <c r="A4000" t="s">
        <v>4</v>
      </c>
      <c r="B4000" s="4" t="s">
        <v>5</v>
      </c>
      <c r="C4000" s="4" t="s">
        <v>12</v>
      </c>
      <c r="D4000" s="4" t="s">
        <v>10</v>
      </c>
      <c r="E4000" s="4" t="s">
        <v>6</v>
      </c>
    </row>
    <row r="4001" spans="1:10">
      <c r="A4001" t="n">
        <v>31612</v>
      </c>
      <c r="B4001" s="63" t="n">
        <v>51</v>
      </c>
      <c r="C4001" s="7" t="n">
        <v>4</v>
      </c>
      <c r="D4001" s="7" t="n">
        <v>15</v>
      </c>
      <c r="E4001" s="7" t="s">
        <v>151</v>
      </c>
    </row>
    <row r="4002" spans="1:10">
      <c r="A4002" t="s">
        <v>4</v>
      </c>
      <c r="B4002" s="4" t="s">
        <v>5</v>
      </c>
      <c r="C4002" s="4" t="s">
        <v>10</v>
      </c>
    </row>
    <row r="4003" spans="1:10">
      <c r="A4003" t="n">
        <v>31626</v>
      </c>
      <c r="B4003" s="30" t="n">
        <v>16</v>
      </c>
      <c r="C4003" s="7" t="n">
        <v>0</v>
      </c>
    </row>
    <row r="4004" spans="1:10">
      <c r="A4004" t="s">
        <v>4</v>
      </c>
      <c r="B4004" s="4" t="s">
        <v>5</v>
      </c>
      <c r="C4004" s="4" t="s">
        <v>10</v>
      </c>
      <c r="D4004" s="4" t="s">
        <v>69</v>
      </c>
      <c r="E4004" s="4" t="s">
        <v>12</v>
      </c>
      <c r="F4004" s="4" t="s">
        <v>12</v>
      </c>
    </row>
    <row r="4005" spans="1:10">
      <c r="A4005" t="n">
        <v>31629</v>
      </c>
      <c r="B4005" s="64" t="n">
        <v>26</v>
      </c>
      <c r="C4005" s="7" t="n">
        <v>15</v>
      </c>
      <c r="D4005" s="7" t="s">
        <v>263</v>
      </c>
      <c r="E4005" s="7" t="n">
        <v>2</v>
      </c>
      <c r="F4005" s="7" t="n">
        <v>0</v>
      </c>
    </row>
    <row r="4006" spans="1:10">
      <c r="A4006" t="s">
        <v>4</v>
      </c>
      <c r="B4006" s="4" t="s">
        <v>5</v>
      </c>
    </row>
    <row r="4007" spans="1:10">
      <c r="A4007" t="n">
        <v>31710</v>
      </c>
      <c r="B4007" s="35" t="n">
        <v>28</v>
      </c>
    </row>
    <row r="4008" spans="1:10">
      <c r="A4008" t="s">
        <v>4</v>
      </c>
      <c r="B4008" s="4" t="s">
        <v>5</v>
      </c>
      <c r="C4008" s="4" t="s">
        <v>10</v>
      </c>
      <c r="D4008" s="4" t="s">
        <v>12</v>
      </c>
    </row>
    <row r="4009" spans="1:10">
      <c r="A4009" t="n">
        <v>31711</v>
      </c>
      <c r="B4009" s="65" t="n">
        <v>89</v>
      </c>
      <c r="C4009" s="7" t="n">
        <v>65533</v>
      </c>
      <c r="D4009" s="7" t="n">
        <v>1</v>
      </c>
    </row>
    <row r="4010" spans="1:10">
      <c r="A4010" t="s">
        <v>4</v>
      </c>
      <c r="B4010" s="4" t="s">
        <v>5</v>
      </c>
      <c r="C4010" s="4" t="s">
        <v>12</v>
      </c>
      <c r="D4010" s="4" t="s">
        <v>10</v>
      </c>
      <c r="E4010" s="4" t="s">
        <v>10</v>
      </c>
      <c r="F4010" s="4" t="s">
        <v>12</v>
      </c>
    </row>
    <row r="4011" spans="1:10">
      <c r="A4011" t="n">
        <v>31715</v>
      </c>
      <c r="B4011" s="33" t="n">
        <v>25</v>
      </c>
      <c r="C4011" s="7" t="n">
        <v>1</v>
      </c>
      <c r="D4011" s="7" t="n">
        <v>65535</v>
      </c>
      <c r="E4011" s="7" t="n">
        <v>65535</v>
      </c>
      <c r="F4011" s="7" t="n">
        <v>0</v>
      </c>
    </row>
    <row r="4012" spans="1:10">
      <c r="A4012" t="s">
        <v>4</v>
      </c>
      <c r="B4012" s="4" t="s">
        <v>5</v>
      </c>
      <c r="C4012" s="4" t="s">
        <v>12</v>
      </c>
      <c r="D4012" s="4" t="s">
        <v>10</v>
      </c>
      <c r="E4012" s="4" t="s">
        <v>27</v>
      </c>
    </row>
    <row r="4013" spans="1:10">
      <c r="A4013" t="n">
        <v>31722</v>
      </c>
      <c r="B4013" s="38" t="n">
        <v>58</v>
      </c>
      <c r="C4013" s="7" t="n">
        <v>101</v>
      </c>
      <c r="D4013" s="7" t="n">
        <v>800</v>
      </c>
      <c r="E4013" s="7" t="n">
        <v>1</v>
      </c>
    </row>
    <row r="4014" spans="1:10">
      <c r="A4014" t="s">
        <v>4</v>
      </c>
      <c r="B4014" s="4" t="s">
        <v>5</v>
      </c>
      <c r="C4014" s="4" t="s">
        <v>12</v>
      </c>
      <c r="D4014" s="4" t="s">
        <v>10</v>
      </c>
    </row>
    <row r="4015" spans="1:10">
      <c r="A4015" t="n">
        <v>31730</v>
      </c>
      <c r="B4015" s="38" t="n">
        <v>58</v>
      </c>
      <c r="C4015" s="7" t="n">
        <v>254</v>
      </c>
      <c r="D4015" s="7" t="n">
        <v>0</v>
      </c>
    </row>
    <row r="4016" spans="1:10">
      <c r="A4016" t="s">
        <v>4</v>
      </c>
      <c r="B4016" s="4" t="s">
        <v>5</v>
      </c>
      <c r="C4016" s="4" t="s">
        <v>12</v>
      </c>
      <c r="D4016" s="4" t="s">
        <v>12</v>
      </c>
      <c r="E4016" s="4" t="s">
        <v>27</v>
      </c>
      <c r="F4016" s="4" t="s">
        <v>27</v>
      </c>
      <c r="G4016" s="4" t="s">
        <v>27</v>
      </c>
      <c r="H4016" s="4" t="s">
        <v>10</v>
      </c>
    </row>
    <row r="4017" spans="1:8">
      <c r="A4017" t="n">
        <v>31734</v>
      </c>
      <c r="B4017" s="51" t="n">
        <v>45</v>
      </c>
      <c r="C4017" s="7" t="n">
        <v>2</v>
      </c>
      <c r="D4017" s="7" t="n">
        <v>3</v>
      </c>
      <c r="E4017" s="7" t="n">
        <v>-465.200012207031</v>
      </c>
      <c r="F4017" s="7" t="n">
        <v>51.6100006103516</v>
      </c>
      <c r="G4017" s="7" t="n">
        <v>-352.040008544922</v>
      </c>
      <c r="H4017" s="7" t="n">
        <v>0</v>
      </c>
    </row>
    <row r="4018" spans="1:8">
      <c r="A4018" t="s">
        <v>4</v>
      </c>
      <c r="B4018" s="4" t="s">
        <v>5</v>
      </c>
      <c r="C4018" s="4" t="s">
        <v>12</v>
      </c>
      <c r="D4018" s="4" t="s">
        <v>12</v>
      </c>
      <c r="E4018" s="4" t="s">
        <v>27</v>
      </c>
      <c r="F4018" s="4" t="s">
        <v>27</v>
      </c>
      <c r="G4018" s="4" t="s">
        <v>27</v>
      </c>
      <c r="H4018" s="4" t="s">
        <v>10</v>
      </c>
      <c r="I4018" s="4" t="s">
        <v>12</v>
      </c>
    </row>
    <row r="4019" spans="1:8">
      <c r="A4019" t="n">
        <v>31751</v>
      </c>
      <c r="B4019" s="51" t="n">
        <v>45</v>
      </c>
      <c r="C4019" s="7" t="n">
        <v>4</v>
      </c>
      <c r="D4019" s="7" t="n">
        <v>3</v>
      </c>
      <c r="E4019" s="7" t="n">
        <v>348.929992675781</v>
      </c>
      <c r="F4019" s="7" t="n">
        <v>26.3999996185303</v>
      </c>
      <c r="G4019" s="7" t="n">
        <v>356</v>
      </c>
      <c r="H4019" s="7" t="n">
        <v>0</v>
      </c>
      <c r="I4019" s="7" t="n">
        <v>0</v>
      </c>
    </row>
    <row r="4020" spans="1:8">
      <c r="A4020" t="s">
        <v>4</v>
      </c>
      <c r="B4020" s="4" t="s">
        <v>5</v>
      </c>
      <c r="C4020" s="4" t="s">
        <v>12</v>
      </c>
      <c r="D4020" s="4" t="s">
        <v>12</v>
      </c>
      <c r="E4020" s="4" t="s">
        <v>27</v>
      </c>
      <c r="F4020" s="4" t="s">
        <v>10</v>
      </c>
    </row>
    <row r="4021" spans="1:8">
      <c r="A4021" t="n">
        <v>31769</v>
      </c>
      <c r="B4021" s="51" t="n">
        <v>45</v>
      </c>
      <c r="C4021" s="7" t="n">
        <v>5</v>
      </c>
      <c r="D4021" s="7" t="n">
        <v>3</v>
      </c>
      <c r="E4021" s="7" t="n">
        <v>5.09999990463257</v>
      </c>
      <c r="F4021" s="7" t="n">
        <v>0</v>
      </c>
    </row>
    <row r="4022" spans="1:8">
      <c r="A4022" t="s">
        <v>4</v>
      </c>
      <c r="B4022" s="4" t="s">
        <v>5</v>
      </c>
      <c r="C4022" s="4" t="s">
        <v>12</v>
      </c>
      <c r="D4022" s="4" t="s">
        <v>12</v>
      </c>
      <c r="E4022" s="4" t="s">
        <v>27</v>
      </c>
      <c r="F4022" s="4" t="s">
        <v>10</v>
      </c>
    </row>
    <row r="4023" spans="1:8">
      <c r="A4023" t="n">
        <v>31778</v>
      </c>
      <c r="B4023" s="51" t="n">
        <v>45</v>
      </c>
      <c r="C4023" s="7" t="n">
        <v>11</v>
      </c>
      <c r="D4023" s="7" t="n">
        <v>3</v>
      </c>
      <c r="E4023" s="7" t="n">
        <v>33.2999992370605</v>
      </c>
      <c r="F4023" s="7" t="n">
        <v>0</v>
      </c>
    </row>
    <row r="4024" spans="1:8">
      <c r="A4024" t="s">
        <v>4</v>
      </c>
      <c r="B4024" s="4" t="s">
        <v>5</v>
      </c>
      <c r="C4024" s="4" t="s">
        <v>12</v>
      </c>
      <c r="D4024" s="4" t="s">
        <v>10</v>
      </c>
      <c r="E4024" s="4" t="s">
        <v>6</v>
      </c>
      <c r="F4024" s="4" t="s">
        <v>6</v>
      </c>
      <c r="G4024" s="4" t="s">
        <v>6</v>
      </c>
      <c r="H4024" s="4" t="s">
        <v>6</v>
      </c>
    </row>
    <row r="4025" spans="1:8">
      <c r="A4025" t="n">
        <v>31787</v>
      </c>
      <c r="B4025" s="63" t="n">
        <v>51</v>
      </c>
      <c r="C4025" s="7" t="n">
        <v>3</v>
      </c>
      <c r="D4025" s="7" t="n">
        <v>0</v>
      </c>
      <c r="E4025" s="7" t="s">
        <v>194</v>
      </c>
      <c r="F4025" s="7" t="s">
        <v>195</v>
      </c>
      <c r="G4025" s="7" t="s">
        <v>196</v>
      </c>
      <c r="H4025" s="7" t="s">
        <v>197</v>
      </c>
    </row>
    <row r="4026" spans="1:8">
      <c r="A4026" t="s">
        <v>4</v>
      </c>
      <c r="B4026" s="4" t="s">
        <v>5</v>
      </c>
      <c r="C4026" s="4" t="s">
        <v>12</v>
      </c>
      <c r="D4026" s="4" t="s">
        <v>10</v>
      </c>
      <c r="E4026" s="4" t="s">
        <v>6</v>
      </c>
      <c r="F4026" s="4" t="s">
        <v>6</v>
      </c>
      <c r="G4026" s="4" t="s">
        <v>6</v>
      </c>
      <c r="H4026" s="4" t="s">
        <v>6</v>
      </c>
    </row>
    <row r="4027" spans="1:8">
      <c r="A4027" t="n">
        <v>31816</v>
      </c>
      <c r="B4027" s="63" t="n">
        <v>51</v>
      </c>
      <c r="C4027" s="7" t="n">
        <v>3</v>
      </c>
      <c r="D4027" s="7" t="n">
        <v>61489</v>
      </c>
      <c r="E4027" s="7" t="s">
        <v>194</v>
      </c>
      <c r="F4027" s="7" t="s">
        <v>195</v>
      </c>
      <c r="G4027" s="7" t="s">
        <v>196</v>
      </c>
      <c r="H4027" s="7" t="s">
        <v>197</v>
      </c>
    </row>
    <row r="4028" spans="1:8">
      <c r="A4028" t="s">
        <v>4</v>
      </c>
      <c r="B4028" s="4" t="s">
        <v>5</v>
      </c>
      <c r="C4028" s="4" t="s">
        <v>12</v>
      </c>
      <c r="D4028" s="4" t="s">
        <v>10</v>
      </c>
      <c r="E4028" s="4" t="s">
        <v>6</v>
      </c>
      <c r="F4028" s="4" t="s">
        <v>6</v>
      </c>
      <c r="G4028" s="4" t="s">
        <v>6</v>
      </c>
      <c r="H4028" s="4" t="s">
        <v>6</v>
      </c>
    </row>
    <row r="4029" spans="1:8">
      <c r="A4029" t="n">
        <v>31845</v>
      </c>
      <c r="B4029" s="63" t="n">
        <v>51</v>
      </c>
      <c r="C4029" s="7" t="n">
        <v>3</v>
      </c>
      <c r="D4029" s="7" t="n">
        <v>61490</v>
      </c>
      <c r="E4029" s="7" t="s">
        <v>194</v>
      </c>
      <c r="F4029" s="7" t="s">
        <v>195</v>
      </c>
      <c r="G4029" s="7" t="s">
        <v>196</v>
      </c>
      <c r="H4029" s="7" t="s">
        <v>197</v>
      </c>
    </row>
    <row r="4030" spans="1:8">
      <c r="A4030" t="s">
        <v>4</v>
      </c>
      <c r="B4030" s="4" t="s">
        <v>5</v>
      </c>
      <c r="C4030" s="4" t="s">
        <v>12</v>
      </c>
      <c r="D4030" s="4" t="s">
        <v>10</v>
      </c>
      <c r="E4030" s="4" t="s">
        <v>6</v>
      </c>
      <c r="F4030" s="4" t="s">
        <v>6</v>
      </c>
      <c r="G4030" s="4" t="s">
        <v>6</v>
      </c>
      <c r="H4030" s="4" t="s">
        <v>6</v>
      </c>
    </row>
    <row r="4031" spans="1:8">
      <c r="A4031" t="n">
        <v>31874</v>
      </c>
      <c r="B4031" s="63" t="n">
        <v>51</v>
      </c>
      <c r="C4031" s="7" t="n">
        <v>3</v>
      </c>
      <c r="D4031" s="7" t="n">
        <v>8</v>
      </c>
      <c r="E4031" s="7" t="s">
        <v>194</v>
      </c>
      <c r="F4031" s="7" t="s">
        <v>195</v>
      </c>
      <c r="G4031" s="7" t="s">
        <v>196</v>
      </c>
      <c r="H4031" s="7" t="s">
        <v>197</v>
      </c>
    </row>
    <row r="4032" spans="1:8">
      <c r="A4032" t="s">
        <v>4</v>
      </c>
      <c r="B4032" s="4" t="s">
        <v>5</v>
      </c>
      <c r="C4032" s="4" t="s">
        <v>12</v>
      </c>
      <c r="D4032" s="4" t="s">
        <v>10</v>
      </c>
      <c r="E4032" s="4" t="s">
        <v>6</v>
      </c>
      <c r="F4032" s="4" t="s">
        <v>6</v>
      </c>
      <c r="G4032" s="4" t="s">
        <v>6</v>
      </c>
      <c r="H4032" s="4" t="s">
        <v>6</v>
      </c>
    </row>
    <row r="4033" spans="1:9">
      <c r="A4033" t="n">
        <v>31903</v>
      </c>
      <c r="B4033" s="63" t="n">
        <v>51</v>
      </c>
      <c r="C4033" s="7" t="n">
        <v>3</v>
      </c>
      <c r="D4033" s="7" t="n">
        <v>61488</v>
      </c>
      <c r="E4033" s="7" t="s">
        <v>194</v>
      </c>
      <c r="F4033" s="7" t="s">
        <v>195</v>
      </c>
      <c r="G4033" s="7" t="s">
        <v>196</v>
      </c>
      <c r="H4033" s="7" t="s">
        <v>197</v>
      </c>
    </row>
    <row r="4034" spans="1:9">
      <c r="A4034" t="s">
        <v>4</v>
      </c>
      <c r="B4034" s="4" t="s">
        <v>5</v>
      </c>
      <c r="C4034" s="4" t="s">
        <v>12</v>
      </c>
      <c r="D4034" s="4" t="s">
        <v>10</v>
      </c>
    </row>
    <row r="4035" spans="1:9">
      <c r="A4035" t="n">
        <v>31932</v>
      </c>
      <c r="B4035" s="38" t="n">
        <v>58</v>
      </c>
      <c r="C4035" s="7" t="n">
        <v>255</v>
      </c>
      <c r="D4035" s="7" t="n">
        <v>0</v>
      </c>
    </row>
    <row r="4036" spans="1:9">
      <c r="A4036" t="s">
        <v>4</v>
      </c>
      <c r="B4036" s="4" t="s">
        <v>5</v>
      </c>
      <c r="C4036" s="4" t="s">
        <v>10</v>
      </c>
    </row>
    <row r="4037" spans="1:9">
      <c r="A4037" t="n">
        <v>31936</v>
      </c>
      <c r="B4037" s="30" t="n">
        <v>16</v>
      </c>
      <c r="C4037" s="7" t="n">
        <v>300</v>
      </c>
    </row>
    <row r="4038" spans="1:9">
      <c r="A4038" t="s">
        <v>4</v>
      </c>
      <c r="B4038" s="4" t="s">
        <v>5</v>
      </c>
      <c r="C4038" s="4" t="s">
        <v>10</v>
      </c>
      <c r="D4038" s="4" t="s">
        <v>27</v>
      </c>
      <c r="E4038" s="4" t="s">
        <v>27</v>
      </c>
      <c r="F4038" s="4" t="s">
        <v>27</v>
      </c>
      <c r="G4038" s="4" t="s">
        <v>10</v>
      </c>
      <c r="H4038" s="4" t="s">
        <v>10</v>
      </c>
    </row>
    <row r="4039" spans="1:9">
      <c r="A4039" t="n">
        <v>31939</v>
      </c>
      <c r="B4039" s="52" t="n">
        <v>60</v>
      </c>
      <c r="C4039" s="7" t="n">
        <v>0</v>
      </c>
      <c r="D4039" s="7" t="n">
        <v>-20</v>
      </c>
      <c r="E4039" s="7" t="n">
        <v>0</v>
      </c>
      <c r="F4039" s="7" t="n">
        <v>0</v>
      </c>
      <c r="G4039" s="7" t="n">
        <v>800</v>
      </c>
      <c r="H4039" s="7" t="n">
        <v>0</v>
      </c>
    </row>
    <row r="4040" spans="1:9">
      <c r="A4040" t="s">
        <v>4</v>
      </c>
      <c r="B4040" s="4" t="s">
        <v>5</v>
      </c>
      <c r="C4040" s="4" t="s">
        <v>12</v>
      </c>
      <c r="D4040" s="4" t="s">
        <v>10</v>
      </c>
      <c r="E4040" s="4" t="s">
        <v>6</v>
      </c>
    </row>
    <row r="4041" spans="1:9">
      <c r="A4041" t="n">
        <v>31958</v>
      </c>
      <c r="B4041" s="63" t="n">
        <v>51</v>
      </c>
      <c r="C4041" s="7" t="n">
        <v>4</v>
      </c>
      <c r="D4041" s="7" t="n">
        <v>0</v>
      </c>
      <c r="E4041" s="7" t="s">
        <v>264</v>
      </c>
    </row>
    <row r="4042" spans="1:9">
      <c r="A4042" t="s">
        <v>4</v>
      </c>
      <c r="B4042" s="4" t="s">
        <v>5</v>
      </c>
      <c r="C4042" s="4" t="s">
        <v>10</v>
      </c>
    </row>
    <row r="4043" spans="1:9">
      <c r="A4043" t="n">
        <v>31972</v>
      </c>
      <c r="B4043" s="30" t="n">
        <v>16</v>
      </c>
      <c r="C4043" s="7" t="n">
        <v>0</v>
      </c>
    </row>
    <row r="4044" spans="1:9">
      <c r="A4044" t="s">
        <v>4</v>
      </c>
      <c r="B4044" s="4" t="s">
        <v>5</v>
      </c>
      <c r="C4044" s="4" t="s">
        <v>10</v>
      </c>
      <c r="D4044" s="4" t="s">
        <v>69</v>
      </c>
      <c r="E4044" s="4" t="s">
        <v>12</v>
      </c>
      <c r="F4044" s="4" t="s">
        <v>12</v>
      </c>
    </row>
    <row r="4045" spans="1:9">
      <c r="A4045" t="n">
        <v>31975</v>
      </c>
      <c r="B4045" s="64" t="n">
        <v>26</v>
      </c>
      <c r="C4045" s="7" t="n">
        <v>0</v>
      </c>
      <c r="D4045" s="7" t="s">
        <v>265</v>
      </c>
      <c r="E4045" s="7" t="n">
        <v>2</v>
      </c>
      <c r="F4045" s="7" t="n">
        <v>0</v>
      </c>
    </row>
    <row r="4046" spans="1:9">
      <c r="A4046" t="s">
        <v>4</v>
      </c>
      <c r="B4046" s="4" t="s">
        <v>5</v>
      </c>
    </row>
    <row r="4047" spans="1:9">
      <c r="A4047" t="n">
        <v>32038</v>
      </c>
      <c r="B4047" s="35" t="n">
        <v>28</v>
      </c>
    </row>
    <row r="4048" spans="1:9">
      <c r="A4048" t="s">
        <v>4</v>
      </c>
      <c r="B4048" s="4" t="s">
        <v>5</v>
      </c>
      <c r="C4048" s="4" t="s">
        <v>12</v>
      </c>
      <c r="D4048" s="4" t="s">
        <v>10</v>
      </c>
      <c r="E4048" s="4" t="s">
        <v>10</v>
      </c>
      <c r="F4048" s="4" t="s">
        <v>12</v>
      </c>
    </row>
    <row r="4049" spans="1:8">
      <c r="A4049" t="n">
        <v>32039</v>
      </c>
      <c r="B4049" s="33" t="n">
        <v>25</v>
      </c>
      <c r="C4049" s="7" t="n">
        <v>1</v>
      </c>
      <c r="D4049" s="7" t="n">
        <v>65535</v>
      </c>
      <c r="E4049" s="7" t="n">
        <v>500</v>
      </c>
      <c r="F4049" s="7" t="n">
        <v>6</v>
      </c>
    </row>
    <row r="4050" spans="1:8">
      <c r="A4050" t="s">
        <v>4</v>
      </c>
      <c r="B4050" s="4" t="s">
        <v>5</v>
      </c>
      <c r="C4050" s="4" t="s">
        <v>12</v>
      </c>
      <c r="D4050" s="4" t="s">
        <v>10</v>
      </c>
      <c r="E4050" s="4" t="s">
        <v>6</v>
      </c>
    </row>
    <row r="4051" spans="1:8">
      <c r="A4051" t="n">
        <v>32046</v>
      </c>
      <c r="B4051" s="63" t="n">
        <v>51</v>
      </c>
      <c r="C4051" s="7" t="n">
        <v>4</v>
      </c>
      <c r="D4051" s="7" t="n">
        <v>122</v>
      </c>
      <c r="E4051" s="7" t="s">
        <v>122</v>
      </c>
    </row>
    <row r="4052" spans="1:8">
      <c r="A4052" t="s">
        <v>4</v>
      </c>
      <c r="B4052" s="4" t="s">
        <v>5</v>
      </c>
      <c r="C4052" s="4" t="s">
        <v>10</v>
      </c>
    </row>
    <row r="4053" spans="1:8">
      <c r="A4053" t="n">
        <v>32060</v>
      </c>
      <c r="B4053" s="30" t="n">
        <v>16</v>
      </c>
      <c r="C4053" s="7" t="n">
        <v>0</v>
      </c>
    </row>
    <row r="4054" spans="1:8">
      <c r="A4054" t="s">
        <v>4</v>
      </c>
      <c r="B4054" s="4" t="s">
        <v>5</v>
      </c>
      <c r="C4054" s="4" t="s">
        <v>10</v>
      </c>
      <c r="D4054" s="4" t="s">
        <v>69</v>
      </c>
      <c r="E4054" s="4" t="s">
        <v>12</v>
      </c>
      <c r="F4054" s="4" t="s">
        <v>12</v>
      </c>
    </row>
    <row r="4055" spans="1:8">
      <c r="A4055" t="n">
        <v>32063</v>
      </c>
      <c r="B4055" s="64" t="n">
        <v>26</v>
      </c>
      <c r="C4055" s="7" t="n">
        <v>122</v>
      </c>
      <c r="D4055" s="7" t="s">
        <v>266</v>
      </c>
      <c r="E4055" s="7" t="n">
        <v>2</v>
      </c>
      <c r="F4055" s="7" t="n">
        <v>0</v>
      </c>
    </row>
    <row r="4056" spans="1:8">
      <c r="A4056" t="s">
        <v>4</v>
      </c>
      <c r="B4056" s="4" t="s">
        <v>5</v>
      </c>
    </row>
    <row r="4057" spans="1:8">
      <c r="A4057" t="n">
        <v>32131</v>
      </c>
      <c r="B4057" s="35" t="n">
        <v>28</v>
      </c>
    </row>
    <row r="4058" spans="1:8">
      <c r="A4058" t="s">
        <v>4</v>
      </c>
      <c r="B4058" s="4" t="s">
        <v>5</v>
      </c>
      <c r="C4058" s="4" t="s">
        <v>10</v>
      </c>
      <c r="D4058" s="4" t="s">
        <v>12</v>
      </c>
    </row>
    <row r="4059" spans="1:8">
      <c r="A4059" t="n">
        <v>32132</v>
      </c>
      <c r="B4059" s="65" t="n">
        <v>89</v>
      </c>
      <c r="C4059" s="7" t="n">
        <v>65533</v>
      </c>
      <c r="D4059" s="7" t="n">
        <v>1</v>
      </c>
    </row>
    <row r="4060" spans="1:8">
      <c r="A4060" t="s">
        <v>4</v>
      </c>
      <c r="B4060" s="4" t="s">
        <v>5</v>
      </c>
      <c r="C4060" s="4" t="s">
        <v>12</v>
      </c>
      <c r="D4060" s="4" t="s">
        <v>10</v>
      </c>
      <c r="E4060" s="4" t="s">
        <v>10</v>
      </c>
      <c r="F4060" s="4" t="s">
        <v>12</v>
      </c>
    </row>
    <row r="4061" spans="1:8">
      <c r="A4061" t="n">
        <v>32136</v>
      </c>
      <c r="B4061" s="33" t="n">
        <v>25</v>
      </c>
      <c r="C4061" s="7" t="n">
        <v>1</v>
      </c>
      <c r="D4061" s="7" t="n">
        <v>65535</v>
      </c>
      <c r="E4061" s="7" t="n">
        <v>65535</v>
      </c>
      <c r="F4061" s="7" t="n">
        <v>0</v>
      </c>
    </row>
    <row r="4062" spans="1:8">
      <c r="A4062" t="s">
        <v>4</v>
      </c>
      <c r="B4062" s="4" t="s">
        <v>5</v>
      </c>
      <c r="C4062" s="4" t="s">
        <v>12</v>
      </c>
      <c r="D4062" s="4" t="s">
        <v>10</v>
      </c>
      <c r="E4062" s="4" t="s">
        <v>6</v>
      </c>
    </row>
    <row r="4063" spans="1:8">
      <c r="A4063" t="n">
        <v>32143</v>
      </c>
      <c r="B4063" s="63" t="n">
        <v>51</v>
      </c>
      <c r="C4063" s="7" t="n">
        <v>4</v>
      </c>
      <c r="D4063" s="7" t="n">
        <v>8</v>
      </c>
      <c r="E4063" s="7" t="s">
        <v>267</v>
      </c>
    </row>
    <row r="4064" spans="1:8">
      <c r="A4064" t="s">
        <v>4</v>
      </c>
      <c r="B4064" s="4" t="s">
        <v>5</v>
      </c>
      <c r="C4064" s="4" t="s">
        <v>10</v>
      </c>
    </row>
    <row r="4065" spans="1:6">
      <c r="A4065" t="n">
        <v>32156</v>
      </c>
      <c r="B4065" s="30" t="n">
        <v>16</v>
      </c>
      <c r="C4065" s="7" t="n">
        <v>0</v>
      </c>
    </row>
    <row r="4066" spans="1:6">
      <c r="A4066" t="s">
        <v>4</v>
      </c>
      <c r="B4066" s="4" t="s">
        <v>5</v>
      </c>
      <c r="C4066" s="4" t="s">
        <v>10</v>
      </c>
      <c r="D4066" s="4" t="s">
        <v>69</v>
      </c>
      <c r="E4066" s="4" t="s">
        <v>12</v>
      </c>
      <c r="F4066" s="4" t="s">
        <v>12</v>
      </c>
    </row>
    <row r="4067" spans="1:6">
      <c r="A4067" t="n">
        <v>32159</v>
      </c>
      <c r="B4067" s="64" t="n">
        <v>26</v>
      </c>
      <c r="C4067" s="7" t="n">
        <v>8</v>
      </c>
      <c r="D4067" s="7" t="s">
        <v>268</v>
      </c>
      <c r="E4067" s="7" t="n">
        <v>2</v>
      </c>
      <c r="F4067" s="7" t="n">
        <v>0</v>
      </c>
    </row>
    <row r="4068" spans="1:6">
      <c r="A4068" t="s">
        <v>4</v>
      </c>
      <c r="B4068" s="4" t="s">
        <v>5</v>
      </c>
    </row>
    <row r="4069" spans="1:6">
      <c r="A4069" t="n">
        <v>32222</v>
      </c>
      <c r="B4069" s="35" t="n">
        <v>28</v>
      </c>
    </row>
    <row r="4070" spans="1:6">
      <c r="A4070" t="s">
        <v>4</v>
      </c>
      <c r="B4070" s="4" t="s">
        <v>5</v>
      </c>
      <c r="C4070" s="4" t="s">
        <v>10</v>
      </c>
      <c r="D4070" s="4" t="s">
        <v>12</v>
      </c>
    </row>
    <row r="4071" spans="1:6">
      <c r="A4071" t="n">
        <v>32223</v>
      </c>
      <c r="B4071" s="65" t="n">
        <v>89</v>
      </c>
      <c r="C4071" s="7" t="n">
        <v>65533</v>
      </c>
      <c r="D4071" s="7" t="n">
        <v>1</v>
      </c>
    </row>
    <row r="4072" spans="1:6">
      <c r="A4072" t="s">
        <v>4</v>
      </c>
      <c r="B4072" s="4" t="s">
        <v>5</v>
      </c>
      <c r="C4072" s="4" t="s">
        <v>12</v>
      </c>
      <c r="D4072" s="4" t="s">
        <v>10</v>
      </c>
      <c r="E4072" s="4" t="s">
        <v>27</v>
      </c>
    </row>
    <row r="4073" spans="1:6">
      <c r="A4073" t="n">
        <v>32227</v>
      </c>
      <c r="B4073" s="38" t="n">
        <v>58</v>
      </c>
      <c r="C4073" s="7" t="n">
        <v>0</v>
      </c>
      <c r="D4073" s="7" t="n">
        <v>1000</v>
      </c>
      <c r="E4073" s="7" t="n">
        <v>1</v>
      </c>
    </row>
    <row r="4074" spans="1:6">
      <c r="A4074" t="s">
        <v>4</v>
      </c>
      <c r="B4074" s="4" t="s">
        <v>5</v>
      </c>
      <c r="C4074" s="4" t="s">
        <v>12</v>
      </c>
      <c r="D4074" s="4" t="s">
        <v>10</v>
      </c>
    </row>
    <row r="4075" spans="1:6">
      <c r="A4075" t="n">
        <v>32235</v>
      </c>
      <c r="B4075" s="38" t="n">
        <v>58</v>
      </c>
      <c r="C4075" s="7" t="n">
        <v>255</v>
      </c>
      <c r="D4075" s="7" t="n">
        <v>0</v>
      </c>
    </row>
    <row r="4076" spans="1:6">
      <c r="A4076" t="s">
        <v>4</v>
      </c>
      <c r="B4076" s="4" t="s">
        <v>5</v>
      </c>
      <c r="C4076" s="4" t="s">
        <v>10</v>
      </c>
    </row>
    <row r="4077" spans="1:6">
      <c r="A4077" t="n">
        <v>32239</v>
      </c>
      <c r="B4077" s="20" t="n">
        <v>12</v>
      </c>
      <c r="C4077" s="7" t="n">
        <v>10260</v>
      </c>
    </row>
    <row r="4078" spans="1:6">
      <c r="A4078" t="s">
        <v>4</v>
      </c>
      <c r="B4078" s="4" t="s">
        <v>5</v>
      </c>
      <c r="C4078" s="4" t="s">
        <v>9</v>
      </c>
    </row>
    <row r="4079" spans="1:6">
      <c r="A4079" t="n">
        <v>32242</v>
      </c>
      <c r="B4079" s="44" t="n">
        <v>15</v>
      </c>
      <c r="C4079" s="7" t="n">
        <v>2097152</v>
      </c>
    </row>
    <row r="4080" spans="1:6">
      <c r="A4080" t="s">
        <v>4</v>
      </c>
      <c r="B4080" s="4" t="s">
        <v>5</v>
      </c>
      <c r="C4080" s="4" t="s">
        <v>12</v>
      </c>
      <c r="D4080" s="4" t="s">
        <v>6</v>
      </c>
    </row>
    <row r="4081" spans="1:6">
      <c r="A4081" t="n">
        <v>32247</v>
      </c>
      <c r="B4081" s="10" t="n">
        <v>2</v>
      </c>
      <c r="C4081" s="7" t="n">
        <v>10</v>
      </c>
      <c r="D4081" s="7" t="s">
        <v>269</v>
      </c>
    </row>
    <row r="4082" spans="1:6">
      <c r="A4082" t="s">
        <v>4</v>
      </c>
      <c r="B4082" s="4" t="s">
        <v>5</v>
      </c>
      <c r="C4082" s="4" t="s">
        <v>10</v>
      </c>
      <c r="D4082" s="4" t="s">
        <v>27</v>
      </c>
      <c r="E4082" s="4" t="s">
        <v>27</v>
      </c>
      <c r="F4082" s="4" t="s">
        <v>27</v>
      </c>
      <c r="G4082" s="4" t="s">
        <v>27</v>
      </c>
    </row>
    <row r="4083" spans="1:6">
      <c r="A4083" t="n">
        <v>32266</v>
      </c>
      <c r="B4083" s="49" t="n">
        <v>46</v>
      </c>
      <c r="C4083" s="7" t="n">
        <v>61456</v>
      </c>
      <c r="D4083" s="7" t="n">
        <v>-465.140014648438</v>
      </c>
      <c r="E4083" s="7" t="n">
        <v>49.6699981689453</v>
      </c>
      <c r="F4083" s="7" t="n">
        <v>-351.540008544922</v>
      </c>
      <c r="G4083" s="7" t="n">
        <v>51</v>
      </c>
    </row>
    <row r="4084" spans="1:6">
      <c r="A4084" t="s">
        <v>4</v>
      </c>
      <c r="B4084" s="4" t="s">
        <v>5</v>
      </c>
      <c r="C4084" s="4" t="s">
        <v>10</v>
      </c>
      <c r="D4084" s="4" t="s">
        <v>27</v>
      </c>
      <c r="E4084" s="4" t="s">
        <v>27</v>
      </c>
      <c r="F4084" s="4" t="s">
        <v>27</v>
      </c>
      <c r="G4084" s="4" t="s">
        <v>27</v>
      </c>
    </row>
    <row r="4085" spans="1:6">
      <c r="A4085" t="n">
        <v>32285</v>
      </c>
      <c r="B4085" s="49" t="n">
        <v>46</v>
      </c>
      <c r="C4085" s="7" t="n">
        <v>64</v>
      </c>
      <c r="D4085" s="7" t="n">
        <v>-465.140014648438</v>
      </c>
      <c r="E4085" s="7" t="n">
        <v>49.6699981689453</v>
      </c>
      <c r="F4085" s="7" t="n">
        <v>-351.540008544922</v>
      </c>
      <c r="G4085" s="7" t="n">
        <v>51</v>
      </c>
    </row>
    <row r="4086" spans="1:6">
      <c r="A4086" t="s">
        <v>4</v>
      </c>
      <c r="B4086" s="4" t="s">
        <v>5</v>
      </c>
      <c r="C4086" s="4" t="s">
        <v>10</v>
      </c>
      <c r="D4086" s="4" t="s">
        <v>27</v>
      </c>
      <c r="E4086" s="4" t="s">
        <v>27</v>
      </c>
      <c r="F4086" s="4" t="s">
        <v>27</v>
      </c>
      <c r="G4086" s="4" t="s">
        <v>27</v>
      </c>
    </row>
    <row r="4087" spans="1:6">
      <c r="A4087" t="n">
        <v>32304</v>
      </c>
      <c r="B4087" s="49" t="n">
        <v>46</v>
      </c>
      <c r="C4087" s="7" t="n">
        <v>65</v>
      </c>
      <c r="D4087" s="7" t="n">
        <v>-465.140014648438</v>
      </c>
      <c r="E4087" s="7" t="n">
        <v>49.6699981689453</v>
      </c>
      <c r="F4087" s="7" t="n">
        <v>-351.540008544922</v>
      </c>
      <c r="G4087" s="7" t="n">
        <v>51</v>
      </c>
    </row>
    <row r="4088" spans="1:6">
      <c r="A4088" t="s">
        <v>4</v>
      </c>
      <c r="B4088" s="4" t="s">
        <v>5</v>
      </c>
      <c r="C4088" s="4" t="s">
        <v>10</v>
      </c>
      <c r="D4088" s="4" t="s">
        <v>27</v>
      </c>
      <c r="E4088" s="4" t="s">
        <v>27</v>
      </c>
      <c r="F4088" s="4" t="s">
        <v>27</v>
      </c>
      <c r="G4088" s="4" t="s">
        <v>27</v>
      </c>
    </row>
    <row r="4089" spans="1:6">
      <c r="A4089" t="n">
        <v>32323</v>
      </c>
      <c r="B4089" s="49" t="n">
        <v>46</v>
      </c>
      <c r="C4089" s="7" t="n">
        <v>66</v>
      </c>
      <c r="D4089" s="7" t="n">
        <v>-465.140014648438</v>
      </c>
      <c r="E4089" s="7" t="n">
        <v>49.6699981689453</v>
      </c>
      <c r="F4089" s="7" t="n">
        <v>-351.540008544922</v>
      </c>
      <c r="G4089" s="7" t="n">
        <v>51</v>
      </c>
    </row>
    <row r="4090" spans="1:6">
      <c r="A4090" t="s">
        <v>4</v>
      </c>
      <c r="B4090" s="4" t="s">
        <v>5</v>
      </c>
      <c r="C4090" s="4" t="s">
        <v>10</v>
      </c>
      <c r="D4090" s="4" t="s">
        <v>27</v>
      </c>
      <c r="E4090" s="4" t="s">
        <v>27</v>
      </c>
      <c r="F4090" s="4" t="s">
        <v>27</v>
      </c>
      <c r="G4090" s="4" t="s">
        <v>27</v>
      </c>
    </row>
    <row r="4091" spans="1:6">
      <c r="A4091" t="n">
        <v>32342</v>
      </c>
      <c r="B4091" s="49" t="n">
        <v>46</v>
      </c>
      <c r="C4091" s="7" t="n">
        <v>67</v>
      </c>
      <c r="D4091" s="7" t="n">
        <v>-465.140014648438</v>
      </c>
      <c r="E4091" s="7" t="n">
        <v>49.6699981689453</v>
      </c>
      <c r="F4091" s="7" t="n">
        <v>-351.540008544922</v>
      </c>
      <c r="G4091" s="7" t="n">
        <v>51</v>
      </c>
    </row>
    <row r="4092" spans="1:6">
      <c r="A4092" t="s">
        <v>4</v>
      </c>
      <c r="B4092" s="4" t="s">
        <v>5</v>
      </c>
      <c r="C4092" s="4" t="s">
        <v>12</v>
      </c>
    </row>
    <row r="4093" spans="1:6">
      <c r="A4093" t="n">
        <v>32361</v>
      </c>
      <c r="B4093" s="50" t="n">
        <v>73</v>
      </c>
      <c r="C4093" s="7" t="n">
        <v>9</v>
      </c>
    </row>
    <row r="4094" spans="1:6">
      <c r="A4094" t="s">
        <v>4</v>
      </c>
      <c r="B4094" s="4" t="s">
        <v>5</v>
      </c>
      <c r="C4094" s="4" t="s">
        <v>12</v>
      </c>
      <c r="D4094" s="4" t="s">
        <v>12</v>
      </c>
      <c r="E4094" s="4" t="s">
        <v>27</v>
      </c>
      <c r="F4094" s="4" t="s">
        <v>27</v>
      </c>
      <c r="G4094" s="4" t="s">
        <v>27</v>
      </c>
      <c r="H4094" s="4" t="s">
        <v>10</v>
      </c>
      <c r="I4094" s="4" t="s">
        <v>12</v>
      </c>
    </row>
    <row r="4095" spans="1:6">
      <c r="A4095" t="n">
        <v>32363</v>
      </c>
      <c r="B4095" s="51" t="n">
        <v>45</v>
      </c>
      <c r="C4095" s="7" t="n">
        <v>4</v>
      </c>
      <c r="D4095" s="7" t="n">
        <v>3</v>
      </c>
      <c r="E4095" s="7" t="n">
        <v>1.50999999046326</v>
      </c>
      <c r="F4095" s="7" t="n">
        <v>239.509994506836</v>
      </c>
      <c r="G4095" s="7" t="n">
        <v>0</v>
      </c>
      <c r="H4095" s="7" t="n">
        <v>0</v>
      </c>
      <c r="I4095" s="7" t="n">
        <v>0</v>
      </c>
    </row>
    <row r="4096" spans="1:6">
      <c r="A4096" t="s">
        <v>4</v>
      </c>
      <c r="B4096" s="4" t="s">
        <v>5</v>
      </c>
      <c r="C4096" s="4" t="s">
        <v>12</v>
      </c>
      <c r="D4096" s="4" t="s">
        <v>6</v>
      </c>
    </row>
    <row r="4097" spans="1:9">
      <c r="A4097" t="n">
        <v>32381</v>
      </c>
      <c r="B4097" s="10" t="n">
        <v>2</v>
      </c>
      <c r="C4097" s="7" t="n">
        <v>10</v>
      </c>
      <c r="D4097" s="7" t="s">
        <v>118</v>
      </c>
    </row>
    <row r="4098" spans="1:9">
      <c r="A4098" t="s">
        <v>4</v>
      </c>
      <c r="B4098" s="4" t="s">
        <v>5</v>
      </c>
      <c r="C4098" s="4" t="s">
        <v>10</v>
      </c>
    </row>
    <row r="4099" spans="1:9">
      <c r="A4099" t="n">
        <v>32396</v>
      </c>
      <c r="B4099" s="30" t="n">
        <v>16</v>
      </c>
      <c r="C4099" s="7" t="n">
        <v>0</v>
      </c>
    </row>
    <row r="4100" spans="1:9">
      <c r="A4100" t="s">
        <v>4</v>
      </c>
      <c r="B4100" s="4" t="s">
        <v>5</v>
      </c>
      <c r="C4100" s="4" t="s">
        <v>12</v>
      </c>
      <c r="D4100" s="4" t="s">
        <v>10</v>
      </c>
    </row>
    <row r="4101" spans="1:9">
      <c r="A4101" t="n">
        <v>32399</v>
      </c>
      <c r="B4101" s="38" t="n">
        <v>58</v>
      </c>
      <c r="C4101" s="7" t="n">
        <v>105</v>
      </c>
      <c r="D4101" s="7" t="n">
        <v>300</v>
      </c>
    </row>
    <row r="4102" spans="1:9">
      <c r="A4102" t="s">
        <v>4</v>
      </c>
      <c r="B4102" s="4" t="s">
        <v>5</v>
      </c>
      <c r="C4102" s="4" t="s">
        <v>27</v>
      </c>
      <c r="D4102" s="4" t="s">
        <v>10</v>
      </c>
    </row>
    <row r="4103" spans="1:9">
      <c r="A4103" t="n">
        <v>32403</v>
      </c>
      <c r="B4103" s="61" t="n">
        <v>103</v>
      </c>
      <c r="C4103" s="7" t="n">
        <v>1</v>
      </c>
      <c r="D4103" s="7" t="n">
        <v>300</v>
      </c>
    </row>
    <row r="4104" spans="1:9">
      <c r="A4104" t="s">
        <v>4</v>
      </c>
      <c r="B4104" s="4" t="s">
        <v>5</v>
      </c>
      <c r="C4104" s="4" t="s">
        <v>12</v>
      </c>
      <c r="D4104" s="4" t="s">
        <v>10</v>
      </c>
    </row>
    <row r="4105" spans="1:9">
      <c r="A4105" t="n">
        <v>32410</v>
      </c>
      <c r="B4105" s="62" t="n">
        <v>72</v>
      </c>
      <c r="C4105" s="7" t="n">
        <v>4</v>
      </c>
      <c r="D4105" s="7" t="n">
        <v>0</v>
      </c>
    </row>
    <row r="4106" spans="1:9">
      <c r="A4106" t="s">
        <v>4</v>
      </c>
      <c r="B4106" s="4" t="s">
        <v>5</v>
      </c>
      <c r="C4106" s="4" t="s">
        <v>9</v>
      </c>
    </row>
    <row r="4107" spans="1:9">
      <c r="A4107" t="n">
        <v>32414</v>
      </c>
      <c r="B4107" s="44" t="n">
        <v>15</v>
      </c>
      <c r="C4107" s="7" t="n">
        <v>1073741824</v>
      </c>
    </row>
    <row r="4108" spans="1:9">
      <c r="A4108" t="s">
        <v>4</v>
      </c>
      <c r="B4108" s="4" t="s">
        <v>5</v>
      </c>
      <c r="C4108" s="4" t="s">
        <v>12</v>
      </c>
    </row>
    <row r="4109" spans="1:9">
      <c r="A4109" t="n">
        <v>32419</v>
      </c>
      <c r="B4109" s="36" t="n">
        <v>64</v>
      </c>
      <c r="C4109" s="7" t="n">
        <v>3</v>
      </c>
    </row>
    <row r="4110" spans="1:9">
      <c r="A4110" t="s">
        <v>4</v>
      </c>
      <c r="B4110" s="4" t="s">
        <v>5</v>
      </c>
      <c r="C4110" s="4" t="s">
        <v>12</v>
      </c>
    </row>
    <row r="4111" spans="1:9">
      <c r="A4111" t="n">
        <v>32421</v>
      </c>
      <c r="B4111" s="8" t="n">
        <v>74</v>
      </c>
      <c r="C4111" s="7" t="n">
        <v>67</v>
      </c>
    </row>
    <row r="4112" spans="1:9">
      <c r="A4112" t="s">
        <v>4</v>
      </c>
      <c r="B4112" s="4" t="s">
        <v>5</v>
      </c>
      <c r="C4112" s="4" t="s">
        <v>12</v>
      </c>
      <c r="D4112" s="4" t="s">
        <v>12</v>
      </c>
      <c r="E4112" s="4" t="s">
        <v>10</v>
      </c>
    </row>
    <row r="4113" spans="1:5">
      <c r="A4113" t="n">
        <v>32423</v>
      </c>
      <c r="B4113" s="51" t="n">
        <v>45</v>
      </c>
      <c r="C4113" s="7" t="n">
        <v>8</v>
      </c>
      <c r="D4113" s="7" t="n">
        <v>1</v>
      </c>
      <c r="E4113" s="7" t="n">
        <v>0</v>
      </c>
    </row>
    <row r="4114" spans="1:5">
      <c r="A4114" t="s">
        <v>4</v>
      </c>
      <c r="B4114" s="4" t="s">
        <v>5</v>
      </c>
      <c r="C4114" s="4" t="s">
        <v>10</v>
      </c>
    </row>
    <row r="4115" spans="1:5">
      <c r="A4115" t="n">
        <v>32428</v>
      </c>
      <c r="B4115" s="67" t="n">
        <v>13</v>
      </c>
      <c r="C4115" s="7" t="n">
        <v>6409</v>
      </c>
    </row>
    <row r="4116" spans="1:5">
      <c r="A4116" t="s">
        <v>4</v>
      </c>
      <c r="B4116" s="4" t="s">
        <v>5</v>
      </c>
      <c r="C4116" s="4" t="s">
        <v>10</v>
      </c>
    </row>
    <row r="4117" spans="1:5">
      <c r="A4117" t="n">
        <v>32431</v>
      </c>
      <c r="B4117" s="67" t="n">
        <v>13</v>
      </c>
      <c r="C4117" s="7" t="n">
        <v>6408</v>
      </c>
    </row>
    <row r="4118" spans="1:5">
      <c r="A4118" t="s">
        <v>4</v>
      </c>
      <c r="B4118" s="4" t="s">
        <v>5</v>
      </c>
      <c r="C4118" s="4" t="s">
        <v>10</v>
      </c>
    </row>
    <row r="4119" spans="1:5">
      <c r="A4119" t="n">
        <v>32434</v>
      </c>
      <c r="B4119" s="20" t="n">
        <v>12</v>
      </c>
      <c r="C4119" s="7" t="n">
        <v>6464</v>
      </c>
    </row>
    <row r="4120" spans="1:5">
      <c r="A4120" t="s">
        <v>4</v>
      </c>
      <c r="B4120" s="4" t="s">
        <v>5</v>
      </c>
      <c r="C4120" s="4" t="s">
        <v>10</v>
      </c>
    </row>
    <row r="4121" spans="1:5">
      <c r="A4121" t="n">
        <v>32437</v>
      </c>
      <c r="B4121" s="67" t="n">
        <v>13</v>
      </c>
      <c r="C4121" s="7" t="n">
        <v>6465</v>
      </c>
    </row>
    <row r="4122" spans="1:5">
      <c r="A4122" t="s">
        <v>4</v>
      </c>
      <c r="B4122" s="4" t="s">
        <v>5</v>
      </c>
      <c r="C4122" s="4" t="s">
        <v>10</v>
      </c>
    </row>
    <row r="4123" spans="1:5">
      <c r="A4123" t="n">
        <v>32440</v>
      </c>
      <c r="B4123" s="67" t="n">
        <v>13</v>
      </c>
      <c r="C4123" s="7" t="n">
        <v>6466</v>
      </c>
    </row>
    <row r="4124" spans="1:5">
      <c r="A4124" t="s">
        <v>4</v>
      </c>
      <c r="B4124" s="4" t="s">
        <v>5</v>
      </c>
      <c r="C4124" s="4" t="s">
        <v>10</v>
      </c>
    </row>
    <row r="4125" spans="1:5">
      <c r="A4125" t="n">
        <v>32443</v>
      </c>
      <c r="B4125" s="67" t="n">
        <v>13</v>
      </c>
      <c r="C4125" s="7" t="n">
        <v>6467</v>
      </c>
    </row>
    <row r="4126" spans="1:5">
      <c r="A4126" t="s">
        <v>4</v>
      </c>
      <c r="B4126" s="4" t="s">
        <v>5</v>
      </c>
      <c r="C4126" s="4" t="s">
        <v>10</v>
      </c>
    </row>
    <row r="4127" spans="1:5">
      <c r="A4127" t="n">
        <v>32446</v>
      </c>
      <c r="B4127" s="67" t="n">
        <v>13</v>
      </c>
      <c r="C4127" s="7" t="n">
        <v>6468</v>
      </c>
    </row>
    <row r="4128" spans="1:5">
      <c r="A4128" t="s">
        <v>4</v>
      </c>
      <c r="B4128" s="4" t="s">
        <v>5</v>
      </c>
      <c r="C4128" s="4" t="s">
        <v>10</v>
      </c>
    </row>
    <row r="4129" spans="1:5">
      <c r="A4129" t="n">
        <v>32449</v>
      </c>
      <c r="B4129" s="67" t="n">
        <v>13</v>
      </c>
      <c r="C4129" s="7" t="n">
        <v>6469</v>
      </c>
    </row>
    <row r="4130" spans="1:5">
      <c r="A4130" t="s">
        <v>4</v>
      </c>
      <c r="B4130" s="4" t="s">
        <v>5</v>
      </c>
      <c r="C4130" s="4" t="s">
        <v>10</v>
      </c>
    </row>
    <row r="4131" spans="1:5">
      <c r="A4131" t="n">
        <v>32452</v>
      </c>
      <c r="B4131" s="67" t="n">
        <v>13</v>
      </c>
      <c r="C4131" s="7" t="n">
        <v>6470</v>
      </c>
    </row>
    <row r="4132" spans="1:5">
      <c r="A4132" t="s">
        <v>4</v>
      </c>
      <c r="B4132" s="4" t="s">
        <v>5</v>
      </c>
      <c r="C4132" s="4" t="s">
        <v>10</v>
      </c>
    </row>
    <row r="4133" spans="1:5">
      <c r="A4133" t="n">
        <v>32455</v>
      </c>
      <c r="B4133" s="67" t="n">
        <v>13</v>
      </c>
      <c r="C4133" s="7" t="n">
        <v>6471</v>
      </c>
    </row>
    <row r="4134" spans="1:5">
      <c r="A4134" t="s">
        <v>4</v>
      </c>
      <c r="B4134" s="4" t="s">
        <v>5</v>
      </c>
      <c r="C4134" s="4" t="s">
        <v>12</v>
      </c>
    </row>
    <row r="4135" spans="1:5">
      <c r="A4135" t="n">
        <v>32458</v>
      </c>
      <c r="B4135" s="8" t="n">
        <v>74</v>
      </c>
      <c r="C4135" s="7" t="n">
        <v>18</v>
      </c>
    </row>
    <row r="4136" spans="1:5">
      <c r="A4136" t="s">
        <v>4</v>
      </c>
      <c r="B4136" s="4" t="s">
        <v>5</v>
      </c>
      <c r="C4136" s="4" t="s">
        <v>12</v>
      </c>
    </row>
    <row r="4137" spans="1:5">
      <c r="A4137" t="n">
        <v>32460</v>
      </c>
      <c r="B4137" s="8" t="n">
        <v>74</v>
      </c>
      <c r="C4137" s="7" t="n">
        <v>45</v>
      </c>
    </row>
    <row r="4138" spans="1:5">
      <c r="A4138" t="s">
        <v>4</v>
      </c>
      <c r="B4138" s="4" t="s">
        <v>5</v>
      </c>
      <c r="C4138" s="4" t="s">
        <v>10</v>
      </c>
    </row>
    <row r="4139" spans="1:5">
      <c r="A4139" t="n">
        <v>32462</v>
      </c>
      <c r="B4139" s="30" t="n">
        <v>16</v>
      </c>
      <c r="C4139" s="7" t="n">
        <v>0</v>
      </c>
    </row>
    <row r="4140" spans="1:5">
      <c r="A4140" t="s">
        <v>4</v>
      </c>
      <c r="B4140" s="4" t="s">
        <v>5</v>
      </c>
      <c r="C4140" s="4" t="s">
        <v>12</v>
      </c>
      <c r="D4140" s="4" t="s">
        <v>12</v>
      </c>
      <c r="E4140" s="4" t="s">
        <v>12</v>
      </c>
      <c r="F4140" s="4" t="s">
        <v>12</v>
      </c>
    </row>
    <row r="4141" spans="1:5">
      <c r="A4141" t="n">
        <v>32465</v>
      </c>
      <c r="B4141" s="9" t="n">
        <v>14</v>
      </c>
      <c r="C4141" s="7" t="n">
        <v>0</v>
      </c>
      <c r="D4141" s="7" t="n">
        <v>8</v>
      </c>
      <c r="E4141" s="7" t="n">
        <v>0</v>
      </c>
      <c r="F4141" s="7" t="n">
        <v>0</v>
      </c>
    </row>
    <row r="4142" spans="1:5">
      <c r="A4142" t="s">
        <v>4</v>
      </c>
      <c r="B4142" s="4" t="s">
        <v>5</v>
      </c>
      <c r="C4142" s="4" t="s">
        <v>12</v>
      </c>
      <c r="D4142" s="4" t="s">
        <v>6</v>
      </c>
    </row>
    <row r="4143" spans="1:5">
      <c r="A4143" t="n">
        <v>32470</v>
      </c>
      <c r="B4143" s="10" t="n">
        <v>2</v>
      </c>
      <c r="C4143" s="7" t="n">
        <v>11</v>
      </c>
      <c r="D4143" s="7" t="s">
        <v>60</v>
      </c>
    </row>
    <row r="4144" spans="1:5">
      <c r="A4144" t="s">
        <v>4</v>
      </c>
      <c r="B4144" s="4" t="s">
        <v>5</v>
      </c>
      <c r="C4144" s="4" t="s">
        <v>10</v>
      </c>
    </row>
    <row r="4145" spans="1:6">
      <c r="A4145" t="n">
        <v>32484</v>
      </c>
      <c r="B4145" s="30" t="n">
        <v>16</v>
      </c>
      <c r="C4145" s="7" t="n">
        <v>0</v>
      </c>
    </row>
    <row r="4146" spans="1:6">
      <c r="A4146" t="s">
        <v>4</v>
      </c>
      <c r="B4146" s="4" t="s">
        <v>5</v>
      </c>
      <c r="C4146" s="4" t="s">
        <v>12</v>
      </c>
      <c r="D4146" s="4" t="s">
        <v>6</v>
      </c>
    </row>
    <row r="4147" spans="1:6">
      <c r="A4147" t="n">
        <v>32487</v>
      </c>
      <c r="B4147" s="10" t="n">
        <v>2</v>
      </c>
      <c r="C4147" s="7" t="n">
        <v>11</v>
      </c>
      <c r="D4147" s="7" t="s">
        <v>119</v>
      </c>
    </row>
    <row r="4148" spans="1:6">
      <c r="A4148" t="s">
        <v>4</v>
      </c>
      <c r="B4148" s="4" t="s">
        <v>5</v>
      </c>
      <c r="C4148" s="4" t="s">
        <v>10</v>
      </c>
    </row>
    <row r="4149" spans="1:6">
      <c r="A4149" t="n">
        <v>32496</v>
      </c>
      <c r="B4149" s="30" t="n">
        <v>16</v>
      </c>
      <c r="C4149" s="7" t="n">
        <v>0</v>
      </c>
    </row>
    <row r="4150" spans="1:6">
      <c r="A4150" t="s">
        <v>4</v>
      </c>
      <c r="B4150" s="4" t="s">
        <v>5</v>
      </c>
      <c r="C4150" s="4" t="s">
        <v>9</v>
      </c>
    </row>
    <row r="4151" spans="1:6">
      <c r="A4151" t="n">
        <v>32499</v>
      </c>
      <c r="B4151" s="44" t="n">
        <v>15</v>
      </c>
      <c r="C4151" s="7" t="n">
        <v>2048</v>
      </c>
    </row>
    <row r="4152" spans="1:6">
      <c r="A4152" t="s">
        <v>4</v>
      </c>
      <c r="B4152" s="4" t="s">
        <v>5</v>
      </c>
      <c r="C4152" s="4" t="s">
        <v>12</v>
      </c>
      <c r="D4152" s="4" t="s">
        <v>6</v>
      </c>
    </row>
    <row r="4153" spans="1:6">
      <c r="A4153" t="n">
        <v>32504</v>
      </c>
      <c r="B4153" s="10" t="n">
        <v>2</v>
      </c>
      <c r="C4153" s="7" t="n">
        <v>10</v>
      </c>
      <c r="D4153" s="7" t="s">
        <v>76</v>
      </c>
    </row>
    <row r="4154" spans="1:6">
      <c r="A4154" t="s">
        <v>4</v>
      </c>
      <c r="B4154" s="4" t="s">
        <v>5</v>
      </c>
      <c r="C4154" s="4" t="s">
        <v>10</v>
      </c>
    </row>
    <row r="4155" spans="1:6">
      <c r="A4155" t="n">
        <v>32522</v>
      </c>
      <c r="B4155" s="30" t="n">
        <v>16</v>
      </c>
      <c r="C4155" s="7" t="n">
        <v>0</v>
      </c>
    </row>
    <row r="4156" spans="1:6">
      <c r="A4156" t="s">
        <v>4</v>
      </c>
      <c r="B4156" s="4" t="s">
        <v>5</v>
      </c>
      <c r="C4156" s="4" t="s">
        <v>12</v>
      </c>
      <c r="D4156" s="4" t="s">
        <v>6</v>
      </c>
    </row>
    <row r="4157" spans="1:6">
      <c r="A4157" t="n">
        <v>32525</v>
      </c>
      <c r="B4157" s="10" t="n">
        <v>2</v>
      </c>
      <c r="C4157" s="7" t="n">
        <v>10</v>
      </c>
      <c r="D4157" s="7" t="s">
        <v>77</v>
      </c>
    </row>
    <row r="4158" spans="1:6">
      <c r="A4158" t="s">
        <v>4</v>
      </c>
      <c r="B4158" s="4" t="s">
        <v>5</v>
      </c>
      <c r="C4158" s="4" t="s">
        <v>10</v>
      </c>
    </row>
    <row r="4159" spans="1:6">
      <c r="A4159" t="n">
        <v>32544</v>
      </c>
      <c r="B4159" s="30" t="n">
        <v>16</v>
      </c>
      <c r="C4159" s="7" t="n">
        <v>0</v>
      </c>
    </row>
    <row r="4160" spans="1:6">
      <c r="A4160" t="s">
        <v>4</v>
      </c>
      <c r="B4160" s="4" t="s">
        <v>5</v>
      </c>
      <c r="C4160" s="4" t="s">
        <v>12</v>
      </c>
      <c r="D4160" s="4" t="s">
        <v>10</v>
      </c>
      <c r="E4160" s="4" t="s">
        <v>27</v>
      </c>
    </row>
    <row r="4161" spans="1:5">
      <c r="A4161" t="n">
        <v>32547</v>
      </c>
      <c r="B4161" s="38" t="n">
        <v>58</v>
      </c>
      <c r="C4161" s="7" t="n">
        <v>100</v>
      </c>
      <c r="D4161" s="7" t="n">
        <v>300</v>
      </c>
      <c r="E4161" s="7" t="n">
        <v>1</v>
      </c>
    </row>
    <row r="4162" spans="1:5">
      <c r="A4162" t="s">
        <v>4</v>
      </c>
      <c r="B4162" s="4" t="s">
        <v>5</v>
      </c>
      <c r="C4162" s="4" t="s">
        <v>12</v>
      </c>
      <c r="D4162" s="4" t="s">
        <v>10</v>
      </c>
    </row>
    <row r="4163" spans="1:5">
      <c r="A4163" t="n">
        <v>32555</v>
      </c>
      <c r="B4163" s="38" t="n">
        <v>58</v>
      </c>
      <c r="C4163" s="7" t="n">
        <v>255</v>
      </c>
      <c r="D4163" s="7" t="n">
        <v>0</v>
      </c>
    </row>
    <row r="4164" spans="1:5">
      <c r="A4164" t="s">
        <v>4</v>
      </c>
      <c r="B4164" s="4" t="s">
        <v>5</v>
      </c>
      <c r="C4164" s="4" t="s">
        <v>12</v>
      </c>
    </row>
    <row r="4165" spans="1:5">
      <c r="A4165" t="n">
        <v>32559</v>
      </c>
      <c r="B4165" s="46" t="n">
        <v>23</v>
      </c>
      <c r="C4165" s="7" t="n">
        <v>0</v>
      </c>
    </row>
    <row r="4166" spans="1:5">
      <c r="A4166" t="s">
        <v>4</v>
      </c>
      <c r="B4166" s="4" t="s">
        <v>5</v>
      </c>
    </row>
    <row r="4167" spans="1:5">
      <c r="A4167" t="n">
        <v>32561</v>
      </c>
      <c r="B4167" s="5" t="n">
        <v>1</v>
      </c>
    </row>
    <row r="4168" spans="1:5" s="3" customFormat="1" customHeight="0">
      <c r="A4168" s="3" t="s">
        <v>2</v>
      </c>
      <c r="B4168" s="3" t="s">
        <v>270</v>
      </c>
    </row>
    <row r="4169" spans="1:5">
      <c r="A4169" t="s">
        <v>4</v>
      </c>
      <c r="B4169" s="4" t="s">
        <v>5</v>
      </c>
      <c r="C4169" s="4" t="s">
        <v>12</v>
      </c>
      <c r="D4169" s="4" t="s">
        <v>10</v>
      </c>
    </row>
    <row r="4170" spans="1:5">
      <c r="A4170" t="n">
        <v>32564</v>
      </c>
      <c r="B4170" s="31" t="n">
        <v>22</v>
      </c>
      <c r="C4170" s="7" t="n">
        <v>0</v>
      </c>
      <c r="D4170" s="7" t="n">
        <v>0</v>
      </c>
    </row>
    <row r="4171" spans="1:5">
      <c r="A4171" t="s">
        <v>4</v>
      </c>
      <c r="B4171" s="4" t="s">
        <v>5</v>
      </c>
      <c r="C4171" s="4" t="s">
        <v>12</v>
      </c>
      <c r="D4171" s="4" t="s">
        <v>10</v>
      </c>
    </row>
    <row r="4172" spans="1:5">
      <c r="A4172" t="n">
        <v>32568</v>
      </c>
      <c r="B4172" s="38" t="n">
        <v>58</v>
      </c>
      <c r="C4172" s="7" t="n">
        <v>5</v>
      </c>
      <c r="D4172" s="7" t="n">
        <v>300</v>
      </c>
    </row>
    <row r="4173" spans="1:5">
      <c r="A4173" t="s">
        <v>4</v>
      </c>
      <c r="B4173" s="4" t="s">
        <v>5</v>
      </c>
      <c r="C4173" s="4" t="s">
        <v>27</v>
      </c>
      <c r="D4173" s="4" t="s">
        <v>10</v>
      </c>
    </row>
    <row r="4174" spans="1:5">
      <c r="A4174" t="n">
        <v>32572</v>
      </c>
      <c r="B4174" s="61" t="n">
        <v>103</v>
      </c>
      <c r="C4174" s="7" t="n">
        <v>0</v>
      </c>
      <c r="D4174" s="7" t="n">
        <v>300</v>
      </c>
    </row>
    <row r="4175" spans="1:5">
      <c r="A4175" t="s">
        <v>4</v>
      </c>
      <c r="B4175" s="4" t="s">
        <v>5</v>
      </c>
      <c r="C4175" s="4" t="s">
        <v>12</v>
      </c>
      <c r="D4175" s="4" t="s">
        <v>27</v>
      </c>
      <c r="E4175" s="4" t="s">
        <v>10</v>
      </c>
      <c r="F4175" s="4" t="s">
        <v>12</v>
      </c>
    </row>
    <row r="4176" spans="1:5">
      <c r="A4176" t="n">
        <v>32579</v>
      </c>
      <c r="B4176" s="17" t="n">
        <v>49</v>
      </c>
      <c r="C4176" s="7" t="n">
        <v>3</v>
      </c>
      <c r="D4176" s="7" t="n">
        <v>0.699999988079071</v>
      </c>
      <c r="E4176" s="7" t="n">
        <v>500</v>
      </c>
      <c r="F4176" s="7" t="n">
        <v>0</v>
      </c>
    </row>
    <row r="4177" spans="1:6">
      <c r="A4177" t="s">
        <v>4</v>
      </c>
      <c r="B4177" s="4" t="s">
        <v>5</v>
      </c>
      <c r="C4177" s="4" t="s">
        <v>12</v>
      </c>
      <c r="D4177" s="4" t="s">
        <v>10</v>
      </c>
    </row>
    <row r="4178" spans="1:6">
      <c r="A4178" t="n">
        <v>32588</v>
      </c>
      <c r="B4178" s="38" t="n">
        <v>58</v>
      </c>
      <c r="C4178" s="7" t="n">
        <v>10</v>
      </c>
      <c r="D4178" s="7" t="n">
        <v>300</v>
      </c>
    </row>
    <row r="4179" spans="1:6">
      <c r="A4179" t="s">
        <v>4</v>
      </c>
      <c r="B4179" s="4" t="s">
        <v>5</v>
      </c>
      <c r="C4179" s="4" t="s">
        <v>12</v>
      </c>
      <c r="D4179" s="4" t="s">
        <v>10</v>
      </c>
    </row>
    <row r="4180" spans="1:6">
      <c r="A4180" t="n">
        <v>32592</v>
      </c>
      <c r="B4180" s="38" t="n">
        <v>58</v>
      </c>
      <c r="C4180" s="7" t="n">
        <v>12</v>
      </c>
      <c r="D4180" s="7" t="n">
        <v>0</v>
      </c>
    </row>
    <row r="4181" spans="1:6">
      <c r="A4181" t="s">
        <v>4</v>
      </c>
      <c r="B4181" s="4" t="s">
        <v>5</v>
      </c>
      <c r="C4181" s="4" t="s">
        <v>12</v>
      </c>
    </row>
    <row r="4182" spans="1:6">
      <c r="A4182" t="n">
        <v>32596</v>
      </c>
      <c r="B4182" s="36" t="n">
        <v>64</v>
      </c>
      <c r="C4182" s="7" t="n">
        <v>7</v>
      </c>
    </row>
    <row r="4183" spans="1:6">
      <c r="A4183" t="s">
        <v>4</v>
      </c>
      <c r="B4183" s="4" t="s">
        <v>5</v>
      </c>
      <c r="C4183" s="4" t="s">
        <v>12</v>
      </c>
      <c r="D4183" s="4" t="s">
        <v>10</v>
      </c>
      <c r="E4183" s="4" t="s">
        <v>10</v>
      </c>
      <c r="F4183" s="4" t="s">
        <v>12</v>
      </c>
    </row>
    <row r="4184" spans="1:6">
      <c r="A4184" t="n">
        <v>32598</v>
      </c>
      <c r="B4184" s="33" t="n">
        <v>25</v>
      </c>
      <c r="C4184" s="7" t="n">
        <v>1</v>
      </c>
      <c r="D4184" s="7" t="n">
        <v>65535</v>
      </c>
      <c r="E4184" s="7" t="n">
        <v>420</v>
      </c>
      <c r="F4184" s="7" t="n">
        <v>5</v>
      </c>
    </row>
    <row r="4185" spans="1:6">
      <c r="A4185" t="s">
        <v>4</v>
      </c>
      <c r="B4185" s="4" t="s">
        <v>5</v>
      </c>
      <c r="C4185" s="4" t="s">
        <v>12</v>
      </c>
      <c r="D4185" s="4" t="s">
        <v>10</v>
      </c>
      <c r="E4185" s="4" t="s">
        <v>6</v>
      </c>
    </row>
    <row r="4186" spans="1:6">
      <c r="A4186" t="n">
        <v>32605</v>
      </c>
      <c r="B4186" s="63" t="n">
        <v>51</v>
      </c>
      <c r="C4186" s="7" t="n">
        <v>4</v>
      </c>
      <c r="D4186" s="7" t="n">
        <v>0</v>
      </c>
      <c r="E4186" s="7" t="s">
        <v>124</v>
      </c>
    </row>
    <row r="4187" spans="1:6">
      <c r="A4187" t="s">
        <v>4</v>
      </c>
      <c r="B4187" s="4" t="s">
        <v>5</v>
      </c>
      <c r="C4187" s="4" t="s">
        <v>10</v>
      </c>
    </row>
    <row r="4188" spans="1:6">
      <c r="A4188" t="n">
        <v>32618</v>
      </c>
      <c r="B4188" s="30" t="n">
        <v>16</v>
      </c>
      <c r="C4188" s="7" t="n">
        <v>0</v>
      </c>
    </row>
    <row r="4189" spans="1:6">
      <c r="A4189" t="s">
        <v>4</v>
      </c>
      <c r="B4189" s="4" t="s">
        <v>5</v>
      </c>
      <c r="C4189" s="4" t="s">
        <v>10</v>
      </c>
      <c r="D4189" s="4" t="s">
        <v>69</v>
      </c>
      <c r="E4189" s="4" t="s">
        <v>12</v>
      </c>
      <c r="F4189" s="4" t="s">
        <v>12</v>
      </c>
      <c r="G4189" s="4" t="s">
        <v>69</v>
      </c>
      <c r="H4189" s="4" t="s">
        <v>12</v>
      </c>
      <c r="I4189" s="4" t="s">
        <v>12</v>
      </c>
    </row>
    <row r="4190" spans="1:6">
      <c r="A4190" t="n">
        <v>32621</v>
      </c>
      <c r="B4190" s="64" t="n">
        <v>26</v>
      </c>
      <c r="C4190" s="7" t="n">
        <v>0</v>
      </c>
      <c r="D4190" s="7" t="s">
        <v>271</v>
      </c>
      <c r="E4190" s="7" t="n">
        <v>2</v>
      </c>
      <c r="F4190" s="7" t="n">
        <v>3</v>
      </c>
      <c r="G4190" s="7" t="s">
        <v>272</v>
      </c>
      <c r="H4190" s="7" t="n">
        <v>2</v>
      </c>
      <c r="I4190" s="7" t="n">
        <v>0</v>
      </c>
    </row>
    <row r="4191" spans="1:6">
      <c r="A4191" t="s">
        <v>4</v>
      </c>
      <c r="B4191" s="4" t="s">
        <v>5</v>
      </c>
    </row>
    <row r="4192" spans="1:6">
      <c r="A4192" t="n">
        <v>32718</v>
      </c>
      <c r="B4192" s="35" t="n">
        <v>28</v>
      </c>
    </row>
    <row r="4193" spans="1:9">
      <c r="A4193" t="s">
        <v>4</v>
      </c>
      <c r="B4193" s="4" t="s">
        <v>5</v>
      </c>
      <c r="C4193" s="4" t="s">
        <v>10</v>
      </c>
      <c r="D4193" s="4" t="s">
        <v>12</v>
      </c>
    </row>
    <row r="4194" spans="1:9">
      <c r="A4194" t="n">
        <v>32719</v>
      </c>
      <c r="B4194" s="65" t="n">
        <v>89</v>
      </c>
      <c r="C4194" s="7" t="n">
        <v>65533</v>
      </c>
      <c r="D4194" s="7" t="n">
        <v>1</v>
      </c>
    </row>
    <row r="4195" spans="1:9">
      <c r="A4195" t="s">
        <v>4</v>
      </c>
      <c r="B4195" s="4" t="s">
        <v>5</v>
      </c>
      <c r="C4195" s="4" t="s">
        <v>10</v>
      </c>
      <c r="D4195" s="4" t="s">
        <v>27</v>
      </c>
      <c r="E4195" s="4" t="s">
        <v>27</v>
      </c>
      <c r="F4195" s="4" t="s">
        <v>27</v>
      </c>
      <c r="G4195" s="4" t="s">
        <v>27</v>
      </c>
    </row>
    <row r="4196" spans="1:9">
      <c r="A4196" t="n">
        <v>32723</v>
      </c>
      <c r="B4196" s="49" t="n">
        <v>46</v>
      </c>
      <c r="C4196" s="7" t="n">
        <v>61456</v>
      </c>
      <c r="D4196" s="7" t="n">
        <v>-76.6699981689453</v>
      </c>
      <c r="E4196" s="7" t="n">
        <v>43.0299987792969</v>
      </c>
      <c r="F4196" s="7" t="n">
        <v>-272.269989013672</v>
      </c>
      <c r="G4196" s="7" t="n">
        <v>359.200012207031</v>
      </c>
    </row>
    <row r="4197" spans="1:9">
      <c r="A4197" t="s">
        <v>4</v>
      </c>
      <c r="B4197" s="4" t="s">
        <v>5</v>
      </c>
      <c r="C4197" s="4" t="s">
        <v>10</v>
      </c>
      <c r="D4197" s="4" t="s">
        <v>27</v>
      </c>
      <c r="E4197" s="4" t="s">
        <v>27</v>
      </c>
      <c r="F4197" s="4" t="s">
        <v>27</v>
      </c>
      <c r="G4197" s="4" t="s">
        <v>27</v>
      </c>
    </row>
    <row r="4198" spans="1:9">
      <c r="A4198" t="n">
        <v>32742</v>
      </c>
      <c r="B4198" s="49" t="n">
        <v>46</v>
      </c>
      <c r="C4198" s="7" t="n">
        <v>61457</v>
      </c>
      <c r="D4198" s="7" t="n">
        <v>-76.6699981689453</v>
      </c>
      <c r="E4198" s="7" t="n">
        <v>43.0299987792969</v>
      </c>
      <c r="F4198" s="7" t="n">
        <v>-272.269989013672</v>
      </c>
      <c r="G4198" s="7" t="n">
        <v>359.200012207031</v>
      </c>
    </row>
    <row r="4199" spans="1:9">
      <c r="A4199" t="s">
        <v>4</v>
      </c>
      <c r="B4199" s="4" t="s">
        <v>5</v>
      </c>
      <c r="C4199" s="4" t="s">
        <v>12</v>
      </c>
      <c r="D4199" s="4" t="s">
        <v>12</v>
      </c>
      <c r="E4199" s="4" t="s">
        <v>10</v>
      </c>
    </row>
    <row r="4200" spans="1:9">
      <c r="A4200" t="n">
        <v>32761</v>
      </c>
      <c r="B4200" s="51" t="n">
        <v>45</v>
      </c>
      <c r="C4200" s="7" t="n">
        <v>8</v>
      </c>
      <c r="D4200" s="7" t="n">
        <v>1</v>
      </c>
      <c r="E4200" s="7" t="n">
        <v>0</v>
      </c>
    </row>
    <row r="4201" spans="1:9">
      <c r="A4201" t="s">
        <v>4</v>
      </c>
      <c r="B4201" s="4" t="s">
        <v>5</v>
      </c>
      <c r="C4201" s="4" t="s">
        <v>12</v>
      </c>
      <c r="D4201" s="4" t="s">
        <v>10</v>
      </c>
      <c r="E4201" s="4" t="s">
        <v>10</v>
      </c>
      <c r="F4201" s="4" t="s">
        <v>12</v>
      </c>
    </row>
    <row r="4202" spans="1:9">
      <c r="A4202" t="n">
        <v>32766</v>
      </c>
      <c r="B4202" s="33" t="n">
        <v>25</v>
      </c>
      <c r="C4202" s="7" t="n">
        <v>1</v>
      </c>
      <c r="D4202" s="7" t="n">
        <v>65535</v>
      </c>
      <c r="E4202" s="7" t="n">
        <v>65535</v>
      </c>
      <c r="F4202" s="7" t="n">
        <v>0</v>
      </c>
    </row>
    <row r="4203" spans="1:9">
      <c r="A4203" t="s">
        <v>4</v>
      </c>
      <c r="B4203" s="4" t="s">
        <v>5</v>
      </c>
      <c r="C4203" s="4" t="s">
        <v>12</v>
      </c>
      <c r="D4203" s="4" t="s">
        <v>6</v>
      </c>
    </row>
    <row r="4204" spans="1:9">
      <c r="A4204" t="n">
        <v>32773</v>
      </c>
      <c r="B4204" s="10" t="n">
        <v>2</v>
      </c>
      <c r="C4204" s="7" t="n">
        <v>10</v>
      </c>
      <c r="D4204" s="7" t="s">
        <v>75</v>
      </c>
    </row>
    <row r="4205" spans="1:9">
      <c r="A4205" t="s">
        <v>4</v>
      </c>
      <c r="B4205" s="4" t="s">
        <v>5</v>
      </c>
      <c r="C4205" s="4" t="s">
        <v>12</v>
      </c>
      <c r="D4205" s="4" t="s">
        <v>10</v>
      </c>
    </row>
    <row r="4206" spans="1:9">
      <c r="A4206" t="n">
        <v>32796</v>
      </c>
      <c r="B4206" s="38" t="n">
        <v>58</v>
      </c>
      <c r="C4206" s="7" t="n">
        <v>105</v>
      </c>
      <c r="D4206" s="7" t="n">
        <v>300</v>
      </c>
    </row>
    <row r="4207" spans="1:9">
      <c r="A4207" t="s">
        <v>4</v>
      </c>
      <c r="B4207" s="4" t="s">
        <v>5</v>
      </c>
      <c r="C4207" s="4" t="s">
        <v>27</v>
      </c>
      <c r="D4207" s="4" t="s">
        <v>10</v>
      </c>
    </row>
    <row r="4208" spans="1:9">
      <c r="A4208" t="n">
        <v>32800</v>
      </c>
      <c r="B4208" s="61" t="n">
        <v>103</v>
      </c>
      <c r="C4208" s="7" t="n">
        <v>1</v>
      </c>
      <c r="D4208" s="7" t="n">
        <v>300</v>
      </c>
    </row>
    <row r="4209" spans="1:7">
      <c r="A4209" t="s">
        <v>4</v>
      </c>
      <c r="B4209" s="4" t="s">
        <v>5</v>
      </c>
      <c r="C4209" s="4" t="s">
        <v>12</v>
      </c>
    </row>
    <row r="4210" spans="1:7">
      <c r="A4210" t="n">
        <v>32807</v>
      </c>
      <c r="B4210" s="8" t="n">
        <v>74</v>
      </c>
      <c r="C4210" s="7" t="n">
        <v>67</v>
      </c>
    </row>
    <row r="4211" spans="1:7">
      <c r="A4211" t="s">
        <v>4</v>
      </c>
      <c r="B4211" s="4" t="s">
        <v>5</v>
      </c>
      <c r="C4211" s="4" t="s">
        <v>12</v>
      </c>
      <c r="D4211" s="4" t="s">
        <v>27</v>
      </c>
      <c r="E4211" s="4" t="s">
        <v>10</v>
      </c>
      <c r="F4211" s="4" t="s">
        <v>12</v>
      </c>
    </row>
    <row r="4212" spans="1:7">
      <c r="A4212" t="n">
        <v>32809</v>
      </c>
      <c r="B4212" s="17" t="n">
        <v>49</v>
      </c>
      <c r="C4212" s="7" t="n">
        <v>3</v>
      </c>
      <c r="D4212" s="7" t="n">
        <v>1</v>
      </c>
      <c r="E4212" s="7" t="n">
        <v>500</v>
      </c>
      <c r="F4212" s="7" t="n">
        <v>0</v>
      </c>
    </row>
    <row r="4213" spans="1:7">
      <c r="A4213" t="s">
        <v>4</v>
      </c>
      <c r="B4213" s="4" t="s">
        <v>5</v>
      </c>
      <c r="C4213" s="4" t="s">
        <v>12</v>
      </c>
      <c r="D4213" s="4" t="s">
        <v>10</v>
      </c>
    </row>
    <row r="4214" spans="1:7">
      <c r="A4214" t="n">
        <v>32818</v>
      </c>
      <c r="B4214" s="38" t="n">
        <v>58</v>
      </c>
      <c r="C4214" s="7" t="n">
        <v>11</v>
      </c>
      <c r="D4214" s="7" t="n">
        <v>300</v>
      </c>
    </row>
    <row r="4215" spans="1:7">
      <c r="A4215" t="s">
        <v>4</v>
      </c>
      <c r="B4215" s="4" t="s">
        <v>5</v>
      </c>
      <c r="C4215" s="4" t="s">
        <v>12</v>
      </c>
      <c r="D4215" s="4" t="s">
        <v>10</v>
      </c>
    </row>
    <row r="4216" spans="1:7">
      <c r="A4216" t="n">
        <v>32822</v>
      </c>
      <c r="B4216" s="38" t="n">
        <v>58</v>
      </c>
      <c r="C4216" s="7" t="n">
        <v>12</v>
      </c>
      <c r="D4216" s="7" t="n">
        <v>0</v>
      </c>
    </row>
    <row r="4217" spans="1:7">
      <c r="A4217" t="s">
        <v>4</v>
      </c>
      <c r="B4217" s="4" t="s">
        <v>5</v>
      </c>
      <c r="C4217" s="4" t="s">
        <v>12</v>
      </c>
    </row>
    <row r="4218" spans="1:7">
      <c r="A4218" t="n">
        <v>32826</v>
      </c>
      <c r="B4218" s="8" t="n">
        <v>74</v>
      </c>
      <c r="C4218" s="7" t="n">
        <v>46</v>
      </c>
    </row>
    <row r="4219" spans="1:7">
      <c r="A4219" t="s">
        <v>4</v>
      </c>
      <c r="B4219" s="4" t="s">
        <v>5</v>
      </c>
      <c r="C4219" s="4" t="s">
        <v>12</v>
      </c>
    </row>
    <row r="4220" spans="1:7">
      <c r="A4220" t="n">
        <v>32828</v>
      </c>
      <c r="B4220" s="46" t="n">
        <v>23</v>
      </c>
      <c r="C4220" s="7" t="n">
        <v>0</v>
      </c>
    </row>
    <row r="4221" spans="1:7">
      <c r="A4221" t="s">
        <v>4</v>
      </c>
      <c r="B4221" s="4" t="s">
        <v>5</v>
      </c>
      <c r="C4221" s="4" t="s">
        <v>12</v>
      </c>
      <c r="D4221" s="4" t="s">
        <v>9</v>
      </c>
    </row>
    <row r="4222" spans="1:7">
      <c r="A4222" t="n">
        <v>32830</v>
      </c>
      <c r="B4222" s="8" t="n">
        <v>74</v>
      </c>
      <c r="C4222" s="7" t="n">
        <v>52</v>
      </c>
      <c r="D4222" s="7" t="n">
        <v>8192</v>
      </c>
    </row>
    <row r="4223" spans="1:7">
      <c r="A4223" t="s">
        <v>4</v>
      </c>
      <c r="B4223" s="4" t="s">
        <v>5</v>
      </c>
    </row>
    <row r="4224" spans="1:7">
      <c r="A4224" t="n">
        <v>32836</v>
      </c>
      <c r="B4224" s="5" t="n">
        <v>1</v>
      </c>
    </row>
    <row r="4225" spans="1:6" s="3" customFormat="1" customHeight="0">
      <c r="A4225" s="3" t="s">
        <v>2</v>
      </c>
      <c r="B4225" s="3" t="s">
        <v>273</v>
      </c>
    </row>
    <row r="4226" spans="1:6">
      <c r="A4226" t="s">
        <v>4</v>
      </c>
      <c r="B4226" s="4" t="s">
        <v>5</v>
      </c>
      <c r="C4226" s="4" t="s">
        <v>12</v>
      </c>
      <c r="D4226" s="4" t="s">
        <v>10</v>
      </c>
    </row>
    <row r="4227" spans="1:6">
      <c r="A4227" t="n">
        <v>32840</v>
      </c>
      <c r="B4227" s="31" t="n">
        <v>22</v>
      </c>
      <c r="C4227" s="7" t="n">
        <v>0</v>
      </c>
      <c r="D4227" s="7" t="n">
        <v>0</v>
      </c>
    </row>
    <row r="4228" spans="1:6">
      <c r="A4228" t="s">
        <v>4</v>
      </c>
      <c r="B4228" s="4" t="s">
        <v>5</v>
      </c>
      <c r="C4228" s="4" t="s">
        <v>12</v>
      </c>
      <c r="D4228" s="4" t="s">
        <v>10</v>
      </c>
    </row>
    <row r="4229" spans="1:6">
      <c r="A4229" t="n">
        <v>32844</v>
      </c>
      <c r="B4229" s="38" t="n">
        <v>58</v>
      </c>
      <c r="C4229" s="7" t="n">
        <v>5</v>
      </c>
      <c r="D4229" s="7" t="n">
        <v>300</v>
      </c>
    </row>
    <row r="4230" spans="1:6">
      <c r="A4230" t="s">
        <v>4</v>
      </c>
      <c r="B4230" s="4" t="s">
        <v>5</v>
      </c>
      <c r="C4230" s="4" t="s">
        <v>27</v>
      </c>
      <c r="D4230" s="4" t="s">
        <v>10</v>
      </c>
    </row>
    <row r="4231" spans="1:6">
      <c r="A4231" t="n">
        <v>32848</v>
      </c>
      <c r="B4231" s="61" t="n">
        <v>103</v>
      </c>
      <c r="C4231" s="7" t="n">
        <v>0</v>
      </c>
      <c r="D4231" s="7" t="n">
        <v>300</v>
      </c>
    </row>
    <row r="4232" spans="1:6">
      <c r="A4232" t="s">
        <v>4</v>
      </c>
      <c r="B4232" s="4" t="s">
        <v>5</v>
      </c>
      <c r="C4232" s="4" t="s">
        <v>12</v>
      </c>
      <c r="D4232" s="4" t="s">
        <v>27</v>
      </c>
      <c r="E4232" s="4" t="s">
        <v>10</v>
      </c>
      <c r="F4232" s="4" t="s">
        <v>12</v>
      </c>
    </row>
    <row r="4233" spans="1:6">
      <c r="A4233" t="n">
        <v>32855</v>
      </c>
      <c r="B4233" s="17" t="n">
        <v>49</v>
      </c>
      <c r="C4233" s="7" t="n">
        <v>3</v>
      </c>
      <c r="D4233" s="7" t="n">
        <v>0.699999988079071</v>
      </c>
      <c r="E4233" s="7" t="n">
        <v>500</v>
      </c>
      <c r="F4233" s="7" t="n">
        <v>0</v>
      </c>
    </row>
    <row r="4234" spans="1:6">
      <c r="A4234" t="s">
        <v>4</v>
      </c>
      <c r="B4234" s="4" t="s">
        <v>5</v>
      </c>
      <c r="C4234" s="4" t="s">
        <v>12</v>
      </c>
      <c r="D4234" s="4" t="s">
        <v>10</v>
      </c>
    </row>
    <row r="4235" spans="1:6">
      <c r="A4235" t="n">
        <v>32864</v>
      </c>
      <c r="B4235" s="38" t="n">
        <v>58</v>
      </c>
      <c r="C4235" s="7" t="n">
        <v>10</v>
      </c>
      <c r="D4235" s="7" t="n">
        <v>300</v>
      </c>
    </row>
    <row r="4236" spans="1:6">
      <c r="A4236" t="s">
        <v>4</v>
      </c>
      <c r="B4236" s="4" t="s">
        <v>5</v>
      </c>
      <c r="C4236" s="4" t="s">
        <v>12</v>
      </c>
      <c r="D4236" s="4" t="s">
        <v>10</v>
      </c>
    </row>
    <row r="4237" spans="1:6">
      <c r="A4237" t="n">
        <v>32868</v>
      </c>
      <c r="B4237" s="38" t="n">
        <v>58</v>
      </c>
      <c r="C4237" s="7" t="n">
        <v>12</v>
      </c>
      <c r="D4237" s="7" t="n">
        <v>0</v>
      </c>
    </row>
    <row r="4238" spans="1:6">
      <c r="A4238" t="s">
        <v>4</v>
      </c>
      <c r="B4238" s="4" t="s">
        <v>5</v>
      </c>
      <c r="C4238" s="4" t="s">
        <v>12</v>
      </c>
    </row>
    <row r="4239" spans="1:6">
      <c r="A4239" t="n">
        <v>32872</v>
      </c>
      <c r="B4239" s="36" t="n">
        <v>64</v>
      </c>
      <c r="C4239" s="7" t="n">
        <v>7</v>
      </c>
    </row>
    <row r="4240" spans="1:6">
      <c r="A4240" t="s">
        <v>4</v>
      </c>
      <c r="B4240" s="4" t="s">
        <v>5</v>
      </c>
      <c r="C4240" s="4" t="s">
        <v>12</v>
      </c>
      <c r="D4240" s="4" t="s">
        <v>10</v>
      </c>
      <c r="E4240" s="4" t="s">
        <v>10</v>
      </c>
      <c r="F4240" s="4" t="s">
        <v>12</v>
      </c>
    </row>
    <row r="4241" spans="1:6">
      <c r="A4241" t="n">
        <v>32874</v>
      </c>
      <c r="B4241" s="33" t="n">
        <v>25</v>
      </c>
      <c r="C4241" s="7" t="n">
        <v>1</v>
      </c>
      <c r="D4241" s="7" t="n">
        <v>65535</v>
      </c>
      <c r="E4241" s="7" t="n">
        <v>420</v>
      </c>
      <c r="F4241" s="7" t="n">
        <v>5</v>
      </c>
    </row>
    <row r="4242" spans="1:6">
      <c r="A4242" t="s">
        <v>4</v>
      </c>
      <c r="B4242" s="4" t="s">
        <v>5</v>
      </c>
      <c r="C4242" s="4" t="s">
        <v>12</v>
      </c>
      <c r="D4242" s="4" t="s">
        <v>10</v>
      </c>
      <c r="E4242" s="4" t="s">
        <v>6</v>
      </c>
    </row>
    <row r="4243" spans="1:6">
      <c r="A4243" t="n">
        <v>32881</v>
      </c>
      <c r="B4243" s="63" t="n">
        <v>51</v>
      </c>
      <c r="C4243" s="7" t="n">
        <v>4</v>
      </c>
      <c r="D4243" s="7" t="n">
        <v>8</v>
      </c>
      <c r="E4243" s="7" t="s">
        <v>124</v>
      </c>
    </row>
    <row r="4244" spans="1:6">
      <c r="A4244" t="s">
        <v>4</v>
      </c>
      <c r="B4244" s="4" t="s">
        <v>5</v>
      </c>
      <c r="C4244" s="4" t="s">
        <v>10</v>
      </c>
    </row>
    <row r="4245" spans="1:6">
      <c r="A4245" t="n">
        <v>32894</v>
      </c>
      <c r="B4245" s="30" t="n">
        <v>16</v>
      </c>
      <c r="C4245" s="7" t="n">
        <v>0</v>
      </c>
    </row>
    <row r="4246" spans="1:6">
      <c r="A4246" t="s">
        <v>4</v>
      </c>
      <c r="B4246" s="4" t="s">
        <v>5</v>
      </c>
      <c r="C4246" s="4" t="s">
        <v>10</v>
      </c>
      <c r="D4246" s="4" t="s">
        <v>69</v>
      </c>
      <c r="E4246" s="4" t="s">
        <v>12</v>
      </c>
      <c r="F4246" s="4" t="s">
        <v>12</v>
      </c>
    </row>
    <row r="4247" spans="1:6">
      <c r="A4247" t="n">
        <v>32897</v>
      </c>
      <c r="B4247" s="64" t="n">
        <v>26</v>
      </c>
      <c r="C4247" s="7" t="n">
        <v>8</v>
      </c>
      <c r="D4247" s="7" t="s">
        <v>274</v>
      </c>
      <c r="E4247" s="7" t="n">
        <v>2</v>
      </c>
      <c r="F4247" s="7" t="n">
        <v>0</v>
      </c>
    </row>
    <row r="4248" spans="1:6">
      <c r="A4248" t="s">
        <v>4</v>
      </c>
      <c r="B4248" s="4" t="s">
        <v>5</v>
      </c>
    </row>
    <row r="4249" spans="1:6">
      <c r="A4249" t="n">
        <v>32984</v>
      </c>
      <c r="B4249" s="35" t="n">
        <v>28</v>
      </c>
    </row>
    <row r="4250" spans="1:6">
      <c r="A4250" t="s">
        <v>4</v>
      </c>
      <c r="B4250" s="4" t="s">
        <v>5</v>
      </c>
      <c r="C4250" s="4" t="s">
        <v>12</v>
      </c>
      <c r="D4250" s="4" t="s">
        <v>10</v>
      </c>
      <c r="E4250" s="4" t="s">
        <v>10</v>
      </c>
      <c r="F4250" s="4" t="s">
        <v>12</v>
      </c>
    </row>
    <row r="4251" spans="1:6">
      <c r="A4251" t="n">
        <v>32985</v>
      </c>
      <c r="B4251" s="33" t="n">
        <v>25</v>
      </c>
      <c r="C4251" s="7" t="n">
        <v>1</v>
      </c>
      <c r="D4251" s="7" t="n">
        <v>65535</v>
      </c>
      <c r="E4251" s="7" t="n">
        <v>500</v>
      </c>
      <c r="F4251" s="7" t="n">
        <v>6</v>
      </c>
    </row>
    <row r="4252" spans="1:6">
      <c r="A4252" t="s">
        <v>4</v>
      </c>
      <c r="B4252" s="4" t="s">
        <v>5</v>
      </c>
      <c r="C4252" s="4" t="s">
        <v>12</v>
      </c>
      <c r="D4252" s="4" t="s">
        <v>10</v>
      </c>
      <c r="E4252" s="4" t="s">
        <v>6</v>
      </c>
    </row>
    <row r="4253" spans="1:6">
      <c r="A4253" t="n">
        <v>32992</v>
      </c>
      <c r="B4253" s="63" t="n">
        <v>51</v>
      </c>
      <c r="C4253" s="7" t="n">
        <v>4</v>
      </c>
      <c r="D4253" s="7" t="n">
        <v>0</v>
      </c>
      <c r="E4253" s="7" t="s">
        <v>124</v>
      </c>
    </row>
    <row r="4254" spans="1:6">
      <c r="A4254" t="s">
        <v>4</v>
      </c>
      <c r="B4254" s="4" t="s">
        <v>5</v>
      </c>
      <c r="C4254" s="4" t="s">
        <v>10</v>
      </c>
    </row>
    <row r="4255" spans="1:6">
      <c r="A4255" t="n">
        <v>33005</v>
      </c>
      <c r="B4255" s="30" t="n">
        <v>16</v>
      </c>
      <c r="C4255" s="7" t="n">
        <v>0</v>
      </c>
    </row>
    <row r="4256" spans="1:6">
      <c r="A4256" t="s">
        <v>4</v>
      </c>
      <c r="B4256" s="4" t="s">
        <v>5</v>
      </c>
      <c r="C4256" s="4" t="s">
        <v>10</v>
      </c>
      <c r="D4256" s="4" t="s">
        <v>69</v>
      </c>
      <c r="E4256" s="4" t="s">
        <v>12</v>
      </c>
      <c r="F4256" s="4" t="s">
        <v>12</v>
      </c>
    </row>
    <row r="4257" spans="1:6">
      <c r="A4257" t="n">
        <v>33008</v>
      </c>
      <c r="B4257" s="64" t="n">
        <v>26</v>
      </c>
      <c r="C4257" s="7" t="n">
        <v>0</v>
      </c>
      <c r="D4257" s="7" t="s">
        <v>275</v>
      </c>
      <c r="E4257" s="7" t="n">
        <v>2</v>
      </c>
      <c r="F4257" s="7" t="n">
        <v>0</v>
      </c>
    </row>
    <row r="4258" spans="1:6">
      <c r="A4258" t="s">
        <v>4</v>
      </c>
      <c r="B4258" s="4" t="s">
        <v>5</v>
      </c>
    </row>
    <row r="4259" spans="1:6">
      <c r="A4259" t="n">
        <v>33069</v>
      </c>
      <c r="B4259" s="35" t="n">
        <v>28</v>
      </c>
    </row>
    <row r="4260" spans="1:6">
      <c r="A4260" t="s">
        <v>4</v>
      </c>
      <c r="B4260" s="4" t="s">
        <v>5</v>
      </c>
      <c r="C4260" s="4" t="s">
        <v>10</v>
      </c>
      <c r="D4260" s="4" t="s">
        <v>12</v>
      </c>
    </row>
    <row r="4261" spans="1:6">
      <c r="A4261" t="n">
        <v>33070</v>
      </c>
      <c r="B4261" s="65" t="n">
        <v>89</v>
      </c>
      <c r="C4261" s="7" t="n">
        <v>65533</v>
      </c>
      <c r="D4261" s="7" t="n">
        <v>1</v>
      </c>
    </row>
    <row r="4262" spans="1:6">
      <c r="A4262" t="s">
        <v>4</v>
      </c>
      <c r="B4262" s="4" t="s">
        <v>5</v>
      </c>
      <c r="C4262" s="4" t="s">
        <v>10</v>
      </c>
      <c r="D4262" s="4" t="s">
        <v>27</v>
      </c>
      <c r="E4262" s="4" t="s">
        <v>27</v>
      </c>
      <c r="F4262" s="4" t="s">
        <v>27</v>
      </c>
      <c r="G4262" s="4" t="s">
        <v>27</v>
      </c>
    </row>
    <row r="4263" spans="1:6">
      <c r="A4263" t="n">
        <v>33074</v>
      </c>
      <c r="B4263" s="49" t="n">
        <v>46</v>
      </c>
      <c r="C4263" s="7" t="n">
        <v>61456</v>
      </c>
      <c r="D4263" s="7" t="n">
        <v>-198.470001220703</v>
      </c>
      <c r="E4263" s="7" t="n">
        <v>9.48999977111816</v>
      </c>
      <c r="F4263" s="7" t="n">
        <v>-44.0699996948242</v>
      </c>
      <c r="G4263" s="7" t="n">
        <v>170.300003051758</v>
      </c>
    </row>
    <row r="4264" spans="1:6">
      <c r="A4264" t="s">
        <v>4</v>
      </c>
      <c r="B4264" s="4" t="s">
        <v>5</v>
      </c>
      <c r="C4264" s="4" t="s">
        <v>10</v>
      </c>
      <c r="D4264" s="4" t="s">
        <v>27</v>
      </c>
      <c r="E4264" s="4" t="s">
        <v>27</v>
      </c>
      <c r="F4264" s="4" t="s">
        <v>27</v>
      </c>
      <c r="G4264" s="4" t="s">
        <v>27</v>
      </c>
    </row>
    <row r="4265" spans="1:6">
      <c r="A4265" t="n">
        <v>33093</v>
      </c>
      <c r="B4265" s="49" t="n">
        <v>46</v>
      </c>
      <c r="C4265" s="7" t="n">
        <v>61457</v>
      </c>
      <c r="D4265" s="7" t="n">
        <v>-198.470001220703</v>
      </c>
      <c r="E4265" s="7" t="n">
        <v>9.48999977111816</v>
      </c>
      <c r="F4265" s="7" t="n">
        <v>-44.0699996948242</v>
      </c>
      <c r="G4265" s="7" t="n">
        <v>170.300003051758</v>
      </c>
    </row>
    <row r="4266" spans="1:6">
      <c r="A4266" t="s">
        <v>4</v>
      </c>
      <c r="B4266" s="4" t="s">
        <v>5</v>
      </c>
      <c r="C4266" s="4" t="s">
        <v>12</v>
      </c>
      <c r="D4266" s="4" t="s">
        <v>12</v>
      </c>
      <c r="E4266" s="4" t="s">
        <v>10</v>
      </c>
    </row>
    <row r="4267" spans="1:6">
      <c r="A4267" t="n">
        <v>33112</v>
      </c>
      <c r="B4267" s="51" t="n">
        <v>45</v>
      </c>
      <c r="C4267" s="7" t="n">
        <v>8</v>
      </c>
      <c r="D4267" s="7" t="n">
        <v>1</v>
      </c>
      <c r="E4267" s="7" t="n">
        <v>0</v>
      </c>
    </row>
    <row r="4268" spans="1:6">
      <c r="A4268" t="s">
        <v>4</v>
      </c>
      <c r="B4268" s="4" t="s">
        <v>5</v>
      </c>
      <c r="C4268" s="4" t="s">
        <v>12</v>
      </c>
      <c r="D4268" s="4" t="s">
        <v>10</v>
      </c>
      <c r="E4268" s="4" t="s">
        <v>10</v>
      </c>
      <c r="F4268" s="4" t="s">
        <v>12</v>
      </c>
    </row>
    <row r="4269" spans="1:6">
      <c r="A4269" t="n">
        <v>33117</v>
      </c>
      <c r="B4269" s="33" t="n">
        <v>25</v>
      </c>
      <c r="C4269" s="7" t="n">
        <v>1</v>
      </c>
      <c r="D4269" s="7" t="n">
        <v>65535</v>
      </c>
      <c r="E4269" s="7" t="n">
        <v>65535</v>
      </c>
      <c r="F4269" s="7" t="n">
        <v>0</v>
      </c>
    </row>
    <row r="4270" spans="1:6">
      <c r="A4270" t="s">
        <v>4</v>
      </c>
      <c r="B4270" s="4" t="s">
        <v>5</v>
      </c>
      <c r="C4270" s="4" t="s">
        <v>12</v>
      </c>
      <c r="D4270" s="4" t="s">
        <v>6</v>
      </c>
    </row>
    <row r="4271" spans="1:6">
      <c r="A4271" t="n">
        <v>33124</v>
      </c>
      <c r="B4271" s="10" t="n">
        <v>2</v>
      </c>
      <c r="C4271" s="7" t="n">
        <v>10</v>
      </c>
      <c r="D4271" s="7" t="s">
        <v>75</v>
      </c>
    </row>
    <row r="4272" spans="1:6">
      <c r="A4272" t="s">
        <v>4</v>
      </c>
      <c r="B4272" s="4" t="s">
        <v>5</v>
      </c>
      <c r="C4272" s="4" t="s">
        <v>12</v>
      </c>
      <c r="D4272" s="4" t="s">
        <v>10</v>
      </c>
    </row>
    <row r="4273" spans="1:7">
      <c r="A4273" t="n">
        <v>33147</v>
      </c>
      <c r="B4273" s="38" t="n">
        <v>58</v>
      </c>
      <c r="C4273" s="7" t="n">
        <v>105</v>
      </c>
      <c r="D4273" s="7" t="n">
        <v>300</v>
      </c>
    </row>
    <row r="4274" spans="1:7">
      <c r="A4274" t="s">
        <v>4</v>
      </c>
      <c r="B4274" s="4" t="s">
        <v>5</v>
      </c>
      <c r="C4274" s="4" t="s">
        <v>27</v>
      </c>
      <c r="D4274" s="4" t="s">
        <v>10</v>
      </c>
    </row>
    <row r="4275" spans="1:7">
      <c r="A4275" t="n">
        <v>33151</v>
      </c>
      <c r="B4275" s="61" t="n">
        <v>103</v>
      </c>
      <c r="C4275" s="7" t="n">
        <v>1</v>
      </c>
      <c r="D4275" s="7" t="n">
        <v>300</v>
      </c>
    </row>
    <row r="4276" spans="1:7">
      <c r="A4276" t="s">
        <v>4</v>
      </c>
      <c r="B4276" s="4" t="s">
        <v>5</v>
      </c>
      <c r="C4276" s="4" t="s">
        <v>12</v>
      </c>
    </row>
    <row r="4277" spans="1:7">
      <c r="A4277" t="n">
        <v>33158</v>
      </c>
      <c r="B4277" s="8" t="n">
        <v>74</v>
      </c>
      <c r="C4277" s="7" t="n">
        <v>67</v>
      </c>
    </row>
    <row r="4278" spans="1:7">
      <c r="A4278" t="s">
        <v>4</v>
      </c>
      <c r="B4278" s="4" t="s">
        <v>5</v>
      </c>
      <c r="C4278" s="4" t="s">
        <v>12</v>
      </c>
      <c r="D4278" s="4" t="s">
        <v>27</v>
      </c>
      <c r="E4278" s="4" t="s">
        <v>10</v>
      </c>
      <c r="F4278" s="4" t="s">
        <v>12</v>
      </c>
    </row>
    <row r="4279" spans="1:7">
      <c r="A4279" t="n">
        <v>33160</v>
      </c>
      <c r="B4279" s="17" t="n">
        <v>49</v>
      </c>
      <c r="C4279" s="7" t="n">
        <v>3</v>
      </c>
      <c r="D4279" s="7" t="n">
        <v>1</v>
      </c>
      <c r="E4279" s="7" t="n">
        <v>500</v>
      </c>
      <c r="F4279" s="7" t="n">
        <v>0</v>
      </c>
    </row>
    <row r="4280" spans="1:7">
      <c r="A4280" t="s">
        <v>4</v>
      </c>
      <c r="B4280" s="4" t="s">
        <v>5</v>
      </c>
      <c r="C4280" s="4" t="s">
        <v>12</v>
      </c>
      <c r="D4280" s="4" t="s">
        <v>10</v>
      </c>
    </row>
    <row r="4281" spans="1:7">
      <c r="A4281" t="n">
        <v>33169</v>
      </c>
      <c r="B4281" s="38" t="n">
        <v>58</v>
      </c>
      <c r="C4281" s="7" t="n">
        <v>11</v>
      </c>
      <c r="D4281" s="7" t="n">
        <v>300</v>
      </c>
    </row>
    <row r="4282" spans="1:7">
      <c r="A4282" t="s">
        <v>4</v>
      </c>
      <c r="B4282" s="4" t="s">
        <v>5</v>
      </c>
      <c r="C4282" s="4" t="s">
        <v>12</v>
      </c>
      <c r="D4282" s="4" t="s">
        <v>10</v>
      </c>
    </row>
    <row r="4283" spans="1:7">
      <c r="A4283" t="n">
        <v>33173</v>
      </c>
      <c r="B4283" s="38" t="n">
        <v>58</v>
      </c>
      <c r="C4283" s="7" t="n">
        <v>12</v>
      </c>
      <c r="D4283" s="7" t="n">
        <v>0</v>
      </c>
    </row>
    <row r="4284" spans="1:7">
      <c r="A4284" t="s">
        <v>4</v>
      </c>
      <c r="B4284" s="4" t="s">
        <v>5</v>
      </c>
      <c r="C4284" s="4" t="s">
        <v>12</v>
      </c>
    </row>
    <row r="4285" spans="1:7">
      <c r="A4285" t="n">
        <v>33177</v>
      </c>
      <c r="B4285" s="8" t="n">
        <v>74</v>
      </c>
      <c r="C4285" s="7" t="n">
        <v>46</v>
      </c>
    </row>
    <row r="4286" spans="1:7">
      <c r="A4286" t="s">
        <v>4</v>
      </c>
      <c r="B4286" s="4" t="s">
        <v>5</v>
      </c>
      <c r="C4286" s="4" t="s">
        <v>12</v>
      </c>
    </row>
    <row r="4287" spans="1:7">
      <c r="A4287" t="n">
        <v>33179</v>
      </c>
      <c r="B4287" s="46" t="n">
        <v>23</v>
      </c>
      <c r="C4287" s="7" t="n">
        <v>0</v>
      </c>
    </row>
    <row r="4288" spans="1:7">
      <c r="A4288" t="s">
        <v>4</v>
      </c>
      <c r="B4288" s="4" t="s">
        <v>5</v>
      </c>
      <c r="C4288" s="4" t="s">
        <v>12</v>
      </c>
      <c r="D4288" s="4" t="s">
        <v>9</v>
      </c>
    </row>
    <row r="4289" spans="1:6">
      <c r="A4289" t="n">
        <v>33181</v>
      </c>
      <c r="B4289" s="8" t="n">
        <v>74</v>
      </c>
      <c r="C4289" s="7" t="n">
        <v>52</v>
      </c>
      <c r="D4289" s="7" t="n">
        <v>8192</v>
      </c>
    </row>
    <row r="4290" spans="1:6">
      <c r="A4290" t="s">
        <v>4</v>
      </c>
      <c r="B4290" s="4" t="s">
        <v>5</v>
      </c>
    </row>
    <row r="4291" spans="1:6">
      <c r="A4291" t="n">
        <v>33187</v>
      </c>
      <c r="B4291" s="5" t="n">
        <v>1</v>
      </c>
    </row>
    <row r="4292" spans="1:6" s="3" customFormat="1" customHeight="0">
      <c r="A4292" s="3" t="s">
        <v>2</v>
      </c>
      <c r="B4292" s="3" t="s">
        <v>276</v>
      </c>
    </row>
    <row r="4293" spans="1:6">
      <c r="A4293" t="s">
        <v>4</v>
      </c>
      <c r="B4293" s="4" t="s">
        <v>5</v>
      </c>
      <c r="C4293" s="4" t="s">
        <v>12</v>
      </c>
      <c r="D4293" s="4" t="s">
        <v>10</v>
      </c>
    </row>
    <row r="4294" spans="1:6">
      <c r="A4294" t="n">
        <v>33188</v>
      </c>
      <c r="B4294" s="31" t="n">
        <v>22</v>
      </c>
      <c r="C4294" s="7" t="n">
        <v>0</v>
      </c>
      <c r="D4294" s="7" t="n">
        <v>0</v>
      </c>
    </row>
    <row r="4295" spans="1:6">
      <c r="A4295" t="s">
        <v>4</v>
      </c>
      <c r="B4295" s="4" t="s">
        <v>5</v>
      </c>
      <c r="C4295" s="4" t="s">
        <v>12</v>
      </c>
      <c r="D4295" s="4" t="s">
        <v>10</v>
      </c>
    </row>
    <row r="4296" spans="1:6">
      <c r="A4296" t="n">
        <v>33192</v>
      </c>
      <c r="B4296" s="62" t="n">
        <v>72</v>
      </c>
      <c r="C4296" s="7" t="n">
        <v>5</v>
      </c>
      <c r="D4296" s="7" t="n">
        <v>0</v>
      </c>
    </row>
    <row r="4297" spans="1:6">
      <c r="A4297" t="s">
        <v>4</v>
      </c>
      <c r="B4297" s="4" t="s">
        <v>5</v>
      </c>
      <c r="C4297" s="4" t="s">
        <v>10</v>
      </c>
      <c r="D4297" s="4" t="s">
        <v>9</v>
      </c>
    </row>
    <row r="4298" spans="1:6">
      <c r="A4298" t="n">
        <v>33196</v>
      </c>
      <c r="B4298" s="59" t="n">
        <v>43</v>
      </c>
      <c r="C4298" s="7" t="n">
        <v>61456</v>
      </c>
      <c r="D4298" s="7" t="n">
        <v>1</v>
      </c>
    </row>
    <row r="4299" spans="1:6">
      <c r="A4299" t="s">
        <v>4</v>
      </c>
      <c r="B4299" s="4" t="s">
        <v>5</v>
      </c>
      <c r="C4299" s="4" t="s">
        <v>10</v>
      </c>
      <c r="D4299" s="4" t="s">
        <v>6</v>
      </c>
      <c r="E4299" s="4" t="s">
        <v>6</v>
      </c>
      <c r="F4299" s="4" t="s">
        <v>6</v>
      </c>
      <c r="G4299" s="4" t="s">
        <v>12</v>
      </c>
      <c r="H4299" s="4" t="s">
        <v>9</v>
      </c>
      <c r="I4299" s="4" t="s">
        <v>27</v>
      </c>
      <c r="J4299" s="4" t="s">
        <v>27</v>
      </c>
      <c r="K4299" s="4" t="s">
        <v>27</v>
      </c>
      <c r="L4299" s="4" t="s">
        <v>27</v>
      </c>
      <c r="M4299" s="4" t="s">
        <v>27</v>
      </c>
      <c r="N4299" s="4" t="s">
        <v>27</v>
      </c>
      <c r="O4299" s="4" t="s">
        <v>27</v>
      </c>
      <c r="P4299" s="4" t="s">
        <v>6</v>
      </c>
      <c r="Q4299" s="4" t="s">
        <v>6</v>
      </c>
      <c r="R4299" s="4" t="s">
        <v>9</v>
      </c>
      <c r="S4299" s="4" t="s">
        <v>12</v>
      </c>
      <c r="T4299" s="4" t="s">
        <v>9</v>
      </c>
      <c r="U4299" s="4" t="s">
        <v>9</v>
      </c>
      <c r="V4299" s="4" t="s">
        <v>10</v>
      </c>
    </row>
    <row r="4300" spans="1:6">
      <c r="A4300" t="n">
        <v>33203</v>
      </c>
      <c r="B4300" s="19" t="n">
        <v>19</v>
      </c>
      <c r="C4300" s="7" t="n">
        <v>64</v>
      </c>
      <c r="D4300" s="7" t="s">
        <v>248</v>
      </c>
      <c r="E4300" s="7" t="s">
        <v>249</v>
      </c>
      <c r="F4300" s="7" t="s">
        <v>16</v>
      </c>
      <c r="G4300" s="7" t="n">
        <v>0</v>
      </c>
      <c r="H4300" s="7" t="n">
        <v>1</v>
      </c>
      <c r="I4300" s="7" t="n">
        <v>0</v>
      </c>
      <c r="J4300" s="7" t="n">
        <v>0</v>
      </c>
      <c r="K4300" s="7" t="n">
        <v>0</v>
      </c>
      <c r="L4300" s="7" t="n">
        <v>0</v>
      </c>
      <c r="M4300" s="7" t="n">
        <v>1</v>
      </c>
      <c r="N4300" s="7" t="n">
        <v>1.60000002384186</v>
      </c>
      <c r="O4300" s="7" t="n">
        <v>0.0900000035762787</v>
      </c>
      <c r="P4300" s="7" t="s">
        <v>16</v>
      </c>
      <c r="Q4300" s="7" t="s">
        <v>16</v>
      </c>
      <c r="R4300" s="7" t="n">
        <v>-1</v>
      </c>
      <c r="S4300" s="7" t="n">
        <v>0</v>
      </c>
      <c r="T4300" s="7" t="n">
        <v>0</v>
      </c>
      <c r="U4300" s="7" t="n">
        <v>0</v>
      </c>
      <c r="V4300" s="7" t="n">
        <v>0</v>
      </c>
    </row>
    <row r="4301" spans="1:6">
      <c r="A4301" t="s">
        <v>4</v>
      </c>
      <c r="B4301" s="4" t="s">
        <v>5</v>
      </c>
      <c r="C4301" s="4" t="s">
        <v>10</v>
      </c>
      <c r="D4301" s="4" t="s">
        <v>12</v>
      </c>
      <c r="E4301" s="4" t="s">
        <v>12</v>
      </c>
      <c r="F4301" s="4" t="s">
        <v>6</v>
      </c>
    </row>
    <row r="4302" spans="1:6">
      <c r="A4302" t="n">
        <v>33272</v>
      </c>
      <c r="B4302" s="14" t="n">
        <v>20</v>
      </c>
      <c r="C4302" s="7" t="n">
        <v>64</v>
      </c>
      <c r="D4302" s="7" t="n">
        <v>3</v>
      </c>
      <c r="E4302" s="7" t="n">
        <v>10</v>
      </c>
      <c r="F4302" s="7" t="s">
        <v>112</v>
      </c>
    </row>
    <row r="4303" spans="1:6">
      <c r="A4303" t="s">
        <v>4</v>
      </c>
      <c r="B4303" s="4" t="s">
        <v>5</v>
      </c>
      <c r="C4303" s="4" t="s">
        <v>10</v>
      </c>
    </row>
    <row r="4304" spans="1:6">
      <c r="A4304" t="n">
        <v>33290</v>
      </c>
      <c r="B4304" s="30" t="n">
        <v>16</v>
      </c>
      <c r="C4304" s="7" t="n">
        <v>0</v>
      </c>
    </row>
    <row r="4305" spans="1:22">
      <c r="A4305" t="s">
        <v>4</v>
      </c>
      <c r="B4305" s="4" t="s">
        <v>5</v>
      </c>
      <c r="C4305" s="4" t="s">
        <v>10</v>
      </c>
      <c r="D4305" s="4" t="s">
        <v>27</v>
      </c>
      <c r="E4305" s="4" t="s">
        <v>27</v>
      </c>
      <c r="F4305" s="4" t="s">
        <v>27</v>
      </c>
      <c r="G4305" s="4" t="s">
        <v>27</v>
      </c>
    </row>
    <row r="4306" spans="1:22">
      <c r="A4306" t="n">
        <v>33293</v>
      </c>
      <c r="B4306" s="49" t="n">
        <v>46</v>
      </c>
      <c r="C4306" s="7" t="n">
        <v>64</v>
      </c>
      <c r="D4306" s="7" t="n">
        <v>70.1500015258789</v>
      </c>
      <c r="E4306" s="7" t="n">
        <v>39.1199989318848</v>
      </c>
      <c r="F4306" s="7" t="n">
        <v>46.3400001525879</v>
      </c>
      <c r="G4306" s="7" t="n">
        <v>215</v>
      </c>
    </row>
    <row r="4307" spans="1:22">
      <c r="A4307" t="s">
        <v>4</v>
      </c>
      <c r="B4307" s="4" t="s">
        <v>5</v>
      </c>
      <c r="C4307" s="4" t="s">
        <v>10</v>
      </c>
      <c r="D4307" s="4" t="s">
        <v>12</v>
      </c>
      <c r="E4307" s="4" t="s">
        <v>6</v>
      </c>
      <c r="F4307" s="4" t="s">
        <v>27</v>
      </c>
      <c r="G4307" s="4" t="s">
        <v>27</v>
      </c>
      <c r="H4307" s="4" t="s">
        <v>27</v>
      </c>
    </row>
    <row r="4308" spans="1:22">
      <c r="A4308" t="n">
        <v>33312</v>
      </c>
      <c r="B4308" s="69" t="n">
        <v>48</v>
      </c>
      <c r="C4308" s="7" t="n">
        <v>64</v>
      </c>
      <c r="D4308" s="7" t="n">
        <v>0</v>
      </c>
      <c r="E4308" s="7" t="s">
        <v>277</v>
      </c>
      <c r="F4308" s="7" t="n">
        <v>-1</v>
      </c>
      <c r="G4308" s="7" t="n">
        <v>1</v>
      </c>
      <c r="H4308" s="7" t="n">
        <v>0</v>
      </c>
    </row>
    <row r="4309" spans="1:22">
      <c r="A4309" t="s">
        <v>4</v>
      </c>
      <c r="B4309" s="4" t="s">
        <v>5</v>
      </c>
      <c r="C4309" s="4" t="s">
        <v>12</v>
      </c>
      <c r="D4309" s="4" t="s">
        <v>10</v>
      </c>
      <c r="E4309" s="4" t="s">
        <v>27</v>
      </c>
      <c r="F4309" s="4" t="s">
        <v>27</v>
      </c>
      <c r="G4309" s="4" t="s">
        <v>27</v>
      </c>
    </row>
    <row r="4310" spans="1:22">
      <c r="A4310" t="n">
        <v>33335</v>
      </c>
      <c r="B4310" s="51" t="n">
        <v>45</v>
      </c>
      <c r="C4310" s="7" t="n">
        <v>15</v>
      </c>
      <c r="D4310" s="7" t="n">
        <v>64</v>
      </c>
      <c r="E4310" s="7" t="n">
        <v>0</v>
      </c>
      <c r="F4310" s="7" t="n">
        <v>0.300000011920929</v>
      </c>
      <c r="G4310" s="7" t="n">
        <v>0</v>
      </c>
    </row>
    <row r="4311" spans="1:22">
      <c r="A4311" t="s">
        <v>4</v>
      </c>
      <c r="B4311" s="4" t="s">
        <v>5</v>
      </c>
      <c r="C4311" s="4" t="s">
        <v>12</v>
      </c>
      <c r="D4311" s="4" t="s">
        <v>12</v>
      </c>
      <c r="E4311" s="4" t="s">
        <v>27</v>
      </c>
      <c r="F4311" s="4" t="s">
        <v>27</v>
      </c>
      <c r="G4311" s="4" t="s">
        <v>27</v>
      </c>
      <c r="H4311" s="4" t="s">
        <v>10</v>
      </c>
      <c r="I4311" s="4" t="s">
        <v>12</v>
      </c>
    </row>
    <row r="4312" spans="1:22">
      <c r="A4312" t="n">
        <v>33351</v>
      </c>
      <c r="B4312" s="51" t="n">
        <v>45</v>
      </c>
      <c r="C4312" s="7" t="n">
        <v>4</v>
      </c>
      <c r="D4312" s="7" t="n">
        <v>3</v>
      </c>
      <c r="E4312" s="7" t="n">
        <v>5</v>
      </c>
      <c r="F4312" s="7" t="n">
        <v>60</v>
      </c>
      <c r="G4312" s="7" t="n">
        <v>0</v>
      </c>
      <c r="H4312" s="7" t="n">
        <v>0</v>
      </c>
      <c r="I4312" s="7" t="n">
        <v>0</v>
      </c>
    </row>
    <row r="4313" spans="1:22">
      <c r="A4313" t="s">
        <v>4</v>
      </c>
      <c r="B4313" s="4" t="s">
        <v>5</v>
      </c>
      <c r="C4313" s="4" t="s">
        <v>12</v>
      </c>
      <c r="D4313" s="4" t="s">
        <v>12</v>
      </c>
      <c r="E4313" s="4" t="s">
        <v>27</v>
      </c>
      <c r="F4313" s="4" t="s">
        <v>10</v>
      </c>
    </row>
    <row r="4314" spans="1:22">
      <c r="A4314" t="n">
        <v>33369</v>
      </c>
      <c r="B4314" s="51" t="n">
        <v>45</v>
      </c>
      <c r="C4314" s="7" t="n">
        <v>5</v>
      </c>
      <c r="D4314" s="7" t="n">
        <v>3</v>
      </c>
      <c r="E4314" s="7" t="n">
        <v>4.5</v>
      </c>
      <c r="F4314" s="7" t="n">
        <v>0</v>
      </c>
    </row>
    <row r="4315" spans="1:22">
      <c r="A4315" t="s">
        <v>4</v>
      </c>
      <c r="B4315" s="4" t="s">
        <v>5</v>
      </c>
      <c r="C4315" s="4" t="s">
        <v>12</v>
      </c>
      <c r="D4315" s="4" t="s">
        <v>12</v>
      </c>
      <c r="E4315" s="4" t="s">
        <v>27</v>
      </c>
      <c r="F4315" s="4" t="s">
        <v>10</v>
      </c>
    </row>
    <row r="4316" spans="1:22">
      <c r="A4316" t="n">
        <v>33378</v>
      </c>
      <c r="B4316" s="51" t="n">
        <v>45</v>
      </c>
      <c r="C4316" s="7" t="n">
        <v>11</v>
      </c>
      <c r="D4316" s="7" t="n">
        <v>3</v>
      </c>
      <c r="E4316" s="7" t="n">
        <v>30</v>
      </c>
      <c r="F4316" s="7" t="n">
        <v>0</v>
      </c>
    </row>
    <row r="4317" spans="1:22">
      <c r="A4317" t="s">
        <v>4</v>
      </c>
      <c r="B4317" s="4" t="s">
        <v>5</v>
      </c>
      <c r="C4317" s="4" t="s">
        <v>12</v>
      </c>
      <c r="D4317" s="4" t="s">
        <v>10</v>
      </c>
      <c r="E4317" s="4" t="s">
        <v>27</v>
      </c>
    </row>
    <row r="4318" spans="1:22">
      <c r="A4318" t="n">
        <v>33387</v>
      </c>
      <c r="B4318" s="38" t="n">
        <v>58</v>
      </c>
      <c r="C4318" s="7" t="n">
        <v>100</v>
      </c>
      <c r="D4318" s="7" t="n">
        <v>0</v>
      </c>
      <c r="E4318" s="7" t="n">
        <v>1</v>
      </c>
    </row>
    <row r="4319" spans="1:22">
      <c r="A4319" t="s">
        <v>4</v>
      </c>
      <c r="B4319" s="4" t="s">
        <v>5</v>
      </c>
      <c r="C4319" s="4" t="s">
        <v>12</v>
      </c>
      <c r="D4319" s="4" t="s">
        <v>10</v>
      </c>
    </row>
    <row r="4320" spans="1:22">
      <c r="A4320" t="n">
        <v>33395</v>
      </c>
      <c r="B4320" s="38" t="n">
        <v>58</v>
      </c>
      <c r="C4320" s="7" t="n">
        <v>255</v>
      </c>
      <c r="D4320" s="7" t="n">
        <v>0</v>
      </c>
    </row>
    <row r="4321" spans="1:9">
      <c r="A4321" t="s">
        <v>4</v>
      </c>
      <c r="B4321" s="4" t="s">
        <v>5</v>
      </c>
    </row>
    <row r="4322" spans="1:9">
      <c r="A4322" t="n">
        <v>33399</v>
      </c>
      <c r="B4322" s="82" t="n">
        <v>88</v>
      </c>
    </row>
    <row r="4323" spans="1:9">
      <c r="A4323" t="s">
        <v>4</v>
      </c>
      <c r="B4323" s="4" t="s">
        <v>5</v>
      </c>
      <c r="C4323" s="4" t="s">
        <v>10</v>
      </c>
      <c r="D4323" s="4" t="s">
        <v>10</v>
      </c>
      <c r="E4323" s="4" t="s">
        <v>27</v>
      </c>
      <c r="F4323" s="4" t="s">
        <v>27</v>
      </c>
      <c r="G4323" s="4" t="s">
        <v>27</v>
      </c>
      <c r="H4323" s="4" t="s">
        <v>27</v>
      </c>
      <c r="I4323" s="4" t="s">
        <v>12</v>
      </c>
      <c r="J4323" s="4" t="s">
        <v>10</v>
      </c>
    </row>
    <row r="4324" spans="1:9">
      <c r="A4324" t="n">
        <v>33400</v>
      </c>
      <c r="B4324" s="76" t="n">
        <v>55</v>
      </c>
      <c r="C4324" s="7" t="n">
        <v>64</v>
      </c>
      <c r="D4324" s="7" t="n">
        <v>65024</v>
      </c>
      <c r="E4324" s="7" t="n">
        <v>0</v>
      </c>
      <c r="F4324" s="7" t="n">
        <v>0</v>
      </c>
      <c r="G4324" s="7" t="n">
        <v>50</v>
      </c>
      <c r="H4324" s="7" t="n">
        <v>5</v>
      </c>
      <c r="I4324" s="7" t="n">
        <v>0</v>
      </c>
      <c r="J4324" s="7" t="n">
        <v>0</v>
      </c>
    </row>
    <row r="4325" spans="1:9">
      <c r="A4325" t="s">
        <v>4</v>
      </c>
      <c r="B4325" s="4" t="s">
        <v>5</v>
      </c>
    </row>
    <row r="4326" spans="1:9">
      <c r="A4326" t="n">
        <v>33424</v>
      </c>
      <c r="B4326" s="82" t="n">
        <v>88</v>
      </c>
    </row>
    <row r="4327" spans="1:9">
      <c r="A4327" t="s">
        <v>4</v>
      </c>
      <c r="B4327" s="4" t="s">
        <v>5</v>
      </c>
      <c r="C4327" s="4" t="s">
        <v>12</v>
      </c>
      <c r="D4327" s="4" t="s">
        <v>10</v>
      </c>
      <c r="E4327" s="4" t="s">
        <v>27</v>
      </c>
    </row>
    <row r="4328" spans="1:9">
      <c r="A4328" t="n">
        <v>33425</v>
      </c>
      <c r="B4328" s="38" t="n">
        <v>58</v>
      </c>
      <c r="C4328" s="7" t="n">
        <v>0</v>
      </c>
      <c r="D4328" s="7" t="n">
        <v>0</v>
      </c>
      <c r="E4328" s="7" t="n">
        <v>1</v>
      </c>
    </row>
    <row r="4329" spans="1:9">
      <c r="A4329" t="s">
        <v>4</v>
      </c>
      <c r="B4329" s="4" t="s">
        <v>5</v>
      </c>
      <c r="C4329" s="4" t="s">
        <v>12</v>
      </c>
      <c r="D4329" s="4" t="s">
        <v>10</v>
      </c>
    </row>
    <row r="4330" spans="1:9">
      <c r="A4330" t="n">
        <v>33433</v>
      </c>
      <c r="B4330" s="38" t="n">
        <v>58</v>
      </c>
      <c r="C4330" s="7" t="n">
        <v>255</v>
      </c>
      <c r="D4330" s="7" t="n">
        <v>0</v>
      </c>
    </row>
    <row r="4331" spans="1:9">
      <c r="A4331" t="s">
        <v>4</v>
      </c>
      <c r="B4331" s="4" t="s">
        <v>5</v>
      </c>
      <c r="C4331" s="4" t="s">
        <v>12</v>
      </c>
    </row>
    <row r="4332" spans="1:9">
      <c r="A4332" t="n">
        <v>33437</v>
      </c>
      <c r="B4332" s="51" t="n">
        <v>45</v>
      </c>
      <c r="C4332" s="7" t="n">
        <v>16</v>
      </c>
    </row>
    <row r="4333" spans="1:9">
      <c r="A4333" t="s">
        <v>4</v>
      </c>
      <c r="B4333" s="4" t="s">
        <v>5</v>
      </c>
      <c r="C4333" s="4" t="s">
        <v>10</v>
      </c>
      <c r="D4333" s="4" t="s">
        <v>12</v>
      </c>
    </row>
    <row r="4334" spans="1:9">
      <c r="A4334" t="n">
        <v>33439</v>
      </c>
      <c r="B4334" s="78" t="n">
        <v>56</v>
      </c>
      <c r="C4334" s="7" t="n">
        <v>64</v>
      </c>
      <c r="D4334" s="7" t="n">
        <v>1</v>
      </c>
    </row>
    <row r="4335" spans="1:9">
      <c r="A4335" t="s">
        <v>4</v>
      </c>
      <c r="B4335" s="4" t="s">
        <v>5</v>
      </c>
      <c r="C4335" s="4" t="s">
        <v>10</v>
      </c>
    </row>
    <row r="4336" spans="1:9">
      <c r="A4336" t="n">
        <v>33443</v>
      </c>
      <c r="B4336" s="83" t="n">
        <v>109</v>
      </c>
      <c r="C4336" s="7" t="n">
        <v>64</v>
      </c>
    </row>
    <row r="4337" spans="1:10">
      <c r="A4337" t="s">
        <v>4</v>
      </c>
      <c r="B4337" s="4" t="s">
        <v>5</v>
      </c>
      <c r="C4337" s="4" t="s">
        <v>10</v>
      </c>
      <c r="D4337" s="4" t="s">
        <v>9</v>
      </c>
    </row>
    <row r="4338" spans="1:10">
      <c r="A4338" t="n">
        <v>33446</v>
      </c>
      <c r="B4338" s="66" t="n">
        <v>44</v>
      </c>
      <c r="C4338" s="7" t="n">
        <v>61456</v>
      </c>
      <c r="D4338" s="7" t="n">
        <v>1</v>
      </c>
    </row>
    <row r="4339" spans="1:10">
      <c r="A4339" t="s">
        <v>4</v>
      </c>
      <c r="B4339" s="4" t="s">
        <v>5</v>
      </c>
      <c r="C4339" s="4" t="s">
        <v>12</v>
      </c>
      <c r="D4339" s="4" t="s">
        <v>10</v>
      </c>
    </row>
    <row r="4340" spans="1:10">
      <c r="A4340" t="n">
        <v>33453</v>
      </c>
      <c r="B4340" s="62" t="n">
        <v>72</v>
      </c>
      <c r="C4340" s="7" t="n">
        <v>4</v>
      </c>
      <c r="D4340" s="7" t="n">
        <v>0</v>
      </c>
    </row>
    <row r="4341" spans="1:10">
      <c r="A4341" t="s">
        <v>4</v>
      </c>
      <c r="B4341" s="4" t="s">
        <v>5</v>
      </c>
      <c r="C4341" s="4" t="s">
        <v>12</v>
      </c>
      <c r="D4341" s="4" t="s">
        <v>10</v>
      </c>
      <c r="E4341" s="4" t="s">
        <v>27</v>
      </c>
    </row>
    <row r="4342" spans="1:10">
      <c r="A4342" t="n">
        <v>33457</v>
      </c>
      <c r="B4342" s="38" t="n">
        <v>58</v>
      </c>
      <c r="C4342" s="7" t="n">
        <v>100</v>
      </c>
      <c r="D4342" s="7" t="n">
        <v>0</v>
      </c>
      <c r="E4342" s="7" t="n">
        <v>1</v>
      </c>
    </row>
    <row r="4343" spans="1:10">
      <c r="A4343" t="s">
        <v>4</v>
      </c>
      <c r="B4343" s="4" t="s">
        <v>5</v>
      </c>
      <c r="C4343" s="4" t="s">
        <v>12</v>
      </c>
    </row>
    <row r="4344" spans="1:10">
      <c r="A4344" t="n">
        <v>33465</v>
      </c>
      <c r="B4344" s="46" t="n">
        <v>23</v>
      </c>
      <c r="C4344" s="7" t="n">
        <v>0</v>
      </c>
    </row>
    <row r="4345" spans="1:10">
      <c r="A4345" t="s">
        <v>4</v>
      </c>
      <c r="B4345" s="4" t="s">
        <v>5</v>
      </c>
    </row>
    <row r="4346" spans="1:10">
      <c r="A4346" t="n">
        <v>33467</v>
      </c>
      <c r="B4346" s="5" t="n">
        <v>1</v>
      </c>
    </row>
    <row r="4347" spans="1:10" s="3" customFormat="1" customHeight="0">
      <c r="A4347" s="3" t="s">
        <v>2</v>
      </c>
      <c r="B4347" s="3" t="s">
        <v>278</v>
      </c>
    </row>
    <row r="4348" spans="1:10">
      <c r="A4348" t="s">
        <v>4</v>
      </c>
      <c r="B4348" s="4" t="s">
        <v>5</v>
      </c>
      <c r="C4348" s="4" t="s">
        <v>10</v>
      </c>
      <c r="D4348" s="4" t="s">
        <v>10</v>
      </c>
      <c r="E4348" s="4" t="s">
        <v>9</v>
      </c>
      <c r="F4348" s="4" t="s">
        <v>6</v>
      </c>
      <c r="G4348" s="4" t="s">
        <v>8</v>
      </c>
      <c r="H4348" s="4" t="s">
        <v>10</v>
      </c>
      <c r="I4348" s="4" t="s">
        <v>10</v>
      </c>
      <c r="J4348" s="4" t="s">
        <v>9</v>
      </c>
      <c r="K4348" s="4" t="s">
        <v>6</v>
      </c>
      <c r="L4348" s="4" t="s">
        <v>8</v>
      </c>
    </row>
    <row r="4349" spans="1:10">
      <c r="A4349" t="n">
        <v>33472</v>
      </c>
      <c r="B4349" s="84" t="n">
        <v>257</v>
      </c>
      <c r="C4349" s="7" t="n">
        <v>4</v>
      </c>
      <c r="D4349" s="7" t="n">
        <v>65533</v>
      </c>
      <c r="E4349" s="7" t="n">
        <v>8181</v>
      </c>
      <c r="F4349" s="7" t="s">
        <v>16</v>
      </c>
      <c r="G4349" s="7" t="n">
        <f t="normal" ca="1">32-LENB(INDIRECT(ADDRESS(4349,6)))</f>
        <v>0</v>
      </c>
      <c r="H4349" s="7" t="n">
        <v>0</v>
      </c>
      <c r="I4349" s="7" t="n">
        <v>65533</v>
      </c>
      <c r="J4349" s="7" t="n">
        <v>0</v>
      </c>
      <c r="K4349" s="7" t="s">
        <v>16</v>
      </c>
      <c r="L4349" s="7" t="n">
        <f t="normal" ca="1">32-LENB(INDIRECT(ADDRESS(4349,11)))</f>
        <v>0</v>
      </c>
    </row>
    <row r="4350" spans="1:10">
      <c r="A4350" t="s">
        <v>4</v>
      </c>
      <c r="B4350" s="4" t="s">
        <v>5</v>
      </c>
    </row>
    <row r="4351" spans="1:10">
      <c r="A4351" t="n">
        <v>33552</v>
      </c>
      <c r="B4351" s="5" t="n">
        <v>1</v>
      </c>
    </row>
    <row r="4352" spans="1:10" s="3" customFormat="1" customHeight="0">
      <c r="A4352" s="3" t="s">
        <v>2</v>
      </c>
      <c r="B4352" s="3" t="s">
        <v>279</v>
      </c>
    </row>
    <row r="4353" spans="1:12">
      <c r="A4353" t="s">
        <v>4</v>
      </c>
      <c r="B4353" s="4" t="s">
        <v>5</v>
      </c>
      <c r="C4353" s="4" t="s">
        <v>10</v>
      </c>
      <c r="D4353" s="4" t="s">
        <v>10</v>
      </c>
      <c r="E4353" s="4" t="s">
        <v>9</v>
      </c>
      <c r="F4353" s="4" t="s">
        <v>6</v>
      </c>
      <c r="G4353" s="4" t="s">
        <v>8</v>
      </c>
      <c r="H4353" s="4" t="s">
        <v>10</v>
      </c>
      <c r="I4353" s="4" t="s">
        <v>10</v>
      </c>
      <c r="J4353" s="4" t="s">
        <v>9</v>
      </c>
      <c r="K4353" s="4" t="s">
        <v>6</v>
      </c>
      <c r="L4353" s="4" t="s">
        <v>8</v>
      </c>
      <c r="M4353" s="4" t="s">
        <v>10</v>
      </c>
      <c r="N4353" s="4" t="s">
        <v>10</v>
      </c>
      <c r="O4353" s="4" t="s">
        <v>9</v>
      </c>
      <c r="P4353" s="4" t="s">
        <v>6</v>
      </c>
      <c r="Q4353" s="4" t="s">
        <v>8</v>
      </c>
      <c r="R4353" s="4" t="s">
        <v>10</v>
      </c>
      <c r="S4353" s="4" t="s">
        <v>10</v>
      </c>
      <c r="T4353" s="4" t="s">
        <v>9</v>
      </c>
      <c r="U4353" s="4" t="s">
        <v>6</v>
      </c>
      <c r="V4353" s="4" t="s">
        <v>8</v>
      </c>
      <c r="W4353" s="4" t="s">
        <v>10</v>
      </c>
      <c r="X4353" s="4" t="s">
        <v>10</v>
      </c>
      <c r="Y4353" s="4" t="s">
        <v>9</v>
      </c>
      <c r="Z4353" s="4" t="s">
        <v>6</v>
      </c>
      <c r="AA4353" s="4" t="s">
        <v>8</v>
      </c>
      <c r="AB4353" s="4" t="s">
        <v>10</v>
      </c>
      <c r="AC4353" s="4" t="s">
        <v>10</v>
      </c>
      <c r="AD4353" s="4" t="s">
        <v>9</v>
      </c>
      <c r="AE4353" s="4" t="s">
        <v>6</v>
      </c>
      <c r="AF4353" s="4" t="s">
        <v>8</v>
      </c>
    </row>
    <row r="4354" spans="1:12">
      <c r="A4354" t="n">
        <v>33568</v>
      </c>
      <c r="B4354" s="84" t="n">
        <v>257</v>
      </c>
      <c r="C4354" s="7" t="n">
        <v>4</v>
      </c>
      <c r="D4354" s="7" t="n">
        <v>65533</v>
      </c>
      <c r="E4354" s="7" t="n">
        <v>12105</v>
      </c>
      <c r="F4354" s="7" t="s">
        <v>16</v>
      </c>
      <c r="G4354" s="7" t="n">
        <f t="normal" ca="1">32-LENB(INDIRECT(ADDRESS(4354,6)))</f>
        <v>0</v>
      </c>
      <c r="H4354" s="7" t="n">
        <v>4</v>
      </c>
      <c r="I4354" s="7" t="n">
        <v>65533</v>
      </c>
      <c r="J4354" s="7" t="n">
        <v>12105</v>
      </c>
      <c r="K4354" s="7" t="s">
        <v>16</v>
      </c>
      <c r="L4354" s="7" t="n">
        <f t="normal" ca="1">32-LENB(INDIRECT(ADDRESS(4354,11)))</f>
        <v>0</v>
      </c>
      <c r="M4354" s="7" t="n">
        <v>4</v>
      </c>
      <c r="N4354" s="7" t="n">
        <v>65533</v>
      </c>
      <c r="O4354" s="7" t="n">
        <v>12105</v>
      </c>
      <c r="P4354" s="7" t="s">
        <v>16</v>
      </c>
      <c r="Q4354" s="7" t="n">
        <f t="normal" ca="1">32-LENB(INDIRECT(ADDRESS(4354,16)))</f>
        <v>0</v>
      </c>
      <c r="R4354" s="7" t="n">
        <v>4</v>
      </c>
      <c r="S4354" s="7" t="n">
        <v>65533</v>
      </c>
      <c r="T4354" s="7" t="n">
        <v>12101</v>
      </c>
      <c r="U4354" s="7" t="s">
        <v>16</v>
      </c>
      <c r="V4354" s="7" t="n">
        <f t="normal" ca="1">32-LENB(INDIRECT(ADDRESS(4354,21)))</f>
        <v>0</v>
      </c>
      <c r="W4354" s="7" t="n">
        <v>4</v>
      </c>
      <c r="X4354" s="7" t="n">
        <v>65533</v>
      </c>
      <c r="Y4354" s="7" t="n">
        <v>14041</v>
      </c>
      <c r="Z4354" s="7" t="s">
        <v>16</v>
      </c>
      <c r="AA4354" s="7" t="n">
        <f t="normal" ca="1">32-LENB(INDIRECT(ADDRESS(4354,26)))</f>
        <v>0</v>
      </c>
      <c r="AB4354" s="7" t="n">
        <v>0</v>
      </c>
      <c r="AC4354" s="7" t="n">
        <v>65533</v>
      </c>
      <c r="AD4354" s="7" t="n">
        <v>0</v>
      </c>
      <c r="AE4354" s="7" t="s">
        <v>16</v>
      </c>
      <c r="AF4354" s="7" t="n">
        <f t="normal" ca="1">32-LENB(INDIRECT(ADDRESS(4354,31)))</f>
        <v>0</v>
      </c>
    </row>
    <row r="4355" spans="1:12">
      <c r="A4355" t="s">
        <v>4</v>
      </c>
      <c r="B4355" s="4" t="s">
        <v>5</v>
      </c>
    </row>
    <row r="4356" spans="1:12">
      <c r="A4356" t="n">
        <v>33808</v>
      </c>
      <c r="B4356" s="5" t="n">
        <v>1</v>
      </c>
    </row>
    <row r="4357" spans="1:12" s="3" customFormat="1" customHeight="0">
      <c r="A4357" s="3" t="s">
        <v>2</v>
      </c>
      <c r="B4357" s="3" t="s">
        <v>280</v>
      </c>
    </row>
    <row r="4358" spans="1:12">
      <c r="A4358" t="s">
        <v>4</v>
      </c>
      <c r="B4358" s="4" t="s">
        <v>5</v>
      </c>
      <c r="C4358" s="4" t="s">
        <v>10</v>
      </c>
      <c r="D4358" s="4" t="s">
        <v>10</v>
      </c>
      <c r="E4358" s="4" t="s">
        <v>9</v>
      </c>
      <c r="F4358" s="4" t="s">
        <v>6</v>
      </c>
      <c r="G4358" s="4" t="s">
        <v>8</v>
      </c>
      <c r="H4358" s="4" t="s">
        <v>10</v>
      </c>
      <c r="I4358" s="4" t="s">
        <v>10</v>
      </c>
      <c r="J4358" s="4" t="s">
        <v>9</v>
      </c>
      <c r="K4358" s="4" t="s">
        <v>6</v>
      </c>
      <c r="L4358" s="4" t="s">
        <v>8</v>
      </c>
    </row>
    <row r="4359" spans="1:12">
      <c r="A4359" t="n">
        <v>33824</v>
      </c>
      <c r="B4359" s="84" t="n">
        <v>257</v>
      </c>
      <c r="C4359" s="7" t="n">
        <v>4</v>
      </c>
      <c r="D4359" s="7" t="n">
        <v>65533</v>
      </c>
      <c r="E4359" s="7" t="n">
        <v>12010</v>
      </c>
      <c r="F4359" s="7" t="s">
        <v>16</v>
      </c>
      <c r="G4359" s="7" t="n">
        <f t="normal" ca="1">32-LENB(INDIRECT(ADDRESS(4359,6)))</f>
        <v>0</v>
      </c>
      <c r="H4359" s="7" t="n">
        <v>0</v>
      </c>
      <c r="I4359" s="7" t="n">
        <v>65533</v>
      </c>
      <c r="J4359" s="7" t="n">
        <v>0</v>
      </c>
      <c r="K4359" s="7" t="s">
        <v>16</v>
      </c>
      <c r="L4359" s="7" t="n">
        <f t="normal" ca="1">32-LENB(INDIRECT(ADDRESS(4359,11)))</f>
        <v>0</v>
      </c>
    </row>
    <row r="4360" spans="1:12">
      <c r="A4360" t="s">
        <v>4</v>
      </c>
      <c r="B4360" s="4" t="s">
        <v>5</v>
      </c>
    </row>
    <row r="4361" spans="1:12">
      <c r="A4361" t="n">
        <v>33904</v>
      </c>
      <c r="B4361" s="5" t="n">
        <v>1</v>
      </c>
    </row>
    <row r="4362" spans="1:12" s="3" customFormat="1" customHeight="0">
      <c r="A4362" s="3" t="s">
        <v>2</v>
      </c>
      <c r="B4362" s="3" t="s">
        <v>281</v>
      </c>
    </row>
    <row r="4363" spans="1:12">
      <c r="A4363" t="s">
        <v>4</v>
      </c>
      <c r="B4363" s="4" t="s">
        <v>5</v>
      </c>
      <c r="C4363" s="4" t="s">
        <v>10</v>
      </c>
      <c r="D4363" s="4" t="s">
        <v>10</v>
      </c>
      <c r="E4363" s="4" t="s">
        <v>9</v>
      </c>
      <c r="F4363" s="4" t="s">
        <v>6</v>
      </c>
      <c r="G4363" s="4" t="s">
        <v>8</v>
      </c>
      <c r="H4363" s="4" t="s">
        <v>10</v>
      </c>
      <c r="I4363" s="4" t="s">
        <v>10</v>
      </c>
      <c r="J4363" s="4" t="s">
        <v>9</v>
      </c>
      <c r="K4363" s="4" t="s">
        <v>6</v>
      </c>
      <c r="L4363" s="4" t="s">
        <v>8</v>
      </c>
    </row>
    <row r="4364" spans="1:12">
      <c r="A4364" t="n">
        <v>33920</v>
      </c>
      <c r="B4364" s="84" t="n">
        <v>257</v>
      </c>
      <c r="C4364" s="7" t="n">
        <v>4</v>
      </c>
      <c r="D4364" s="7" t="n">
        <v>65533</v>
      </c>
      <c r="E4364" s="7" t="n">
        <v>12010</v>
      </c>
      <c r="F4364" s="7" t="s">
        <v>16</v>
      </c>
      <c r="G4364" s="7" t="n">
        <f t="normal" ca="1">32-LENB(INDIRECT(ADDRESS(4364,6)))</f>
        <v>0</v>
      </c>
      <c r="H4364" s="7" t="n">
        <v>0</v>
      </c>
      <c r="I4364" s="7" t="n">
        <v>65533</v>
      </c>
      <c r="J4364" s="7" t="n">
        <v>0</v>
      </c>
      <c r="K4364" s="7" t="s">
        <v>16</v>
      </c>
      <c r="L4364" s="7" t="n">
        <f t="normal" ca="1">32-LENB(INDIRECT(ADDRESS(4364,11)))</f>
        <v>0</v>
      </c>
    </row>
    <row r="4365" spans="1:12">
      <c r="A4365" t="s">
        <v>4</v>
      </c>
      <c r="B4365" s="4" t="s">
        <v>5</v>
      </c>
    </row>
    <row r="4366" spans="1:12">
      <c r="A4366" t="n">
        <v>34000</v>
      </c>
      <c r="B4366" s="5" t="n">
        <v>1</v>
      </c>
    </row>
    <row r="4367" spans="1:12" s="3" customFormat="1" customHeight="0">
      <c r="A4367" s="3" t="s">
        <v>2</v>
      </c>
      <c r="B4367" s="3" t="s">
        <v>282</v>
      </c>
    </row>
    <row r="4368" spans="1:12">
      <c r="A4368" t="s">
        <v>4</v>
      </c>
      <c r="B4368" s="4" t="s">
        <v>5</v>
      </c>
      <c r="C4368" s="4" t="s">
        <v>10</v>
      </c>
      <c r="D4368" s="4" t="s">
        <v>10</v>
      </c>
      <c r="E4368" s="4" t="s">
        <v>9</v>
      </c>
      <c r="F4368" s="4" t="s">
        <v>6</v>
      </c>
      <c r="G4368" s="4" t="s">
        <v>8</v>
      </c>
      <c r="H4368" s="4" t="s">
        <v>10</v>
      </c>
      <c r="I4368" s="4" t="s">
        <v>10</v>
      </c>
      <c r="J4368" s="4" t="s">
        <v>9</v>
      </c>
      <c r="K4368" s="4" t="s">
        <v>6</v>
      </c>
      <c r="L4368" s="4" t="s">
        <v>8</v>
      </c>
    </row>
    <row r="4369" spans="1:32">
      <c r="A4369" t="n">
        <v>34016</v>
      </c>
      <c r="B4369" s="84" t="n">
        <v>257</v>
      </c>
      <c r="C4369" s="7" t="n">
        <v>9</v>
      </c>
      <c r="D4369" s="7" t="n">
        <v>65534</v>
      </c>
      <c r="E4369" s="7" t="n">
        <v>0</v>
      </c>
      <c r="F4369" s="7" t="s">
        <v>105</v>
      </c>
      <c r="G4369" s="7" t="n">
        <f t="normal" ca="1">32-LENB(INDIRECT(ADDRESS(4369,6)))</f>
        <v>0</v>
      </c>
      <c r="H4369" s="7" t="n">
        <v>0</v>
      </c>
      <c r="I4369" s="7" t="n">
        <v>65533</v>
      </c>
      <c r="J4369" s="7" t="n">
        <v>0</v>
      </c>
      <c r="K4369" s="7" t="s">
        <v>16</v>
      </c>
      <c r="L4369" s="7" t="n">
        <f t="normal" ca="1">32-LENB(INDIRECT(ADDRESS(4369,11)))</f>
        <v>0</v>
      </c>
    </row>
    <row r="4370" spans="1:32">
      <c r="A4370" t="s">
        <v>4</v>
      </c>
      <c r="B4370" s="4" t="s">
        <v>5</v>
      </c>
    </row>
    <row r="4371" spans="1:32">
      <c r="A4371" t="n">
        <v>34096</v>
      </c>
      <c r="B4371" s="5" t="n">
        <v>1</v>
      </c>
    </row>
    <row r="4372" spans="1:32" s="3" customFormat="1" customHeight="0">
      <c r="A4372" s="3" t="s">
        <v>2</v>
      </c>
      <c r="B4372" s="3" t="s">
        <v>283</v>
      </c>
    </row>
    <row r="4373" spans="1:32">
      <c r="A4373" t="s">
        <v>4</v>
      </c>
      <c r="B4373" s="4" t="s">
        <v>5</v>
      </c>
      <c r="C4373" s="4" t="s">
        <v>10</v>
      </c>
      <c r="D4373" s="4" t="s">
        <v>10</v>
      </c>
      <c r="E4373" s="4" t="s">
        <v>9</v>
      </c>
      <c r="F4373" s="4" t="s">
        <v>6</v>
      </c>
      <c r="G4373" s="4" t="s">
        <v>8</v>
      </c>
      <c r="H4373" s="4" t="s">
        <v>10</v>
      </c>
      <c r="I4373" s="4" t="s">
        <v>10</v>
      </c>
      <c r="J4373" s="4" t="s">
        <v>9</v>
      </c>
      <c r="K4373" s="4" t="s">
        <v>6</v>
      </c>
      <c r="L4373" s="4" t="s">
        <v>8</v>
      </c>
    </row>
    <row r="4374" spans="1:32">
      <c r="A4374" t="n">
        <v>34112</v>
      </c>
      <c r="B4374" s="84" t="n">
        <v>257</v>
      </c>
      <c r="C4374" s="7" t="n">
        <v>4</v>
      </c>
      <c r="D4374" s="7" t="n">
        <v>65533</v>
      </c>
      <c r="E4374" s="7" t="n">
        <v>2065</v>
      </c>
      <c r="F4374" s="7" t="s">
        <v>16</v>
      </c>
      <c r="G4374" s="7" t="n">
        <f t="normal" ca="1">32-LENB(INDIRECT(ADDRESS(4374,6)))</f>
        <v>0</v>
      </c>
      <c r="H4374" s="7" t="n">
        <v>0</v>
      </c>
      <c r="I4374" s="7" t="n">
        <v>65533</v>
      </c>
      <c r="J4374" s="7" t="n">
        <v>0</v>
      </c>
      <c r="K4374" s="7" t="s">
        <v>16</v>
      </c>
      <c r="L4374" s="7" t="n">
        <f t="normal" ca="1">32-LENB(INDIRECT(ADDRESS(4374,11)))</f>
        <v>0</v>
      </c>
    </row>
    <row r="4375" spans="1:32">
      <c r="A4375" t="s">
        <v>4</v>
      </c>
      <c r="B4375" s="4" t="s">
        <v>5</v>
      </c>
    </row>
    <row r="4376" spans="1:32">
      <c r="A4376" t="n">
        <v>34192</v>
      </c>
      <c r="B4376" s="5" t="n">
        <v>1</v>
      </c>
    </row>
    <row r="4377" spans="1:32" s="3" customFormat="1" customHeight="0">
      <c r="A4377" s="3" t="s">
        <v>2</v>
      </c>
      <c r="B4377" s="3" t="s">
        <v>284</v>
      </c>
    </row>
    <row r="4378" spans="1:32">
      <c r="A4378" t="s">
        <v>4</v>
      </c>
      <c r="B4378" s="4" t="s">
        <v>5</v>
      </c>
      <c r="C4378" s="4" t="s">
        <v>10</v>
      </c>
      <c r="D4378" s="4" t="s">
        <v>10</v>
      </c>
      <c r="E4378" s="4" t="s">
        <v>9</v>
      </c>
      <c r="F4378" s="4" t="s">
        <v>6</v>
      </c>
      <c r="G4378" s="4" t="s">
        <v>8</v>
      </c>
      <c r="H4378" s="4" t="s">
        <v>10</v>
      </c>
      <c r="I4378" s="4" t="s">
        <v>10</v>
      </c>
      <c r="J4378" s="4" t="s">
        <v>9</v>
      </c>
      <c r="K4378" s="4" t="s">
        <v>6</v>
      </c>
      <c r="L4378" s="4" t="s">
        <v>8</v>
      </c>
    </row>
    <row r="4379" spans="1:32">
      <c r="A4379" t="n">
        <v>34208</v>
      </c>
      <c r="B4379" s="84" t="n">
        <v>257</v>
      </c>
      <c r="C4379" s="7" t="n">
        <v>4</v>
      </c>
      <c r="D4379" s="7" t="n">
        <v>65533</v>
      </c>
      <c r="E4379" s="7" t="n">
        <v>12101</v>
      </c>
      <c r="F4379" s="7" t="s">
        <v>16</v>
      </c>
      <c r="G4379" s="7" t="n">
        <f t="normal" ca="1">32-LENB(INDIRECT(ADDRESS(4379,6)))</f>
        <v>0</v>
      </c>
      <c r="H4379" s="7" t="n">
        <v>0</v>
      </c>
      <c r="I4379" s="7" t="n">
        <v>65533</v>
      </c>
      <c r="J4379" s="7" t="n">
        <v>0</v>
      </c>
      <c r="K4379" s="7" t="s">
        <v>16</v>
      </c>
      <c r="L4379" s="7" t="n">
        <f t="normal" ca="1">32-LENB(INDIRECT(ADDRESS(4379,11)))</f>
        <v>0</v>
      </c>
    </row>
    <row r="4380" spans="1:32">
      <c r="A4380" t="s">
        <v>4</v>
      </c>
      <c r="B4380" s="4" t="s">
        <v>5</v>
      </c>
    </row>
    <row r="4381" spans="1:32">
      <c r="A4381" t="n">
        <v>34288</v>
      </c>
      <c r="B4381" s="5" t="n">
        <v>1</v>
      </c>
    </row>
    <row r="4382" spans="1:32" s="3" customFormat="1" customHeight="0">
      <c r="A4382" s="3" t="s">
        <v>2</v>
      </c>
      <c r="B4382" s="3" t="s">
        <v>285</v>
      </c>
    </row>
    <row r="4383" spans="1:32">
      <c r="A4383" t="s">
        <v>4</v>
      </c>
      <c r="B4383" s="4" t="s">
        <v>5</v>
      </c>
      <c r="C4383" s="4" t="s">
        <v>10</v>
      </c>
      <c r="D4383" s="4" t="s">
        <v>10</v>
      </c>
      <c r="E4383" s="4" t="s">
        <v>9</v>
      </c>
      <c r="F4383" s="4" t="s">
        <v>6</v>
      </c>
      <c r="G4383" s="4" t="s">
        <v>8</v>
      </c>
      <c r="H4383" s="4" t="s">
        <v>10</v>
      </c>
      <c r="I4383" s="4" t="s">
        <v>10</v>
      </c>
      <c r="J4383" s="4" t="s">
        <v>9</v>
      </c>
      <c r="K4383" s="4" t="s">
        <v>6</v>
      </c>
      <c r="L4383" s="4" t="s">
        <v>8</v>
      </c>
    </row>
    <row r="4384" spans="1:32">
      <c r="A4384" t="n">
        <v>34304</v>
      </c>
      <c r="B4384" s="84" t="n">
        <v>257</v>
      </c>
      <c r="C4384" s="7" t="n">
        <v>4</v>
      </c>
      <c r="D4384" s="7" t="n">
        <v>65533</v>
      </c>
      <c r="E4384" s="7" t="n">
        <v>2065</v>
      </c>
      <c r="F4384" s="7" t="s">
        <v>16</v>
      </c>
      <c r="G4384" s="7" t="n">
        <f t="normal" ca="1">32-LENB(INDIRECT(ADDRESS(4384,6)))</f>
        <v>0</v>
      </c>
      <c r="H4384" s="7" t="n">
        <v>0</v>
      </c>
      <c r="I4384" s="7" t="n">
        <v>65533</v>
      </c>
      <c r="J4384" s="7" t="n">
        <v>0</v>
      </c>
      <c r="K4384" s="7" t="s">
        <v>16</v>
      </c>
      <c r="L4384" s="7" t="n">
        <f t="normal" ca="1">32-LENB(INDIRECT(ADDRESS(4384,11)))</f>
        <v>0</v>
      </c>
    </row>
    <row r="4385" spans="1:12">
      <c r="A4385" t="s">
        <v>4</v>
      </c>
      <c r="B4385" s="4" t="s">
        <v>5</v>
      </c>
    </row>
    <row r="4386" spans="1:12">
      <c r="A4386" t="n">
        <v>34384</v>
      </c>
      <c r="B4386" s="5" t="n">
        <v>1</v>
      </c>
    </row>
    <row r="4387" spans="1:12" s="3" customFormat="1" customHeight="0">
      <c r="A4387" s="3" t="s">
        <v>2</v>
      </c>
      <c r="B4387" s="3" t="s">
        <v>286</v>
      </c>
    </row>
    <row r="4388" spans="1:12">
      <c r="A4388" t="s">
        <v>4</v>
      </c>
      <c r="B4388" s="4" t="s">
        <v>5</v>
      </c>
      <c r="C4388" s="4" t="s">
        <v>10</v>
      </c>
      <c r="D4388" s="4" t="s">
        <v>10</v>
      </c>
      <c r="E4388" s="4" t="s">
        <v>9</v>
      </c>
      <c r="F4388" s="4" t="s">
        <v>6</v>
      </c>
      <c r="G4388" s="4" t="s">
        <v>8</v>
      </c>
      <c r="H4388" s="4" t="s">
        <v>10</v>
      </c>
      <c r="I4388" s="4" t="s">
        <v>10</v>
      </c>
      <c r="J4388" s="4" t="s">
        <v>9</v>
      </c>
      <c r="K4388" s="4" t="s">
        <v>6</v>
      </c>
      <c r="L4388" s="4" t="s">
        <v>8</v>
      </c>
    </row>
    <row r="4389" spans="1:12">
      <c r="A4389" t="n">
        <v>34400</v>
      </c>
      <c r="B4389" s="84" t="n">
        <v>257</v>
      </c>
      <c r="C4389" s="7" t="n">
        <v>4</v>
      </c>
      <c r="D4389" s="7" t="n">
        <v>65533</v>
      </c>
      <c r="E4389" s="7" t="n">
        <v>12101</v>
      </c>
      <c r="F4389" s="7" t="s">
        <v>16</v>
      </c>
      <c r="G4389" s="7" t="n">
        <f t="normal" ca="1">32-LENB(INDIRECT(ADDRESS(4389,6)))</f>
        <v>0</v>
      </c>
      <c r="H4389" s="7" t="n">
        <v>0</v>
      </c>
      <c r="I4389" s="7" t="n">
        <v>65533</v>
      </c>
      <c r="J4389" s="7" t="n">
        <v>0</v>
      </c>
      <c r="K4389" s="7" t="s">
        <v>16</v>
      </c>
      <c r="L4389" s="7" t="n">
        <f t="normal" ca="1">32-LENB(INDIRECT(ADDRESS(4389,11)))</f>
        <v>0</v>
      </c>
    </row>
    <row r="4390" spans="1:12">
      <c r="A4390" t="s">
        <v>4</v>
      </c>
      <c r="B4390" s="4" t="s">
        <v>5</v>
      </c>
    </row>
    <row r="4391" spans="1:12">
      <c r="A4391" t="n">
        <v>34480</v>
      </c>
      <c r="B4391" s="5" t="n">
        <v>1</v>
      </c>
    </row>
    <row r="4392" spans="1:12" s="3" customFormat="1" customHeight="0">
      <c r="A4392" s="3" t="s">
        <v>2</v>
      </c>
      <c r="B4392" s="3" t="s">
        <v>287</v>
      </c>
    </row>
    <row r="4393" spans="1:12">
      <c r="A4393" t="s">
        <v>4</v>
      </c>
      <c r="B4393" s="4" t="s">
        <v>5</v>
      </c>
      <c r="C4393" s="4" t="s">
        <v>10</v>
      </c>
      <c r="D4393" s="4" t="s">
        <v>10</v>
      </c>
      <c r="E4393" s="4" t="s">
        <v>9</v>
      </c>
      <c r="F4393" s="4" t="s">
        <v>6</v>
      </c>
      <c r="G4393" s="4" t="s">
        <v>8</v>
      </c>
      <c r="H4393" s="4" t="s">
        <v>10</v>
      </c>
      <c r="I4393" s="4" t="s">
        <v>10</v>
      </c>
      <c r="J4393" s="4" t="s">
        <v>9</v>
      </c>
      <c r="K4393" s="4" t="s">
        <v>6</v>
      </c>
      <c r="L4393" s="4" t="s">
        <v>8</v>
      </c>
    </row>
    <row r="4394" spans="1:12">
      <c r="A4394" t="n">
        <v>34496</v>
      </c>
      <c r="B4394" s="84" t="n">
        <v>257</v>
      </c>
      <c r="C4394" s="7" t="n">
        <v>4</v>
      </c>
      <c r="D4394" s="7" t="n">
        <v>65533</v>
      </c>
      <c r="E4394" s="7" t="n">
        <v>2065</v>
      </c>
      <c r="F4394" s="7" t="s">
        <v>16</v>
      </c>
      <c r="G4394" s="7" t="n">
        <f t="normal" ca="1">32-LENB(INDIRECT(ADDRESS(4394,6)))</f>
        <v>0</v>
      </c>
      <c r="H4394" s="7" t="n">
        <v>0</v>
      </c>
      <c r="I4394" s="7" t="n">
        <v>65533</v>
      </c>
      <c r="J4394" s="7" t="n">
        <v>0</v>
      </c>
      <c r="K4394" s="7" t="s">
        <v>16</v>
      </c>
      <c r="L4394" s="7" t="n">
        <f t="normal" ca="1">32-LENB(INDIRECT(ADDRESS(4394,11)))</f>
        <v>0</v>
      </c>
    </row>
    <row r="4395" spans="1:12">
      <c r="A4395" t="s">
        <v>4</v>
      </c>
      <c r="B4395" s="4" t="s">
        <v>5</v>
      </c>
    </row>
    <row r="4396" spans="1:12">
      <c r="A4396" t="n">
        <v>34576</v>
      </c>
      <c r="B4396" s="5" t="n">
        <v>1</v>
      </c>
    </row>
    <row r="4397" spans="1:12" s="3" customFormat="1" customHeight="0">
      <c r="A4397" s="3" t="s">
        <v>2</v>
      </c>
      <c r="B4397" s="3" t="s">
        <v>288</v>
      </c>
    </row>
    <row r="4398" spans="1:12">
      <c r="A4398" t="s">
        <v>4</v>
      </c>
      <c r="B4398" s="4" t="s">
        <v>5</v>
      </c>
      <c r="C4398" s="4" t="s">
        <v>10</v>
      </c>
      <c r="D4398" s="4" t="s">
        <v>10</v>
      </c>
      <c r="E4398" s="4" t="s">
        <v>9</v>
      </c>
      <c r="F4398" s="4" t="s">
        <v>6</v>
      </c>
      <c r="G4398" s="4" t="s">
        <v>8</v>
      </c>
      <c r="H4398" s="4" t="s">
        <v>10</v>
      </c>
      <c r="I4398" s="4" t="s">
        <v>10</v>
      </c>
      <c r="J4398" s="4" t="s">
        <v>9</v>
      </c>
      <c r="K4398" s="4" t="s">
        <v>6</v>
      </c>
      <c r="L4398" s="4" t="s">
        <v>8</v>
      </c>
    </row>
    <row r="4399" spans="1:12">
      <c r="A4399" t="n">
        <v>34592</v>
      </c>
      <c r="B4399" s="84" t="n">
        <v>257</v>
      </c>
      <c r="C4399" s="7" t="n">
        <v>4</v>
      </c>
      <c r="D4399" s="7" t="n">
        <v>65533</v>
      </c>
      <c r="E4399" s="7" t="n">
        <v>12101</v>
      </c>
      <c r="F4399" s="7" t="s">
        <v>16</v>
      </c>
      <c r="G4399" s="7" t="n">
        <f t="normal" ca="1">32-LENB(INDIRECT(ADDRESS(4399,6)))</f>
        <v>0</v>
      </c>
      <c r="H4399" s="7" t="n">
        <v>0</v>
      </c>
      <c r="I4399" s="7" t="n">
        <v>65533</v>
      </c>
      <c r="J4399" s="7" t="n">
        <v>0</v>
      </c>
      <c r="K4399" s="7" t="s">
        <v>16</v>
      </c>
      <c r="L4399" s="7" t="n">
        <f t="normal" ca="1">32-LENB(INDIRECT(ADDRESS(4399,11)))</f>
        <v>0</v>
      </c>
    </row>
    <row r="4400" spans="1:12">
      <c r="A4400" t="s">
        <v>4</v>
      </c>
      <c r="B4400" s="4" t="s">
        <v>5</v>
      </c>
    </row>
    <row r="4401" spans="1:127">
      <c r="A4401" t="n">
        <v>34672</v>
      </c>
      <c r="B4401" s="5" t="n">
        <v>1</v>
      </c>
    </row>
    <row r="4402" spans="1:127" s="3" customFormat="1" customHeight="0">
      <c r="A4402" s="3" t="s">
        <v>2</v>
      </c>
      <c r="B4402" s="3" t="s">
        <v>289</v>
      </c>
    </row>
    <row r="4403" spans="1:127">
      <c r="A4403" t="s">
        <v>4</v>
      </c>
      <c r="B4403" s="4" t="s">
        <v>5</v>
      </c>
      <c r="C4403" s="4" t="s">
        <v>10</v>
      </c>
      <c r="D4403" s="4" t="s">
        <v>10</v>
      </c>
      <c r="E4403" s="4" t="s">
        <v>9</v>
      </c>
      <c r="F4403" s="4" t="s">
        <v>6</v>
      </c>
      <c r="G4403" s="4" t="s">
        <v>8</v>
      </c>
      <c r="H4403" s="4" t="s">
        <v>10</v>
      </c>
      <c r="I4403" s="4" t="s">
        <v>10</v>
      </c>
      <c r="J4403" s="4" t="s">
        <v>9</v>
      </c>
      <c r="K4403" s="4" t="s">
        <v>6</v>
      </c>
      <c r="L4403" s="4" t="s">
        <v>8</v>
      </c>
      <c r="M4403" s="4" t="s">
        <v>10</v>
      </c>
      <c r="N4403" s="4" t="s">
        <v>10</v>
      </c>
      <c r="O4403" s="4" t="s">
        <v>9</v>
      </c>
      <c r="P4403" s="4" t="s">
        <v>6</v>
      </c>
      <c r="Q4403" s="4" t="s">
        <v>8</v>
      </c>
      <c r="R4403" s="4" t="s">
        <v>10</v>
      </c>
      <c r="S4403" s="4" t="s">
        <v>10</v>
      </c>
      <c r="T4403" s="4" t="s">
        <v>9</v>
      </c>
      <c r="U4403" s="4" t="s">
        <v>6</v>
      </c>
      <c r="V4403" s="4" t="s">
        <v>8</v>
      </c>
    </row>
    <row r="4404" spans="1:127">
      <c r="A4404" t="n">
        <v>34688</v>
      </c>
      <c r="B4404" s="84" t="n">
        <v>257</v>
      </c>
      <c r="C4404" s="7" t="n">
        <v>4</v>
      </c>
      <c r="D4404" s="7" t="n">
        <v>65533</v>
      </c>
      <c r="E4404" s="7" t="n">
        <v>2053</v>
      </c>
      <c r="F4404" s="7" t="s">
        <v>16</v>
      </c>
      <c r="G4404" s="7" t="n">
        <f t="normal" ca="1">32-LENB(INDIRECT(ADDRESS(4404,6)))</f>
        <v>0</v>
      </c>
      <c r="H4404" s="7" t="n">
        <v>4</v>
      </c>
      <c r="I4404" s="7" t="n">
        <v>65533</v>
      </c>
      <c r="J4404" s="7" t="n">
        <v>4427</v>
      </c>
      <c r="K4404" s="7" t="s">
        <v>16</v>
      </c>
      <c r="L4404" s="7" t="n">
        <f t="normal" ca="1">32-LENB(INDIRECT(ADDRESS(4404,11)))</f>
        <v>0</v>
      </c>
      <c r="M4404" s="7" t="n">
        <v>4</v>
      </c>
      <c r="N4404" s="7" t="n">
        <v>65533</v>
      </c>
      <c r="O4404" s="7" t="n">
        <v>4420</v>
      </c>
      <c r="P4404" s="7" t="s">
        <v>16</v>
      </c>
      <c r="Q4404" s="7" t="n">
        <f t="normal" ca="1">32-LENB(INDIRECT(ADDRESS(4404,16)))</f>
        <v>0</v>
      </c>
      <c r="R4404" s="7" t="n">
        <v>0</v>
      </c>
      <c r="S4404" s="7" t="n">
        <v>65533</v>
      </c>
      <c r="T4404" s="7" t="n">
        <v>0</v>
      </c>
      <c r="U4404" s="7" t="s">
        <v>16</v>
      </c>
      <c r="V4404" s="7" t="n">
        <f t="normal" ca="1">32-LENB(INDIRECT(ADDRESS(4404,21)))</f>
        <v>0</v>
      </c>
    </row>
    <row r="4405" spans="1:127">
      <c r="A4405" t="s">
        <v>4</v>
      </c>
      <c r="B4405" s="4" t="s">
        <v>5</v>
      </c>
    </row>
    <row r="4406" spans="1:127">
      <c r="A4406" t="n">
        <v>34848</v>
      </c>
      <c r="B4406" s="5" t="n">
        <v>1</v>
      </c>
    </row>
    <row r="4407" spans="1:127" s="3" customFormat="1" customHeight="0">
      <c r="A4407" s="3" t="s">
        <v>2</v>
      </c>
      <c r="B4407" s="3" t="s">
        <v>290</v>
      </c>
    </row>
    <row r="4408" spans="1:127">
      <c r="A4408" t="s">
        <v>4</v>
      </c>
      <c r="B4408" s="4" t="s">
        <v>5</v>
      </c>
      <c r="C4408" s="4" t="s">
        <v>10</v>
      </c>
      <c r="D4408" s="4" t="s">
        <v>10</v>
      </c>
      <c r="E4408" s="4" t="s">
        <v>9</v>
      </c>
      <c r="F4408" s="4" t="s">
        <v>6</v>
      </c>
      <c r="G4408" s="4" t="s">
        <v>8</v>
      </c>
      <c r="H4408" s="4" t="s">
        <v>10</v>
      </c>
      <c r="I4408" s="4" t="s">
        <v>10</v>
      </c>
      <c r="J4408" s="4" t="s">
        <v>9</v>
      </c>
      <c r="K4408" s="4" t="s">
        <v>6</v>
      </c>
      <c r="L4408" s="4" t="s">
        <v>8</v>
      </c>
      <c r="M4408" s="4" t="s">
        <v>10</v>
      </c>
      <c r="N4408" s="4" t="s">
        <v>10</v>
      </c>
      <c r="O4408" s="4" t="s">
        <v>9</v>
      </c>
      <c r="P4408" s="4" t="s">
        <v>6</v>
      </c>
      <c r="Q4408" s="4" t="s">
        <v>8</v>
      </c>
      <c r="R4408" s="4" t="s">
        <v>10</v>
      </c>
      <c r="S4408" s="4" t="s">
        <v>10</v>
      </c>
      <c r="T4408" s="4" t="s">
        <v>9</v>
      </c>
      <c r="U4408" s="4" t="s">
        <v>6</v>
      </c>
      <c r="V4408" s="4" t="s">
        <v>8</v>
      </c>
      <c r="W4408" s="4" t="s">
        <v>10</v>
      </c>
      <c r="X4408" s="4" t="s">
        <v>10</v>
      </c>
      <c r="Y4408" s="4" t="s">
        <v>9</v>
      </c>
      <c r="Z4408" s="4" t="s">
        <v>6</v>
      </c>
      <c r="AA4408" s="4" t="s">
        <v>8</v>
      </c>
      <c r="AB4408" s="4" t="s">
        <v>10</v>
      </c>
      <c r="AC4408" s="4" t="s">
        <v>10</v>
      </c>
      <c r="AD4408" s="4" t="s">
        <v>9</v>
      </c>
      <c r="AE4408" s="4" t="s">
        <v>6</v>
      </c>
      <c r="AF4408" s="4" t="s">
        <v>8</v>
      </c>
      <c r="AG4408" s="4" t="s">
        <v>10</v>
      </c>
      <c r="AH4408" s="4" t="s">
        <v>10</v>
      </c>
      <c r="AI4408" s="4" t="s">
        <v>9</v>
      </c>
      <c r="AJ4408" s="4" t="s">
        <v>6</v>
      </c>
      <c r="AK4408" s="4" t="s">
        <v>8</v>
      </c>
      <c r="AL4408" s="4" t="s">
        <v>10</v>
      </c>
      <c r="AM4408" s="4" t="s">
        <v>10</v>
      </c>
      <c r="AN4408" s="4" t="s">
        <v>9</v>
      </c>
      <c r="AO4408" s="4" t="s">
        <v>6</v>
      </c>
      <c r="AP4408" s="4" t="s">
        <v>8</v>
      </c>
      <c r="AQ4408" s="4" t="s">
        <v>10</v>
      </c>
      <c r="AR4408" s="4" t="s">
        <v>10</v>
      </c>
      <c r="AS4408" s="4" t="s">
        <v>9</v>
      </c>
      <c r="AT4408" s="4" t="s">
        <v>6</v>
      </c>
      <c r="AU4408" s="4" t="s">
        <v>8</v>
      </c>
      <c r="AV4408" s="4" t="s">
        <v>10</v>
      </c>
      <c r="AW4408" s="4" t="s">
        <v>10</v>
      </c>
      <c r="AX4408" s="4" t="s">
        <v>9</v>
      </c>
      <c r="AY4408" s="4" t="s">
        <v>6</v>
      </c>
      <c r="AZ4408" s="4" t="s">
        <v>8</v>
      </c>
      <c r="BA4408" s="4" t="s">
        <v>10</v>
      </c>
      <c r="BB4408" s="4" t="s">
        <v>10</v>
      </c>
      <c r="BC4408" s="4" t="s">
        <v>9</v>
      </c>
      <c r="BD4408" s="4" t="s">
        <v>6</v>
      </c>
      <c r="BE4408" s="4" t="s">
        <v>8</v>
      </c>
      <c r="BF4408" s="4" t="s">
        <v>10</v>
      </c>
      <c r="BG4408" s="4" t="s">
        <v>10</v>
      </c>
      <c r="BH4408" s="4" t="s">
        <v>9</v>
      </c>
      <c r="BI4408" s="4" t="s">
        <v>6</v>
      </c>
      <c r="BJ4408" s="4" t="s">
        <v>8</v>
      </c>
      <c r="BK4408" s="4" t="s">
        <v>10</v>
      </c>
      <c r="BL4408" s="4" t="s">
        <v>10</v>
      </c>
      <c r="BM4408" s="4" t="s">
        <v>9</v>
      </c>
      <c r="BN4408" s="4" t="s">
        <v>6</v>
      </c>
      <c r="BO4408" s="4" t="s">
        <v>8</v>
      </c>
      <c r="BP4408" s="4" t="s">
        <v>10</v>
      </c>
      <c r="BQ4408" s="4" t="s">
        <v>10</v>
      </c>
      <c r="BR4408" s="4" t="s">
        <v>9</v>
      </c>
      <c r="BS4408" s="4" t="s">
        <v>6</v>
      </c>
      <c r="BT4408" s="4" t="s">
        <v>8</v>
      </c>
      <c r="BU4408" s="4" t="s">
        <v>10</v>
      </c>
      <c r="BV4408" s="4" t="s">
        <v>10</v>
      </c>
      <c r="BW4408" s="4" t="s">
        <v>9</v>
      </c>
      <c r="BX4408" s="4" t="s">
        <v>6</v>
      </c>
      <c r="BY4408" s="4" t="s">
        <v>8</v>
      </c>
      <c r="BZ4408" s="4" t="s">
        <v>10</v>
      </c>
      <c r="CA4408" s="4" t="s">
        <v>10</v>
      </c>
      <c r="CB4408" s="4" t="s">
        <v>9</v>
      </c>
      <c r="CC4408" s="4" t="s">
        <v>6</v>
      </c>
      <c r="CD4408" s="4" t="s">
        <v>8</v>
      </c>
      <c r="CE4408" s="4" t="s">
        <v>10</v>
      </c>
      <c r="CF4408" s="4" t="s">
        <v>10</v>
      </c>
      <c r="CG4408" s="4" t="s">
        <v>9</v>
      </c>
      <c r="CH4408" s="4" t="s">
        <v>6</v>
      </c>
      <c r="CI4408" s="4" t="s">
        <v>8</v>
      </c>
      <c r="CJ4408" s="4" t="s">
        <v>10</v>
      </c>
      <c r="CK4408" s="4" t="s">
        <v>10</v>
      </c>
      <c r="CL4408" s="4" t="s">
        <v>9</v>
      </c>
      <c r="CM4408" s="4" t="s">
        <v>6</v>
      </c>
      <c r="CN4408" s="4" t="s">
        <v>8</v>
      </c>
      <c r="CO4408" s="4" t="s">
        <v>10</v>
      </c>
      <c r="CP4408" s="4" t="s">
        <v>10</v>
      </c>
      <c r="CQ4408" s="4" t="s">
        <v>9</v>
      </c>
      <c r="CR4408" s="4" t="s">
        <v>6</v>
      </c>
      <c r="CS4408" s="4" t="s">
        <v>8</v>
      </c>
      <c r="CT4408" s="4" t="s">
        <v>10</v>
      </c>
      <c r="CU4408" s="4" t="s">
        <v>10</v>
      </c>
      <c r="CV4408" s="4" t="s">
        <v>9</v>
      </c>
      <c r="CW4408" s="4" t="s">
        <v>6</v>
      </c>
      <c r="CX4408" s="4" t="s">
        <v>8</v>
      </c>
      <c r="CY4408" s="4" t="s">
        <v>10</v>
      </c>
      <c r="CZ4408" s="4" t="s">
        <v>10</v>
      </c>
      <c r="DA4408" s="4" t="s">
        <v>9</v>
      </c>
      <c r="DB4408" s="4" t="s">
        <v>6</v>
      </c>
      <c r="DC4408" s="4" t="s">
        <v>8</v>
      </c>
      <c r="DD4408" s="4" t="s">
        <v>10</v>
      </c>
      <c r="DE4408" s="4" t="s">
        <v>10</v>
      </c>
      <c r="DF4408" s="4" t="s">
        <v>9</v>
      </c>
      <c r="DG4408" s="4" t="s">
        <v>6</v>
      </c>
      <c r="DH4408" s="4" t="s">
        <v>8</v>
      </c>
      <c r="DI4408" s="4" t="s">
        <v>10</v>
      </c>
      <c r="DJ4408" s="4" t="s">
        <v>10</v>
      </c>
      <c r="DK4408" s="4" t="s">
        <v>9</v>
      </c>
      <c r="DL4408" s="4" t="s">
        <v>6</v>
      </c>
      <c r="DM4408" s="4" t="s">
        <v>8</v>
      </c>
      <c r="DN4408" s="4" t="s">
        <v>10</v>
      </c>
      <c r="DO4408" s="4" t="s">
        <v>10</v>
      </c>
      <c r="DP4408" s="4" t="s">
        <v>9</v>
      </c>
      <c r="DQ4408" s="4" t="s">
        <v>6</v>
      </c>
      <c r="DR4408" s="4" t="s">
        <v>8</v>
      </c>
      <c r="DS4408" s="4" t="s">
        <v>10</v>
      </c>
      <c r="DT4408" s="4" t="s">
        <v>10</v>
      </c>
      <c r="DU4408" s="4" t="s">
        <v>9</v>
      </c>
      <c r="DV4408" s="4" t="s">
        <v>6</v>
      </c>
      <c r="DW4408" s="4" t="s">
        <v>8</v>
      </c>
    </row>
    <row r="4409" spans="1:127">
      <c r="A4409" t="n">
        <v>34864</v>
      </c>
      <c r="B4409" s="84" t="n">
        <v>257</v>
      </c>
      <c r="C4409" s="7" t="n">
        <v>3</v>
      </c>
      <c r="D4409" s="7" t="n">
        <v>65533</v>
      </c>
      <c r="E4409" s="7" t="n">
        <v>0</v>
      </c>
      <c r="F4409" s="7" t="s">
        <v>170</v>
      </c>
      <c r="G4409" s="7" t="n">
        <f t="normal" ca="1">32-LENB(INDIRECT(ADDRESS(4409,6)))</f>
        <v>0</v>
      </c>
      <c r="H4409" s="7" t="n">
        <v>3</v>
      </c>
      <c r="I4409" s="7" t="n">
        <v>65533</v>
      </c>
      <c r="J4409" s="7" t="n">
        <v>0</v>
      </c>
      <c r="K4409" s="7" t="s">
        <v>171</v>
      </c>
      <c r="L4409" s="7" t="n">
        <f t="normal" ca="1">32-LENB(INDIRECT(ADDRESS(4409,11)))</f>
        <v>0</v>
      </c>
      <c r="M4409" s="7" t="n">
        <v>3</v>
      </c>
      <c r="N4409" s="7" t="n">
        <v>65533</v>
      </c>
      <c r="O4409" s="7" t="n">
        <v>0</v>
      </c>
      <c r="P4409" s="7" t="s">
        <v>172</v>
      </c>
      <c r="Q4409" s="7" t="n">
        <f t="normal" ca="1">32-LENB(INDIRECT(ADDRESS(4409,16)))</f>
        <v>0</v>
      </c>
      <c r="R4409" s="7" t="n">
        <v>3</v>
      </c>
      <c r="S4409" s="7" t="n">
        <v>65533</v>
      </c>
      <c r="T4409" s="7" t="n">
        <v>0</v>
      </c>
      <c r="U4409" s="7" t="s">
        <v>173</v>
      </c>
      <c r="V4409" s="7" t="n">
        <f t="normal" ca="1">32-LENB(INDIRECT(ADDRESS(4409,21)))</f>
        <v>0</v>
      </c>
      <c r="W4409" s="7" t="n">
        <v>4</v>
      </c>
      <c r="X4409" s="7" t="n">
        <v>65533</v>
      </c>
      <c r="Y4409" s="7" t="n">
        <v>2037</v>
      </c>
      <c r="Z4409" s="7" t="s">
        <v>16</v>
      </c>
      <c r="AA4409" s="7" t="n">
        <f t="normal" ca="1">32-LENB(INDIRECT(ADDRESS(4409,26)))</f>
        <v>0</v>
      </c>
      <c r="AB4409" s="7" t="n">
        <v>4</v>
      </c>
      <c r="AC4409" s="7" t="n">
        <v>65533</v>
      </c>
      <c r="AD4409" s="7" t="n">
        <v>4432</v>
      </c>
      <c r="AE4409" s="7" t="s">
        <v>16</v>
      </c>
      <c r="AF4409" s="7" t="n">
        <f t="normal" ca="1">32-LENB(INDIRECT(ADDRESS(4409,31)))</f>
        <v>0</v>
      </c>
      <c r="AG4409" s="7" t="n">
        <v>4</v>
      </c>
      <c r="AH4409" s="7" t="n">
        <v>65533</v>
      </c>
      <c r="AI4409" s="7" t="n">
        <v>4427</v>
      </c>
      <c r="AJ4409" s="7" t="s">
        <v>16</v>
      </c>
      <c r="AK4409" s="7" t="n">
        <f t="normal" ca="1">32-LENB(INDIRECT(ADDRESS(4409,36)))</f>
        <v>0</v>
      </c>
      <c r="AL4409" s="7" t="n">
        <v>4</v>
      </c>
      <c r="AM4409" s="7" t="n">
        <v>65533</v>
      </c>
      <c r="AN4409" s="7" t="n">
        <v>2053</v>
      </c>
      <c r="AO4409" s="7" t="s">
        <v>16</v>
      </c>
      <c r="AP4409" s="7" t="n">
        <f t="normal" ca="1">32-LENB(INDIRECT(ADDRESS(4409,41)))</f>
        <v>0</v>
      </c>
      <c r="AQ4409" s="7" t="n">
        <v>4</v>
      </c>
      <c r="AR4409" s="7" t="n">
        <v>65533</v>
      </c>
      <c r="AS4409" s="7" t="n">
        <v>2239</v>
      </c>
      <c r="AT4409" s="7" t="s">
        <v>16</v>
      </c>
      <c r="AU4409" s="7" t="n">
        <f t="normal" ca="1">32-LENB(INDIRECT(ADDRESS(4409,46)))</f>
        <v>0</v>
      </c>
      <c r="AV4409" s="7" t="n">
        <v>4</v>
      </c>
      <c r="AW4409" s="7" t="n">
        <v>65533</v>
      </c>
      <c r="AX4409" s="7" t="n">
        <v>4427</v>
      </c>
      <c r="AY4409" s="7" t="s">
        <v>16</v>
      </c>
      <c r="AZ4409" s="7" t="n">
        <f t="normal" ca="1">32-LENB(INDIRECT(ADDRESS(4409,51)))</f>
        <v>0</v>
      </c>
      <c r="BA4409" s="7" t="n">
        <v>4</v>
      </c>
      <c r="BB4409" s="7" t="n">
        <v>65533</v>
      </c>
      <c r="BC4409" s="7" t="n">
        <v>4420</v>
      </c>
      <c r="BD4409" s="7" t="s">
        <v>16</v>
      </c>
      <c r="BE4409" s="7" t="n">
        <f t="normal" ca="1">32-LENB(INDIRECT(ADDRESS(4409,56)))</f>
        <v>0</v>
      </c>
      <c r="BF4409" s="7" t="n">
        <v>4</v>
      </c>
      <c r="BG4409" s="7" t="n">
        <v>65533</v>
      </c>
      <c r="BH4409" s="7" t="n">
        <v>2134</v>
      </c>
      <c r="BI4409" s="7" t="s">
        <v>16</v>
      </c>
      <c r="BJ4409" s="7" t="n">
        <f t="normal" ca="1">32-LENB(INDIRECT(ADDRESS(4409,61)))</f>
        <v>0</v>
      </c>
      <c r="BK4409" s="7" t="n">
        <v>4</v>
      </c>
      <c r="BL4409" s="7" t="n">
        <v>65533</v>
      </c>
      <c r="BM4409" s="7" t="n">
        <v>4420</v>
      </c>
      <c r="BN4409" s="7" t="s">
        <v>16</v>
      </c>
      <c r="BO4409" s="7" t="n">
        <f t="normal" ca="1">32-LENB(INDIRECT(ADDRESS(4409,66)))</f>
        <v>0</v>
      </c>
      <c r="BP4409" s="7" t="n">
        <v>4</v>
      </c>
      <c r="BQ4409" s="7" t="n">
        <v>65533</v>
      </c>
      <c r="BR4409" s="7" t="n">
        <v>4191</v>
      </c>
      <c r="BS4409" s="7" t="s">
        <v>16</v>
      </c>
      <c r="BT4409" s="7" t="n">
        <f t="normal" ca="1">32-LENB(INDIRECT(ADDRESS(4409,71)))</f>
        <v>0</v>
      </c>
      <c r="BU4409" s="7" t="n">
        <v>4</v>
      </c>
      <c r="BV4409" s="7" t="n">
        <v>65533</v>
      </c>
      <c r="BW4409" s="7" t="n">
        <v>4106</v>
      </c>
      <c r="BX4409" s="7" t="s">
        <v>16</v>
      </c>
      <c r="BY4409" s="7" t="n">
        <f t="normal" ca="1">32-LENB(INDIRECT(ADDRESS(4409,76)))</f>
        <v>0</v>
      </c>
      <c r="BZ4409" s="7" t="n">
        <v>4</v>
      </c>
      <c r="CA4409" s="7" t="n">
        <v>65533</v>
      </c>
      <c r="CB4409" s="7" t="n">
        <v>4148</v>
      </c>
      <c r="CC4409" s="7" t="s">
        <v>16</v>
      </c>
      <c r="CD4409" s="7" t="n">
        <f t="normal" ca="1">32-LENB(INDIRECT(ADDRESS(4409,81)))</f>
        <v>0</v>
      </c>
      <c r="CE4409" s="7" t="n">
        <v>4</v>
      </c>
      <c r="CF4409" s="7" t="n">
        <v>65533</v>
      </c>
      <c r="CG4409" s="7" t="n">
        <v>4020</v>
      </c>
      <c r="CH4409" s="7" t="s">
        <v>16</v>
      </c>
      <c r="CI4409" s="7" t="n">
        <f t="normal" ca="1">32-LENB(INDIRECT(ADDRESS(4409,86)))</f>
        <v>0</v>
      </c>
      <c r="CJ4409" s="7" t="n">
        <v>4</v>
      </c>
      <c r="CK4409" s="7" t="n">
        <v>65533</v>
      </c>
      <c r="CL4409" s="7" t="n">
        <v>4344</v>
      </c>
      <c r="CM4409" s="7" t="s">
        <v>16</v>
      </c>
      <c r="CN4409" s="7" t="n">
        <f t="normal" ca="1">32-LENB(INDIRECT(ADDRESS(4409,91)))</f>
        <v>0</v>
      </c>
      <c r="CO4409" s="7" t="n">
        <v>4</v>
      </c>
      <c r="CP4409" s="7" t="n">
        <v>65533</v>
      </c>
      <c r="CQ4409" s="7" t="n">
        <v>4191</v>
      </c>
      <c r="CR4409" s="7" t="s">
        <v>16</v>
      </c>
      <c r="CS4409" s="7" t="n">
        <f t="normal" ca="1">32-LENB(INDIRECT(ADDRESS(4409,96)))</f>
        <v>0</v>
      </c>
      <c r="CT4409" s="7" t="n">
        <v>4</v>
      </c>
      <c r="CU4409" s="7" t="n">
        <v>65533</v>
      </c>
      <c r="CV4409" s="7" t="n">
        <v>4106</v>
      </c>
      <c r="CW4409" s="7" t="s">
        <v>16</v>
      </c>
      <c r="CX4409" s="7" t="n">
        <f t="normal" ca="1">32-LENB(INDIRECT(ADDRESS(4409,101)))</f>
        <v>0</v>
      </c>
      <c r="CY4409" s="7" t="n">
        <v>4</v>
      </c>
      <c r="CZ4409" s="7" t="n">
        <v>65533</v>
      </c>
      <c r="DA4409" s="7" t="n">
        <v>4432</v>
      </c>
      <c r="DB4409" s="7" t="s">
        <v>16</v>
      </c>
      <c r="DC4409" s="7" t="n">
        <f t="normal" ca="1">32-LENB(INDIRECT(ADDRESS(4409,106)))</f>
        <v>0</v>
      </c>
      <c r="DD4409" s="7" t="n">
        <v>4</v>
      </c>
      <c r="DE4409" s="7" t="n">
        <v>65533</v>
      </c>
      <c r="DF4409" s="7" t="n">
        <v>4125</v>
      </c>
      <c r="DG4409" s="7" t="s">
        <v>16</v>
      </c>
      <c r="DH4409" s="7" t="n">
        <f t="normal" ca="1">32-LENB(INDIRECT(ADDRESS(4409,111)))</f>
        <v>0</v>
      </c>
      <c r="DI4409" s="7" t="n">
        <v>4</v>
      </c>
      <c r="DJ4409" s="7" t="n">
        <v>65533</v>
      </c>
      <c r="DK4409" s="7" t="n">
        <v>4126</v>
      </c>
      <c r="DL4409" s="7" t="s">
        <v>16</v>
      </c>
      <c r="DM4409" s="7" t="n">
        <f t="normal" ca="1">32-LENB(INDIRECT(ADDRESS(4409,116)))</f>
        <v>0</v>
      </c>
      <c r="DN4409" s="7" t="n">
        <v>4</v>
      </c>
      <c r="DO4409" s="7" t="n">
        <v>65533</v>
      </c>
      <c r="DP4409" s="7" t="n">
        <v>4427</v>
      </c>
      <c r="DQ4409" s="7" t="s">
        <v>16</v>
      </c>
      <c r="DR4409" s="7" t="n">
        <f t="normal" ca="1">32-LENB(INDIRECT(ADDRESS(4409,121)))</f>
        <v>0</v>
      </c>
      <c r="DS4409" s="7" t="n">
        <v>0</v>
      </c>
      <c r="DT4409" s="7" t="n">
        <v>65533</v>
      </c>
      <c r="DU4409" s="7" t="n">
        <v>0</v>
      </c>
      <c r="DV4409" s="7" t="s">
        <v>16</v>
      </c>
      <c r="DW4409" s="7" t="n">
        <f t="normal" ca="1">32-LENB(INDIRECT(ADDRESS(4409,126)))</f>
        <v>0</v>
      </c>
    </row>
    <row r="4410" spans="1:127">
      <c r="A4410" t="s">
        <v>4</v>
      </c>
      <c r="B4410" s="4" t="s">
        <v>5</v>
      </c>
    </row>
    <row r="4411" spans="1:127">
      <c r="A4411" t="n">
        <v>35864</v>
      </c>
      <c r="B441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2025-09-06T21:46:51</dcterms:created>
  <dcterms:modified xsi:type="dcterms:W3CDTF">2025-09-06T21:46:51</dcterms:modified>
</cp:coreProperties>
</file>