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7F73"/>
      </patternFill>
    </fill>
    <fill>
      <patternFill patternType="solid">
        <fgColor rgb="FFFF9F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C773"/>
      </patternFill>
    </fill>
    <fill>
      <patternFill patternType="solid">
        <fgColor rgb="FFFFA273"/>
      </patternFill>
    </fill>
    <fill>
      <patternFill patternType="solid">
        <fgColor rgb="FFFFD773"/>
      </patternFill>
    </fill>
    <fill>
      <patternFill patternType="solid">
        <fgColor rgb="FF7CFF73"/>
      </patternFill>
    </fill>
    <fill>
      <patternFill patternType="solid">
        <fgColor rgb="FFFFDE73"/>
      </patternFill>
    </fill>
    <fill>
      <patternFill patternType="solid">
        <fgColor rgb="FFFFEA73"/>
      </patternFill>
    </fill>
    <fill>
      <patternFill patternType="solid">
        <fgColor rgb="FFFFFF73"/>
      </patternFill>
    </fill>
    <fill>
      <patternFill patternType="solid">
        <fgColor rgb="FFFFDC73"/>
      </patternFill>
    </fill>
    <fill>
      <patternFill patternType="solid">
        <fgColor rgb="FFFFF373"/>
      </patternFill>
    </fill>
    <fill>
      <patternFill patternType="solid">
        <fgColor rgb="FFFFE573"/>
      </patternFill>
    </fill>
    <fill>
      <patternFill patternType="solid">
        <fgColor rgb="FFFFFD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F673"/>
      </patternFill>
    </fill>
    <fill>
      <patternFill patternType="solid">
        <fgColor rgb="FFFFE373"/>
      </patternFill>
    </fill>
    <fill>
      <patternFill patternType="solid">
        <fgColor rgb="FFFF9673"/>
      </patternFill>
    </fill>
    <fill>
      <patternFill patternType="solid">
        <fgColor rgb="FFFFB4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D7FF73"/>
      </patternFill>
    </fill>
    <fill>
      <patternFill patternType="solid">
        <fgColor rgb="FFFDFF73"/>
      </patternFill>
    </fill>
    <fill>
      <patternFill patternType="solid">
        <fgColor rgb="FFFFAD73"/>
      </patternFill>
    </fill>
    <fill>
      <patternFill patternType="solid">
        <fgColor rgb="FFD5FF73"/>
      </patternFill>
    </fill>
    <fill>
      <patternFill patternType="solid">
        <fgColor rgb="FFFF8F73"/>
      </patternFill>
    </fill>
    <fill>
      <patternFill patternType="solid">
        <fgColor rgb="FF98FF73"/>
      </patternFill>
    </fill>
    <fill>
      <patternFill patternType="solid">
        <fgColor rgb="FFFFDA73"/>
      </patternFill>
    </fill>
    <fill>
      <patternFill patternType="solid">
        <fgColor rgb="FFFF9173"/>
      </patternFill>
    </fill>
    <fill>
      <patternFill patternType="solid">
        <fgColor rgb="FFFFA973"/>
      </patternFill>
    </fill>
    <fill>
      <patternFill patternType="solid">
        <fgColor rgb="FFB4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<sst xmlns="http://schemas.openxmlformats.org/spreadsheetml/2006/main" count="4119" uniqueCount="123">
  <si>
    <t>CS2</t>
  </si>
  <si>
    <t>r0910</t>
  </si>
  <si>
    <t>FUNCTION</t>
  </si>
  <si>
    <t/>
  </si>
  <si>
    <t>Location</t>
  </si>
  <si>
    <t>OP Code</t>
  </si>
  <si>
    <t>string</t>
  </si>
  <si>
    <t>br0900</t>
  </si>
  <si>
    <t>fill</t>
  </si>
  <si>
    <t>int</t>
  </si>
  <si>
    <t>short</t>
  </si>
  <si>
    <t>mon210</t>
  </si>
  <si>
    <t/>
  </si>
  <si>
    <t>byte</t>
  </si>
  <si>
    <t>bytearray</t>
  </si>
  <si>
    <t>mon234</t>
  </si>
  <si>
    <t>mon238</t>
  </si>
  <si>
    <t>mon103_c01</t>
  </si>
  <si>
    <t>mon233_c00</t>
  </si>
  <si>
    <t>mon159_c00</t>
  </si>
  <si>
    <t>mon139_c00</t>
  </si>
  <si>
    <t>PreInit</t>
  </si>
  <si>
    <t>FC_Change_MapColor</t>
  </si>
  <si>
    <t>Init</t>
  </si>
  <si>
    <t>float</t>
  </si>
  <si>
    <t>tbox00</t>
  </si>
  <si>
    <t>tbox01</t>
  </si>
  <si>
    <t>tbox02</t>
  </si>
  <si>
    <t>EV_AVoice_Treasure01</t>
  </si>
  <si>
    <t>EV_AVoice_Treasure02</t>
  </si>
  <si>
    <t>pointer</t>
  </si>
  <si>
    <t>Init_Replay</t>
  </si>
  <si>
    <t>Init_Replay</t>
  </si>
  <si>
    <t>Reinit</t>
  </si>
  <si>
    <t>AV_00003</t>
  </si>
  <si>
    <t>AV_00003</t>
  </si>
  <si>
    <t>AV_00004</t>
  </si>
  <si>
    <t>AV_00004</t>
  </si>
  <si>
    <t>EV_00_02_00</t>
  </si>
  <si>
    <t>Start</t>
  </si>
  <si>
    <t>End</t>
  </si>
  <si>
    <t>AniFieldAttack</t>
  </si>
  <si>
    <t>AniWait</t>
  </si>
  <si>
    <t>FC_Start_Party</t>
  </si>
  <si>
    <t>I_SVIS008</t>
  </si>
  <si>
    <t>I_SVIS009</t>
  </si>
  <si>
    <t>I_SVIS010</t>
  </si>
  <si>
    <t>AniEvSian</t>
  </si>
  <si>
    <t>C_NPC052</t>
  </si>
  <si>
    <t>Celine</t>
  </si>
  <si>
    <t>FC_chr_entry</t>
  </si>
  <si>
    <t>2</t>
  </si>
  <si>
    <t>A</t>
  </si>
  <si>
    <t>#b</t>
  </si>
  <si>
    <t>0</t>
  </si>
  <si>
    <t>8</t>
  </si>
  <si>
    <t>#E[9]#M[0]</t>
  </si>
  <si>
    <t>dialog</t>
  </si>
  <si>
    <t>#K#800W#0T...</t>
  </si>
  <si>
    <t>AniWait2</t>
  </si>
  <si>
    <t>#E[9]#M_0</t>
  </si>
  <si>
    <t>#2K*sigh*</t>
  </si>
  <si>
    <t>#E[3]#M_A</t>
  </si>
  <si>
    <t>#K#FI'd asked this before and didn't get an answer--
probably because I was 'bombarding you with
question after question'--but better late than
never, I guess.</t>
  </si>
  <si>
    <t>#E_2Just what are you, anyway?</t>
  </si>
  <si>
    <t>Why do you know so much about...everything?</t>
  </si>
  <si>
    <t>#E[A]#M_AAnd don't even think of saying you're just an
ordinary cat, because last time I tried talking
to a cat, it did not talk back.</t>
  </si>
  <si>
    <t>1</t>
  </si>
  <si>
    <t>#E_0#M_4</t>
  </si>
  <si>
    <t>Oopsie. Heehee. Totally forgot about that,
didn't I?</t>
  </si>
  <si>
    <t>#E[1]#M_0I'm what you'd call a familiar.</t>
  </si>
  <si>
    <t>#E_0#M_0I faithfully serve the witches of the Hexen
Clan and aid them in fulfilling their duties.</t>
  </si>
  <si>
    <t>#E[4]#M_A</t>
  </si>
  <si>
    <t>#3KWitches? As in the witches in Erebonian
legend?</t>
  </si>
  <si>
    <t>#E_F#M_AFirst the Great Knight legend turns out
to be based on a true story, now this?
I feel like I've stepped into a fairy tale.</t>
  </si>
  <si>
    <t>#E[1]#M_0</t>
  </si>
  <si>
    <t>#K#FWell, you know what they say:
truth is stranger than fiction.</t>
  </si>
  <si>
    <t>#E[A]#M_0Whether you believe me or not is
up to you. I'm not going to try and
convince you.</t>
  </si>
  <si>
    <t>#E[9]#M_A</t>
  </si>
  <si>
    <t>#3KOh, I've got no real reason to doubt
you at this point.</t>
  </si>
  <si>
    <t>#E[1]#M_0So do you serve Emma, then?</t>
  </si>
  <si>
    <t>#E_0#M_0Rather, does that mean she's a witch?</t>
  </si>
  <si>
    <t>#K#FShe's still a novice, but she is a witch,
yes.</t>
  </si>
  <si>
    <t>#E_2#M_0My job's more to keep an eye on her,
though.</t>
  </si>
  <si>
    <t>J</t>
  </si>
  <si>
    <t>#E_J#M[0]</t>
  </si>
  <si>
    <t>#1P(We did always get the sense that there
was more to Emma than meets the eye.
Guess we were right.)</t>
  </si>
  <si>
    <t>#E[1](But her being a witch?)</t>
  </si>
  <si>
    <t>#E[9]#M[9](It's surprising...but then again, the more
I think about it, the more it makes perfect
sense. Ha.)</t>
  </si>
  <si>
    <t>#E[C]#M_0</t>
  </si>
  <si>
    <t>#K#0THmm? What's with the goofy grin?</t>
  </si>
  <si>
    <t>C</t>
  </si>
  <si>
    <t>#1POh, it's nothing.</t>
  </si>
  <si>
    <t>#E_I#M_0Anyway, let's get going.</t>
  </si>
  <si>
    <t>FC_End_Party</t>
  </si>
  <si>
    <t>Reinit</t>
  </si>
  <si>
    <t>FC_MapJumpState</t>
  </si>
  <si>
    <t>FC_MapJumpState2</t>
  </si>
  <si>
    <t>TU_00_BTL3_FIND</t>
  </si>
  <si>
    <t>C_MON103_C01</t>
  </si>
  <si>
    <t>Skygaze</t>
  </si>
  <si>
    <t>AniBtlWait</t>
  </si>
  <si>
    <t>#E_2#M[A]</t>
  </si>
  <si>
    <t>#3K(That one looks really powerful...)</t>
  </si>
  <si>
    <t>#E[3]#M[A](Still, I can't let something like this throw
me off.)</t>
  </si>
  <si>
    <t>#E_6#M[A](I need to hurry and get back up to speed.
The stronger, the better!)</t>
  </si>
  <si>
    <t>Rean can now use the S-Craft
#3CAzure Flame Slash#1C.</t>
  </si>
  <si>
    <t>TU_00_BTL3_ST</t>
  </si>
  <si>
    <t>#E[3]#M[A]</t>
  </si>
  <si>
    <t>#K#0T(That monster looked really powerful...
but that's all the more reason I need
to take it down.)</t>
  </si>
  <si>
    <t>#E_6#M[A](I'm gonna need to push myself that
much harder if I want to get stronger.
Time to give it everything I've got!)</t>
  </si>
  <si>
    <t>FC_Party_Face_Reset2</t>
  </si>
  <si>
    <t>TU_00_BTL3_Entry_Check</t>
  </si>
  <si>
    <t>TU_00_BTL3_WIN</t>
  </si>
  <si>
    <t>#E[1]#M[8]</t>
  </si>
  <si>
    <t>#K(...That about wraps that up.)</t>
  </si>
  <si>
    <t>#E_2#M[0](I feel like I've gotten the hang of
fighting again.)</t>
  </si>
  <si>
    <t>#E_2#M[9](Now I just need to focus on getting
down this mountain as fast as I can.)</t>
  </si>
  <si>
    <t>0[autoE0]</t>
  </si>
  <si>
    <t>0[autoM0]</t>
  </si>
  <si>
    <t>#2KWait...!</t>
  </si>
  <si>
    <t>_EV_00_02_00</t>
  </si>
  <si>
    <t>_TU_00_BTL3_FIND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</si>
</sst>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7F73"/>
      </patternFill>
    </fill>
    <fill>
      <patternFill patternType="solid">
        <fgColor rgb="FFFF9F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C773"/>
      </patternFill>
    </fill>
    <fill>
      <patternFill patternType="solid">
        <fgColor rgb="FFFFA273"/>
      </patternFill>
    </fill>
    <fill>
      <patternFill patternType="solid">
        <fgColor rgb="FFFFD773"/>
      </patternFill>
    </fill>
    <fill>
      <patternFill patternType="solid">
        <fgColor rgb="FF7CFF73"/>
      </patternFill>
    </fill>
    <fill>
      <patternFill patternType="solid">
        <fgColor rgb="FFFFDE73"/>
      </patternFill>
    </fill>
    <fill>
      <patternFill patternType="solid">
        <fgColor rgb="FFFFEA73"/>
      </patternFill>
    </fill>
    <fill>
      <patternFill patternType="solid">
        <fgColor rgb="FFFFFF73"/>
      </patternFill>
    </fill>
    <fill>
      <patternFill patternType="solid">
        <fgColor rgb="FFFFDC73"/>
      </patternFill>
    </fill>
    <fill>
      <patternFill patternType="solid">
        <fgColor rgb="FFFFF373"/>
      </patternFill>
    </fill>
    <fill>
      <patternFill patternType="solid">
        <fgColor rgb="FFFFE573"/>
      </patternFill>
    </fill>
    <fill>
      <patternFill patternType="solid">
        <fgColor rgb="FFFFFD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F673"/>
      </patternFill>
    </fill>
    <fill>
      <patternFill patternType="solid">
        <fgColor rgb="FFFFE373"/>
      </patternFill>
    </fill>
    <fill>
      <patternFill patternType="solid">
        <fgColor rgb="FFFF9673"/>
      </patternFill>
    </fill>
    <fill>
      <patternFill patternType="solid">
        <fgColor rgb="FFFFB4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D7FF73"/>
      </patternFill>
    </fill>
    <fill>
      <patternFill patternType="solid">
        <fgColor rgb="FFFDFF73"/>
      </patternFill>
    </fill>
    <fill>
      <patternFill patternType="solid">
        <fgColor rgb="FFFFAD73"/>
      </patternFill>
    </fill>
    <fill>
      <patternFill patternType="solid">
        <fgColor rgb="FFD5FF73"/>
      </patternFill>
    </fill>
    <fill>
      <patternFill patternType="solid">
        <fgColor rgb="FFFF8F73"/>
      </patternFill>
    </fill>
    <fill>
      <patternFill patternType="solid">
        <fgColor rgb="FF98FF73"/>
      </patternFill>
    </fill>
    <fill>
      <patternFill patternType="solid">
        <fgColor rgb="FFFFDA73"/>
      </patternFill>
    </fill>
    <fill>
      <patternFill patternType="solid">
        <fgColor rgb="FFFF9173"/>
      </patternFill>
    </fill>
    <fill>
      <patternFill patternType="solid">
        <fgColor rgb="FFFFA973"/>
      </patternFill>
    </fill>
    <fill>
      <patternFill patternType="solid">
        <fgColor rgb="FFB4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J110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300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13</v>
      </c>
      <c r="GM8" s="4" t="s">
        <v>13</v>
      </c>
      <c r="GN8" s="4" t="s">
        <v>13</v>
      </c>
      <c r="GO8" s="4" t="s">
        <v>13</v>
      </c>
      <c r="GP8" s="4" t="s">
        <v>13</v>
      </c>
      <c r="GQ8" s="4" t="s">
        <v>13</v>
      </c>
      <c r="GR8" s="4" t="s">
        <v>13</v>
      </c>
      <c r="GS8" s="4" t="s">
        <v>13</v>
      </c>
      <c r="GT8" s="4" t="s">
        <v>14</v>
      </c>
      <c r="GU8" s="4" t="s">
        <v>14</v>
      </c>
      <c r="GV8" s="4" t="s">
        <v>14</v>
      </c>
      <c r="GW8" s="4" t="s">
        <v>14</v>
      </c>
      <c r="GX8" s="4" t="s">
        <v>14</v>
      </c>
      <c r="GY8" s="4" t="s">
        <v>14</v>
      </c>
      <c r="GZ8" s="4" t="s">
        <v>14</v>
      </c>
      <c r="HA8" s="4" t="s">
        <v>14</v>
      </c>
      <c r="HB8" s="4" t="s">
        <v>9</v>
      </c>
      <c r="HC8" s="4" t="s">
        <v>6</v>
      </c>
      <c r="HD8" s="4" t="s">
        <v>8</v>
      </c>
      <c r="HE8" s="4" t="s">
        <v>6</v>
      </c>
      <c r="HF8" s="4" t="s">
        <v>8</v>
      </c>
      <c r="HG8" s="4" t="s">
        <v>6</v>
      </c>
      <c r="HH8" s="4" t="s">
        <v>8</v>
      </c>
      <c r="HI8" s="4" t="s">
        <v>6</v>
      </c>
      <c r="HJ8" s="4" t="s">
        <v>8</v>
      </c>
      <c r="HK8" s="4" t="s">
        <v>6</v>
      </c>
      <c r="HL8" s="4" t="s">
        <v>8</v>
      </c>
      <c r="HM8" s="4" t="s">
        <v>6</v>
      </c>
      <c r="HN8" s="4" t="s">
        <v>8</v>
      </c>
      <c r="HO8" s="4" t="s">
        <v>6</v>
      </c>
      <c r="HP8" s="4" t="s">
        <v>8</v>
      </c>
      <c r="HQ8" s="4" t="s">
        <v>6</v>
      </c>
      <c r="HR8" s="4" t="s">
        <v>8</v>
      </c>
      <c r="HS8" s="4" t="s">
        <v>13</v>
      </c>
      <c r="HT8" s="4" t="s">
        <v>13</v>
      </c>
      <c r="HU8" s="4" t="s">
        <v>13</v>
      </c>
      <c r="HV8" s="4" t="s">
        <v>13</v>
      </c>
      <c r="HW8" s="4" t="s">
        <v>13</v>
      </c>
      <c r="HX8" s="4" t="s">
        <v>13</v>
      </c>
      <c r="HY8" s="4" t="s">
        <v>13</v>
      </c>
      <c r="HZ8" s="4" t="s">
        <v>13</v>
      </c>
      <c r="IA8" s="4" t="s">
        <v>14</v>
      </c>
      <c r="IB8" s="4" t="s">
        <v>14</v>
      </c>
      <c r="IC8" s="4" t="s">
        <v>14</v>
      </c>
      <c r="ID8" s="4" t="s">
        <v>14</v>
      </c>
      <c r="IE8" s="4" t="s">
        <v>14</v>
      </c>
      <c r="IF8" s="4" t="s">
        <v>14</v>
      </c>
      <c r="IG8" s="4" t="s">
        <v>14</v>
      </c>
      <c r="IH8" s="4" t="s">
        <v>14</v>
      </c>
      <c r="II8" s="4" t="s">
        <v>14</v>
      </c>
      <c r="IJ8" s="4" t="s">
        <v>14</v>
      </c>
      <c r="IK8" s="4" t="s">
        <v>14</v>
      </c>
      <c r="IL8" s="4" t="s">
        <v>14</v>
      </c>
      <c r="IM8" s="4" t="s">
        <v>14</v>
      </c>
      <c r="IN8" s="4" t="s">
        <v>14</v>
      </c>
      <c r="IO8" s="4" t="s">
        <v>14</v>
      </c>
      <c r="IP8" s="4" t="s">
        <v>14</v>
      </c>
      <c r="IQ8" s="4" t="s">
        <v>14</v>
      </c>
      <c r="IR8" s="4" t="s">
        <v>14</v>
      </c>
      <c r="IS8" s="4" t="s">
        <v>14</v>
      </c>
      <c r="IT8" s="4" t="s">
        <v>14</v>
      </c>
      <c r="IU8" s="4" t="s">
        <v>14</v>
      </c>
      <c r="IV8" s="4" t="s">
        <v>14</v>
      </c>
      <c r="IW8" s="4" t="s">
        <v>14</v>
      </c>
      <c r="IX8" s="4" t="s">
        <v>14</v>
      </c>
      <c r="IY8" s="4" t="s">
        <v>14</v>
      </c>
      <c r="IZ8" s="4" t="s">
        <v>14</v>
      </c>
      <c r="JA8" s="4" t="s">
        <v>14</v>
      </c>
      <c r="JB8" s="4" t="s">
        <v>14</v>
      </c>
      <c r="JC8" s="4" t="s">
        <v>14</v>
      </c>
      <c r="JD8" s="4" t="s">
        <v>14</v>
      </c>
      <c r="JE8" s="4" t="s">
        <v>14</v>
      </c>
      <c r="JF8" s="4" t="s">
        <v>14</v>
      </c>
      <c r="JG8" s="4" t="s">
        <v>14</v>
      </c>
      <c r="JH8" s="4" t="s">
        <v>14</v>
      </c>
      <c r="JI8" s="4" t="s">
        <v>14</v>
      </c>
      <c r="JJ8" s="4" t="s">
        <v>14</v>
      </c>
    </row>
    <row r="9">
      <c r="A9" t="n">
        <v>304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50</v>
      </c>
      <c r="AF9" s="7" t="n">
        <v>50</v>
      </c>
      <c r="AG9" s="7" t="n">
        <v>50</v>
      </c>
      <c r="AH9" s="7" t="n">
        <v>50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15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12</v>
      </c>
      <c r="BA9" s="7" t="n">
        <f t="normal" ca="1">16-LENB(INDIRECT(ADDRESS(9,52)))</f>
        <v>0</v>
      </c>
      <c r="BB9" s="7" t="s">
        <v>12</v>
      </c>
      <c r="BC9" s="7" t="n">
        <f t="normal" ca="1">16-LENB(INDIRECT(ADDRESS(9,54)))</f>
        <v>0</v>
      </c>
      <c r="BD9" s="7" t="s">
        <v>12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50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16</v>
      </c>
      <c r="CD9" s="7" t="n">
        <f t="normal" ca="1">16-LENB(INDIRECT(ADDRESS(9,81)))</f>
        <v>0</v>
      </c>
      <c r="CE9" s="7" t="s">
        <v>16</v>
      </c>
      <c r="CF9" s="7" t="n">
        <f t="normal" ca="1">16-LENB(INDIRECT(ADDRESS(9,83)))</f>
        <v>0</v>
      </c>
      <c r="CG9" s="7" t="s">
        <v>16</v>
      </c>
      <c r="CH9" s="7" t="n">
        <f t="normal" ca="1">16-LENB(INDIRECT(ADDRESS(9,85)))</f>
        <v>0</v>
      </c>
      <c r="CI9" s="7" t="s">
        <v>16</v>
      </c>
      <c r="CJ9" s="7" t="n">
        <f t="normal" ca="1">16-LENB(INDIRECT(ADDRESS(9,87)))</f>
        <v>0</v>
      </c>
      <c r="CK9" s="7" t="s">
        <v>16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100</v>
      </c>
      <c r="CS9" s="7" t="n">
        <v>50</v>
      </c>
      <c r="CT9" s="7" t="n">
        <v>50</v>
      </c>
      <c r="CU9" s="7" t="n">
        <v>50</v>
      </c>
      <c r="CV9" s="7" t="n">
        <v>50</v>
      </c>
      <c r="CW9" s="7" t="n">
        <v>0</v>
      </c>
      <c r="CX9" s="7" t="n">
        <v>0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17</v>
      </c>
      <c r="DI9" s="7" t="n">
        <f t="normal" ca="1">16-LENB(INDIRECT(ADDRESS(9,112)))</f>
        <v>0</v>
      </c>
      <c r="DJ9" s="7" t="s">
        <v>17</v>
      </c>
      <c r="DK9" s="7" t="n">
        <f t="normal" ca="1">16-LENB(INDIRECT(ADDRESS(9,114)))</f>
        <v>0</v>
      </c>
      <c r="DL9" s="7" t="s">
        <v>17</v>
      </c>
      <c r="DM9" s="7" t="n">
        <f t="normal" ca="1">16-LENB(INDIRECT(ADDRESS(9,116)))</f>
        <v>0</v>
      </c>
      <c r="DN9" s="7" t="s">
        <v>12</v>
      </c>
      <c r="DO9" s="7" t="n">
        <f t="normal" ca="1">16-LENB(INDIRECT(ADDRESS(9,118)))</f>
        <v>0</v>
      </c>
      <c r="DP9" s="7" t="s">
        <v>12</v>
      </c>
      <c r="DQ9" s="7" t="n">
        <f t="normal" ca="1">16-LENB(INDIRECT(ADDRESS(9,120)))</f>
        <v>0</v>
      </c>
      <c r="DR9" s="7" t="s">
        <v>12</v>
      </c>
      <c r="DS9" s="7" t="n">
        <f t="normal" ca="1">16-LENB(INDIRECT(ADDRESS(9,122)))</f>
        <v>0</v>
      </c>
      <c r="DT9" s="7" t="s">
        <v>12</v>
      </c>
      <c r="DU9" s="7" t="n">
        <f t="normal" ca="1">16-LENB(INDIRECT(ADDRESS(9,124)))</f>
        <v>0</v>
      </c>
      <c r="DV9" s="7" t="s">
        <v>12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50</v>
      </c>
      <c r="EA9" s="7" t="n">
        <v>0</v>
      </c>
      <c r="EB9" s="7" t="n">
        <v>0</v>
      </c>
      <c r="EC9" s="7" t="n">
        <v>0</v>
      </c>
      <c r="ED9" s="7" t="n">
        <v>0</v>
      </c>
      <c r="EE9" s="7" t="n">
        <v>0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18</v>
      </c>
      <c r="EP9" s="7" t="n">
        <f t="normal" ca="1">16-LENB(INDIRECT(ADDRESS(9,145)))</f>
        <v>0</v>
      </c>
      <c r="EQ9" s="7" t="s">
        <v>18</v>
      </c>
      <c r="ER9" s="7" t="n">
        <f t="normal" ca="1">16-LENB(INDIRECT(ADDRESS(9,147)))</f>
        <v>0</v>
      </c>
      <c r="ES9" s="7" t="s">
        <v>18</v>
      </c>
      <c r="ET9" s="7" t="n">
        <f t="normal" ca="1">16-LENB(INDIRECT(ADDRESS(9,149)))</f>
        <v>0</v>
      </c>
      <c r="EU9" s="7" t="s">
        <v>18</v>
      </c>
      <c r="EV9" s="7" t="n">
        <f t="normal" ca="1">16-LENB(INDIRECT(ADDRESS(9,151)))</f>
        <v>0</v>
      </c>
      <c r="EW9" s="7" t="s">
        <v>18</v>
      </c>
      <c r="EX9" s="7" t="n">
        <f t="normal" ca="1">16-LENB(INDIRECT(ADDRESS(9,153)))</f>
        <v>0</v>
      </c>
      <c r="EY9" s="7" t="s">
        <v>18</v>
      </c>
      <c r="EZ9" s="7" t="n">
        <f t="normal" ca="1">16-LENB(INDIRECT(ADDRESS(9,155)))</f>
        <v>0</v>
      </c>
      <c r="FA9" s="7" t="s">
        <v>18</v>
      </c>
      <c r="FB9" s="7" t="n">
        <f t="normal" ca="1">16-LENB(INDIRECT(ADDRESS(9,157)))</f>
        <v>0</v>
      </c>
      <c r="FC9" s="7" t="s">
        <v>18</v>
      </c>
      <c r="FD9" s="7" t="n">
        <f t="normal" ca="1">16-LENB(INDIRECT(ADDRESS(9,159)))</f>
        <v>0</v>
      </c>
      <c r="FE9" s="7" t="n">
        <v>100</v>
      </c>
      <c r="FF9" s="7" t="n">
        <v>50</v>
      </c>
      <c r="FG9" s="7" t="n">
        <v>50</v>
      </c>
      <c r="FH9" s="7" t="n">
        <v>50</v>
      </c>
      <c r="FI9" s="7" t="n">
        <v>50</v>
      </c>
      <c r="FJ9" s="7" t="n">
        <v>50</v>
      </c>
      <c r="FK9" s="7" t="n">
        <v>50</v>
      </c>
      <c r="FL9" s="7" t="n">
        <v>50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19</v>
      </c>
      <c r="FW9" s="7" t="n">
        <f t="normal" ca="1">16-LENB(INDIRECT(ADDRESS(9,178)))</f>
        <v>0</v>
      </c>
      <c r="FX9" s="7" t="s">
        <v>19</v>
      </c>
      <c r="FY9" s="7" t="n">
        <f t="normal" ca="1">16-LENB(INDIRECT(ADDRESS(9,180)))</f>
        <v>0</v>
      </c>
      <c r="FZ9" s="7" t="s">
        <v>19</v>
      </c>
      <c r="GA9" s="7" t="n">
        <f t="normal" ca="1">16-LENB(INDIRECT(ADDRESS(9,182)))</f>
        <v>0</v>
      </c>
      <c r="GB9" s="7" t="s">
        <v>18</v>
      </c>
      <c r="GC9" s="7" t="n">
        <f t="normal" ca="1">16-LENB(INDIRECT(ADDRESS(9,184)))</f>
        <v>0</v>
      </c>
      <c r="GD9" s="7" t="s">
        <v>18</v>
      </c>
      <c r="GE9" s="7" t="n">
        <f t="normal" ca="1">16-LENB(INDIRECT(ADDRESS(9,186)))</f>
        <v>0</v>
      </c>
      <c r="GF9" s="7" t="s">
        <v>12</v>
      </c>
      <c r="GG9" s="7" t="n">
        <f t="normal" ca="1">16-LENB(INDIRECT(ADDRESS(9,188)))</f>
        <v>0</v>
      </c>
      <c r="GH9" s="7" t="s">
        <v>12</v>
      </c>
      <c r="GI9" s="7" t="n">
        <f t="normal" ca="1">16-LENB(INDIRECT(ADDRESS(9,190)))</f>
        <v>0</v>
      </c>
      <c r="GJ9" s="7" t="s">
        <v>12</v>
      </c>
      <c r="GK9" s="7" t="n">
        <f t="normal" ca="1">16-LENB(INDIRECT(ADDRESS(9,192)))</f>
        <v>0</v>
      </c>
      <c r="GL9" s="7" t="n">
        <v>100</v>
      </c>
      <c r="GM9" s="7" t="n">
        <v>50</v>
      </c>
      <c r="GN9" s="7" t="n">
        <v>50</v>
      </c>
      <c r="GO9" s="7" t="n">
        <v>50</v>
      </c>
      <c r="GP9" s="7" t="n">
        <v>50</v>
      </c>
      <c r="GQ9" s="7" t="n">
        <v>0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6</v>
      </c>
      <c r="HC9" s="7" t="s">
        <v>20</v>
      </c>
      <c r="HD9" s="7" t="n">
        <f t="normal" ca="1">16-LENB(INDIRECT(ADDRESS(9,211)))</f>
        <v>0</v>
      </c>
      <c r="HE9" s="7" t="s">
        <v>20</v>
      </c>
      <c r="HF9" s="7" t="n">
        <f t="normal" ca="1">16-LENB(INDIRECT(ADDRESS(9,213)))</f>
        <v>0</v>
      </c>
      <c r="HG9" s="7" t="s">
        <v>20</v>
      </c>
      <c r="HH9" s="7" t="n">
        <f t="normal" ca="1">16-LENB(INDIRECT(ADDRESS(9,215)))</f>
        <v>0</v>
      </c>
      <c r="HI9" s="7" t="s">
        <v>12</v>
      </c>
      <c r="HJ9" s="7" t="n">
        <f t="normal" ca="1">16-LENB(INDIRECT(ADDRESS(9,217)))</f>
        <v>0</v>
      </c>
      <c r="HK9" s="7" t="s">
        <v>12</v>
      </c>
      <c r="HL9" s="7" t="n">
        <f t="normal" ca="1">16-LENB(INDIRECT(ADDRESS(9,219)))</f>
        <v>0</v>
      </c>
      <c r="HM9" s="7" t="s">
        <v>12</v>
      </c>
      <c r="HN9" s="7" t="n">
        <f t="normal" ca="1">16-LENB(INDIRECT(ADDRESS(9,221)))</f>
        <v>0</v>
      </c>
      <c r="HO9" s="7" t="s">
        <v>12</v>
      </c>
      <c r="HP9" s="7" t="n">
        <f t="normal" ca="1">16-LENB(INDIRECT(ADDRESS(9,223)))</f>
        <v>0</v>
      </c>
      <c r="HQ9" s="7" t="s">
        <v>12</v>
      </c>
      <c r="HR9" s="7" t="n">
        <f t="normal" ca="1">16-LENB(INDIRECT(ADDRESS(9,225)))</f>
        <v>0</v>
      </c>
      <c r="HS9" s="7" t="n">
        <v>100</v>
      </c>
      <c r="HT9" s="7" t="n">
        <v>50</v>
      </c>
      <c r="HU9" s="7" t="n">
        <v>50</v>
      </c>
      <c r="HV9" s="7" t="n">
        <v>0</v>
      </c>
      <c r="HW9" s="7" t="n">
        <v>0</v>
      </c>
      <c r="HX9" s="7" t="n">
        <v>0</v>
      </c>
      <c r="HY9" s="7" t="n">
        <v>0</v>
      </c>
      <c r="HZ9" s="7" t="n">
        <v>0</v>
      </c>
      <c r="IA9" s="7" t="n">
        <v>0</v>
      </c>
      <c r="IB9" s="7" t="n">
        <v>0</v>
      </c>
      <c r="IC9" s="7" t="n">
        <v>0</v>
      </c>
      <c r="ID9" s="7" t="n">
        <v>0</v>
      </c>
      <c r="IE9" s="7" t="n">
        <v>0</v>
      </c>
      <c r="IF9" s="7" t="n">
        <v>0</v>
      </c>
      <c r="IG9" s="7" t="n">
        <v>0</v>
      </c>
      <c r="IH9" s="7" t="n">
        <v>0</v>
      </c>
      <c r="II9" s="7" t="n">
        <v>255</v>
      </c>
      <c r="IJ9" s="7" t="n">
        <v>255</v>
      </c>
      <c r="IK9" s="7" t="n">
        <v>255</v>
      </c>
      <c r="IL9" s="7" t="n">
        <v>255</v>
      </c>
      <c r="IM9" s="7" t="n">
        <v>0</v>
      </c>
      <c r="IN9" s="7" t="n">
        <v>0</v>
      </c>
      <c r="IO9" s="7" t="n">
        <v>0</v>
      </c>
      <c r="IP9" s="7" t="n">
        <v>0</v>
      </c>
      <c r="IQ9" s="7" t="n">
        <v>0</v>
      </c>
      <c r="IR9" s="7" t="n">
        <v>0</v>
      </c>
      <c r="IS9" s="7" t="n">
        <v>0</v>
      </c>
      <c r="IT9" s="7" t="n">
        <v>0</v>
      </c>
      <c r="IU9" s="7" t="n">
        <v>0</v>
      </c>
      <c r="IV9" s="7" t="n">
        <v>0</v>
      </c>
      <c r="IW9" s="7" t="n">
        <v>0</v>
      </c>
      <c r="IX9" s="7" t="n">
        <v>0</v>
      </c>
      <c r="IY9" s="7" t="n">
        <v>0</v>
      </c>
      <c r="IZ9" s="7" t="n">
        <v>0</v>
      </c>
      <c r="JA9" s="7" t="n">
        <v>0</v>
      </c>
      <c r="JB9" s="7" t="n">
        <v>0</v>
      </c>
      <c r="JC9" s="7" t="n">
        <v>0</v>
      </c>
      <c r="JD9" s="7" t="n">
        <v>0</v>
      </c>
      <c r="JE9" s="7" t="n">
        <v>0</v>
      </c>
      <c r="JF9" s="7" t="n">
        <v>0</v>
      </c>
      <c r="JG9" s="7" t="n">
        <v>0</v>
      </c>
      <c r="JH9" s="7" t="n">
        <v>0</v>
      </c>
      <c r="JI9" s="7" t="n">
        <v>0</v>
      </c>
      <c r="JJ9" s="7" t="n">
        <v>0</v>
      </c>
    </row>
    <row r="10">
      <c r="A10" t="s">
        <v>4</v>
      </c>
      <c r="B10" s="4" t="s">
        <v>5</v>
      </c>
    </row>
    <row r="11">
      <c r="A11" t="n">
        <v>1400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1404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65548</v>
      </c>
      <c r="F14" s="7" t="n">
        <v>420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17</v>
      </c>
      <c r="N14" s="7" t="n">
        <f t="normal" ca="1">16-LENB(INDIRECT(ADDRESS(14,13)))</f>
        <v>0</v>
      </c>
      <c r="O14" s="7" t="s">
        <v>17</v>
      </c>
      <c r="P14" s="7" t="n">
        <f t="normal" ca="1">16-LENB(INDIRECT(ADDRESS(14,15)))</f>
        <v>0</v>
      </c>
      <c r="Q14" s="7" t="s">
        <v>17</v>
      </c>
      <c r="R14" s="7" t="n">
        <f t="normal" ca="1">16-LENB(INDIRECT(ADDRESS(14,17)))</f>
        <v>0</v>
      </c>
      <c r="S14" s="7" t="s">
        <v>17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1612</v>
      </c>
      <c r="B16" s="5" t="n">
        <v>1</v>
      </c>
    </row>
    <row r="17" spans="1:270" s="3" customFormat="1" customHeight="0">
      <c r="A17" s="3" t="s">
        <v>2</v>
      </c>
      <c r="B17" s="3" t="s">
        <v>21</v>
      </c>
    </row>
    <row r="18" spans="1:270">
      <c r="A18" t="s">
        <v>4</v>
      </c>
      <c r="B18" s="4" t="s">
        <v>5</v>
      </c>
      <c r="C18" s="4" t="s">
        <v>13</v>
      </c>
      <c r="D18" s="4" t="s">
        <v>13</v>
      </c>
      <c r="E18" s="4" t="s">
        <v>13</v>
      </c>
      <c r="F18" s="4" t="s">
        <v>13</v>
      </c>
    </row>
    <row r="19" spans="1:270">
      <c r="A19" t="n">
        <v>1616</v>
      </c>
      <c r="B19" s="8" t="n">
        <v>14</v>
      </c>
      <c r="C19" s="7" t="n">
        <v>0</v>
      </c>
      <c r="D19" s="7" t="n">
        <v>0</v>
      </c>
      <c r="E19" s="7" t="n">
        <v>64</v>
      </c>
      <c r="F19" s="7" t="n">
        <v>0</v>
      </c>
    </row>
    <row r="20" spans="1:270">
      <c r="A20" t="s">
        <v>4</v>
      </c>
      <c r="B20" s="4" t="s">
        <v>5</v>
      </c>
      <c r="C20" s="4" t="s">
        <v>13</v>
      </c>
      <c r="D20" s="4" t="s">
        <v>6</v>
      </c>
    </row>
    <row r="21" spans="1:270">
      <c r="A21" t="n">
        <v>1621</v>
      </c>
      <c r="B21" s="9" t="n">
        <v>2</v>
      </c>
      <c r="C21" s="7" t="n">
        <v>10</v>
      </c>
      <c r="D21" s="7" t="s">
        <v>22</v>
      </c>
    </row>
    <row r="22" spans="1:270">
      <c r="A22" t="s">
        <v>4</v>
      </c>
      <c r="B22" s="4" t="s">
        <v>5</v>
      </c>
      <c r="C22" s="4" t="s">
        <v>13</v>
      </c>
      <c r="D22" s="4" t="s">
        <v>13</v>
      </c>
    </row>
    <row r="23" spans="1:270">
      <c r="A23" t="n">
        <v>1642</v>
      </c>
      <c r="B23" s="10" t="n">
        <v>162</v>
      </c>
      <c r="C23" s="7" t="n">
        <v>0</v>
      </c>
      <c r="D23" s="7" t="n">
        <v>0</v>
      </c>
    </row>
    <row r="24" spans="1:270">
      <c r="A24" t="s">
        <v>4</v>
      </c>
      <c r="B24" s="4" t="s">
        <v>5</v>
      </c>
    </row>
    <row r="25" spans="1:270">
      <c r="A25" t="n">
        <v>1645</v>
      </c>
      <c r="B25" s="5" t="n">
        <v>1</v>
      </c>
    </row>
    <row r="26" spans="1:270" s="3" customFormat="1" customHeight="0">
      <c r="A26" s="3" t="s">
        <v>2</v>
      </c>
      <c r="B26" s="3" t="s">
        <v>23</v>
      </c>
    </row>
    <row r="27" spans="1:270">
      <c r="A27" t="s">
        <v>4</v>
      </c>
      <c r="B27" s="4" t="s">
        <v>5</v>
      </c>
      <c r="C27" s="4" t="s">
        <v>13</v>
      </c>
      <c r="D27" s="4" t="s">
        <v>10</v>
      </c>
      <c r="E27" s="4" t="s">
        <v>24</v>
      </c>
      <c r="F27" s="4" t="s">
        <v>10</v>
      </c>
      <c r="G27" s="4" t="s">
        <v>9</v>
      </c>
      <c r="H27" s="4" t="s">
        <v>9</v>
      </c>
      <c r="I27" s="4" t="s">
        <v>10</v>
      </c>
      <c r="J27" s="4" t="s">
        <v>10</v>
      </c>
      <c r="K27" s="4" t="s">
        <v>9</v>
      </c>
      <c r="L27" s="4" t="s">
        <v>9</v>
      </c>
      <c r="M27" s="4" t="s">
        <v>9</v>
      </c>
      <c r="N27" s="4" t="s">
        <v>9</v>
      </c>
      <c r="O27" s="4" t="s">
        <v>6</v>
      </c>
    </row>
    <row r="28" spans="1:270">
      <c r="A28" t="n">
        <v>1648</v>
      </c>
      <c r="B28" s="11" t="n">
        <v>50</v>
      </c>
      <c r="C28" s="7" t="n">
        <v>0</v>
      </c>
      <c r="D28" s="7" t="n">
        <v>8060</v>
      </c>
      <c r="E28" s="7" t="n">
        <v>0.699999988079071</v>
      </c>
      <c r="F28" s="7" t="n">
        <v>1000</v>
      </c>
      <c r="G28" s="7" t="n">
        <v>0</v>
      </c>
      <c r="H28" s="7" t="n">
        <v>-1069547520</v>
      </c>
      <c r="I28" s="7" t="n">
        <v>0</v>
      </c>
      <c r="J28" s="7" t="n">
        <v>65533</v>
      </c>
      <c r="K28" s="7" t="n">
        <v>0</v>
      </c>
      <c r="L28" s="7" t="n">
        <v>0</v>
      </c>
      <c r="M28" s="7" t="n">
        <v>0</v>
      </c>
      <c r="N28" s="7" t="n">
        <v>0</v>
      </c>
      <c r="O28" s="7" t="s">
        <v>12</v>
      </c>
    </row>
    <row r="29" spans="1:270">
      <c r="A29" t="s">
        <v>4</v>
      </c>
      <c r="B29" s="4" t="s">
        <v>5</v>
      </c>
      <c r="C29" s="4" t="s">
        <v>13</v>
      </c>
      <c r="D29" s="4" t="s">
        <v>6</v>
      </c>
      <c r="E29" s="4" t="s">
        <v>6</v>
      </c>
      <c r="F29" s="4" t="s">
        <v>10</v>
      </c>
      <c r="G29" s="4" t="s">
        <v>10</v>
      </c>
    </row>
    <row r="30" spans="1:270">
      <c r="A30" t="n">
        <v>1687</v>
      </c>
      <c r="B30" s="12" t="n">
        <v>74</v>
      </c>
      <c r="C30" s="7" t="n">
        <v>13</v>
      </c>
      <c r="D30" s="7" t="s">
        <v>25</v>
      </c>
      <c r="E30" s="7" t="s">
        <v>12</v>
      </c>
      <c r="F30" s="7" t="n">
        <v>5632</v>
      </c>
      <c r="G30" s="7" t="n">
        <v>1</v>
      </c>
    </row>
    <row r="31" spans="1:270">
      <c r="A31" t="s">
        <v>4</v>
      </c>
      <c r="B31" s="4" t="s">
        <v>5</v>
      </c>
      <c r="C31" s="4" t="s">
        <v>13</v>
      </c>
      <c r="D31" s="4" t="s">
        <v>6</v>
      </c>
      <c r="E31" s="4" t="s">
        <v>6</v>
      </c>
      <c r="F31" s="4" t="s">
        <v>10</v>
      </c>
      <c r="G31" s="4" t="s">
        <v>10</v>
      </c>
    </row>
    <row r="32" spans="1:270">
      <c r="A32" t="n">
        <v>1701</v>
      </c>
      <c r="B32" s="12" t="n">
        <v>74</v>
      </c>
      <c r="C32" s="7" t="n">
        <v>13</v>
      </c>
      <c r="D32" s="7" t="s">
        <v>26</v>
      </c>
      <c r="E32" s="7" t="s">
        <v>12</v>
      </c>
      <c r="F32" s="7" t="n">
        <v>5634</v>
      </c>
      <c r="G32" s="7" t="n">
        <v>734</v>
      </c>
    </row>
    <row r="33" spans="1:15">
      <c r="A33" t="s">
        <v>4</v>
      </c>
      <c r="B33" s="4" t="s">
        <v>5</v>
      </c>
      <c r="C33" s="4" t="s">
        <v>13</v>
      </c>
      <c r="D33" s="4" t="s">
        <v>6</v>
      </c>
      <c r="E33" s="4" t="s">
        <v>6</v>
      </c>
      <c r="F33" s="4" t="s">
        <v>10</v>
      </c>
      <c r="G33" s="4" t="s">
        <v>10</v>
      </c>
    </row>
    <row r="34" spans="1:15">
      <c r="A34" t="n">
        <v>1715</v>
      </c>
      <c r="B34" s="12" t="n">
        <v>74</v>
      </c>
      <c r="C34" s="7" t="n">
        <v>13</v>
      </c>
      <c r="D34" s="7" t="s">
        <v>27</v>
      </c>
      <c r="E34" s="7" t="s">
        <v>12</v>
      </c>
      <c r="F34" s="7" t="n">
        <v>5636</v>
      </c>
      <c r="G34" s="7" t="n">
        <v>3355</v>
      </c>
    </row>
    <row r="35" spans="1:15">
      <c r="A35" t="s">
        <v>4</v>
      </c>
      <c r="B35" s="4" t="s">
        <v>5</v>
      </c>
      <c r="C35" s="4" t="s">
        <v>10</v>
      </c>
      <c r="D35" s="4" t="s">
        <v>13</v>
      </c>
      <c r="E35" s="4" t="s">
        <v>6</v>
      </c>
      <c r="F35" s="4" t="s">
        <v>9</v>
      </c>
      <c r="G35" s="4" t="s">
        <v>10</v>
      </c>
      <c r="H35" s="4" t="s">
        <v>10</v>
      </c>
      <c r="I35" s="4" t="s">
        <v>6</v>
      </c>
      <c r="J35" s="4" t="s">
        <v>24</v>
      </c>
    </row>
    <row r="36" spans="1:15">
      <c r="A36" t="n">
        <v>1729</v>
      </c>
      <c r="B36" s="13" t="n">
        <v>106</v>
      </c>
      <c r="C36" s="7" t="n">
        <v>0</v>
      </c>
      <c r="D36" s="7" t="n">
        <v>3</v>
      </c>
      <c r="E36" s="7" t="s">
        <v>26</v>
      </c>
      <c r="F36" s="7" t="n">
        <v>1098907648</v>
      </c>
      <c r="G36" s="7" t="n">
        <v>7424</v>
      </c>
      <c r="H36" s="7" t="n">
        <v>5634</v>
      </c>
      <c r="I36" s="7" t="s">
        <v>28</v>
      </c>
      <c r="J36" s="7" t="n">
        <v>2</v>
      </c>
    </row>
    <row r="37" spans="1:15">
      <c r="A37" t="s">
        <v>4</v>
      </c>
      <c r="B37" s="4" t="s">
        <v>5</v>
      </c>
      <c r="C37" s="4" t="s">
        <v>10</v>
      </c>
      <c r="D37" s="4" t="s">
        <v>13</v>
      </c>
      <c r="E37" s="4" t="s">
        <v>6</v>
      </c>
      <c r="F37" s="4" t="s">
        <v>9</v>
      </c>
      <c r="G37" s="4" t="s">
        <v>10</v>
      </c>
      <c r="H37" s="4" t="s">
        <v>10</v>
      </c>
      <c r="I37" s="4" t="s">
        <v>6</v>
      </c>
      <c r="J37" s="4" t="s">
        <v>24</v>
      </c>
    </row>
    <row r="38" spans="1:15">
      <c r="A38" t="n">
        <v>1773</v>
      </c>
      <c r="B38" s="13" t="n">
        <v>106</v>
      </c>
      <c r="C38" s="7" t="n">
        <v>0</v>
      </c>
      <c r="D38" s="7" t="n">
        <v>3</v>
      </c>
      <c r="E38" s="7" t="s">
        <v>27</v>
      </c>
      <c r="F38" s="7" t="n">
        <v>1098907648</v>
      </c>
      <c r="G38" s="7" t="n">
        <v>7425</v>
      </c>
      <c r="H38" s="7" t="n">
        <v>5636</v>
      </c>
      <c r="I38" s="7" t="s">
        <v>29</v>
      </c>
      <c r="J38" s="7" t="n">
        <v>2</v>
      </c>
    </row>
    <row r="39" spans="1:15">
      <c r="A39" t="s">
        <v>4</v>
      </c>
      <c r="B39" s="4" t="s">
        <v>5</v>
      </c>
      <c r="C39" s="4" t="s">
        <v>13</v>
      </c>
      <c r="D39" s="4" t="s">
        <v>10</v>
      </c>
      <c r="E39" s="4" t="s">
        <v>13</v>
      </c>
      <c r="F39" s="4" t="s">
        <v>13</v>
      </c>
      <c r="G39" s="4" t="s">
        <v>30</v>
      </c>
    </row>
    <row r="40" spans="1:15">
      <c r="A40" t="n">
        <v>1817</v>
      </c>
      <c r="B40" s="14" t="n">
        <v>5</v>
      </c>
      <c r="C40" s="7" t="n">
        <v>30</v>
      </c>
      <c r="D40" s="7" t="n">
        <v>8359</v>
      </c>
      <c r="E40" s="7" t="n">
        <v>8</v>
      </c>
      <c r="F40" s="7" t="n">
        <v>1</v>
      </c>
      <c r="G40" s="15" t="n">
        <f t="normal" ca="1">A46</f>
        <v>0</v>
      </c>
    </row>
    <row r="41" spans="1:15">
      <c r="A41" t="s">
        <v>4</v>
      </c>
      <c r="B41" s="4" t="s">
        <v>5</v>
      </c>
      <c r="C41" s="4" t="s">
        <v>10</v>
      </c>
      <c r="D41" s="4" t="s">
        <v>6</v>
      </c>
      <c r="E41" s="4" t="s">
        <v>6</v>
      </c>
      <c r="F41" s="4" t="s">
        <v>6</v>
      </c>
      <c r="G41" s="4" t="s">
        <v>13</v>
      </c>
      <c r="H41" s="4" t="s">
        <v>9</v>
      </c>
      <c r="I41" s="4" t="s">
        <v>24</v>
      </c>
      <c r="J41" s="4" t="s">
        <v>24</v>
      </c>
      <c r="K41" s="4" t="s">
        <v>24</v>
      </c>
      <c r="L41" s="4" t="s">
        <v>24</v>
      </c>
      <c r="M41" s="4" t="s">
        <v>24</v>
      </c>
      <c r="N41" s="4" t="s">
        <v>24</v>
      </c>
      <c r="O41" s="4" t="s">
        <v>24</v>
      </c>
      <c r="P41" s="4" t="s">
        <v>6</v>
      </c>
      <c r="Q41" s="4" t="s">
        <v>6</v>
      </c>
      <c r="R41" s="4" t="s">
        <v>9</v>
      </c>
      <c r="S41" s="4" t="s">
        <v>13</v>
      </c>
      <c r="T41" s="4" t="s">
        <v>9</v>
      </c>
      <c r="U41" s="4" t="s">
        <v>9</v>
      </c>
      <c r="V41" s="4" t="s">
        <v>10</v>
      </c>
    </row>
    <row r="42" spans="1:15">
      <c r="A42" t="n">
        <v>1827</v>
      </c>
      <c r="B42" s="16" t="n">
        <v>19</v>
      </c>
      <c r="C42" s="7" t="n">
        <v>2000</v>
      </c>
      <c r="D42" s="7" t="s">
        <v>12</v>
      </c>
      <c r="E42" s="7" t="s">
        <v>12</v>
      </c>
      <c r="F42" s="7" t="s">
        <v>17</v>
      </c>
      <c r="G42" s="7" t="n">
        <v>2</v>
      </c>
      <c r="H42" s="7" t="n">
        <v>536870912</v>
      </c>
      <c r="I42" s="7" t="n">
        <v>-23.2900009155273</v>
      </c>
      <c r="J42" s="7" t="n">
        <v>3.52999997138977</v>
      </c>
      <c r="K42" s="7" t="n">
        <v>26.25</v>
      </c>
      <c r="L42" s="7" t="n">
        <v>240</v>
      </c>
      <c r="M42" s="7" t="n">
        <v>-1</v>
      </c>
      <c r="N42" s="7" t="n">
        <v>0</v>
      </c>
      <c r="O42" s="7" t="n">
        <v>0</v>
      </c>
      <c r="P42" s="7" t="s">
        <v>12</v>
      </c>
      <c r="Q42" s="7" t="s">
        <v>12</v>
      </c>
      <c r="R42" s="7" t="n">
        <v>2</v>
      </c>
      <c r="S42" s="7" t="n">
        <v>0</v>
      </c>
      <c r="T42" s="7" t="n">
        <v>1082130432</v>
      </c>
      <c r="U42" s="7" t="n">
        <v>1090519040</v>
      </c>
      <c r="V42" s="7" t="n">
        <v>0</v>
      </c>
    </row>
    <row r="43" spans="1:15">
      <c r="A43" t="s">
        <v>4</v>
      </c>
      <c r="B43" s="4" t="s">
        <v>5</v>
      </c>
      <c r="C43" s="4" t="s">
        <v>30</v>
      </c>
    </row>
    <row r="44" spans="1:15">
      <c r="A44" t="n">
        <v>1893</v>
      </c>
      <c r="B44" s="17" t="n">
        <v>3</v>
      </c>
      <c r="C44" s="15" t="n">
        <f t="normal" ca="1">A48</f>
        <v>0</v>
      </c>
    </row>
    <row r="45" spans="1:15">
      <c r="A45" t="s">
        <v>4</v>
      </c>
      <c r="B45" s="4" t="s">
        <v>5</v>
      </c>
      <c r="C45" s="4" t="s">
        <v>10</v>
      </c>
      <c r="D45" s="4" t="s">
        <v>6</v>
      </c>
      <c r="E45" s="4" t="s">
        <v>6</v>
      </c>
      <c r="F45" s="4" t="s">
        <v>6</v>
      </c>
      <c r="G45" s="4" t="s">
        <v>13</v>
      </c>
      <c r="H45" s="4" t="s">
        <v>9</v>
      </c>
      <c r="I45" s="4" t="s">
        <v>24</v>
      </c>
      <c r="J45" s="4" t="s">
        <v>24</v>
      </c>
      <c r="K45" s="4" t="s">
        <v>24</v>
      </c>
      <c r="L45" s="4" t="s">
        <v>24</v>
      </c>
      <c r="M45" s="4" t="s">
        <v>24</v>
      </c>
      <c r="N45" s="4" t="s">
        <v>24</v>
      </c>
      <c r="O45" s="4" t="s">
        <v>24</v>
      </c>
      <c r="P45" s="4" t="s">
        <v>6</v>
      </c>
      <c r="Q45" s="4" t="s">
        <v>6</v>
      </c>
      <c r="R45" s="4" t="s">
        <v>9</v>
      </c>
      <c r="S45" s="4" t="s">
        <v>13</v>
      </c>
      <c r="T45" s="4" t="s">
        <v>9</v>
      </c>
      <c r="U45" s="4" t="s">
        <v>9</v>
      </c>
      <c r="V45" s="4" t="s">
        <v>10</v>
      </c>
    </row>
    <row r="46" spans="1:15">
      <c r="A46" t="n">
        <v>1898</v>
      </c>
      <c r="B46" s="16" t="n">
        <v>19</v>
      </c>
      <c r="C46" s="7" t="n">
        <v>2001</v>
      </c>
      <c r="D46" s="7" t="s">
        <v>12</v>
      </c>
      <c r="E46" s="7" t="s">
        <v>12</v>
      </c>
      <c r="F46" s="7" t="s">
        <v>17</v>
      </c>
      <c r="G46" s="7" t="n">
        <v>2</v>
      </c>
      <c r="H46" s="7" t="n">
        <v>0</v>
      </c>
      <c r="I46" s="7" t="n">
        <v>-23.2900009155273</v>
      </c>
      <c r="J46" s="7" t="n">
        <v>3.52999997138977</v>
      </c>
      <c r="K46" s="7" t="n">
        <v>26.25</v>
      </c>
      <c r="L46" s="7" t="n">
        <v>240</v>
      </c>
      <c r="M46" s="7" t="n">
        <v>-1</v>
      </c>
      <c r="N46" s="7" t="n">
        <v>0</v>
      </c>
      <c r="O46" s="7" t="n">
        <v>0</v>
      </c>
      <c r="P46" s="7" t="s">
        <v>12</v>
      </c>
      <c r="Q46" s="7" t="s">
        <v>12</v>
      </c>
      <c r="R46" s="7" t="n">
        <v>1</v>
      </c>
      <c r="S46" s="7" t="n">
        <v>3</v>
      </c>
      <c r="T46" s="7" t="n">
        <v>1090519040</v>
      </c>
      <c r="U46" s="7" t="n">
        <v>1101004800</v>
      </c>
      <c r="V46" s="7" t="n">
        <v>0</v>
      </c>
    </row>
    <row r="47" spans="1:15">
      <c r="A47" t="s">
        <v>4</v>
      </c>
      <c r="B47" s="4" t="s">
        <v>5</v>
      </c>
      <c r="C47" s="4" t="s">
        <v>13</v>
      </c>
      <c r="D47" s="4" t="s">
        <v>13</v>
      </c>
      <c r="E47" s="4" t="s">
        <v>13</v>
      </c>
      <c r="F47" s="4" t="s">
        <v>9</v>
      </c>
      <c r="G47" s="4" t="s">
        <v>13</v>
      </c>
      <c r="H47" s="4" t="s">
        <v>13</v>
      </c>
      <c r="I47" s="4" t="s">
        <v>13</v>
      </c>
      <c r="J47" s="4" t="s">
        <v>13</v>
      </c>
      <c r="K47" s="4" t="s">
        <v>9</v>
      </c>
      <c r="L47" s="4" t="s">
        <v>13</v>
      </c>
      <c r="M47" s="4" t="s">
        <v>13</v>
      </c>
      <c r="N47" s="4" t="s">
        <v>13</v>
      </c>
      <c r="O47" s="4" t="s">
        <v>30</v>
      </c>
    </row>
    <row r="48" spans="1:15">
      <c r="A48" t="n">
        <v>1964</v>
      </c>
      <c r="B48" s="14" t="n">
        <v>5</v>
      </c>
      <c r="C48" s="7" t="n">
        <v>35</v>
      </c>
      <c r="D48" s="7" t="n">
        <v>3</v>
      </c>
      <c r="E48" s="7" t="n">
        <v>0</v>
      </c>
      <c r="F48" s="7" t="n">
        <v>3</v>
      </c>
      <c r="G48" s="7" t="n">
        <v>7</v>
      </c>
      <c r="H48" s="7" t="n">
        <v>35</v>
      </c>
      <c r="I48" s="7" t="n">
        <v>3</v>
      </c>
      <c r="J48" s="7" t="n">
        <v>0</v>
      </c>
      <c r="K48" s="7" t="n">
        <v>4</v>
      </c>
      <c r="L48" s="7" t="n">
        <v>6</v>
      </c>
      <c r="M48" s="7" t="n">
        <v>9</v>
      </c>
      <c r="N48" s="7" t="n">
        <v>1</v>
      </c>
      <c r="O48" s="15" t="n">
        <f t="normal" ca="1">A60</f>
        <v>0</v>
      </c>
    </row>
    <row r="49" spans="1:22">
      <c r="A49" t="s">
        <v>4</v>
      </c>
      <c r="B49" s="4" t="s">
        <v>5</v>
      </c>
      <c r="C49" s="4" t="s">
        <v>10</v>
      </c>
      <c r="D49" s="4" t="s">
        <v>6</v>
      </c>
      <c r="E49" s="4" t="s">
        <v>6</v>
      </c>
      <c r="F49" s="4" t="s">
        <v>6</v>
      </c>
      <c r="G49" s="4" t="s">
        <v>13</v>
      </c>
      <c r="H49" s="4" t="s">
        <v>9</v>
      </c>
      <c r="I49" s="4" t="s">
        <v>24</v>
      </c>
      <c r="J49" s="4" t="s">
        <v>24</v>
      </c>
      <c r="K49" s="4" t="s">
        <v>24</v>
      </c>
      <c r="L49" s="4" t="s">
        <v>24</v>
      </c>
      <c r="M49" s="4" t="s">
        <v>24</v>
      </c>
      <c r="N49" s="4" t="s">
        <v>24</v>
      </c>
      <c r="O49" s="4" t="s">
        <v>24</v>
      </c>
      <c r="P49" s="4" t="s">
        <v>6</v>
      </c>
      <c r="Q49" s="4" t="s">
        <v>6</v>
      </c>
      <c r="R49" s="4" t="s">
        <v>9</v>
      </c>
      <c r="S49" s="4" t="s">
        <v>13</v>
      </c>
      <c r="T49" s="4" t="s">
        <v>9</v>
      </c>
      <c r="U49" s="4" t="s">
        <v>9</v>
      </c>
      <c r="V49" s="4" t="s">
        <v>10</v>
      </c>
    </row>
    <row r="50" spans="1:22">
      <c r="A50" t="n">
        <v>1987</v>
      </c>
      <c r="B50" s="16" t="n">
        <v>19</v>
      </c>
      <c r="C50" s="7" t="n">
        <v>2003</v>
      </c>
      <c r="D50" s="7" t="s">
        <v>12</v>
      </c>
      <c r="E50" s="7" t="s">
        <v>12</v>
      </c>
      <c r="F50" s="7" t="s">
        <v>19</v>
      </c>
      <c r="G50" s="7" t="n">
        <v>2</v>
      </c>
      <c r="H50" s="7" t="n">
        <v>0</v>
      </c>
      <c r="I50" s="7" t="n">
        <v>74.4800033569336</v>
      </c>
      <c r="J50" s="7" t="n">
        <v>-3.95000004768372</v>
      </c>
      <c r="K50" s="7" t="n">
        <v>-5.65000009536743</v>
      </c>
      <c r="L50" s="7" t="n">
        <v>154.399993896484</v>
      </c>
      <c r="M50" s="7" t="n">
        <v>-1</v>
      </c>
      <c r="N50" s="7" t="n">
        <v>0</v>
      </c>
      <c r="O50" s="7" t="n">
        <v>0</v>
      </c>
      <c r="P50" s="7" t="s">
        <v>12</v>
      </c>
      <c r="Q50" s="7" t="s">
        <v>12</v>
      </c>
      <c r="R50" s="7" t="n">
        <v>1</v>
      </c>
      <c r="S50" s="7" t="n">
        <v>5</v>
      </c>
      <c r="T50" s="7" t="n">
        <v>1092616192</v>
      </c>
      <c r="U50" s="7" t="n">
        <v>1101004800</v>
      </c>
      <c r="V50" s="7" t="n">
        <v>0</v>
      </c>
    </row>
    <row r="51" spans="1:22">
      <c r="A51" t="s">
        <v>4</v>
      </c>
      <c r="B51" s="4" t="s">
        <v>5</v>
      </c>
      <c r="C51" s="4" t="s">
        <v>10</v>
      </c>
      <c r="D51" s="4" t="s">
        <v>6</v>
      </c>
      <c r="E51" s="4" t="s">
        <v>6</v>
      </c>
      <c r="F51" s="4" t="s">
        <v>6</v>
      </c>
      <c r="G51" s="4" t="s">
        <v>13</v>
      </c>
      <c r="H51" s="4" t="s">
        <v>9</v>
      </c>
      <c r="I51" s="4" t="s">
        <v>24</v>
      </c>
      <c r="J51" s="4" t="s">
        <v>24</v>
      </c>
      <c r="K51" s="4" t="s">
        <v>24</v>
      </c>
      <c r="L51" s="4" t="s">
        <v>24</v>
      </c>
      <c r="M51" s="4" t="s">
        <v>24</v>
      </c>
      <c r="N51" s="4" t="s">
        <v>24</v>
      </c>
      <c r="O51" s="4" t="s">
        <v>24</v>
      </c>
      <c r="P51" s="4" t="s">
        <v>6</v>
      </c>
      <c r="Q51" s="4" t="s">
        <v>6</v>
      </c>
      <c r="R51" s="4" t="s">
        <v>9</v>
      </c>
      <c r="S51" s="4" t="s">
        <v>13</v>
      </c>
      <c r="T51" s="4" t="s">
        <v>9</v>
      </c>
      <c r="U51" s="4" t="s">
        <v>9</v>
      </c>
      <c r="V51" s="4" t="s">
        <v>10</v>
      </c>
    </row>
    <row r="52" spans="1:22">
      <c r="A52" t="n">
        <v>2053</v>
      </c>
      <c r="B52" s="16" t="n">
        <v>19</v>
      </c>
      <c r="C52" s="7" t="n">
        <v>2004</v>
      </c>
      <c r="D52" s="7" t="s">
        <v>12</v>
      </c>
      <c r="E52" s="7" t="s">
        <v>12</v>
      </c>
      <c r="F52" s="7" t="s">
        <v>18</v>
      </c>
      <c r="G52" s="7" t="n">
        <v>2</v>
      </c>
      <c r="H52" s="7" t="n">
        <v>0</v>
      </c>
      <c r="I52" s="7" t="n">
        <v>18.6599998474121</v>
      </c>
      <c r="J52" s="7" t="n">
        <v>-12.0699996948242</v>
      </c>
      <c r="K52" s="7" t="n">
        <v>-76.3000030517578</v>
      </c>
      <c r="L52" s="7" t="n">
        <v>89.1999969482422</v>
      </c>
      <c r="M52" s="7" t="n">
        <v>-1</v>
      </c>
      <c r="N52" s="7" t="n">
        <v>0</v>
      </c>
      <c r="O52" s="7" t="n">
        <v>0</v>
      </c>
      <c r="P52" s="7" t="s">
        <v>12</v>
      </c>
      <c r="Q52" s="7" t="s">
        <v>12</v>
      </c>
      <c r="R52" s="7" t="n">
        <v>1</v>
      </c>
      <c r="S52" s="7" t="n">
        <v>4</v>
      </c>
      <c r="T52" s="7" t="n">
        <v>1092616192</v>
      </c>
      <c r="U52" s="7" t="n">
        <v>1101004800</v>
      </c>
      <c r="V52" s="7" t="n">
        <v>0</v>
      </c>
    </row>
    <row r="53" spans="1:22">
      <c r="A53" t="s">
        <v>4</v>
      </c>
      <c r="B53" s="4" t="s">
        <v>5</v>
      </c>
      <c r="C53" s="4" t="s">
        <v>10</v>
      </c>
      <c r="D53" s="4" t="s">
        <v>6</v>
      </c>
      <c r="E53" s="4" t="s">
        <v>6</v>
      </c>
      <c r="F53" s="4" t="s">
        <v>6</v>
      </c>
      <c r="G53" s="4" t="s">
        <v>13</v>
      </c>
      <c r="H53" s="4" t="s">
        <v>9</v>
      </c>
      <c r="I53" s="4" t="s">
        <v>24</v>
      </c>
      <c r="J53" s="4" t="s">
        <v>24</v>
      </c>
      <c r="K53" s="4" t="s">
        <v>24</v>
      </c>
      <c r="L53" s="4" t="s">
        <v>24</v>
      </c>
      <c r="M53" s="4" t="s">
        <v>24</v>
      </c>
      <c r="N53" s="4" t="s">
        <v>24</v>
      </c>
      <c r="O53" s="4" t="s">
        <v>24</v>
      </c>
      <c r="P53" s="4" t="s">
        <v>6</v>
      </c>
      <c r="Q53" s="4" t="s">
        <v>6</v>
      </c>
      <c r="R53" s="4" t="s">
        <v>9</v>
      </c>
      <c r="S53" s="4" t="s">
        <v>13</v>
      </c>
      <c r="T53" s="4" t="s">
        <v>9</v>
      </c>
      <c r="U53" s="4" t="s">
        <v>9</v>
      </c>
      <c r="V53" s="4" t="s">
        <v>10</v>
      </c>
    </row>
    <row r="54" spans="1:22">
      <c r="A54" t="n">
        <v>2119</v>
      </c>
      <c r="B54" s="16" t="n">
        <v>19</v>
      </c>
      <c r="C54" s="7" t="n">
        <v>2007</v>
      </c>
      <c r="D54" s="7" t="s">
        <v>12</v>
      </c>
      <c r="E54" s="7" t="s">
        <v>12</v>
      </c>
      <c r="F54" s="7" t="s">
        <v>20</v>
      </c>
      <c r="G54" s="7" t="n">
        <v>2</v>
      </c>
      <c r="H54" s="7" t="n">
        <v>0</v>
      </c>
      <c r="I54" s="7" t="n">
        <v>12.5100002288818</v>
      </c>
      <c r="J54" s="7" t="n">
        <v>3.70000004768372</v>
      </c>
      <c r="K54" s="7" t="n">
        <v>32.8499984741211</v>
      </c>
      <c r="L54" s="7" t="n">
        <v>118.099998474121</v>
      </c>
      <c r="M54" s="7" t="n">
        <v>-1</v>
      </c>
      <c r="N54" s="7" t="n">
        <v>0</v>
      </c>
      <c r="O54" s="7" t="n">
        <v>0</v>
      </c>
      <c r="P54" s="7" t="s">
        <v>12</v>
      </c>
      <c r="Q54" s="7" t="s">
        <v>12</v>
      </c>
      <c r="R54" s="7" t="n">
        <v>1</v>
      </c>
      <c r="S54" s="7" t="n">
        <v>6</v>
      </c>
      <c r="T54" s="7" t="n">
        <v>1092616192</v>
      </c>
      <c r="U54" s="7" t="n">
        <v>1101004800</v>
      </c>
      <c r="V54" s="7" t="n">
        <v>0</v>
      </c>
    </row>
    <row r="55" spans="1:22">
      <c r="A55" t="s">
        <v>4</v>
      </c>
      <c r="B55" s="4" t="s">
        <v>5</v>
      </c>
      <c r="C55" s="4" t="s">
        <v>10</v>
      </c>
      <c r="D55" s="4" t="s">
        <v>6</v>
      </c>
      <c r="E55" s="4" t="s">
        <v>6</v>
      </c>
      <c r="F55" s="4" t="s">
        <v>6</v>
      </c>
      <c r="G55" s="4" t="s">
        <v>13</v>
      </c>
      <c r="H55" s="4" t="s">
        <v>9</v>
      </c>
      <c r="I55" s="4" t="s">
        <v>24</v>
      </c>
      <c r="J55" s="4" t="s">
        <v>24</v>
      </c>
      <c r="K55" s="4" t="s">
        <v>24</v>
      </c>
      <c r="L55" s="4" t="s">
        <v>24</v>
      </c>
      <c r="M55" s="4" t="s">
        <v>24</v>
      </c>
      <c r="N55" s="4" t="s">
        <v>24</v>
      </c>
      <c r="O55" s="4" t="s">
        <v>24</v>
      </c>
      <c r="P55" s="4" t="s">
        <v>6</v>
      </c>
      <c r="Q55" s="4" t="s">
        <v>6</v>
      </c>
      <c r="R55" s="4" t="s">
        <v>9</v>
      </c>
      <c r="S55" s="4" t="s">
        <v>13</v>
      </c>
      <c r="T55" s="4" t="s">
        <v>9</v>
      </c>
      <c r="U55" s="4" t="s">
        <v>9</v>
      </c>
      <c r="V55" s="4" t="s">
        <v>10</v>
      </c>
    </row>
    <row r="56" spans="1:22">
      <c r="A56" t="n">
        <v>2185</v>
      </c>
      <c r="B56" s="16" t="n">
        <v>19</v>
      </c>
      <c r="C56" s="7" t="n">
        <v>2005</v>
      </c>
      <c r="D56" s="7" t="s">
        <v>12</v>
      </c>
      <c r="E56" s="7" t="s">
        <v>12</v>
      </c>
      <c r="F56" s="7" t="s">
        <v>18</v>
      </c>
      <c r="G56" s="7" t="n">
        <v>2</v>
      </c>
      <c r="H56" s="7" t="n">
        <v>0</v>
      </c>
      <c r="I56" s="7" t="n">
        <v>-5.92000007629395</v>
      </c>
      <c r="J56" s="7" t="n">
        <v>-2.96000003814697</v>
      </c>
      <c r="K56" s="7" t="n">
        <v>-29.75</v>
      </c>
      <c r="L56" s="7" t="n">
        <v>91.5</v>
      </c>
      <c r="M56" s="7" t="n">
        <v>-1</v>
      </c>
      <c r="N56" s="7" t="n">
        <v>0</v>
      </c>
      <c r="O56" s="7" t="n">
        <v>0</v>
      </c>
      <c r="P56" s="7" t="s">
        <v>12</v>
      </c>
      <c r="Q56" s="7" t="s">
        <v>12</v>
      </c>
      <c r="R56" s="7" t="n">
        <v>1</v>
      </c>
      <c r="S56" s="7" t="n">
        <v>4</v>
      </c>
      <c r="T56" s="7" t="n">
        <v>1092616192</v>
      </c>
      <c r="U56" s="7" t="n">
        <v>1101004800</v>
      </c>
      <c r="V56" s="7" t="n">
        <v>0</v>
      </c>
    </row>
    <row r="57" spans="1:22">
      <c r="A57" t="s">
        <v>4</v>
      </c>
      <c r="B57" s="4" t="s">
        <v>5</v>
      </c>
      <c r="C57" s="4" t="s">
        <v>30</v>
      </c>
    </row>
    <row r="58" spans="1:22">
      <c r="A58" t="n">
        <v>2251</v>
      </c>
      <c r="B58" s="17" t="n">
        <v>3</v>
      </c>
      <c r="C58" s="15" t="n">
        <f t="normal" ca="1">A66</f>
        <v>0</v>
      </c>
    </row>
    <row r="59" spans="1:22">
      <c r="A59" t="s">
        <v>4</v>
      </c>
      <c r="B59" s="4" t="s">
        <v>5</v>
      </c>
      <c r="C59" s="4" t="s">
        <v>10</v>
      </c>
      <c r="D59" s="4" t="s">
        <v>6</v>
      </c>
      <c r="E59" s="4" t="s">
        <v>6</v>
      </c>
      <c r="F59" s="4" t="s">
        <v>6</v>
      </c>
      <c r="G59" s="4" t="s">
        <v>13</v>
      </c>
      <c r="H59" s="4" t="s">
        <v>9</v>
      </c>
      <c r="I59" s="4" t="s">
        <v>24</v>
      </c>
      <c r="J59" s="4" t="s">
        <v>24</v>
      </c>
      <c r="K59" s="4" t="s">
        <v>24</v>
      </c>
      <c r="L59" s="4" t="s">
        <v>24</v>
      </c>
      <c r="M59" s="4" t="s">
        <v>24</v>
      </c>
      <c r="N59" s="4" t="s">
        <v>24</v>
      </c>
      <c r="O59" s="4" t="s">
        <v>24</v>
      </c>
      <c r="P59" s="4" t="s">
        <v>6</v>
      </c>
      <c r="Q59" s="4" t="s">
        <v>6</v>
      </c>
      <c r="R59" s="4" t="s">
        <v>9</v>
      </c>
      <c r="S59" s="4" t="s">
        <v>13</v>
      </c>
      <c r="T59" s="4" t="s">
        <v>9</v>
      </c>
      <c r="U59" s="4" t="s">
        <v>9</v>
      </c>
      <c r="V59" s="4" t="s">
        <v>10</v>
      </c>
    </row>
    <row r="60" spans="1:22">
      <c r="A60" t="n">
        <v>2256</v>
      </c>
      <c r="B60" s="16" t="n">
        <v>19</v>
      </c>
      <c r="C60" s="7" t="n">
        <v>2003</v>
      </c>
      <c r="D60" s="7" t="s">
        <v>12</v>
      </c>
      <c r="E60" s="7" t="s">
        <v>12</v>
      </c>
      <c r="F60" s="7" t="s">
        <v>17</v>
      </c>
      <c r="G60" s="7" t="n">
        <v>2</v>
      </c>
      <c r="H60" s="7" t="n">
        <v>0</v>
      </c>
      <c r="I60" s="7" t="n">
        <v>74.4800033569336</v>
      </c>
      <c r="J60" s="7" t="n">
        <v>-3.95000004768372</v>
      </c>
      <c r="K60" s="7" t="n">
        <v>-5.65000009536743</v>
      </c>
      <c r="L60" s="7" t="n">
        <v>154.399993896484</v>
      </c>
      <c r="M60" s="7" t="n">
        <v>-1</v>
      </c>
      <c r="N60" s="7" t="n">
        <v>0</v>
      </c>
      <c r="O60" s="7" t="n">
        <v>0</v>
      </c>
      <c r="P60" s="7" t="s">
        <v>12</v>
      </c>
      <c r="Q60" s="7" t="s">
        <v>12</v>
      </c>
      <c r="R60" s="7" t="n">
        <v>1</v>
      </c>
      <c r="S60" s="7" t="n">
        <v>3</v>
      </c>
      <c r="T60" s="7" t="n">
        <v>1092616192</v>
      </c>
      <c r="U60" s="7" t="n">
        <v>1101004800</v>
      </c>
      <c r="V60" s="7" t="n">
        <v>0</v>
      </c>
    </row>
    <row r="61" spans="1:22">
      <c r="A61" t="s">
        <v>4</v>
      </c>
      <c r="B61" s="4" t="s">
        <v>5</v>
      </c>
      <c r="C61" s="4" t="s">
        <v>10</v>
      </c>
      <c r="D61" s="4" t="s">
        <v>6</v>
      </c>
      <c r="E61" s="4" t="s">
        <v>6</v>
      </c>
      <c r="F61" s="4" t="s">
        <v>6</v>
      </c>
      <c r="G61" s="4" t="s">
        <v>13</v>
      </c>
      <c r="H61" s="4" t="s">
        <v>9</v>
      </c>
      <c r="I61" s="4" t="s">
        <v>24</v>
      </c>
      <c r="J61" s="4" t="s">
        <v>24</v>
      </c>
      <c r="K61" s="4" t="s">
        <v>24</v>
      </c>
      <c r="L61" s="4" t="s">
        <v>24</v>
      </c>
      <c r="M61" s="4" t="s">
        <v>24</v>
      </c>
      <c r="N61" s="4" t="s">
        <v>24</v>
      </c>
      <c r="O61" s="4" t="s">
        <v>24</v>
      </c>
      <c r="P61" s="4" t="s">
        <v>6</v>
      </c>
      <c r="Q61" s="4" t="s">
        <v>6</v>
      </c>
      <c r="R61" s="4" t="s">
        <v>9</v>
      </c>
      <c r="S61" s="4" t="s">
        <v>13</v>
      </c>
      <c r="T61" s="4" t="s">
        <v>9</v>
      </c>
      <c r="U61" s="4" t="s">
        <v>9</v>
      </c>
      <c r="V61" s="4" t="s">
        <v>10</v>
      </c>
    </row>
    <row r="62" spans="1:22">
      <c r="A62" t="n">
        <v>2322</v>
      </c>
      <c r="B62" s="16" t="n">
        <v>19</v>
      </c>
      <c r="C62" s="7" t="n">
        <v>2004</v>
      </c>
      <c r="D62" s="7" t="s">
        <v>12</v>
      </c>
      <c r="E62" s="7" t="s">
        <v>12</v>
      </c>
      <c r="F62" s="7" t="s">
        <v>11</v>
      </c>
      <c r="G62" s="7" t="n">
        <v>2</v>
      </c>
      <c r="H62" s="7" t="n">
        <v>0</v>
      </c>
      <c r="I62" s="7" t="n">
        <v>18.6599998474121</v>
      </c>
      <c r="J62" s="7" t="n">
        <v>-12.0699996948242</v>
      </c>
      <c r="K62" s="7" t="n">
        <v>-76.3000030517578</v>
      </c>
      <c r="L62" s="7" t="n">
        <v>89.1999969482422</v>
      </c>
      <c r="M62" s="7" t="n">
        <v>-1</v>
      </c>
      <c r="N62" s="7" t="n">
        <v>0</v>
      </c>
      <c r="O62" s="7" t="n">
        <v>0</v>
      </c>
      <c r="P62" s="7" t="s">
        <v>12</v>
      </c>
      <c r="Q62" s="7" t="s">
        <v>12</v>
      </c>
      <c r="R62" s="7" t="n">
        <v>1</v>
      </c>
      <c r="S62" s="7" t="n">
        <v>0</v>
      </c>
      <c r="T62" s="7" t="n">
        <v>1092616192</v>
      </c>
      <c r="U62" s="7" t="n">
        <v>1101004800</v>
      </c>
      <c r="V62" s="7" t="n">
        <v>0</v>
      </c>
    </row>
    <row r="63" spans="1:22">
      <c r="A63" t="s">
        <v>4</v>
      </c>
      <c r="B63" s="4" t="s">
        <v>5</v>
      </c>
      <c r="C63" s="4" t="s">
        <v>10</v>
      </c>
      <c r="D63" s="4" t="s">
        <v>6</v>
      </c>
      <c r="E63" s="4" t="s">
        <v>6</v>
      </c>
      <c r="F63" s="4" t="s">
        <v>6</v>
      </c>
      <c r="G63" s="4" t="s">
        <v>13</v>
      </c>
      <c r="H63" s="4" t="s">
        <v>9</v>
      </c>
      <c r="I63" s="4" t="s">
        <v>24</v>
      </c>
      <c r="J63" s="4" t="s">
        <v>24</v>
      </c>
      <c r="K63" s="4" t="s">
        <v>24</v>
      </c>
      <c r="L63" s="4" t="s">
        <v>24</v>
      </c>
      <c r="M63" s="4" t="s">
        <v>24</v>
      </c>
      <c r="N63" s="4" t="s">
        <v>24</v>
      </c>
      <c r="O63" s="4" t="s">
        <v>24</v>
      </c>
      <c r="P63" s="4" t="s">
        <v>6</v>
      </c>
      <c r="Q63" s="4" t="s">
        <v>6</v>
      </c>
      <c r="R63" s="4" t="s">
        <v>9</v>
      </c>
      <c r="S63" s="4" t="s">
        <v>13</v>
      </c>
      <c r="T63" s="4" t="s">
        <v>9</v>
      </c>
      <c r="U63" s="4" t="s">
        <v>9</v>
      </c>
      <c r="V63" s="4" t="s">
        <v>10</v>
      </c>
    </row>
    <row r="64" spans="1:22">
      <c r="A64" t="n">
        <v>2384</v>
      </c>
      <c r="B64" s="16" t="n">
        <v>19</v>
      </c>
      <c r="C64" s="7" t="n">
        <v>2005</v>
      </c>
      <c r="D64" s="7" t="s">
        <v>12</v>
      </c>
      <c r="E64" s="7" t="s">
        <v>12</v>
      </c>
      <c r="F64" s="7" t="s">
        <v>16</v>
      </c>
      <c r="G64" s="7" t="n">
        <v>2</v>
      </c>
      <c r="H64" s="7" t="n">
        <v>0</v>
      </c>
      <c r="I64" s="7" t="n">
        <v>-5.92000007629395</v>
      </c>
      <c r="J64" s="7" t="n">
        <v>-2.96000003814697</v>
      </c>
      <c r="K64" s="7" t="n">
        <v>-29.75</v>
      </c>
      <c r="L64" s="7" t="n">
        <v>91.5</v>
      </c>
      <c r="M64" s="7" t="n">
        <v>-1</v>
      </c>
      <c r="N64" s="7" t="n">
        <v>0</v>
      </c>
      <c r="O64" s="7" t="n">
        <v>0</v>
      </c>
      <c r="P64" s="7" t="s">
        <v>12</v>
      </c>
      <c r="Q64" s="7" t="s">
        <v>12</v>
      </c>
      <c r="R64" s="7" t="n">
        <v>1</v>
      </c>
      <c r="S64" s="7" t="n">
        <v>2</v>
      </c>
      <c r="T64" s="7" t="n">
        <v>1092616192</v>
      </c>
      <c r="U64" s="7" t="n">
        <v>1101004800</v>
      </c>
      <c r="V64" s="7" t="n">
        <v>0</v>
      </c>
    </row>
    <row r="65" spans="1:22">
      <c r="A65" t="s">
        <v>4</v>
      </c>
      <c r="B65" s="4" t="s">
        <v>5</v>
      </c>
      <c r="C65" s="4" t="s">
        <v>10</v>
      </c>
      <c r="D65" s="4" t="s">
        <v>6</v>
      </c>
      <c r="E65" s="4" t="s">
        <v>6</v>
      </c>
      <c r="F65" s="4" t="s">
        <v>6</v>
      </c>
      <c r="G65" s="4" t="s">
        <v>13</v>
      </c>
      <c r="H65" s="4" t="s">
        <v>9</v>
      </c>
      <c r="I65" s="4" t="s">
        <v>24</v>
      </c>
      <c r="J65" s="4" t="s">
        <v>24</v>
      </c>
      <c r="K65" s="4" t="s">
        <v>24</v>
      </c>
      <c r="L65" s="4" t="s">
        <v>24</v>
      </c>
      <c r="M65" s="4" t="s">
        <v>24</v>
      </c>
      <c r="N65" s="4" t="s">
        <v>24</v>
      </c>
      <c r="O65" s="4" t="s">
        <v>24</v>
      </c>
      <c r="P65" s="4" t="s">
        <v>6</v>
      </c>
      <c r="Q65" s="4" t="s">
        <v>6</v>
      </c>
      <c r="R65" s="4" t="s">
        <v>9</v>
      </c>
      <c r="S65" s="4" t="s">
        <v>13</v>
      </c>
      <c r="T65" s="4" t="s">
        <v>9</v>
      </c>
      <c r="U65" s="4" t="s">
        <v>9</v>
      </c>
      <c r="V65" s="4" t="s">
        <v>10</v>
      </c>
    </row>
    <row r="66" spans="1:22">
      <c r="A66" t="n">
        <v>2446</v>
      </c>
      <c r="B66" s="16" t="n">
        <v>19</v>
      </c>
      <c r="C66" s="7" t="n">
        <v>2002</v>
      </c>
      <c r="D66" s="7" t="s">
        <v>12</v>
      </c>
      <c r="E66" s="7" t="s">
        <v>12</v>
      </c>
      <c r="F66" s="7" t="s">
        <v>16</v>
      </c>
      <c r="G66" s="7" t="n">
        <v>2</v>
      </c>
      <c r="H66" s="7" t="n">
        <v>0</v>
      </c>
      <c r="I66" s="7" t="n">
        <v>67.1900024414063</v>
      </c>
      <c r="J66" s="7" t="n">
        <v>-3.71000003814697</v>
      </c>
      <c r="K66" s="7" t="n">
        <v>5.73000001907349</v>
      </c>
      <c r="L66" s="7" t="n">
        <v>305.299987792969</v>
      </c>
      <c r="M66" s="7" t="n">
        <v>-1</v>
      </c>
      <c r="N66" s="7" t="n">
        <v>0</v>
      </c>
      <c r="O66" s="7" t="n">
        <v>0</v>
      </c>
      <c r="P66" s="7" t="s">
        <v>12</v>
      </c>
      <c r="Q66" s="7" t="s">
        <v>12</v>
      </c>
      <c r="R66" s="7" t="n">
        <v>1</v>
      </c>
      <c r="S66" s="7" t="n">
        <v>2</v>
      </c>
      <c r="T66" s="7" t="n">
        <v>1092616192</v>
      </c>
      <c r="U66" s="7" t="n">
        <v>1101004800</v>
      </c>
      <c r="V66" s="7" t="n">
        <v>0</v>
      </c>
    </row>
    <row r="67" spans="1:22">
      <c r="A67" t="s">
        <v>4</v>
      </c>
      <c r="B67" s="4" t="s">
        <v>5</v>
      </c>
      <c r="C67" s="4" t="s">
        <v>10</v>
      </c>
      <c r="D67" s="4" t="s">
        <v>6</v>
      </c>
      <c r="E67" s="4" t="s">
        <v>6</v>
      </c>
      <c r="F67" s="4" t="s">
        <v>6</v>
      </c>
      <c r="G67" s="4" t="s">
        <v>13</v>
      </c>
      <c r="H67" s="4" t="s">
        <v>9</v>
      </c>
      <c r="I67" s="4" t="s">
        <v>24</v>
      </c>
      <c r="J67" s="4" t="s">
        <v>24</v>
      </c>
      <c r="K67" s="4" t="s">
        <v>24</v>
      </c>
      <c r="L67" s="4" t="s">
        <v>24</v>
      </c>
      <c r="M67" s="4" t="s">
        <v>24</v>
      </c>
      <c r="N67" s="4" t="s">
        <v>24</v>
      </c>
      <c r="O67" s="4" t="s">
        <v>24</v>
      </c>
      <c r="P67" s="4" t="s">
        <v>6</v>
      </c>
      <c r="Q67" s="4" t="s">
        <v>6</v>
      </c>
      <c r="R67" s="4" t="s">
        <v>9</v>
      </c>
      <c r="S67" s="4" t="s">
        <v>13</v>
      </c>
      <c r="T67" s="4" t="s">
        <v>9</v>
      </c>
      <c r="U67" s="4" t="s">
        <v>9</v>
      </c>
      <c r="V67" s="4" t="s">
        <v>10</v>
      </c>
    </row>
    <row r="68" spans="1:22">
      <c r="A68" t="n">
        <v>2508</v>
      </c>
      <c r="B68" s="16" t="n">
        <v>19</v>
      </c>
      <c r="C68" s="7" t="n">
        <v>2006</v>
      </c>
      <c r="D68" s="7" t="s">
        <v>12</v>
      </c>
      <c r="E68" s="7" t="s">
        <v>12</v>
      </c>
      <c r="F68" s="7" t="s">
        <v>15</v>
      </c>
      <c r="G68" s="7" t="n">
        <v>2</v>
      </c>
      <c r="H68" s="7" t="n">
        <v>0</v>
      </c>
      <c r="I68" s="7" t="n">
        <v>-52.1800003051758</v>
      </c>
      <c r="J68" s="7" t="n">
        <v>-3.02999997138977</v>
      </c>
      <c r="K68" s="7" t="n">
        <v>-49.9700012207031</v>
      </c>
      <c r="L68" s="7" t="n">
        <v>340.100006103516</v>
      </c>
      <c r="M68" s="7" t="n">
        <v>-1</v>
      </c>
      <c r="N68" s="7" t="n">
        <v>0</v>
      </c>
      <c r="O68" s="7" t="n">
        <v>0</v>
      </c>
      <c r="P68" s="7" t="s">
        <v>12</v>
      </c>
      <c r="Q68" s="7" t="s">
        <v>12</v>
      </c>
      <c r="R68" s="7" t="n">
        <v>1</v>
      </c>
      <c r="S68" s="7" t="n">
        <v>1</v>
      </c>
      <c r="T68" s="7" t="n">
        <v>1092616192</v>
      </c>
      <c r="U68" s="7" t="n">
        <v>1101004800</v>
      </c>
      <c r="V68" s="7" t="n">
        <v>0</v>
      </c>
    </row>
    <row r="69" spans="1:22">
      <c r="A69" t="s">
        <v>4</v>
      </c>
      <c r="B69" s="4" t="s">
        <v>5</v>
      </c>
      <c r="C69" s="4" t="s">
        <v>13</v>
      </c>
      <c r="D69" s="4" t="s">
        <v>6</v>
      </c>
    </row>
    <row r="70" spans="1:22">
      <c r="A70" t="n">
        <v>2570</v>
      </c>
      <c r="B70" s="9" t="n">
        <v>2</v>
      </c>
      <c r="C70" s="7" t="n">
        <v>11</v>
      </c>
      <c r="D70" s="7" t="s">
        <v>31</v>
      </c>
    </row>
    <row r="71" spans="1:22">
      <c r="A71" t="s">
        <v>4</v>
      </c>
      <c r="B71" s="4" t="s">
        <v>5</v>
      </c>
      <c r="C71" s="4" t="s">
        <v>13</v>
      </c>
      <c r="D71" s="4" t="s">
        <v>10</v>
      </c>
      <c r="E71" s="4" t="s">
        <v>10</v>
      </c>
      <c r="F71" s="4" t="s">
        <v>10</v>
      </c>
      <c r="G71" s="4" t="s">
        <v>10</v>
      </c>
      <c r="H71" s="4" t="s">
        <v>10</v>
      </c>
      <c r="I71" s="4" t="s">
        <v>10</v>
      </c>
      <c r="J71" s="4" t="s">
        <v>9</v>
      </c>
      <c r="K71" s="4" t="s">
        <v>9</v>
      </c>
      <c r="L71" s="4" t="s">
        <v>9</v>
      </c>
      <c r="M71" s="4" t="s">
        <v>6</v>
      </c>
    </row>
    <row r="72" spans="1:22">
      <c r="A72" t="n">
        <v>2584</v>
      </c>
      <c r="B72" s="18" t="n">
        <v>124</v>
      </c>
      <c r="C72" s="7" t="n">
        <v>255</v>
      </c>
      <c r="D72" s="7" t="n">
        <v>0</v>
      </c>
      <c r="E72" s="7" t="n">
        <v>0</v>
      </c>
      <c r="F72" s="7" t="n">
        <v>0</v>
      </c>
      <c r="G72" s="7" t="n">
        <v>0</v>
      </c>
      <c r="H72" s="7" t="n">
        <v>0</v>
      </c>
      <c r="I72" s="7" t="n">
        <v>65535</v>
      </c>
      <c r="J72" s="7" t="n">
        <v>0</v>
      </c>
      <c r="K72" s="7" t="n">
        <v>0</v>
      </c>
      <c r="L72" s="7" t="n">
        <v>0</v>
      </c>
      <c r="M72" s="7" t="s">
        <v>12</v>
      </c>
    </row>
    <row r="73" spans="1:22">
      <c r="A73" t="s">
        <v>4</v>
      </c>
      <c r="B73" s="4" t="s">
        <v>5</v>
      </c>
    </row>
    <row r="74" spans="1:22">
      <c r="A74" t="n">
        <v>2611</v>
      </c>
      <c r="B74" s="5" t="n">
        <v>1</v>
      </c>
    </row>
    <row r="75" spans="1:22" s="3" customFormat="1" customHeight="0">
      <c r="A75" s="3" t="s">
        <v>2</v>
      </c>
      <c r="B75" s="3" t="s">
        <v>32</v>
      </c>
    </row>
    <row r="76" spans="1:22">
      <c r="A76" t="s">
        <v>4</v>
      </c>
      <c r="B76" s="4" t="s">
        <v>5</v>
      </c>
      <c r="C76" s="4" t="s">
        <v>13</v>
      </c>
      <c r="D76" s="4" t="s">
        <v>13</v>
      </c>
      <c r="E76" s="4" t="s">
        <v>13</v>
      </c>
      <c r="F76" s="4" t="s">
        <v>9</v>
      </c>
      <c r="G76" s="4" t="s">
        <v>13</v>
      </c>
      <c r="H76" s="4" t="s">
        <v>13</v>
      </c>
      <c r="I76" s="4" t="s">
        <v>30</v>
      </c>
    </row>
    <row r="77" spans="1:22">
      <c r="A77" t="n">
        <v>2612</v>
      </c>
      <c r="B77" s="14" t="n">
        <v>5</v>
      </c>
      <c r="C77" s="7" t="n">
        <v>35</v>
      </c>
      <c r="D77" s="7" t="n">
        <v>3</v>
      </c>
      <c r="E77" s="7" t="n">
        <v>0</v>
      </c>
      <c r="F77" s="7" t="n">
        <v>0</v>
      </c>
      <c r="G77" s="7" t="n">
        <v>2</v>
      </c>
      <c r="H77" s="7" t="n">
        <v>1</v>
      </c>
      <c r="I77" s="15" t="n">
        <f t="normal" ca="1">A81</f>
        <v>0</v>
      </c>
    </row>
    <row r="78" spans="1:22">
      <c r="A78" t="s">
        <v>4</v>
      </c>
      <c r="B78" s="4" t="s">
        <v>5</v>
      </c>
      <c r="C78" s="4" t="s">
        <v>30</v>
      </c>
    </row>
    <row r="79" spans="1:22">
      <c r="A79" t="n">
        <v>2626</v>
      </c>
      <c r="B79" s="17" t="n">
        <v>3</v>
      </c>
      <c r="C79" s="15" t="n">
        <f t="normal" ca="1">A103</f>
        <v>0</v>
      </c>
    </row>
    <row r="80" spans="1:22">
      <c r="A80" t="s">
        <v>4</v>
      </c>
      <c r="B80" s="4" t="s">
        <v>5</v>
      </c>
      <c r="C80" s="4" t="s">
        <v>13</v>
      </c>
      <c r="D80" s="4" t="s">
        <v>13</v>
      </c>
      <c r="E80" s="4" t="s">
        <v>13</v>
      </c>
      <c r="F80" s="4" t="s">
        <v>9</v>
      </c>
      <c r="G80" s="4" t="s">
        <v>13</v>
      </c>
      <c r="H80" s="4" t="s">
        <v>13</v>
      </c>
      <c r="I80" s="4" t="s">
        <v>30</v>
      </c>
    </row>
    <row r="81" spans="1:22">
      <c r="A81" t="n">
        <v>2631</v>
      </c>
      <c r="B81" s="14" t="n">
        <v>5</v>
      </c>
      <c r="C81" s="7" t="n">
        <v>35</v>
      </c>
      <c r="D81" s="7" t="n">
        <v>3</v>
      </c>
      <c r="E81" s="7" t="n">
        <v>0</v>
      </c>
      <c r="F81" s="7" t="n">
        <v>1</v>
      </c>
      <c r="G81" s="7" t="n">
        <v>2</v>
      </c>
      <c r="H81" s="7" t="n">
        <v>1</v>
      </c>
      <c r="I81" s="15" t="n">
        <f t="normal" ca="1">A85</f>
        <v>0</v>
      </c>
    </row>
    <row r="82" spans="1:22">
      <c r="A82" t="s">
        <v>4</v>
      </c>
      <c r="B82" s="4" t="s">
        <v>5</v>
      </c>
      <c r="C82" s="4" t="s">
        <v>30</v>
      </c>
    </row>
    <row r="83" spans="1:22">
      <c r="A83" t="n">
        <v>2645</v>
      </c>
      <c r="B83" s="17" t="n">
        <v>3</v>
      </c>
      <c r="C83" s="15" t="n">
        <f t="normal" ca="1">A103</f>
        <v>0</v>
      </c>
    </row>
    <row r="84" spans="1:22">
      <c r="A84" t="s">
        <v>4</v>
      </c>
      <c r="B84" s="4" t="s">
        <v>5</v>
      </c>
      <c r="C84" s="4" t="s">
        <v>13</v>
      </c>
      <c r="D84" s="4" t="s">
        <v>13</v>
      </c>
      <c r="E84" s="4" t="s">
        <v>13</v>
      </c>
      <c r="F84" s="4" t="s">
        <v>9</v>
      </c>
      <c r="G84" s="4" t="s">
        <v>13</v>
      </c>
      <c r="H84" s="4" t="s">
        <v>13</v>
      </c>
      <c r="I84" s="4" t="s">
        <v>30</v>
      </c>
    </row>
    <row r="85" spans="1:22">
      <c r="A85" t="n">
        <v>2650</v>
      </c>
      <c r="B85" s="14" t="n">
        <v>5</v>
      </c>
      <c r="C85" s="7" t="n">
        <v>35</v>
      </c>
      <c r="D85" s="7" t="n">
        <v>3</v>
      </c>
      <c r="E85" s="7" t="n">
        <v>0</v>
      </c>
      <c r="F85" s="7" t="n">
        <v>2</v>
      </c>
      <c r="G85" s="7" t="n">
        <v>2</v>
      </c>
      <c r="H85" s="7" t="n">
        <v>1</v>
      </c>
      <c r="I85" s="15" t="n">
        <f t="normal" ca="1">A89</f>
        <v>0</v>
      </c>
    </row>
    <row r="86" spans="1:22">
      <c r="A86" t="s">
        <v>4</v>
      </c>
      <c r="B86" s="4" t="s">
        <v>5</v>
      </c>
      <c r="C86" s="4" t="s">
        <v>30</v>
      </c>
    </row>
    <row r="87" spans="1:22">
      <c r="A87" t="n">
        <v>2664</v>
      </c>
      <c r="B87" s="17" t="n">
        <v>3</v>
      </c>
      <c r="C87" s="15" t="n">
        <f t="normal" ca="1">A103</f>
        <v>0</v>
      </c>
    </row>
    <row r="88" spans="1:22">
      <c r="A88" t="s">
        <v>4</v>
      </c>
      <c r="B88" s="4" t="s">
        <v>5</v>
      </c>
      <c r="C88" s="4" t="s">
        <v>13</v>
      </c>
      <c r="D88" s="4" t="s">
        <v>13</v>
      </c>
      <c r="E88" s="4" t="s">
        <v>13</v>
      </c>
      <c r="F88" s="4" t="s">
        <v>9</v>
      </c>
      <c r="G88" s="4" t="s">
        <v>13</v>
      </c>
      <c r="H88" s="4" t="s">
        <v>13</v>
      </c>
      <c r="I88" s="4" t="s">
        <v>30</v>
      </c>
    </row>
    <row r="89" spans="1:22">
      <c r="A89" t="n">
        <v>2669</v>
      </c>
      <c r="B89" s="14" t="n">
        <v>5</v>
      </c>
      <c r="C89" s="7" t="n">
        <v>35</v>
      </c>
      <c r="D89" s="7" t="n">
        <v>3</v>
      </c>
      <c r="E89" s="7" t="n">
        <v>0</v>
      </c>
      <c r="F89" s="7" t="n">
        <v>3</v>
      </c>
      <c r="G89" s="7" t="n">
        <v>2</v>
      </c>
      <c r="H89" s="7" t="n">
        <v>1</v>
      </c>
      <c r="I89" s="15" t="n">
        <f t="normal" ca="1">A93</f>
        <v>0</v>
      </c>
    </row>
    <row r="90" spans="1:22">
      <c r="A90" t="s">
        <v>4</v>
      </c>
      <c r="B90" s="4" t="s">
        <v>5</v>
      </c>
      <c r="C90" s="4" t="s">
        <v>30</v>
      </c>
    </row>
    <row r="91" spans="1:22">
      <c r="A91" t="n">
        <v>2683</v>
      </c>
      <c r="B91" s="17" t="n">
        <v>3</v>
      </c>
      <c r="C91" s="15" t="n">
        <f t="normal" ca="1">A103</f>
        <v>0</v>
      </c>
    </row>
    <row r="92" spans="1:22">
      <c r="A92" t="s">
        <v>4</v>
      </c>
      <c r="B92" s="4" t="s">
        <v>5</v>
      </c>
      <c r="C92" s="4" t="s">
        <v>13</v>
      </c>
      <c r="D92" s="4" t="s">
        <v>13</v>
      </c>
      <c r="E92" s="4" t="s">
        <v>13</v>
      </c>
      <c r="F92" s="4" t="s">
        <v>9</v>
      </c>
      <c r="G92" s="4" t="s">
        <v>13</v>
      </c>
      <c r="H92" s="4" t="s">
        <v>13</v>
      </c>
      <c r="I92" s="4" t="s">
        <v>30</v>
      </c>
    </row>
    <row r="93" spans="1:22">
      <c r="A93" t="n">
        <v>2688</v>
      </c>
      <c r="B93" s="14" t="n">
        <v>5</v>
      </c>
      <c r="C93" s="7" t="n">
        <v>35</v>
      </c>
      <c r="D93" s="7" t="n">
        <v>3</v>
      </c>
      <c r="E93" s="7" t="n">
        <v>0</v>
      </c>
      <c r="F93" s="7" t="n">
        <v>4</v>
      </c>
      <c r="G93" s="7" t="n">
        <v>2</v>
      </c>
      <c r="H93" s="7" t="n">
        <v>1</v>
      </c>
      <c r="I93" s="15" t="n">
        <f t="normal" ca="1">A97</f>
        <v>0</v>
      </c>
    </row>
    <row r="94" spans="1:22">
      <c r="A94" t="s">
        <v>4</v>
      </c>
      <c r="B94" s="4" t="s">
        <v>5</v>
      </c>
      <c r="C94" s="4" t="s">
        <v>30</v>
      </c>
    </row>
    <row r="95" spans="1:22">
      <c r="A95" t="n">
        <v>2702</v>
      </c>
      <c r="B95" s="17" t="n">
        <v>3</v>
      </c>
      <c r="C95" s="15" t="n">
        <f t="normal" ca="1">A103</f>
        <v>0</v>
      </c>
    </row>
    <row r="96" spans="1:22">
      <c r="A96" t="s">
        <v>4</v>
      </c>
      <c r="B96" s="4" t="s">
        <v>5</v>
      </c>
      <c r="C96" s="4" t="s">
        <v>13</v>
      </c>
      <c r="D96" s="4" t="s">
        <v>13</v>
      </c>
      <c r="E96" s="4" t="s">
        <v>13</v>
      </c>
      <c r="F96" s="4" t="s">
        <v>9</v>
      </c>
      <c r="G96" s="4" t="s">
        <v>13</v>
      </c>
      <c r="H96" s="4" t="s">
        <v>13</v>
      </c>
      <c r="I96" s="4" t="s">
        <v>30</v>
      </c>
    </row>
    <row r="97" spans="1:9">
      <c r="A97" t="n">
        <v>2707</v>
      </c>
      <c r="B97" s="14" t="n">
        <v>5</v>
      </c>
      <c r="C97" s="7" t="n">
        <v>35</v>
      </c>
      <c r="D97" s="7" t="n">
        <v>3</v>
      </c>
      <c r="E97" s="7" t="n">
        <v>0</v>
      </c>
      <c r="F97" s="7" t="n">
        <v>5</v>
      </c>
      <c r="G97" s="7" t="n">
        <v>2</v>
      </c>
      <c r="H97" s="7" t="n">
        <v>1</v>
      </c>
      <c r="I97" s="15" t="n">
        <f t="normal" ca="1">A101</f>
        <v>0</v>
      </c>
    </row>
    <row r="98" spans="1:9">
      <c r="A98" t="s">
        <v>4</v>
      </c>
      <c r="B98" s="4" t="s">
        <v>5</v>
      </c>
      <c r="C98" s="4" t="s">
        <v>30</v>
      </c>
    </row>
    <row r="99" spans="1:9">
      <c r="A99" t="n">
        <v>2721</v>
      </c>
      <c r="B99" s="17" t="n">
        <v>3</v>
      </c>
      <c r="C99" s="15" t="n">
        <f t="normal" ca="1">A103</f>
        <v>0</v>
      </c>
    </row>
    <row r="100" spans="1:9">
      <c r="A100" t="s">
        <v>4</v>
      </c>
      <c r="B100" s="4" t="s">
        <v>5</v>
      </c>
      <c r="C100" s="4" t="s">
        <v>13</v>
      </c>
      <c r="D100" s="4" t="s">
        <v>13</v>
      </c>
      <c r="E100" s="4" t="s">
        <v>13</v>
      </c>
      <c r="F100" s="4" t="s">
        <v>9</v>
      </c>
      <c r="G100" s="4" t="s">
        <v>13</v>
      </c>
      <c r="H100" s="4" t="s">
        <v>13</v>
      </c>
      <c r="I100" s="4" t="s">
        <v>30</v>
      </c>
    </row>
    <row r="101" spans="1:9">
      <c r="A101" t="n">
        <v>2726</v>
      </c>
      <c r="B101" s="14" t="n">
        <v>5</v>
      </c>
      <c r="C101" s="7" t="n">
        <v>35</v>
      </c>
      <c r="D101" s="7" t="n">
        <v>3</v>
      </c>
      <c r="E101" s="7" t="n">
        <v>0</v>
      </c>
      <c r="F101" s="7" t="n">
        <v>6</v>
      </c>
      <c r="G101" s="7" t="n">
        <v>2</v>
      </c>
      <c r="H101" s="7" t="n">
        <v>1</v>
      </c>
      <c r="I101" s="15" t="n">
        <f t="normal" ca="1">A103</f>
        <v>0</v>
      </c>
    </row>
    <row r="102" spans="1:9">
      <c r="A102" t="s">
        <v>4</v>
      </c>
      <c r="B102" s="4" t="s">
        <v>5</v>
      </c>
    </row>
    <row r="103" spans="1:9">
      <c r="A103" t="n">
        <v>2740</v>
      </c>
      <c r="B103" s="5" t="n">
        <v>1</v>
      </c>
    </row>
    <row r="104" spans="1:9" s="3" customFormat="1" customHeight="0">
      <c r="A104" s="3" t="s">
        <v>2</v>
      </c>
      <c r="B104" s="3" t="s">
        <v>33</v>
      </c>
    </row>
    <row r="105" spans="1:9">
      <c r="A105" t="s">
        <v>4</v>
      </c>
      <c r="B105" s="4" t="s">
        <v>5</v>
      </c>
      <c r="C105" s="4" t="s">
        <v>13</v>
      </c>
      <c r="D105" s="4" t="s">
        <v>13</v>
      </c>
    </row>
    <row r="106" spans="1:9">
      <c r="A106" t="n">
        <v>2744</v>
      </c>
      <c r="B106" s="10" t="n">
        <v>162</v>
      </c>
      <c r="C106" s="7" t="n">
        <v>0</v>
      </c>
      <c r="D106" s="7" t="n">
        <v>1</v>
      </c>
    </row>
    <row r="107" spans="1:9">
      <c r="A107" t="s">
        <v>4</v>
      </c>
      <c r="B107" s="4" t="s">
        <v>5</v>
      </c>
    </row>
    <row r="108" spans="1:9">
      <c r="A108" t="n">
        <v>2747</v>
      </c>
      <c r="B108" s="5" t="n">
        <v>1</v>
      </c>
    </row>
    <row r="109" spans="1:9" s="3" customFormat="1" customHeight="0">
      <c r="A109" s="3" t="s">
        <v>2</v>
      </c>
      <c r="B109" s="3" t="s">
        <v>34</v>
      </c>
    </row>
    <row r="110" spans="1:9">
      <c r="A110" t="s">
        <v>4</v>
      </c>
      <c r="B110" s="4" t="s">
        <v>5</v>
      </c>
      <c r="C110" s="4" t="s">
        <v>10</v>
      </c>
      <c r="D110" s="4" t="s">
        <v>13</v>
      </c>
      <c r="E110" s="4" t="s">
        <v>9</v>
      </c>
    </row>
    <row r="111" spans="1:9">
      <c r="A111" t="n">
        <v>2748</v>
      </c>
      <c r="B111" s="13" t="n">
        <v>106</v>
      </c>
      <c r="C111" s="7" t="n">
        <v>3</v>
      </c>
      <c r="D111" s="7" t="n">
        <v>0</v>
      </c>
      <c r="E111" s="7" t="n">
        <v>0</v>
      </c>
    </row>
    <row r="112" spans="1:9">
      <c r="A112" t="s">
        <v>4</v>
      </c>
      <c r="B112" s="4" t="s">
        <v>5</v>
      </c>
      <c r="C112" s="4" t="s">
        <v>13</v>
      </c>
      <c r="D112" s="4" t="s">
        <v>6</v>
      </c>
      <c r="E112" s="4" t="s">
        <v>10</v>
      </c>
    </row>
    <row r="113" spans="1:9">
      <c r="A113" t="n">
        <v>2756</v>
      </c>
      <c r="B113" s="19" t="n">
        <v>62</v>
      </c>
      <c r="C113" s="7" t="n">
        <v>1</v>
      </c>
      <c r="D113" s="7" t="s">
        <v>35</v>
      </c>
      <c r="E113" s="7" t="n">
        <v>128</v>
      </c>
    </row>
    <row r="114" spans="1:9">
      <c r="A114" t="s">
        <v>4</v>
      </c>
      <c r="B114" s="4" t="s">
        <v>5</v>
      </c>
    </row>
    <row r="115" spans="1:9">
      <c r="A115" t="n">
        <v>2769</v>
      </c>
      <c r="B115" s="5" t="n">
        <v>1</v>
      </c>
    </row>
    <row r="116" spans="1:9" s="3" customFormat="1" customHeight="0">
      <c r="A116" s="3" t="s">
        <v>2</v>
      </c>
      <c r="B116" s="3" t="s">
        <v>36</v>
      </c>
    </row>
    <row r="117" spans="1:9">
      <c r="A117" t="s">
        <v>4</v>
      </c>
      <c r="B117" s="4" t="s">
        <v>5</v>
      </c>
      <c r="C117" s="4" t="s">
        <v>10</v>
      </c>
      <c r="D117" s="4" t="s">
        <v>13</v>
      </c>
      <c r="E117" s="4" t="s">
        <v>9</v>
      </c>
    </row>
    <row r="118" spans="1:9">
      <c r="A118" t="n">
        <v>2772</v>
      </c>
      <c r="B118" s="13" t="n">
        <v>106</v>
      </c>
      <c r="C118" s="7" t="n">
        <v>4</v>
      </c>
      <c r="D118" s="7" t="n">
        <v>0</v>
      </c>
      <c r="E118" s="7" t="n">
        <v>0</v>
      </c>
    </row>
    <row r="119" spans="1:9">
      <c r="A119" t="s">
        <v>4</v>
      </c>
      <c r="B119" s="4" t="s">
        <v>5</v>
      </c>
      <c r="C119" s="4" t="s">
        <v>13</v>
      </c>
      <c r="D119" s="4" t="s">
        <v>6</v>
      </c>
      <c r="E119" s="4" t="s">
        <v>10</v>
      </c>
    </row>
    <row r="120" spans="1:9">
      <c r="A120" t="n">
        <v>2780</v>
      </c>
      <c r="B120" s="19" t="n">
        <v>62</v>
      </c>
      <c r="C120" s="7" t="n">
        <v>1</v>
      </c>
      <c r="D120" s="7" t="s">
        <v>37</v>
      </c>
      <c r="E120" s="7" t="n">
        <v>128</v>
      </c>
    </row>
    <row r="121" spans="1:9">
      <c r="A121" t="s">
        <v>4</v>
      </c>
      <c r="B121" s="4" t="s">
        <v>5</v>
      </c>
    </row>
    <row r="122" spans="1:9">
      <c r="A122" t="n">
        <v>2793</v>
      </c>
      <c r="B122" s="5" t="n">
        <v>1</v>
      </c>
    </row>
    <row r="123" spans="1:9" s="3" customFormat="1" customHeight="0">
      <c r="A123" s="3" t="s">
        <v>2</v>
      </c>
      <c r="B123" s="3" t="s">
        <v>38</v>
      </c>
    </row>
    <row r="124" spans="1:9">
      <c r="A124" t="s">
        <v>4</v>
      </c>
      <c r="B124" s="4" t="s">
        <v>5</v>
      </c>
      <c r="C124" s="4" t="s">
        <v>13</v>
      </c>
      <c r="D124" s="4" t="s">
        <v>13</v>
      </c>
      <c r="E124" s="4" t="s">
        <v>13</v>
      </c>
      <c r="F124" s="4" t="s">
        <v>13</v>
      </c>
    </row>
    <row r="125" spans="1:9">
      <c r="A125" t="n">
        <v>2796</v>
      </c>
      <c r="B125" s="8" t="n">
        <v>14</v>
      </c>
      <c r="C125" s="7" t="n">
        <v>2</v>
      </c>
      <c r="D125" s="7" t="n">
        <v>0</v>
      </c>
      <c r="E125" s="7" t="n">
        <v>0</v>
      </c>
      <c r="F125" s="7" t="n">
        <v>0</v>
      </c>
    </row>
    <row r="126" spans="1:9">
      <c r="A126" t="s">
        <v>4</v>
      </c>
      <c r="B126" s="4" t="s">
        <v>5</v>
      </c>
      <c r="C126" s="4" t="s">
        <v>13</v>
      </c>
      <c r="D126" s="20" t="s">
        <v>39</v>
      </c>
      <c r="E126" s="4" t="s">
        <v>5</v>
      </c>
      <c r="F126" s="4" t="s">
        <v>13</v>
      </c>
      <c r="G126" s="4" t="s">
        <v>10</v>
      </c>
      <c r="H126" s="20" t="s">
        <v>40</v>
      </c>
      <c r="I126" s="4" t="s">
        <v>13</v>
      </c>
      <c r="J126" s="4" t="s">
        <v>9</v>
      </c>
      <c r="K126" s="4" t="s">
        <v>13</v>
      </c>
      <c r="L126" s="4" t="s">
        <v>13</v>
      </c>
      <c r="M126" s="20" t="s">
        <v>39</v>
      </c>
      <c r="N126" s="4" t="s">
        <v>5</v>
      </c>
      <c r="O126" s="4" t="s">
        <v>13</v>
      </c>
      <c r="P126" s="4" t="s">
        <v>10</v>
      </c>
      <c r="Q126" s="20" t="s">
        <v>40</v>
      </c>
      <c r="R126" s="4" t="s">
        <v>13</v>
      </c>
      <c r="S126" s="4" t="s">
        <v>9</v>
      </c>
      <c r="T126" s="4" t="s">
        <v>13</v>
      </c>
      <c r="U126" s="4" t="s">
        <v>13</v>
      </c>
      <c r="V126" s="4" t="s">
        <v>13</v>
      </c>
      <c r="W126" s="4" t="s">
        <v>30</v>
      </c>
    </row>
    <row r="127" spans="1:9">
      <c r="A127" t="n">
        <v>2801</v>
      </c>
      <c r="B127" s="14" t="n">
        <v>5</v>
      </c>
      <c r="C127" s="7" t="n">
        <v>28</v>
      </c>
      <c r="D127" s="20" t="s">
        <v>3</v>
      </c>
      <c r="E127" s="10" t="n">
        <v>162</v>
      </c>
      <c r="F127" s="7" t="n">
        <v>3</v>
      </c>
      <c r="G127" s="7" t="n">
        <v>4</v>
      </c>
      <c r="H127" s="20" t="s">
        <v>3</v>
      </c>
      <c r="I127" s="7" t="n">
        <v>0</v>
      </c>
      <c r="J127" s="7" t="n">
        <v>1</v>
      </c>
      <c r="K127" s="7" t="n">
        <v>2</v>
      </c>
      <c r="L127" s="7" t="n">
        <v>28</v>
      </c>
      <c r="M127" s="20" t="s">
        <v>3</v>
      </c>
      <c r="N127" s="10" t="n">
        <v>162</v>
      </c>
      <c r="O127" s="7" t="n">
        <v>3</v>
      </c>
      <c r="P127" s="7" t="n">
        <v>4</v>
      </c>
      <c r="Q127" s="20" t="s">
        <v>3</v>
      </c>
      <c r="R127" s="7" t="n">
        <v>0</v>
      </c>
      <c r="S127" s="7" t="n">
        <v>2</v>
      </c>
      <c r="T127" s="7" t="n">
        <v>2</v>
      </c>
      <c r="U127" s="7" t="n">
        <v>11</v>
      </c>
      <c r="V127" s="7" t="n">
        <v>1</v>
      </c>
      <c r="W127" s="15" t="n">
        <f t="normal" ca="1">A131</f>
        <v>0</v>
      </c>
    </row>
    <row r="128" spans="1:9">
      <c r="A128" t="s">
        <v>4</v>
      </c>
      <c r="B128" s="4" t="s">
        <v>5</v>
      </c>
      <c r="C128" s="4" t="s">
        <v>13</v>
      </c>
      <c r="D128" s="4" t="s">
        <v>10</v>
      </c>
      <c r="E128" s="4" t="s">
        <v>24</v>
      </c>
    </row>
    <row r="129" spans="1:23">
      <c r="A129" t="n">
        <v>2830</v>
      </c>
      <c r="B129" s="21" t="n">
        <v>58</v>
      </c>
      <c r="C129" s="7" t="n">
        <v>0</v>
      </c>
      <c r="D129" s="7" t="n">
        <v>0</v>
      </c>
      <c r="E129" s="7" t="n">
        <v>1</v>
      </c>
    </row>
    <row r="130" spans="1:23">
      <c r="A130" t="s">
        <v>4</v>
      </c>
      <c r="B130" s="4" t="s">
        <v>5</v>
      </c>
      <c r="C130" s="4" t="s">
        <v>13</v>
      </c>
      <c r="D130" s="20" t="s">
        <v>39</v>
      </c>
      <c r="E130" s="4" t="s">
        <v>5</v>
      </c>
      <c r="F130" s="4" t="s">
        <v>13</v>
      </c>
      <c r="G130" s="4" t="s">
        <v>10</v>
      </c>
      <c r="H130" s="20" t="s">
        <v>40</v>
      </c>
      <c r="I130" s="4" t="s">
        <v>13</v>
      </c>
      <c r="J130" s="4" t="s">
        <v>9</v>
      </c>
      <c r="K130" s="4" t="s">
        <v>13</v>
      </c>
      <c r="L130" s="4" t="s">
        <v>13</v>
      </c>
      <c r="M130" s="20" t="s">
        <v>39</v>
      </c>
      <c r="N130" s="4" t="s">
        <v>5</v>
      </c>
      <c r="O130" s="4" t="s">
        <v>13</v>
      </c>
      <c r="P130" s="4" t="s">
        <v>10</v>
      </c>
      <c r="Q130" s="20" t="s">
        <v>40</v>
      </c>
      <c r="R130" s="4" t="s">
        <v>13</v>
      </c>
      <c r="S130" s="4" t="s">
        <v>9</v>
      </c>
      <c r="T130" s="4" t="s">
        <v>13</v>
      </c>
      <c r="U130" s="4" t="s">
        <v>13</v>
      </c>
      <c r="V130" s="4" t="s">
        <v>13</v>
      </c>
      <c r="W130" s="4" t="s">
        <v>30</v>
      </c>
    </row>
    <row r="131" spans="1:23">
      <c r="A131" t="n">
        <v>2838</v>
      </c>
      <c r="B131" s="14" t="n">
        <v>5</v>
      </c>
      <c r="C131" s="7" t="n">
        <v>28</v>
      </c>
      <c r="D131" s="20" t="s">
        <v>3</v>
      </c>
      <c r="E131" s="10" t="n">
        <v>162</v>
      </c>
      <c r="F131" s="7" t="n">
        <v>3</v>
      </c>
      <c r="G131" s="7" t="n">
        <v>4</v>
      </c>
      <c r="H131" s="20" t="s">
        <v>3</v>
      </c>
      <c r="I131" s="7" t="n">
        <v>0</v>
      </c>
      <c r="J131" s="7" t="n">
        <v>1</v>
      </c>
      <c r="K131" s="7" t="n">
        <v>3</v>
      </c>
      <c r="L131" s="7" t="n">
        <v>28</v>
      </c>
      <c r="M131" s="20" t="s">
        <v>3</v>
      </c>
      <c r="N131" s="10" t="n">
        <v>162</v>
      </c>
      <c r="O131" s="7" t="n">
        <v>3</v>
      </c>
      <c r="P131" s="7" t="n">
        <v>4</v>
      </c>
      <c r="Q131" s="20" t="s">
        <v>3</v>
      </c>
      <c r="R131" s="7" t="n">
        <v>0</v>
      </c>
      <c r="S131" s="7" t="n">
        <v>2</v>
      </c>
      <c r="T131" s="7" t="n">
        <v>3</v>
      </c>
      <c r="U131" s="7" t="n">
        <v>9</v>
      </c>
      <c r="V131" s="7" t="n">
        <v>1</v>
      </c>
      <c r="W131" s="15" t="n">
        <f t="normal" ca="1">A141</f>
        <v>0</v>
      </c>
    </row>
    <row r="132" spans="1:23">
      <c r="A132" t="s">
        <v>4</v>
      </c>
      <c r="B132" s="4" t="s">
        <v>5</v>
      </c>
      <c r="C132" s="4" t="s">
        <v>13</v>
      </c>
      <c r="D132" s="20" t="s">
        <v>39</v>
      </c>
      <c r="E132" s="4" t="s">
        <v>5</v>
      </c>
      <c r="F132" s="4" t="s">
        <v>10</v>
      </c>
      <c r="G132" s="4" t="s">
        <v>13</v>
      </c>
      <c r="H132" s="4" t="s">
        <v>13</v>
      </c>
      <c r="I132" s="4" t="s">
        <v>6</v>
      </c>
      <c r="J132" s="20" t="s">
        <v>40</v>
      </c>
      <c r="K132" s="4" t="s">
        <v>13</v>
      </c>
      <c r="L132" s="4" t="s">
        <v>13</v>
      </c>
      <c r="M132" s="20" t="s">
        <v>39</v>
      </c>
      <c r="N132" s="4" t="s">
        <v>5</v>
      </c>
      <c r="O132" s="4" t="s">
        <v>13</v>
      </c>
      <c r="P132" s="20" t="s">
        <v>40</v>
      </c>
      <c r="Q132" s="4" t="s">
        <v>13</v>
      </c>
      <c r="R132" s="4" t="s">
        <v>9</v>
      </c>
      <c r="S132" s="4" t="s">
        <v>13</v>
      </c>
      <c r="T132" s="4" t="s">
        <v>13</v>
      </c>
      <c r="U132" s="4" t="s">
        <v>13</v>
      </c>
      <c r="V132" s="20" t="s">
        <v>39</v>
      </c>
      <c r="W132" s="4" t="s">
        <v>5</v>
      </c>
      <c r="X132" s="4" t="s">
        <v>13</v>
      </c>
      <c r="Y132" s="20" t="s">
        <v>40</v>
      </c>
      <c r="Z132" s="4" t="s">
        <v>13</v>
      </c>
      <c r="AA132" s="4" t="s">
        <v>9</v>
      </c>
      <c r="AB132" s="4" t="s">
        <v>13</v>
      </c>
      <c r="AC132" s="4" t="s">
        <v>13</v>
      </c>
      <c r="AD132" s="4" t="s">
        <v>13</v>
      </c>
      <c r="AE132" s="4" t="s">
        <v>30</v>
      </c>
    </row>
    <row r="133" spans="1:23">
      <c r="A133" t="n">
        <v>2867</v>
      </c>
      <c r="B133" s="14" t="n">
        <v>5</v>
      </c>
      <c r="C133" s="7" t="n">
        <v>28</v>
      </c>
      <c r="D133" s="20" t="s">
        <v>3</v>
      </c>
      <c r="E133" s="22" t="n">
        <v>47</v>
      </c>
      <c r="F133" s="7" t="n">
        <v>61456</v>
      </c>
      <c r="G133" s="7" t="n">
        <v>2</v>
      </c>
      <c r="H133" s="7" t="n">
        <v>0</v>
      </c>
      <c r="I133" s="7" t="s">
        <v>41</v>
      </c>
      <c r="J133" s="20" t="s">
        <v>3</v>
      </c>
      <c r="K133" s="7" t="n">
        <v>8</v>
      </c>
      <c r="L133" s="7" t="n">
        <v>28</v>
      </c>
      <c r="M133" s="20" t="s">
        <v>3</v>
      </c>
      <c r="N133" s="12" t="n">
        <v>74</v>
      </c>
      <c r="O133" s="7" t="n">
        <v>65</v>
      </c>
      <c r="P133" s="20" t="s">
        <v>3</v>
      </c>
      <c r="Q133" s="7" t="n">
        <v>0</v>
      </c>
      <c r="R133" s="7" t="n">
        <v>1</v>
      </c>
      <c r="S133" s="7" t="n">
        <v>3</v>
      </c>
      <c r="T133" s="7" t="n">
        <v>9</v>
      </c>
      <c r="U133" s="7" t="n">
        <v>28</v>
      </c>
      <c r="V133" s="20" t="s">
        <v>3</v>
      </c>
      <c r="W133" s="12" t="n">
        <v>74</v>
      </c>
      <c r="X133" s="7" t="n">
        <v>65</v>
      </c>
      <c r="Y133" s="20" t="s">
        <v>3</v>
      </c>
      <c r="Z133" s="7" t="n">
        <v>0</v>
      </c>
      <c r="AA133" s="7" t="n">
        <v>2</v>
      </c>
      <c r="AB133" s="7" t="n">
        <v>3</v>
      </c>
      <c r="AC133" s="7" t="n">
        <v>9</v>
      </c>
      <c r="AD133" s="7" t="n">
        <v>1</v>
      </c>
      <c r="AE133" s="15" t="n">
        <f t="normal" ca="1">A137</f>
        <v>0</v>
      </c>
    </row>
    <row r="134" spans="1:23">
      <c r="A134" t="s">
        <v>4</v>
      </c>
      <c r="B134" s="4" t="s">
        <v>5</v>
      </c>
      <c r="C134" s="4" t="s">
        <v>10</v>
      </c>
      <c r="D134" s="4" t="s">
        <v>13</v>
      </c>
      <c r="E134" s="4" t="s">
        <v>13</v>
      </c>
      <c r="F134" s="4" t="s">
        <v>6</v>
      </c>
    </row>
    <row r="135" spans="1:23">
      <c r="A135" t="n">
        <v>2915</v>
      </c>
      <c r="B135" s="22" t="n">
        <v>47</v>
      </c>
      <c r="C135" s="7" t="n">
        <v>61456</v>
      </c>
      <c r="D135" s="7" t="n">
        <v>0</v>
      </c>
      <c r="E135" s="7" t="n">
        <v>0</v>
      </c>
      <c r="F135" s="7" t="s">
        <v>42</v>
      </c>
    </row>
    <row r="136" spans="1:23">
      <c r="A136" t="s">
        <v>4</v>
      </c>
      <c r="B136" s="4" t="s">
        <v>5</v>
      </c>
      <c r="C136" s="4" t="s">
        <v>13</v>
      </c>
      <c r="D136" s="4" t="s">
        <v>10</v>
      </c>
      <c r="E136" s="4" t="s">
        <v>24</v>
      </c>
    </row>
    <row r="137" spans="1:23">
      <c r="A137" t="n">
        <v>2928</v>
      </c>
      <c r="B137" s="21" t="n">
        <v>58</v>
      </c>
      <c r="C137" s="7" t="n">
        <v>0</v>
      </c>
      <c r="D137" s="7" t="n">
        <v>300</v>
      </c>
      <c r="E137" s="7" t="n">
        <v>1</v>
      </c>
    </row>
    <row r="138" spans="1:23">
      <c r="A138" t="s">
        <v>4</v>
      </c>
      <c r="B138" s="4" t="s">
        <v>5</v>
      </c>
      <c r="C138" s="4" t="s">
        <v>13</v>
      </c>
      <c r="D138" s="4" t="s">
        <v>10</v>
      </c>
    </row>
    <row r="139" spans="1:23">
      <c r="A139" t="n">
        <v>2936</v>
      </c>
      <c r="B139" s="21" t="n">
        <v>58</v>
      </c>
      <c r="C139" s="7" t="n">
        <v>255</v>
      </c>
      <c r="D139" s="7" t="n">
        <v>0</v>
      </c>
    </row>
    <row r="140" spans="1:23">
      <c r="A140" t="s">
        <v>4</v>
      </c>
      <c r="B140" s="4" t="s">
        <v>5</v>
      </c>
      <c r="C140" s="4" t="s">
        <v>13</v>
      </c>
      <c r="D140" s="4" t="s">
        <v>13</v>
      </c>
      <c r="E140" s="4" t="s">
        <v>13</v>
      </c>
      <c r="F140" s="4" t="s">
        <v>13</v>
      </c>
    </row>
    <row r="141" spans="1:23">
      <c r="A141" t="n">
        <v>2940</v>
      </c>
      <c r="B141" s="8" t="n">
        <v>14</v>
      </c>
      <c r="C141" s="7" t="n">
        <v>0</v>
      </c>
      <c r="D141" s="7" t="n">
        <v>0</v>
      </c>
      <c r="E141" s="7" t="n">
        <v>0</v>
      </c>
      <c r="F141" s="7" t="n">
        <v>64</v>
      </c>
    </row>
    <row r="142" spans="1:23">
      <c r="A142" t="s">
        <v>4</v>
      </c>
      <c r="B142" s="4" t="s">
        <v>5</v>
      </c>
      <c r="C142" s="4" t="s">
        <v>13</v>
      </c>
      <c r="D142" s="4" t="s">
        <v>10</v>
      </c>
    </row>
    <row r="143" spans="1:23">
      <c r="A143" t="n">
        <v>2945</v>
      </c>
      <c r="B143" s="23" t="n">
        <v>22</v>
      </c>
      <c r="C143" s="7" t="n">
        <v>0</v>
      </c>
      <c r="D143" s="7" t="n">
        <v>4</v>
      </c>
    </row>
    <row r="144" spans="1:23">
      <c r="A144" t="s">
        <v>4</v>
      </c>
      <c r="B144" s="4" t="s">
        <v>5</v>
      </c>
      <c r="C144" s="4" t="s">
        <v>13</v>
      </c>
      <c r="D144" s="4" t="s">
        <v>10</v>
      </c>
    </row>
    <row r="145" spans="1:31">
      <c r="A145" t="n">
        <v>2949</v>
      </c>
      <c r="B145" s="21" t="n">
        <v>58</v>
      </c>
      <c r="C145" s="7" t="n">
        <v>5</v>
      </c>
      <c r="D145" s="7" t="n">
        <v>300</v>
      </c>
    </row>
    <row r="146" spans="1:31">
      <c r="A146" t="s">
        <v>4</v>
      </c>
      <c r="B146" s="4" t="s">
        <v>5</v>
      </c>
      <c r="C146" s="4" t="s">
        <v>24</v>
      </c>
      <c r="D146" s="4" t="s">
        <v>10</v>
      </c>
    </row>
    <row r="147" spans="1:31">
      <c r="A147" t="n">
        <v>2953</v>
      </c>
      <c r="B147" s="24" t="n">
        <v>103</v>
      </c>
      <c r="C147" s="7" t="n">
        <v>0</v>
      </c>
      <c r="D147" s="7" t="n">
        <v>300</v>
      </c>
    </row>
    <row r="148" spans="1:31">
      <c r="A148" t="s">
        <v>4</v>
      </c>
      <c r="B148" s="4" t="s">
        <v>5</v>
      </c>
      <c r="C148" s="4" t="s">
        <v>13</v>
      </c>
    </row>
    <row r="149" spans="1:31">
      <c r="A149" t="n">
        <v>2960</v>
      </c>
      <c r="B149" s="25" t="n">
        <v>64</v>
      </c>
      <c r="C149" s="7" t="n">
        <v>7</v>
      </c>
    </row>
    <row r="150" spans="1:31">
      <c r="A150" t="s">
        <v>4</v>
      </c>
      <c r="B150" s="4" t="s">
        <v>5</v>
      </c>
      <c r="C150" s="4" t="s">
        <v>13</v>
      </c>
      <c r="D150" s="4" t="s">
        <v>10</v>
      </c>
    </row>
    <row r="151" spans="1:31">
      <c r="A151" t="n">
        <v>2962</v>
      </c>
      <c r="B151" s="26" t="n">
        <v>72</v>
      </c>
      <c r="C151" s="7" t="n">
        <v>5</v>
      </c>
      <c r="D151" s="7" t="n">
        <v>0</v>
      </c>
    </row>
    <row r="152" spans="1:31">
      <c r="A152" t="s">
        <v>4</v>
      </c>
      <c r="B152" s="4" t="s">
        <v>5</v>
      </c>
      <c r="C152" s="4" t="s">
        <v>13</v>
      </c>
      <c r="D152" s="20" t="s">
        <v>39</v>
      </c>
      <c r="E152" s="4" t="s">
        <v>5</v>
      </c>
      <c r="F152" s="4" t="s">
        <v>13</v>
      </c>
      <c r="G152" s="4" t="s">
        <v>10</v>
      </c>
      <c r="H152" s="20" t="s">
        <v>40</v>
      </c>
      <c r="I152" s="4" t="s">
        <v>13</v>
      </c>
      <c r="J152" s="4" t="s">
        <v>9</v>
      </c>
      <c r="K152" s="4" t="s">
        <v>13</v>
      </c>
      <c r="L152" s="4" t="s">
        <v>13</v>
      </c>
      <c r="M152" s="4" t="s">
        <v>30</v>
      </c>
    </row>
    <row r="153" spans="1:31">
      <c r="A153" t="n">
        <v>2966</v>
      </c>
      <c r="B153" s="14" t="n">
        <v>5</v>
      </c>
      <c r="C153" s="7" t="n">
        <v>28</v>
      </c>
      <c r="D153" s="20" t="s">
        <v>3</v>
      </c>
      <c r="E153" s="10" t="n">
        <v>162</v>
      </c>
      <c r="F153" s="7" t="n">
        <v>4</v>
      </c>
      <c r="G153" s="7" t="n">
        <v>4</v>
      </c>
      <c r="H153" s="20" t="s">
        <v>3</v>
      </c>
      <c r="I153" s="7" t="n">
        <v>0</v>
      </c>
      <c r="J153" s="7" t="n">
        <v>1</v>
      </c>
      <c r="K153" s="7" t="n">
        <v>2</v>
      </c>
      <c r="L153" s="7" t="n">
        <v>1</v>
      </c>
      <c r="M153" s="15" t="n">
        <f t="normal" ca="1">A159</f>
        <v>0</v>
      </c>
    </row>
    <row r="154" spans="1:31">
      <c r="A154" t="s">
        <v>4</v>
      </c>
      <c r="B154" s="4" t="s">
        <v>5</v>
      </c>
      <c r="C154" s="4" t="s">
        <v>13</v>
      </c>
      <c r="D154" s="4" t="s">
        <v>6</v>
      </c>
    </row>
    <row r="155" spans="1:31">
      <c r="A155" t="n">
        <v>2983</v>
      </c>
      <c r="B155" s="9" t="n">
        <v>2</v>
      </c>
      <c r="C155" s="7" t="n">
        <v>10</v>
      </c>
      <c r="D155" s="7" t="s">
        <v>43</v>
      </c>
    </row>
    <row r="156" spans="1:31">
      <c r="A156" t="s">
        <v>4</v>
      </c>
      <c r="B156" s="4" t="s">
        <v>5</v>
      </c>
      <c r="C156" s="4" t="s">
        <v>10</v>
      </c>
    </row>
    <row r="157" spans="1:31">
      <c r="A157" t="n">
        <v>3000</v>
      </c>
      <c r="B157" s="27" t="n">
        <v>16</v>
      </c>
      <c r="C157" s="7" t="n">
        <v>0</v>
      </c>
    </row>
    <row r="158" spans="1:31">
      <c r="A158" t="s">
        <v>4</v>
      </c>
      <c r="B158" s="4" t="s">
        <v>5</v>
      </c>
      <c r="C158" s="4" t="s">
        <v>13</v>
      </c>
      <c r="D158" s="4" t="s">
        <v>10</v>
      </c>
      <c r="E158" s="4" t="s">
        <v>10</v>
      </c>
      <c r="F158" s="4" t="s">
        <v>10</v>
      </c>
      <c r="G158" s="4" t="s">
        <v>10</v>
      </c>
      <c r="H158" s="4" t="s">
        <v>10</v>
      </c>
      <c r="I158" s="4" t="s">
        <v>10</v>
      </c>
      <c r="J158" s="4" t="s">
        <v>10</v>
      </c>
      <c r="K158" s="4" t="s">
        <v>10</v>
      </c>
      <c r="L158" s="4" t="s">
        <v>10</v>
      </c>
      <c r="M158" s="4" t="s">
        <v>10</v>
      </c>
      <c r="N158" s="4" t="s">
        <v>9</v>
      </c>
      <c r="O158" s="4" t="s">
        <v>9</v>
      </c>
      <c r="P158" s="4" t="s">
        <v>9</v>
      </c>
      <c r="Q158" s="4" t="s">
        <v>9</v>
      </c>
      <c r="R158" s="4" t="s">
        <v>13</v>
      </c>
      <c r="S158" s="4" t="s">
        <v>6</v>
      </c>
    </row>
    <row r="159" spans="1:31">
      <c r="A159" t="n">
        <v>3003</v>
      </c>
      <c r="B159" s="28" t="n">
        <v>75</v>
      </c>
      <c r="C159" s="7" t="n">
        <v>0</v>
      </c>
      <c r="D159" s="7" t="n">
        <v>0</v>
      </c>
      <c r="E159" s="7" t="n">
        <v>0</v>
      </c>
      <c r="F159" s="7" t="n">
        <v>1024</v>
      </c>
      <c r="G159" s="7" t="n">
        <v>720</v>
      </c>
      <c r="H159" s="7" t="n">
        <v>0</v>
      </c>
      <c r="I159" s="7" t="n">
        <v>0</v>
      </c>
      <c r="J159" s="7" t="n">
        <v>0</v>
      </c>
      <c r="K159" s="7" t="n">
        <v>0</v>
      </c>
      <c r="L159" s="7" t="n">
        <v>1024</v>
      </c>
      <c r="M159" s="7" t="n">
        <v>720</v>
      </c>
      <c r="N159" s="7" t="n">
        <v>1065353216</v>
      </c>
      <c r="O159" s="7" t="n">
        <v>1065353216</v>
      </c>
      <c r="P159" s="7" t="n">
        <v>1065353216</v>
      </c>
      <c r="Q159" s="7" t="n">
        <v>0</v>
      </c>
      <c r="R159" s="7" t="n">
        <v>0</v>
      </c>
      <c r="S159" s="7" t="s">
        <v>44</v>
      </c>
    </row>
    <row r="160" spans="1:31">
      <c r="A160" t="s">
        <v>4</v>
      </c>
      <c r="B160" s="4" t="s">
        <v>5</v>
      </c>
      <c r="C160" s="4" t="s">
        <v>13</v>
      </c>
      <c r="D160" s="4" t="s">
        <v>13</v>
      </c>
      <c r="E160" s="4" t="s">
        <v>13</v>
      </c>
      <c r="F160" s="4" t="s">
        <v>24</v>
      </c>
      <c r="G160" s="4" t="s">
        <v>24</v>
      </c>
      <c r="H160" s="4" t="s">
        <v>24</v>
      </c>
      <c r="I160" s="4" t="s">
        <v>24</v>
      </c>
      <c r="J160" s="4" t="s">
        <v>24</v>
      </c>
    </row>
    <row r="161" spans="1:19">
      <c r="A161" t="n">
        <v>3052</v>
      </c>
      <c r="B161" s="29" t="n">
        <v>76</v>
      </c>
      <c r="C161" s="7" t="n">
        <v>0</v>
      </c>
      <c r="D161" s="7" t="n">
        <v>9</v>
      </c>
      <c r="E161" s="7" t="n">
        <v>2</v>
      </c>
      <c r="F161" s="7" t="n">
        <v>0</v>
      </c>
      <c r="G161" s="7" t="n">
        <v>0</v>
      </c>
      <c r="H161" s="7" t="n">
        <v>0</v>
      </c>
      <c r="I161" s="7" t="n">
        <v>0</v>
      </c>
      <c r="J161" s="7" t="n">
        <v>0</v>
      </c>
    </row>
    <row r="162" spans="1:19">
      <c r="A162" t="s">
        <v>4</v>
      </c>
      <c r="B162" s="4" t="s">
        <v>5</v>
      </c>
      <c r="C162" s="4" t="s">
        <v>13</v>
      </c>
      <c r="D162" s="4" t="s">
        <v>10</v>
      </c>
      <c r="E162" s="4" t="s">
        <v>10</v>
      </c>
      <c r="F162" s="4" t="s">
        <v>10</v>
      </c>
      <c r="G162" s="4" t="s">
        <v>10</v>
      </c>
      <c r="H162" s="4" t="s">
        <v>10</v>
      </c>
      <c r="I162" s="4" t="s">
        <v>10</v>
      </c>
      <c r="J162" s="4" t="s">
        <v>10</v>
      </c>
      <c r="K162" s="4" t="s">
        <v>10</v>
      </c>
      <c r="L162" s="4" t="s">
        <v>10</v>
      </c>
      <c r="M162" s="4" t="s">
        <v>10</v>
      </c>
      <c r="N162" s="4" t="s">
        <v>9</v>
      </c>
      <c r="O162" s="4" t="s">
        <v>9</v>
      </c>
      <c r="P162" s="4" t="s">
        <v>9</v>
      </c>
      <c r="Q162" s="4" t="s">
        <v>9</v>
      </c>
      <c r="R162" s="4" t="s">
        <v>13</v>
      </c>
      <c r="S162" s="4" t="s">
        <v>6</v>
      </c>
    </row>
    <row r="163" spans="1:19">
      <c r="A163" t="n">
        <v>3076</v>
      </c>
      <c r="B163" s="28" t="n">
        <v>75</v>
      </c>
      <c r="C163" s="7" t="n">
        <v>1</v>
      </c>
      <c r="D163" s="7" t="n">
        <v>0</v>
      </c>
      <c r="E163" s="7" t="n">
        <v>0</v>
      </c>
      <c r="F163" s="7" t="n">
        <v>1024</v>
      </c>
      <c r="G163" s="7" t="n">
        <v>720</v>
      </c>
      <c r="H163" s="7" t="n">
        <v>0</v>
      </c>
      <c r="I163" s="7" t="n">
        <v>0</v>
      </c>
      <c r="J163" s="7" t="n">
        <v>0</v>
      </c>
      <c r="K163" s="7" t="n">
        <v>0</v>
      </c>
      <c r="L163" s="7" t="n">
        <v>1024</v>
      </c>
      <c r="M163" s="7" t="n">
        <v>720</v>
      </c>
      <c r="N163" s="7" t="n">
        <v>1065353216</v>
      </c>
      <c r="O163" s="7" t="n">
        <v>1065353216</v>
      </c>
      <c r="P163" s="7" t="n">
        <v>1065353216</v>
      </c>
      <c r="Q163" s="7" t="n">
        <v>0</v>
      </c>
      <c r="R163" s="7" t="n">
        <v>0</v>
      </c>
      <c r="S163" s="7" t="s">
        <v>45</v>
      </c>
    </row>
    <row r="164" spans="1:19">
      <c r="A164" t="s">
        <v>4</v>
      </c>
      <c r="B164" s="4" t="s">
        <v>5</v>
      </c>
      <c r="C164" s="4" t="s">
        <v>13</v>
      </c>
      <c r="D164" s="4" t="s">
        <v>13</v>
      </c>
      <c r="E164" s="4" t="s">
        <v>13</v>
      </c>
      <c r="F164" s="4" t="s">
        <v>24</v>
      </c>
      <c r="G164" s="4" t="s">
        <v>24</v>
      </c>
      <c r="H164" s="4" t="s">
        <v>24</v>
      </c>
      <c r="I164" s="4" t="s">
        <v>24</v>
      </c>
      <c r="J164" s="4" t="s">
        <v>24</v>
      </c>
    </row>
    <row r="165" spans="1:19">
      <c r="A165" t="n">
        <v>3125</v>
      </c>
      <c r="B165" s="29" t="n">
        <v>76</v>
      </c>
      <c r="C165" s="7" t="n">
        <v>1</v>
      </c>
      <c r="D165" s="7" t="n">
        <v>9</v>
      </c>
      <c r="E165" s="7" t="n">
        <v>2</v>
      </c>
      <c r="F165" s="7" t="n">
        <v>0</v>
      </c>
      <c r="G165" s="7" t="n">
        <v>0</v>
      </c>
      <c r="H165" s="7" t="n">
        <v>0</v>
      </c>
      <c r="I165" s="7" t="n">
        <v>0</v>
      </c>
      <c r="J165" s="7" t="n">
        <v>0</v>
      </c>
    </row>
    <row r="166" spans="1:19">
      <c r="A166" t="s">
        <v>4</v>
      </c>
      <c r="B166" s="4" t="s">
        <v>5</v>
      </c>
      <c r="C166" s="4" t="s">
        <v>13</v>
      </c>
      <c r="D166" s="4" t="s">
        <v>10</v>
      </c>
      <c r="E166" s="4" t="s">
        <v>10</v>
      </c>
      <c r="F166" s="4" t="s">
        <v>10</v>
      </c>
      <c r="G166" s="4" t="s">
        <v>10</v>
      </c>
      <c r="H166" s="4" t="s">
        <v>10</v>
      </c>
      <c r="I166" s="4" t="s">
        <v>10</v>
      </c>
      <c r="J166" s="4" t="s">
        <v>10</v>
      </c>
      <c r="K166" s="4" t="s">
        <v>10</v>
      </c>
      <c r="L166" s="4" t="s">
        <v>10</v>
      </c>
      <c r="M166" s="4" t="s">
        <v>10</v>
      </c>
      <c r="N166" s="4" t="s">
        <v>9</v>
      </c>
      <c r="O166" s="4" t="s">
        <v>9</v>
      </c>
      <c r="P166" s="4" t="s">
        <v>9</v>
      </c>
      <c r="Q166" s="4" t="s">
        <v>9</v>
      </c>
      <c r="R166" s="4" t="s">
        <v>13</v>
      </c>
      <c r="S166" s="4" t="s">
        <v>6</v>
      </c>
    </row>
    <row r="167" spans="1:19">
      <c r="A167" t="n">
        <v>3149</v>
      </c>
      <c r="B167" s="28" t="n">
        <v>75</v>
      </c>
      <c r="C167" s="7" t="n">
        <v>2</v>
      </c>
      <c r="D167" s="7" t="n">
        <v>0</v>
      </c>
      <c r="E167" s="7" t="n">
        <v>0</v>
      </c>
      <c r="F167" s="7" t="n">
        <v>1024</v>
      </c>
      <c r="G167" s="7" t="n">
        <v>720</v>
      </c>
      <c r="H167" s="7" t="n">
        <v>0</v>
      </c>
      <c r="I167" s="7" t="n">
        <v>0</v>
      </c>
      <c r="J167" s="7" t="n">
        <v>0</v>
      </c>
      <c r="K167" s="7" t="n">
        <v>0</v>
      </c>
      <c r="L167" s="7" t="n">
        <v>1024</v>
      </c>
      <c r="M167" s="7" t="n">
        <v>720</v>
      </c>
      <c r="N167" s="7" t="n">
        <v>1065353216</v>
      </c>
      <c r="O167" s="7" t="n">
        <v>1065353216</v>
      </c>
      <c r="P167" s="7" t="n">
        <v>1065353216</v>
      </c>
      <c r="Q167" s="7" t="n">
        <v>0</v>
      </c>
      <c r="R167" s="7" t="n">
        <v>0</v>
      </c>
      <c r="S167" s="7" t="s">
        <v>46</v>
      </c>
    </row>
    <row r="168" spans="1:19">
      <c r="A168" t="s">
        <v>4</v>
      </c>
      <c r="B168" s="4" t="s">
        <v>5</v>
      </c>
      <c r="C168" s="4" t="s">
        <v>13</v>
      </c>
      <c r="D168" s="4" t="s">
        <v>13</v>
      </c>
      <c r="E168" s="4" t="s">
        <v>13</v>
      </c>
      <c r="F168" s="4" t="s">
        <v>24</v>
      </c>
      <c r="G168" s="4" t="s">
        <v>24</v>
      </c>
      <c r="H168" s="4" t="s">
        <v>24</v>
      </c>
      <c r="I168" s="4" t="s">
        <v>24</v>
      </c>
      <c r="J168" s="4" t="s">
        <v>24</v>
      </c>
    </row>
    <row r="169" spans="1:19">
      <c r="A169" t="n">
        <v>3198</v>
      </c>
      <c r="B169" s="29" t="n">
        <v>76</v>
      </c>
      <c r="C169" s="7" t="n">
        <v>2</v>
      </c>
      <c r="D169" s="7" t="n">
        <v>9</v>
      </c>
      <c r="E169" s="7" t="n">
        <v>2</v>
      </c>
      <c r="F169" s="7" t="n">
        <v>0</v>
      </c>
      <c r="G169" s="7" t="n">
        <v>0</v>
      </c>
      <c r="H169" s="7" t="n">
        <v>0</v>
      </c>
      <c r="I169" s="7" t="n">
        <v>0</v>
      </c>
      <c r="J169" s="7" t="n">
        <v>0</v>
      </c>
    </row>
    <row r="170" spans="1:19">
      <c r="A170" t="s">
        <v>4</v>
      </c>
      <c r="B170" s="4" t="s">
        <v>5</v>
      </c>
      <c r="C170" s="4" t="s">
        <v>13</v>
      </c>
      <c r="D170" s="4" t="s">
        <v>10</v>
      </c>
      <c r="E170" s="4" t="s">
        <v>13</v>
      </c>
      <c r="F170" s="4" t="s">
        <v>6</v>
      </c>
      <c r="G170" s="4" t="s">
        <v>6</v>
      </c>
      <c r="H170" s="4" t="s">
        <v>6</v>
      </c>
      <c r="I170" s="4" t="s">
        <v>6</v>
      </c>
      <c r="J170" s="4" t="s">
        <v>6</v>
      </c>
      <c r="K170" s="4" t="s">
        <v>6</v>
      </c>
      <c r="L170" s="4" t="s">
        <v>6</v>
      </c>
      <c r="M170" s="4" t="s">
        <v>6</v>
      </c>
      <c r="N170" s="4" t="s">
        <v>6</v>
      </c>
      <c r="O170" s="4" t="s">
        <v>6</v>
      </c>
      <c r="P170" s="4" t="s">
        <v>6</v>
      </c>
      <c r="Q170" s="4" t="s">
        <v>6</v>
      </c>
      <c r="R170" s="4" t="s">
        <v>6</v>
      </c>
      <c r="S170" s="4" t="s">
        <v>6</v>
      </c>
      <c r="T170" s="4" t="s">
        <v>6</v>
      </c>
      <c r="U170" s="4" t="s">
        <v>6</v>
      </c>
    </row>
    <row r="171" spans="1:19">
      <c r="A171" t="n">
        <v>3222</v>
      </c>
      <c r="B171" s="30" t="n">
        <v>36</v>
      </c>
      <c r="C171" s="7" t="n">
        <v>8</v>
      </c>
      <c r="D171" s="7" t="n">
        <v>0</v>
      </c>
      <c r="E171" s="7" t="n">
        <v>0</v>
      </c>
      <c r="F171" s="7" t="s">
        <v>47</v>
      </c>
      <c r="G171" s="7" t="s">
        <v>12</v>
      </c>
      <c r="H171" s="7" t="s">
        <v>12</v>
      </c>
      <c r="I171" s="7" t="s">
        <v>12</v>
      </c>
      <c r="J171" s="7" t="s">
        <v>12</v>
      </c>
      <c r="K171" s="7" t="s">
        <v>12</v>
      </c>
      <c r="L171" s="7" t="s">
        <v>12</v>
      </c>
      <c r="M171" s="7" t="s">
        <v>12</v>
      </c>
      <c r="N171" s="7" t="s">
        <v>12</v>
      </c>
      <c r="O171" s="7" t="s">
        <v>12</v>
      </c>
      <c r="P171" s="7" t="s">
        <v>12</v>
      </c>
      <c r="Q171" s="7" t="s">
        <v>12</v>
      </c>
      <c r="R171" s="7" t="s">
        <v>12</v>
      </c>
      <c r="S171" s="7" t="s">
        <v>12</v>
      </c>
      <c r="T171" s="7" t="s">
        <v>12</v>
      </c>
      <c r="U171" s="7" t="s">
        <v>12</v>
      </c>
    </row>
    <row r="172" spans="1:19">
      <c r="A172" t="s">
        <v>4</v>
      </c>
      <c r="B172" s="4" t="s">
        <v>5</v>
      </c>
      <c r="C172" s="4" t="s">
        <v>10</v>
      </c>
      <c r="D172" s="4" t="s">
        <v>6</v>
      </c>
      <c r="E172" s="4" t="s">
        <v>6</v>
      </c>
      <c r="F172" s="4" t="s">
        <v>6</v>
      </c>
      <c r="G172" s="4" t="s">
        <v>13</v>
      </c>
      <c r="H172" s="4" t="s">
        <v>9</v>
      </c>
      <c r="I172" s="4" t="s">
        <v>24</v>
      </c>
      <c r="J172" s="4" t="s">
        <v>24</v>
      </c>
      <c r="K172" s="4" t="s">
        <v>24</v>
      </c>
      <c r="L172" s="4" t="s">
        <v>24</v>
      </c>
      <c r="M172" s="4" t="s">
        <v>24</v>
      </c>
      <c r="N172" s="4" t="s">
        <v>24</v>
      </c>
      <c r="O172" s="4" t="s">
        <v>24</v>
      </c>
      <c r="P172" s="4" t="s">
        <v>6</v>
      </c>
      <c r="Q172" s="4" t="s">
        <v>6</v>
      </c>
      <c r="R172" s="4" t="s">
        <v>9</v>
      </c>
      <c r="S172" s="4" t="s">
        <v>13</v>
      </c>
      <c r="T172" s="4" t="s">
        <v>9</v>
      </c>
      <c r="U172" s="4" t="s">
        <v>9</v>
      </c>
      <c r="V172" s="4" t="s">
        <v>10</v>
      </c>
    </row>
    <row r="173" spans="1:19">
      <c r="A173" t="n">
        <v>3252</v>
      </c>
      <c r="B173" s="16" t="n">
        <v>19</v>
      </c>
      <c r="C173" s="7" t="n">
        <v>7032</v>
      </c>
      <c r="D173" s="7" t="s">
        <v>48</v>
      </c>
      <c r="E173" s="7" t="s">
        <v>49</v>
      </c>
      <c r="F173" s="7" t="s">
        <v>12</v>
      </c>
      <c r="G173" s="7" t="n">
        <v>0</v>
      </c>
      <c r="H173" s="7" t="n">
        <v>1</v>
      </c>
      <c r="I173" s="7" t="n">
        <v>0</v>
      </c>
      <c r="J173" s="7" t="n">
        <v>0</v>
      </c>
      <c r="K173" s="7" t="n">
        <v>0</v>
      </c>
      <c r="L173" s="7" t="n">
        <v>0</v>
      </c>
      <c r="M173" s="7" t="n">
        <v>1</v>
      </c>
      <c r="N173" s="7" t="n">
        <v>1.60000002384186</v>
      </c>
      <c r="O173" s="7" t="n">
        <v>0.0900000035762787</v>
      </c>
      <c r="P173" s="7" t="s">
        <v>12</v>
      </c>
      <c r="Q173" s="7" t="s">
        <v>12</v>
      </c>
      <c r="R173" s="7" t="n">
        <v>-1</v>
      </c>
      <c r="S173" s="7" t="n">
        <v>0</v>
      </c>
      <c r="T173" s="7" t="n">
        <v>0</v>
      </c>
      <c r="U173" s="7" t="n">
        <v>0</v>
      </c>
      <c r="V173" s="7" t="n">
        <v>0</v>
      </c>
    </row>
    <row r="174" spans="1:19">
      <c r="A174" t="s">
        <v>4</v>
      </c>
      <c r="B174" s="4" t="s">
        <v>5</v>
      </c>
      <c r="C174" s="4" t="s">
        <v>10</v>
      </c>
      <c r="D174" s="4" t="s">
        <v>13</v>
      </c>
      <c r="E174" s="4" t="s">
        <v>13</v>
      </c>
      <c r="F174" s="4" t="s">
        <v>6</v>
      </c>
    </row>
    <row r="175" spans="1:19">
      <c r="A175" t="n">
        <v>3322</v>
      </c>
      <c r="B175" s="31" t="n">
        <v>20</v>
      </c>
      <c r="C175" s="7" t="n">
        <v>0</v>
      </c>
      <c r="D175" s="7" t="n">
        <v>3</v>
      </c>
      <c r="E175" s="7" t="n">
        <v>10</v>
      </c>
      <c r="F175" s="7" t="s">
        <v>50</v>
      </c>
    </row>
    <row r="176" spans="1:19">
      <c r="A176" t="s">
        <v>4</v>
      </c>
      <c r="B176" s="4" t="s">
        <v>5</v>
      </c>
      <c r="C176" s="4" t="s">
        <v>10</v>
      </c>
    </row>
    <row r="177" spans="1:22">
      <c r="A177" t="n">
        <v>3340</v>
      </c>
      <c r="B177" s="27" t="n">
        <v>16</v>
      </c>
      <c r="C177" s="7" t="n">
        <v>0</v>
      </c>
    </row>
    <row r="178" spans="1:22">
      <c r="A178" t="s">
        <v>4</v>
      </c>
      <c r="B178" s="4" t="s">
        <v>5</v>
      </c>
      <c r="C178" s="4" t="s">
        <v>10</v>
      </c>
      <c r="D178" s="4" t="s">
        <v>13</v>
      </c>
      <c r="E178" s="4" t="s">
        <v>13</v>
      </c>
      <c r="F178" s="4" t="s">
        <v>6</v>
      </c>
    </row>
    <row r="179" spans="1:22">
      <c r="A179" t="n">
        <v>3343</v>
      </c>
      <c r="B179" s="31" t="n">
        <v>20</v>
      </c>
      <c r="C179" s="7" t="n">
        <v>7032</v>
      </c>
      <c r="D179" s="7" t="n">
        <v>3</v>
      </c>
      <c r="E179" s="7" t="n">
        <v>10</v>
      </c>
      <c r="F179" s="7" t="s">
        <v>50</v>
      </c>
    </row>
    <row r="180" spans="1:22">
      <c r="A180" t="s">
        <v>4</v>
      </c>
      <c r="B180" s="4" t="s">
        <v>5</v>
      </c>
      <c r="C180" s="4" t="s">
        <v>10</v>
      </c>
    </row>
    <row r="181" spans="1:22">
      <c r="A181" t="n">
        <v>3361</v>
      </c>
      <c r="B181" s="27" t="n">
        <v>16</v>
      </c>
      <c r="C181" s="7" t="n">
        <v>0</v>
      </c>
    </row>
    <row r="182" spans="1:22">
      <c r="A182" t="s">
        <v>4</v>
      </c>
      <c r="B182" s="4" t="s">
        <v>5</v>
      </c>
      <c r="C182" s="4" t="s">
        <v>10</v>
      </c>
      <c r="D182" s="4" t="s">
        <v>9</v>
      </c>
    </row>
    <row r="183" spans="1:22">
      <c r="A183" t="n">
        <v>3364</v>
      </c>
      <c r="B183" s="32" t="n">
        <v>43</v>
      </c>
      <c r="C183" s="7" t="n">
        <v>122</v>
      </c>
      <c r="D183" s="7" t="n">
        <v>128</v>
      </c>
    </row>
    <row r="184" spans="1:22">
      <c r="A184" t="s">
        <v>4</v>
      </c>
      <c r="B184" s="4" t="s">
        <v>5</v>
      </c>
      <c r="C184" s="4" t="s">
        <v>13</v>
      </c>
    </row>
    <row r="185" spans="1:22">
      <c r="A185" t="n">
        <v>3371</v>
      </c>
      <c r="B185" s="33" t="n">
        <v>116</v>
      </c>
      <c r="C185" s="7" t="n">
        <v>0</v>
      </c>
    </row>
    <row r="186" spans="1:22">
      <c r="A186" t="s">
        <v>4</v>
      </c>
      <c r="B186" s="4" t="s">
        <v>5</v>
      </c>
      <c r="C186" s="4" t="s">
        <v>13</v>
      </c>
      <c r="D186" s="4" t="s">
        <v>10</v>
      </c>
    </row>
    <row r="187" spans="1:22">
      <c r="A187" t="n">
        <v>3373</v>
      </c>
      <c r="B187" s="33" t="n">
        <v>116</v>
      </c>
      <c r="C187" s="7" t="n">
        <v>2</v>
      </c>
      <c r="D187" s="7" t="n">
        <v>1</v>
      </c>
    </row>
    <row r="188" spans="1:22">
      <c r="A188" t="s">
        <v>4</v>
      </c>
      <c r="B188" s="4" t="s">
        <v>5</v>
      </c>
      <c r="C188" s="4" t="s">
        <v>13</v>
      </c>
      <c r="D188" s="4" t="s">
        <v>9</v>
      </c>
    </row>
    <row r="189" spans="1:22">
      <c r="A189" t="n">
        <v>3377</v>
      </c>
      <c r="B189" s="33" t="n">
        <v>116</v>
      </c>
      <c r="C189" s="7" t="n">
        <v>5</v>
      </c>
      <c r="D189" s="7" t="n">
        <v>1128792064</v>
      </c>
    </row>
    <row r="190" spans="1:22">
      <c r="A190" t="s">
        <v>4</v>
      </c>
      <c r="B190" s="4" t="s">
        <v>5</v>
      </c>
      <c r="C190" s="4" t="s">
        <v>13</v>
      </c>
      <c r="D190" s="4" t="s">
        <v>10</v>
      </c>
    </row>
    <row r="191" spans="1:22">
      <c r="A191" t="n">
        <v>3383</v>
      </c>
      <c r="B191" s="33" t="n">
        <v>116</v>
      </c>
      <c r="C191" s="7" t="n">
        <v>6</v>
      </c>
      <c r="D191" s="7" t="n">
        <v>1</v>
      </c>
    </row>
    <row r="192" spans="1:22">
      <c r="A192" t="s">
        <v>4</v>
      </c>
      <c r="B192" s="4" t="s">
        <v>5</v>
      </c>
      <c r="C192" s="4" t="s">
        <v>10</v>
      </c>
      <c r="D192" s="4" t="s">
        <v>24</v>
      </c>
      <c r="E192" s="4" t="s">
        <v>24</v>
      </c>
      <c r="F192" s="4" t="s">
        <v>24</v>
      </c>
      <c r="G192" s="4" t="s">
        <v>24</v>
      </c>
    </row>
    <row r="193" spans="1:7">
      <c r="A193" t="n">
        <v>3387</v>
      </c>
      <c r="B193" s="34" t="n">
        <v>46</v>
      </c>
      <c r="C193" s="7" t="n">
        <v>0</v>
      </c>
      <c r="D193" s="7" t="n">
        <v>30.3400001525879</v>
      </c>
      <c r="E193" s="7" t="n">
        <v>-2.80999994277954</v>
      </c>
      <c r="F193" s="7" t="n">
        <v>-13.9700002670288</v>
      </c>
      <c r="G193" s="7" t="n">
        <v>182.699996948242</v>
      </c>
    </row>
    <row r="194" spans="1:7">
      <c r="A194" t="s">
        <v>4</v>
      </c>
      <c r="B194" s="4" t="s">
        <v>5</v>
      </c>
      <c r="C194" s="4" t="s">
        <v>10</v>
      </c>
      <c r="D194" s="4" t="s">
        <v>24</v>
      </c>
      <c r="E194" s="4" t="s">
        <v>24</v>
      </c>
      <c r="F194" s="4" t="s">
        <v>24</v>
      </c>
      <c r="G194" s="4" t="s">
        <v>24</v>
      </c>
    </row>
    <row r="195" spans="1:7">
      <c r="A195" t="n">
        <v>3406</v>
      </c>
      <c r="B195" s="34" t="n">
        <v>46</v>
      </c>
      <c r="C195" s="7" t="n">
        <v>7032</v>
      </c>
      <c r="D195" s="7" t="n">
        <v>30.5499992370605</v>
      </c>
      <c r="E195" s="7" t="n">
        <v>-2.90000009536743</v>
      </c>
      <c r="F195" s="7" t="n">
        <v>-9.63000011444092</v>
      </c>
      <c r="G195" s="7" t="n">
        <v>182.699996948242</v>
      </c>
    </row>
    <row r="196" spans="1:7">
      <c r="A196" t="s">
        <v>4</v>
      </c>
      <c r="B196" s="4" t="s">
        <v>5</v>
      </c>
      <c r="C196" s="4" t="s">
        <v>13</v>
      </c>
      <c r="D196" s="4" t="s">
        <v>10</v>
      </c>
      <c r="E196" s="4" t="s">
        <v>6</v>
      </c>
      <c r="F196" s="4" t="s">
        <v>6</v>
      </c>
      <c r="G196" s="4" t="s">
        <v>6</v>
      </c>
      <c r="H196" s="4" t="s">
        <v>6</v>
      </c>
    </row>
    <row r="197" spans="1:7">
      <c r="A197" t="n">
        <v>3425</v>
      </c>
      <c r="B197" s="35" t="n">
        <v>51</v>
      </c>
      <c r="C197" s="7" t="n">
        <v>3</v>
      </c>
      <c r="D197" s="7" t="n">
        <v>0</v>
      </c>
      <c r="E197" s="7" t="s">
        <v>51</v>
      </c>
      <c r="F197" s="7" t="s">
        <v>52</v>
      </c>
      <c r="G197" s="7" t="s">
        <v>53</v>
      </c>
      <c r="H197" s="7" t="s">
        <v>54</v>
      </c>
    </row>
    <row r="198" spans="1:7">
      <c r="A198" t="s">
        <v>4</v>
      </c>
      <c r="B198" s="4" t="s">
        <v>5</v>
      </c>
      <c r="C198" s="4" t="s">
        <v>13</v>
      </c>
      <c r="D198" s="4" t="s">
        <v>10</v>
      </c>
      <c r="E198" s="4" t="s">
        <v>6</v>
      </c>
      <c r="F198" s="4" t="s">
        <v>6</v>
      </c>
      <c r="G198" s="4" t="s">
        <v>6</v>
      </c>
      <c r="H198" s="4" t="s">
        <v>6</v>
      </c>
    </row>
    <row r="199" spans="1:7">
      <c r="A199" t="n">
        <v>3438</v>
      </c>
      <c r="B199" s="35" t="n">
        <v>51</v>
      </c>
      <c r="C199" s="7" t="n">
        <v>3</v>
      </c>
      <c r="D199" s="7" t="n">
        <v>7032</v>
      </c>
      <c r="E199" s="7" t="s">
        <v>55</v>
      </c>
      <c r="F199" s="7" t="s">
        <v>52</v>
      </c>
      <c r="G199" s="7" t="s">
        <v>53</v>
      </c>
      <c r="H199" s="7" t="s">
        <v>54</v>
      </c>
    </row>
    <row r="200" spans="1:7">
      <c r="A200" t="s">
        <v>4</v>
      </c>
      <c r="B200" s="4" t="s">
        <v>5</v>
      </c>
      <c r="C200" s="4" t="s">
        <v>10</v>
      </c>
      <c r="D200" s="4" t="s">
        <v>9</v>
      </c>
    </row>
    <row r="201" spans="1:7">
      <c r="A201" t="n">
        <v>3451</v>
      </c>
      <c r="B201" s="32" t="n">
        <v>43</v>
      </c>
      <c r="C201" s="7" t="n">
        <v>0</v>
      </c>
      <c r="D201" s="7" t="n">
        <v>32768</v>
      </c>
    </row>
    <row r="202" spans="1:7">
      <c r="A202" t="s">
        <v>4</v>
      </c>
      <c r="B202" s="4" t="s">
        <v>5</v>
      </c>
      <c r="C202" s="4" t="s">
        <v>10</v>
      </c>
      <c r="D202" s="4" t="s">
        <v>24</v>
      </c>
      <c r="E202" s="4" t="s">
        <v>24</v>
      </c>
      <c r="F202" s="4" t="s">
        <v>24</v>
      </c>
      <c r="G202" s="4" t="s">
        <v>10</v>
      </c>
      <c r="H202" s="4" t="s">
        <v>10</v>
      </c>
    </row>
    <row r="203" spans="1:7">
      <c r="A203" t="n">
        <v>3458</v>
      </c>
      <c r="B203" s="36" t="n">
        <v>60</v>
      </c>
      <c r="C203" s="7" t="n">
        <v>7032</v>
      </c>
      <c r="D203" s="7" t="n">
        <v>0</v>
      </c>
      <c r="E203" s="7" t="n">
        <v>-20</v>
      </c>
      <c r="F203" s="7" t="n">
        <v>0</v>
      </c>
      <c r="G203" s="7" t="n">
        <v>0</v>
      </c>
      <c r="H203" s="7" t="n">
        <v>0</v>
      </c>
    </row>
    <row r="204" spans="1:7">
      <c r="A204" t="s">
        <v>4</v>
      </c>
      <c r="B204" s="4" t="s">
        <v>5</v>
      </c>
      <c r="C204" s="4" t="s">
        <v>13</v>
      </c>
      <c r="D204" s="4" t="s">
        <v>13</v>
      </c>
      <c r="E204" s="4" t="s">
        <v>24</v>
      </c>
      <c r="F204" s="4" t="s">
        <v>24</v>
      </c>
      <c r="G204" s="4" t="s">
        <v>24</v>
      </c>
      <c r="H204" s="4" t="s">
        <v>10</v>
      </c>
    </row>
    <row r="205" spans="1:7">
      <c r="A205" t="n">
        <v>3477</v>
      </c>
      <c r="B205" s="37" t="n">
        <v>45</v>
      </c>
      <c r="C205" s="7" t="n">
        <v>2</v>
      </c>
      <c r="D205" s="7" t="n">
        <v>3</v>
      </c>
      <c r="E205" s="7" t="n">
        <v>29.1000003814697</v>
      </c>
      <c r="F205" s="7" t="n">
        <v>-2.03999996185303</v>
      </c>
      <c r="G205" s="7" t="n">
        <v>-17.9400005340576</v>
      </c>
      <c r="H205" s="7" t="n">
        <v>0</v>
      </c>
    </row>
    <row r="206" spans="1:7">
      <c r="A206" t="s">
        <v>4</v>
      </c>
      <c r="B206" s="4" t="s">
        <v>5</v>
      </c>
      <c r="C206" s="4" t="s">
        <v>13</v>
      </c>
      <c r="D206" s="4" t="s">
        <v>13</v>
      </c>
      <c r="E206" s="4" t="s">
        <v>24</v>
      </c>
      <c r="F206" s="4" t="s">
        <v>24</v>
      </c>
      <c r="G206" s="4" t="s">
        <v>24</v>
      </c>
      <c r="H206" s="4" t="s">
        <v>10</v>
      </c>
      <c r="I206" s="4" t="s">
        <v>13</v>
      </c>
    </row>
    <row r="207" spans="1:7">
      <c r="A207" t="n">
        <v>3494</v>
      </c>
      <c r="B207" s="37" t="n">
        <v>45</v>
      </c>
      <c r="C207" s="7" t="n">
        <v>4</v>
      </c>
      <c r="D207" s="7" t="n">
        <v>3</v>
      </c>
      <c r="E207" s="7" t="n">
        <v>352</v>
      </c>
      <c r="F207" s="7" t="n">
        <v>207.210006713867</v>
      </c>
      <c r="G207" s="7" t="n">
        <v>0</v>
      </c>
      <c r="H207" s="7" t="n">
        <v>0</v>
      </c>
      <c r="I207" s="7" t="n">
        <v>0</v>
      </c>
    </row>
    <row r="208" spans="1:7">
      <c r="A208" t="s">
        <v>4</v>
      </c>
      <c r="B208" s="4" t="s">
        <v>5</v>
      </c>
      <c r="C208" s="4" t="s">
        <v>13</v>
      </c>
      <c r="D208" s="4" t="s">
        <v>13</v>
      </c>
      <c r="E208" s="4" t="s">
        <v>24</v>
      </c>
      <c r="F208" s="4" t="s">
        <v>10</v>
      </c>
    </row>
    <row r="209" spans="1:9">
      <c r="A209" t="n">
        <v>3512</v>
      </c>
      <c r="B209" s="37" t="n">
        <v>45</v>
      </c>
      <c r="C209" s="7" t="n">
        <v>5</v>
      </c>
      <c r="D209" s="7" t="n">
        <v>3</v>
      </c>
      <c r="E209" s="7" t="n">
        <v>2.29999995231628</v>
      </c>
      <c r="F209" s="7" t="n">
        <v>0</v>
      </c>
    </row>
    <row r="210" spans="1:9">
      <c r="A210" t="s">
        <v>4</v>
      </c>
      <c r="B210" s="4" t="s">
        <v>5</v>
      </c>
      <c r="C210" s="4" t="s">
        <v>13</v>
      </c>
      <c r="D210" s="4" t="s">
        <v>13</v>
      </c>
      <c r="E210" s="4" t="s">
        <v>24</v>
      </c>
      <c r="F210" s="4" t="s">
        <v>10</v>
      </c>
    </row>
    <row r="211" spans="1:9">
      <c r="A211" t="n">
        <v>3521</v>
      </c>
      <c r="B211" s="37" t="n">
        <v>45</v>
      </c>
      <c r="C211" s="7" t="n">
        <v>11</v>
      </c>
      <c r="D211" s="7" t="n">
        <v>3</v>
      </c>
      <c r="E211" s="7" t="n">
        <v>37.0999984741211</v>
      </c>
      <c r="F211" s="7" t="n">
        <v>0</v>
      </c>
    </row>
    <row r="212" spans="1:9">
      <c r="A212" t="s">
        <v>4</v>
      </c>
      <c r="B212" s="4" t="s">
        <v>5</v>
      </c>
      <c r="C212" s="4" t="s">
        <v>13</v>
      </c>
      <c r="D212" s="4" t="s">
        <v>13</v>
      </c>
      <c r="E212" s="4" t="s">
        <v>24</v>
      </c>
      <c r="F212" s="4" t="s">
        <v>24</v>
      </c>
      <c r="G212" s="4" t="s">
        <v>24</v>
      </c>
      <c r="H212" s="4" t="s">
        <v>10</v>
      </c>
    </row>
    <row r="213" spans="1:9">
      <c r="A213" t="n">
        <v>3530</v>
      </c>
      <c r="B213" s="37" t="n">
        <v>45</v>
      </c>
      <c r="C213" s="7" t="n">
        <v>2</v>
      </c>
      <c r="D213" s="7" t="n">
        <v>3</v>
      </c>
      <c r="E213" s="7" t="n">
        <v>29.5200004577637</v>
      </c>
      <c r="F213" s="7" t="n">
        <v>-2.04999995231628</v>
      </c>
      <c r="G213" s="7" t="n">
        <v>-23.0900001525879</v>
      </c>
      <c r="H213" s="7" t="n">
        <v>12000</v>
      </c>
    </row>
    <row r="214" spans="1:9">
      <c r="A214" t="s">
        <v>4</v>
      </c>
      <c r="B214" s="4" t="s">
        <v>5</v>
      </c>
      <c r="C214" s="4" t="s">
        <v>13</v>
      </c>
      <c r="D214" s="4" t="s">
        <v>13</v>
      </c>
      <c r="E214" s="4" t="s">
        <v>24</v>
      </c>
      <c r="F214" s="4" t="s">
        <v>24</v>
      </c>
      <c r="G214" s="4" t="s">
        <v>24</v>
      </c>
      <c r="H214" s="4" t="s">
        <v>10</v>
      </c>
      <c r="I214" s="4" t="s">
        <v>13</v>
      </c>
    </row>
    <row r="215" spans="1:9">
      <c r="A215" t="n">
        <v>3547</v>
      </c>
      <c r="B215" s="37" t="n">
        <v>45</v>
      </c>
      <c r="C215" s="7" t="n">
        <v>4</v>
      </c>
      <c r="D215" s="7" t="n">
        <v>3</v>
      </c>
      <c r="E215" s="7" t="n">
        <v>0.910000026226044</v>
      </c>
      <c r="F215" s="7" t="n">
        <v>286.519989013672</v>
      </c>
      <c r="G215" s="7" t="n">
        <v>0</v>
      </c>
      <c r="H215" s="7" t="n">
        <v>12000</v>
      </c>
      <c r="I215" s="7" t="n">
        <v>1</v>
      </c>
    </row>
    <row r="216" spans="1:9">
      <c r="A216" t="s">
        <v>4</v>
      </c>
      <c r="B216" s="4" t="s">
        <v>5</v>
      </c>
      <c r="C216" s="4" t="s">
        <v>13</v>
      </c>
      <c r="D216" s="4" t="s">
        <v>13</v>
      </c>
      <c r="E216" s="4" t="s">
        <v>24</v>
      </c>
      <c r="F216" s="4" t="s">
        <v>10</v>
      </c>
    </row>
    <row r="217" spans="1:9">
      <c r="A217" t="n">
        <v>3565</v>
      </c>
      <c r="B217" s="37" t="n">
        <v>45</v>
      </c>
      <c r="C217" s="7" t="n">
        <v>5</v>
      </c>
      <c r="D217" s="7" t="n">
        <v>3</v>
      </c>
      <c r="E217" s="7" t="n">
        <v>2.70000004768372</v>
      </c>
      <c r="F217" s="7" t="n">
        <v>12800</v>
      </c>
    </row>
    <row r="218" spans="1:9">
      <c r="A218" t="s">
        <v>4</v>
      </c>
      <c r="B218" s="4" t="s">
        <v>5</v>
      </c>
      <c r="C218" s="4" t="s">
        <v>13</v>
      </c>
      <c r="D218" s="4" t="s">
        <v>13</v>
      </c>
      <c r="E218" s="4" t="s">
        <v>24</v>
      </c>
      <c r="F218" s="4" t="s">
        <v>10</v>
      </c>
    </row>
    <row r="219" spans="1:9">
      <c r="A219" t="n">
        <v>3574</v>
      </c>
      <c r="B219" s="37" t="n">
        <v>45</v>
      </c>
      <c r="C219" s="7" t="n">
        <v>11</v>
      </c>
      <c r="D219" s="7" t="n">
        <v>3</v>
      </c>
      <c r="E219" s="7" t="n">
        <v>46.2999992370605</v>
      </c>
      <c r="F219" s="7" t="n">
        <v>12800</v>
      </c>
    </row>
    <row r="220" spans="1:9">
      <c r="A220" t="s">
        <v>4</v>
      </c>
      <c r="B220" s="4" t="s">
        <v>5</v>
      </c>
      <c r="C220" s="4" t="s">
        <v>10</v>
      </c>
      <c r="D220" s="4" t="s">
        <v>10</v>
      </c>
      <c r="E220" s="4" t="s">
        <v>24</v>
      </c>
      <c r="F220" s="4" t="s">
        <v>24</v>
      </c>
      <c r="G220" s="4" t="s">
        <v>24</v>
      </c>
      <c r="H220" s="4" t="s">
        <v>24</v>
      </c>
      <c r="I220" s="4" t="s">
        <v>13</v>
      </c>
      <c r="J220" s="4" t="s">
        <v>10</v>
      </c>
    </row>
    <row r="221" spans="1:9">
      <c r="A221" t="n">
        <v>3583</v>
      </c>
      <c r="B221" s="38" t="n">
        <v>55</v>
      </c>
      <c r="C221" s="7" t="n">
        <v>0</v>
      </c>
      <c r="D221" s="7" t="n">
        <v>65533</v>
      </c>
      <c r="E221" s="7" t="n">
        <v>30.8400001525879</v>
      </c>
      <c r="F221" s="7" t="n">
        <v>-2.9300000667572</v>
      </c>
      <c r="G221" s="7" t="n">
        <v>-25.5799999237061</v>
      </c>
      <c r="H221" s="7" t="n">
        <v>1.20000004768372</v>
      </c>
      <c r="I221" s="7" t="n">
        <v>1</v>
      </c>
      <c r="J221" s="7" t="n">
        <v>0</v>
      </c>
    </row>
    <row r="222" spans="1:9">
      <c r="A222" t="s">
        <v>4</v>
      </c>
      <c r="B222" s="4" t="s">
        <v>5</v>
      </c>
      <c r="C222" s="4" t="s">
        <v>10</v>
      </c>
      <c r="D222" s="4" t="s">
        <v>10</v>
      </c>
      <c r="E222" s="4" t="s">
        <v>24</v>
      </c>
      <c r="F222" s="4" t="s">
        <v>24</v>
      </c>
      <c r="G222" s="4" t="s">
        <v>24</v>
      </c>
      <c r="H222" s="4" t="s">
        <v>24</v>
      </c>
      <c r="I222" s="4" t="s">
        <v>13</v>
      </c>
      <c r="J222" s="4" t="s">
        <v>10</v>
      </c>
    </row>
    <row r="223" spans="1:9">
      <c r="A223" t="n">
        <v>3607</v>
      </c>
      <c r="B223" s="38" t="n">
        <v>55</v>
      </c>
      <c r="C223" s="7" t="n">
        <v>7032</v>
      </c>
      <c r="D223" s="7" t="n">
        <v>65533</v>
      </c>
      <c r="E223" s="7" t="n">
        <v>30.6200008392334</v>
      </c>
      <c r="F223" s="7" t="n">
        <v>-2.89000010490417</v>
      </c>
      <c r="G223" s="7" t="n">
        <v>-21.9599990844727</v>
      </c>
      <c r="H223" s="7" t="n">
        <v>1.20000004768372</v>
      </c>
      <c r="I223" s="7" t="n">
        <v>1</v>
      </c>
      <c r="J223" s="7" t="n">
        <v>0</v>
      </c>
    </row>
    <row r="224" spans="1:9">
      <c r="A224" t="s">
        <v>4</v>
      </c>
      <c r="B224" s="4" t="s">
        <v>5</v>
      </c>
      <c r="C224" s="4" t="s">
        <v>13</v>
      </c>
      <c r="D224" s="4" t="s">
        <v>10</v>
      </c>
      <c r="E224" s="4" t="s">
        <v>24</v>
      </c>
    </row>
    <row r="225" spans="1:10">
      <c r="A225" t="n">
        <v>3631</v>
      </c>
      <c r="B225" s="21" t="n">
        <v>58</v>
      </c>
      <c r="C225" s="7" t="n">
        <v>100</v>
      </c>
      <c r="D225" s="7" t="n">
        <v>1000</v>
      </c>
      <c r="E225" s="7" t="n">
        <v>1</v>
      </c>
    </row>
    <row r="226" spans="1:10">
      <c r="A226" t="s">
        <v>4</v>
      </c>
      <c r="B226" s="4" t="s">
        <v>5</v>
      </c>
      <c r="C226" s="4" t="s">
        <v>13</v>
      </c>
      <c r="D226" s="4" t="s">
        <v>10</v>
      </c>
    </row>
    <row r="227" spans="1:10">
      <c r="A227" t="n">
        <v>3639</v>
      </c>
      <c r="B227" s="21" t="n">
        <v>58</v>
      </c>
      <c r="C227" s="7" t="n">
        <v>255</v>
      </c>
      <c r="D227" s="7" t="n">
        <v>0</v>
      </c>
    </row>
    <row r="228" spans="1:10">
      <c r="A228" t="s">
        <v>4</v>
      </c>
      <c r="B228" s="4" t="s">
        <v>5</v>
      </c>
      <c r="C228" s="4" t="s">
        <v>10</v>
      </c>
    </row>
    <row r="229" spans="1:10">
      <c r="A229" t="n">
        <v>3643</v>
      </c>
      <c r="B229" s="27" t="n">
        <v>16</v>
      </c>
      <c r="C229" s="7" t="n">
        <v>1000</v>
      </c>
    </row>
    <row r="230" spans="1:10">
      <c r="A230" t="s">
        <v>4</v>
      </c>
      <c r="B230" s="4" t="s">
        <v>5</v>
      </c>
      <c r="C230" s="4" t="s">
        <v>13</v>
      </c>
      <c r="D230" s="4" t="s">
        <v>24</v>
      </c>
      <c r="E230" s="4" t="s">
        <v>10</v>
      </c>
      <c r="F230" s="4" t="s">
        <v>13</v>
      </c>
    </row>
    <row r="231" spans="1:10">
      <c r="A231" t="n">
        <v>3646</v>
      </c>
      <c r="B231" s="39" t="n">
        <v>49</v>
      </c>
      <c r="C231" s="7" t="n">
        <v>3</v>
      </c>
      <c r="D231" s="7" t="n">
        <v>0.699999988079071</v>
      </c>
      <c r="E231" s="7" t="n">
        <v>500</v>
      </c>
      <c r="F231" s="7" t="n">
        <v>0</v>
      </c>
    </row>
    <row r="232" spans="1:10">
      <c r="A232" t="s">
        <v>4</v>
      </c>
      <c r="B232" s="4" t="s">
        <v>5</v>
      </c>
      <c r="C232" s="4" t="s">
        <v>10</v>
      </c>
      <c r="D232" s="4" t="s">
        <v>13</v>
      </c>
      <c r="E232" s="4" t="s">
        <v>24</v>
      </c>
      <c r="F232" s="4" t="s">
        <v>10</v>
      </c>
    </row>
    <row r="233" spans="1:10">
      <c r="A233" t="n">
        <v>3655</v>
      </c>
      <c r="B233" s="40" t="n">
        <v>59</v>
      </c>
      <c r="C233" s="7" t="n">
        <v>7032</v>
      </c>
      <c r="D233" s="7" t="n">
        <v>8</v>
      </c>
      <c r="E233" s="7" t="n">
        <v>0.150000005960464</v>
      </c>
      <c r="F233" s="7" t="n">
        <v>0</v>
      </c>
    </row>
    <row r="234" spans="1:10">
      <c r="A234" t="s">
        <v>4</v>
      </c>
      <c r="B234" s="4" t="s">
        <v>5</v>
      </c>
      <c r="C234" s="4" t="s">
        <v>10</v>
      </c>
    </row>
    <row r="235" spans="1:10">
      <c r="A235" t="n">
        <v>3665</v>
      </c>
      <c r="B235" s="27" t="n">
        <v>16</v>
      </c>
      <c r="C235" s="7" t="n">
        <v>2000</v>
      </c>
    </row>
    <row r="236" spans="1:10">
      <c r="A236" t="s">
        <v>4</v>
      </c>
      <c r="B236" s="4" t="s">
        <v>5</v>
      </c>
      <c r="C236" s="4" t="s">
        <v>10</v>
      </c>
      <c r="D236" s="4" t="s">
        <v>13</v>
      </c>
      <c r="E236" s="4" t="s">
        <v>24</v>
      </c>
      <c r="F236" s="4" t="s">
        <v>10</v>
      </c>
    </row>
    <row r="237" spans="1:10">
      <c r="A237" t="n">
        <v>3668</v>
      </c>
      <c r="B237" s="40" t="n">
        <v>59</v>
      </c>
      <c r="C237" s="7" t="n">
        <v>7032</v>
      </c>
      <c r="D237" s="7" t="n">
        <v>255</v>
      </c>
      <c r="E237" s="7" t="n">
        <v>0</v>
      </c>
      <c r="F237" s="7" t="n">
        <v>0</v>
      </c>
    </row>
    <row r="238" spans="1:10">
      <c r="A238" t="s">
        <v>4</v>
      </c>
      <c r="B238" s="4" t="s">
        <v>5</v>
      </c>
      <c r="C238" s="4" t="s">
        <v>10</v>
      </c>
    </row>
    <row r="239" spans="1:10">
      <c r="A239" t="n">
        <v>3678</v>
      </c>
      <c r="B239" s="27" t="n">
        <v>16</v>
      </c>
      <c r="C239" s="7" t="n">
        <v>1000</v>
      </c>
    </row>
    <row r="240" spans="1:10">
      <c r="A240" t="s">
        <v>4</v>
      </c>
      <c r="B240" s="4" t="s">
        <v>5</v>
      </c>
      <c r="C240" s="4" t="s">
        <v>13</v>
      </c>
      <c r="D240" s="4" t="s">
        <v>10</v>
      </c>
      <c r="E240" s="4" t="s">
        <v>6</v>
      </c>
    </row>
    <row r="241" spans="1:6">
      <c r="A241" t="n">
        <v>3681</v>
      </c>
      <c r="B241" s="35" t="n">
        <v>51</v>
      </c>
      <c r="C241" s="7" t="n">
        <v>4</v>
      </c>
      <c r="D241" s="7" t="n">
        <v>7032</v>
      </c>
      <c r="E241" s="7" t="s">
        <v>56</v>
      </c>
    </row>
    <row r="242" spans="1:6">
      <c r="A242" t="s">
        <v>4</v>
      </c>
      <c r="B242" s="4" t="s">
        <v>5</v>
      </c>
      <c r="C242" s="4" t="s">
        <v>10</v>
      </c>
    </row>
    <row r="243" spans="1:6">
      <c r="A243" t="n">
        <v>3696</v>
      </c>
      <c r="B243" s="27" t="n">
        <v>16</v>
      </c>
      <c r="C243" s="7" t="n">
        <v>0</v>
      </c>
    </row>
    <row r="244" spans="1:6">
      <c r="A244" t="s">
        <v>4</v>
      </c>
      <c r="B244" s="4" t="s">
        <v>5</v>
      </c>
      <c r="C244" s="4" t="s">
        <v>10</v>
      </c>
      <c r="D244" s="4" t="s">
        <v>13</v>
      </c>
      <c r="E244" s="4" t="s">
        <v>9</v>
      </c>
      <c r="F244" s="4" t="s">
        <v>57</v>
      </c>
      <c r="G244" s="4" t="s">
        <v>13</v>
      </c>
      <c r="H244" s="4" t="s">
        <v>13</v>
      </c>
      <c r="I244" s="4" t="s">
        <v>13</v>
      </c>
    </row>
    <row r="245" spans="1:6">
      <c r="A245" t="n">
        <v>3699</v>
      </c>
      <c r="B245" s="41" t="n">
        <v>26</v>
      </c>
      <c r="C245" s="7" t="n">
        <v>7032</v>
      </c>
      <c r="D245" s="7" t="n">
        <v>17</v>
      </c>
      <c r="E245" s="7" t="n">
        <v>18950</v>
      </c>
      <c r="F245" s="7" t="s">
        <v>58</v>
      </c>
      <c r="G245" s="7" t="n">
        <v>8</v>
      </c>
      <c r="H245" s="7" t="n">
        <v>2</v>
      </c>
      <c r="I245" s="7" t="n">
        <v>0</v>
      </c>
    </row>
    <row r="246" spans="1:6">
      <c r="A246" t="s">
        <v>4</v>
      </c>
      <c r="B246" s="4" t="s">
        <v>5</v>
      </c>
      <c r="C246" s="4" t="s">
        <v>10</v>
      </c>
    </row>
    <row r="247" spans="1:6">
      <c r="A247" t="n">
        <v>3723</v>
      </c>
      <c r="B247" s="27" t="n">
        <v>16</v>
      </c>
      <c r="C247" s="7" t="n">
        <v>5000</v>
      </c>
    </row>
    <row r="248" spans="1:6">
      <c r="A248" t="s">
        <v>4</v>
      </c>
      <c r="B248" s="4" t="s">
        <v>5</v>
      </c>
      <c r="C248" s="4" t="s">
        <v>10</v>
      </c>
      <c r="D248" s="4" t="s">
        <v>13</v>
      </c>
    </row>
    <row r="249" spans="1:6">
      <c r="A249" t="n">
        <v>3726</v>
      </c>
      <c r="B249" s="42" t="n">
        <v>89</v>
      </c>
      <c r="C249" s="7" t="n">
        <v>7032</v>
      </c>
      <c r="D249" s="7" t="n">
        <v>0</v>
      </c>
    </row>
    <row r="250" spans="1:6">
      <c r="A250" t="s">
        <v>4</v>
      </c>
      <c r="B250" s="4" t="s">
        <v>5</v>
      </c>
      <c r="C250" s="4" t="s">
        <v>10</v>
      </c>
      <c r="D250" s="4" t="s">
        <v>13</v>
      </c>
    </row>
    <row r="251" spans="1:6">
      <c r="A251" t="n">
        <v>3730</v>
      </c>
      <c r="B251" s="42" t="n">
        <v>89</v>
      </c>
      <c r="C251" s="7" t="n">
        <v>65533</v>
      </c>
      <c r="D251" s="7" t="n">
        <v>1</v>
      </c>
    </row>
    <row r="252" spans="1:6">
      <c r="A252" t="s">
        <v>4</v>
      </c>
      <c r="B252" s="4" t="s">
        <v>5</v>
      </c>
      <c r="C252" s="4" t="s">
        <v>10</v>
      </c>
      <c r="D252" s="4" t="s">
        <v>13</v>
      </c>
    </row>
    <row r="253" spans="1:6">
      <c r="A253" t="n">
        <v>3734</v>
      </c>
      <c r="B253" s="43" t="n">
        <v>56</v>
      </c>
      <c r="C253" s="7" t="n">
        <v>0</v>
      </c>
      <c r="D253" s="7" t="n">
        <v>0</v>
      </c>
    </row>
    <row r="254" spans="1:6">
      <c r="A254" t="s">
        <v>4</v>
      </c>
      <c r="B254" s="4" t="s">
        <v>5</v>
      </c>
      <c r="C254" s="4" t="s">
        <v>10</v>
      </c>
      <c r="D254" s="4" t="s">
        <v>13</v>
      </c>
      <c r="E254" s="4" t="s">
        <v>6</v>
      </c>
      <c r="F254" s="4" t="s">
        <v>24</v>
      </c>
      <c r="G254" s="4" t="s">
        <v>24</v>
      </c>
      <c r="H254" s="4" t="s">
        <v>24</v>
      </c>
    </row>
    <row r="255" spans="1:6">
      <c r="A255" t="n">
        <v>3738</v>
      </c>
      <c r="B255" s="44" t="n">
        <v>48</v>
      </c>
      <c r="C255" s="7" t="n">
        <v>0</v>
      </c>
      <c r="D255" s="7" t="n">
        <v>0</v>
      </c>
      <c r="E255" s="7" t="s">
        <v>59</v>
      </c>
      <c r="F255" s="7" t="n">
        <v>0.300000011920929</v>
      </c>
      <c r="G255" s="7" t="n">
        <v>1</v>
      </c>
      <c r="H255" s="7" t="n">
        <v>0</v>
      </c>
    </row>
    <row r="256" spans="1:6">
      <c r="A256" t="s">
        <v>4</v>
      </c>
      <c r="B256" s="4" t="s">
        <v>5</v>
      </c>
      <c r="C256" s="4" t="s">
        <v>10</v>
      </c>
    </row>
    <row r="257" spans="1:9">
      <c r="A257" t="n">
        <v>3763</v>
      </c>
      <c r="B257" s="27" t="n">
        <v>16</v>
      </c>
      <c r="C257" s="7" t="n">
        <v>1500</v>
      </c>
    </row>
    <row r="258" spans="1:9">
      <c r="A258" t="s">
        <v>4</v>
      </c>
      <c r="B258" s="4" t="s">
        <v>5</v>
      </c>
      <c r="C258" s="4" t="s">
        <v>13</v>
      </c>
      <c r="D258" s="4" t="s">
        <v>13</v>
      </c>
      <c r="E258" s="4" t="s">
        <v>13</v>
      </c>
      <c r="F258" s="4" t="s">
        <v>13</v>
      </c>
    </row>
    <row r="259" spans="1:9">
      <c r="A259" t="n">
        <v>3766</v>
      </c>
      <c r="B259" s="8" t="n">
        <v>14</v>
      </c>
      <c r="C259" s="7" t="n">
        <v>0</v>
      </c>
      <c r="D259" s="7" t="n">
        <v>1</v>
      </c>
      <c r="E259" s="7" t="n">
        <v>0</v>
      </c>
      <c r="F259" s="7" t="n">
        <v>0</v>
      </c>
    </row>
    <row r="260" spans="1:9">
      <c r="A260" t="s">
        <v>4</v>
      </c>
      <c r="B260" s="4" t="s">
        <v>5</v>
      </c>
      <c r="C260" s="4" t="s">
        <v>13</v>
      </c>
      <c r="D260" s="4" t="s">
        <v>10</v>
      </c>
      <c r="E260" s="4" t="s">
        <v>6</v>
      </c>
    </row>
    <row r="261" spans="1:9">
      <c r="A261" t="n">
        <v>3771</v>
      </c>
      <c r="B261" s="35" t="n">
        <v>51</v>
      </c>
      <c r="C261" s="7" t="n">
        <v>4</v>
      </c>
      <c r="D261" s="7" t="n">
        <v>0</v>
      </c>
      <c r="E261" s="7" t="s">
        <v>60</v>
      </c>
    </row>
    <row r="262" spans="1:9">
      <c r="A262" t="s">
        <v>4</v>
      </c>
      <c r="B262" s="4" t="s">
        <v>5</v>
      </c>
      <c r="C262" s="4" t="s">
        <v>10</v>
      </c>
    </row>
    <row r="263" spans="1:9">
      <c r="A263" t="n">
        <v>3785</v>
      </c>
      <c r="B263" s="27" t="n">
        <v>16</v>
      </c>
      <c r="C263" s="7" t="n">
        <v>0</v>
      </c>
    </row>
    <row r="264" spans="1:9">
      <c r="A264" t="s">
        <v>4</v>
      </c>
      <c r="B264" s="4" t="s">
        <v>5</v>
      </c>
      <c r="C264" s="4" t="s">
        <v>10</v>
      </c>
      <c r="D264" s="4" t="s">
        <v>13</v>
      </c>
      <c r="E264" s="4" t="s">
        <v>9</v>
      </c>
      <c r="F264" s="4" t="s">
        <v>57</v>
      </c>
      <c r="G264" s="4" t="s">
        <v>13</v>
      </c>
      <c r="H264" s="4" t="s">
        <v>13</v>
      </c>
    </row>
    <row r="265" spans="1:9">
      <c r="A265" t="n">
        <v>3788</v>
      </c>
      <c r="B265" s="41" t="n">
        <v>26</v>
      </c>
      <c r="C265" s="7" t="n">
        <v>0</v>
      </c>
      <c r="D265" s="7" t="n">
        <v>17</v>
      </c>
      <c r="E265" s="7" t="n">
        <v>52351</v>
      </c>
      <c r="F265" s="7" t="s">
        <v>61</v>
      </c>
      <c r="G265" s="7" t="n">
        <v>2</v>
      </c>
      <c r="H265" s="7" t="n">
        <v>0</v>
      </c>
    </row>
    <row r="266" spans="1:9">
      <c r="A266" t="s">
        <v>4</v>
      </c>
      <c r="B266" s="4" t="s">
        <v>5</v>
      </c>
      <c r="C266" s="4" t="s">
        <v>10</v>
      </c>
      <c r="D266" s="4" t="s">
        <v>13</v>
      </c>
    </row>
    <row r="267" spans="1:9">
      <c r="A267" t="n">
        <v>3807</v>
      </c>
      <c r="B267" s="43" t="n">
        <v>56</v>
      </c>
      <c r="C267" s="7" t="n">
        <v>7032</v>
      </c>
      <c r="D267" s="7" t="n">
        <v>0</v>
      </c>
    </row>
    <row r="268" spans="1:9">
      <c r="A268" t="s">
        <v>4</v>
      </c>
      <c r="B268" s="4" t="s">
        <v>5</v>
      </c>
      <c r="C268" s="4" t="s">
        <v>9</v>
      </c>
    </row>
    <row r="269" spans="1:9">
      <c r="A269" t="n">
        <v>3811</v>
      </c>
      <c r="B269" s="45" t="n">
        <v>15</v>
      </c>
      <c r="C269" s="7" t="n">
        <v>256</v>
      </c>
    </row>
    <row r="270" spans="1:9">
      <c r="A270" t="s">
        <v>4</v>
      </c>
      <c r="B270" s="4" t="s">
        <v>5</v>
      </c>
    </row>
    <row r="271" spans="1:9">
      <c r="A271" t="n">
        <v>3816</v>
      </c>
      <c r="B271" s="46" t="n">
        <v>28</v>
      </c>
    </row>
    <row r="272" spans="1:9">
      <c r="A272" t="s">
        <v>4</v>
      </c>
      <c r="B272" s="4" t="s">
        <v>5</v>
      </c>
      <c r="C272" s="4" t="s">
        <v>10</v>
      </c>
      <c r="D272" s="4" t="s">
        <v>13</v>
      </c>
    </row>
    <row r="273" spans="1:8">
      <c r="A273" t="n">
        <v>3817</v>
      </c>
      <c r="B273" s="42" t="n">
        <v>89</v>
      </c>
      <c r="C273" s="7" t="n">
        <v>65533</v>
      </c>
      <c r="D273" s="7" t="n">
        <v>1</v>
      </c>
    </row>
    <row r="274" spans="1:8">
      <c r="A274" t="s">
        <v>4</v>
      </c>
      <c r="B274" s="4" t="s">
        <v>5</v>
      </c>
      <c r="C274" s="4" t="s">
        <v>10</v>
      </c>
      <c r="D274" s="4" t="s">
        <v>10</v>
      </c>
      <c r="E274" s="4" t="s">
        <v>24</v>
      </c>
      <c r="F274" s="4" t="s">
        <v>13</v>
      </c>
    </row>
    <row r="275" spans="1:8">
      <c r="A275" t="n">
        <v>3821</v>
      </c>
      <c r="B275" s="47" t="n">
        <v>53</v>
      </c>
      <c r="C275" s="7" t="n">
        <v>0</v>
      </c>
      <c r="D275" s="7" t="n">
        <v>7032</v>
      </c>
      <c r="E275" s="7" t="n">
        <v>10</v>
      </c>
      <c r="F275" s="7" t="n">
        <v>0</v>
      </c>
    </row>
    <row r="276" spans="1:8">
      <c r="A276" t="s">
        <v>4</v>
      </c>
      <c r="B276" s="4" t="s">
        <v>5</v>
      </c>
      <c r="C276" s="4" t="s">
        <v>10</v>
      </c>
    </row>
    <row r="277" spans="1:8">
      <c r="A277" t="n">
        <v>3831</v>
      </c>
      <c r="B277" s="48" t="n">
        <v>54</v>
      </c>
      <c r="C277" s="7" t="n">
        <v>0</v>
      </c>
    </row>
    <row r="278" spans="1:8">
      <c r="A278" t="s">
        <v>4</v>
      </c>
      <c r="B278" s="4" t="s">
        <v>5</v>
      </c>
      <c r="C278" s="4" t="s">
        <v>10</v>
      </c>
      <c r="D278" s="4" t="s">
        <v>13</v>
      </c>
      <c r="E278" s="4" t="s">
        <v>6</v>
      </c>
      <c r="F278" s="4" t="s">
        <v>24</v>
      </c>
      <c r="G278" s="4" t="s">
        <v>24</v>
      </c>
      <c r="H278" s="4" t="s">
        <v>24</v>
      </c>
    </row>
    <row r="279" spans="1:8">
      <c r="A279" t="n">
        <v>3834</v>
      </c>
      <c r="B279" s="44" t="n">
        <v>48</v>
      </c>
      <c r="C279" s="7" t="n">
        <v>0</v>
      </c>
      <c r="D279" s="7" t="n">
        <v>0</v>
      </c>
      <c r="E279" s="7" t="s">
        <v>59</v>
      </c>
      <c r="F279" s="7" t="n">
        <v>0.300000011920929</v>
      </c>
      <c r="G279" s="7" t="n">
        <v>1</v>
      </c>
      <c r="H279" s="7" t="n">
        <v>0</v>
      </c>
    </row>
    <row r="280" spans="1:8">
      <c r="A280" t="s">
        <v>4</v>
      </c>
      <c r="B280" s="4" t="s">
        <v>5</v>
      </c>
      <c r="C280" s="4" t="s">
        <v>13</v>
      </c>
      <c r="D280" s="4" t="s">
        <v>10</v>
      </c>
      <c r="E280" s="4" t="s">
        <v>24</v>
      </c>
    </row>
    <row r="281" spans="1:8">
      <c r="A281" t="n">
        <v>3859</v>
      </c>
      <c r="B281" s="21" t="n">
        <v>58</v>
      </c>
      <c r="C281" s="7" t="n">
        <v>101</v>
      </c>
      <c r="D281" s="7" t="n">
        <v>300</v>
      </c>
      <c r="E281" s="7" t="n">
        <v>1</v>
      </c>
    </row>
    <row r="282" spans="1:8">
      <c r="A282" t="s">
        <v>4</v>
      </c>
      <c r="B282" s="4" t="s">
        <v>5</v>
      </c>
      <c r="C282" s="4" t="s">
        <v>13</v>
      </c>
      <c r="D282" s="4" t="s">
        <v>10</v>
      </c>
    </row>
    <row r="283" spans="1:8">
      <c r="A283" t="n">
        <v>3867</v>
      </c>
      <c r="B283" s="21" t="n">
        <v>58</v>
      </c>
      <c r="C283" s="7" t="n">
        <v>254</v>
      </c>
      <c r="D283" s="7" t="n">
        <v>0</v>
      </c>
    </row>
    <row r="284" spans="1:8">
      <c r="A284" t="s">
        <v>4</v>
      </c>
      <c r="B284" s="4" t="s">
        <v>5</v>
      </c>
      <c r="C284" s="4" t="s">
        <v>13</v>
      </c>
      <c r="D284" s="4" t="s">
        <v>13</v>
      </c>
      <c r="E284" s="4" t="s">
        <v>24</v>
      </c>
      <c r="F284" s="4" t="s">
        <v>24</v>
      </c>
      <c r="G284" s="4" t="s">
        <v>24</v>
      </c>
      <c r="H284" s="4" t="s">
        <v>10</v>
      </c>
    </row>
    <row r="285" spans="1:8">
      <c r="A285" t="n">
        <v>3871</v>
      </c>
      <c r="B285" s="37" t="n">
        <v>45</v>
      </c>
      <c r="C285" s="7" t="n">
        <v>2</v>
      </c>
      <c r="D285" s="7" t="n">
        <v>3</v>
      </c>
      <c r="E285" s="7" t="n">
        <v>30.9200000762939</v>
      </c>
      <c r="F285" s="7" t="n">
        <v>-2.19000005722046</v>
      </c>
      <c r="G285" s="7" t="n">
        <v>-23.3199996948242</v>
      </c>
      <c r="H285" s="7" t="n">
        <v>0</v>
      </c>
    </row>
    <row r="286" spans="1:8">
      <c r="A286" t="s">
        <v>4</v>
      </c>
      <c r="B286" s="4" t="s">
        <v>5</v>
      </c>
      <c r="C286" s="4" t="s">
        <v>13</v>
      </c>
      <c r="D286" s="4" t="s">
        <v>13</v>
      </c>
      <c r="E286" s="4" t="s">
        <v>24</v>
      </c>
      <c r="F286" s="4" t="s">
        <v>24</v>
      </c>
      <c r="G286" s="4" t="s">
        <v>24</v>
      </c>
      <c r="H286" s="4" t="s">
        <v>10</v>
      </c>
      <c r="I286" s="4" t="s">
        <v>13</v>
      </c>
    </row>
    <row r="287" spans="1:8">
      <c r="A287" t="n">
        <v>3888</v>
      </c>
      <c r="B287" s="37" t="n">
        <v>45</v>
      </c>
      <c r="C287" s="7" t="n">
        <v>4</v>
      </c>
      <c r="D287" s="7" t="n">
        <v>3</v>
      </c>
      <c r="E287" s="7" t="n">
        <v>350.079986572266</v>
      </c>
      <c r="F287" s="7" t="n">
        <v>318.480010986328</v>
      </c>
      <c r="G287" s="7" t="n">
        <v>0</v>
      </c>
      <c r="H287" s="7" t="n">
        <v>0</v>
      </c>
      <c r="I287" s="7" t="n">
        <v>0</v>
      </c>
    </row>
    <row r="288" spans="1:8">
      <c r="A288" t="s">
        <v>4</v>
      </c>
      <c r="B288" s="4" t="s">
        <v>5</v>
      </c>
      <c r="C288" s="4" t="s">
        <v>13</v>
      </c>
      <c r="D288" s="4" t="s">
        <v>13</v>
      </c>
      <c r="E288" s="4" t="s">
        <v>24</v>
      </c>
      <c r="F288" s="4" t="s">
        <v>10</v>
      </c>
    </row>
    <row r="289" spans="1:9">
      <c r="A289" t="n">
        <v>3906</v>
      </c>
      <c r="B289" s="37" t="n">
        <v>45</v>
      </c>
      <c r="C289" s="7" t="n">
        <v>5</v>
      </c>
      <c r="D289" s="7" t="n">
        <v>3</v>
      </c>
      <c r="E289" s="7" t="n">
        <v>2.59999990463257</v>
      </c>
      <c r="F289" s="7" t="n">
        <v>0</v>
      </c>
    </row>
    <row r="290" spans="1:9">
      <c r="A290" t="s">
        <v>4</v>
      </c>
      <c r="B290" s="4" t="s">
        <v>5</v>
      </c>
      <c r="C290" s="4" t="s">
        <v>13</v>
      </c>
      <c r="D290" s="4" t="s">
        <v>13</v>
      </c>
      <c r="E290" s="4" t="s">
        <v>24</v>
      </c>
      <c r="F290" s="4" t="s">
        <v>10</v>
      </c>
    </row>
    <row r="291" spans="1:9">
      <c r="A291" t="n">
        <v>3915</v>
      </c>
      <c r="B291" s="37" t="n">
        <v>45</v>
      </c>
      <c r="C291" s="7" t="n">
        <v>11</v>
      </c>
      <c r="D291" s="7" t="n">
        <v>3</v>
      </c>
      <c r="E291" s="7" t="n">
        <v>46.2999992370605</v>
      </c>
      <c r="F291" s="7" t="n">
        <v>0</v>
      </c>
    </row>
    <row r="292" spans="1:9">
      <c r="A292" t="s">
        <v>4</v>
      </c>
      <c r="B292" s="4" t="s">
        <v>5</v>
      </c>
      <c r="C292" s="4" t="s">
        <v>13</v>
      </c>
      <c r="D292" s="4" t="s">
        <v>10</v>
      </c>
    </row>
    <row r="293" spans="1:9">
      <c r="A293" t="n">
        <v>3924</v>
      </c>
      <c r="B293" s="21" t="n">
        <v>58</v>
      </c>
      <c r="C293" s="7" t="n">
        <v>255</v>
      </c>
      <c r="D293" s="7" t="n">
        <v>0</v>
      </c>
    </row>
    <row r="294" spans="1:9">
      <c r="A294" t="s">
        <v>4</v>
      </c>
      <c r="B294" s="4" t="s">
        <v>5</v>
      </c>
      <c r="C294" s="4" t="s">
        <v>10</v>
      </c>
      <c r="D294" s="4" t="s">
        <v>24</v>
      </c>
      <c r="E294" s="4" t="s">
        <v>24</v>
      </c>
      <c r="F294" s="4" t="s">
        <v>24</v>
      </c>
      <c r="G294" s="4" t="s">
        <v>10</v>
      </c>
      <c r="H294" s="4" t="s">
        <v>10</v>
      </c>
    </row>
    <row r="295" spans="1:9">
      <c r="A295" t="n">
        <v>3928</v>
      </c>
      <c r="B295" s="36" t="n">
        <v>60</v>
      </c>
      <c r="C295" s="7" t="n">
        <v>7032</v>
      </c>
      <c r="D295" s="7" t="n">
        <v>0</v>
      </c>
      <c r="E295" s="7" t="n">
        <v>-10</v>
      </c>
      <c r="F295" s="7" t="n">
        <v>0</v>
      </c>
      <c r="G295" s="7" t="n">
        <v>300</v>
      </c>
      <c r="H295" s="7" t="n">
        <v>0</v>
      </c>
    </row>
    <row r="296" spans="1:9">
      <c r="A296" t="s">
        <v>4</v>
      </c>
      <c r="B296" s="4" t="s">
        <v>5</v>
      </c>
      <c r="C296" s="4" t="s">
        <v>13</v>
      </c>
      <c r="D296" s="4" t="s">
        <v>10</v>
      </c>
      <c r="E296" s="4" t="s">
        <v>6</v>
      </c>
    </row>
    <row r="297" spans="1:9">
      <c r="A297" t="n">
        <v>3947</v>
      </c>
      <c r="B297" s="35" t="n">
        <v>51</v>
      </c>
      <c r="C297" s="7" t="n">
        <v>4</v>
      </c>
      <c r="D297" s="7" t="n">
        <v>0</v>
      </c>
      <c r="E297" s="7" t="s">
        <v>62</v>
      </c>
    </row>
    <row r="298" spans="1:9">
      <c r="A298" t="s">
        <v>4</v>
      </c>
      <c r="B298" s="4" t="s">
        <v>5</v>
      </c>
      <c r="C298" s="4" t="s">
        <v>10</v>
      </c>
    </row>
    <row r="299" spans="1:9">
      <c r="A299" t="n">
        <v>3961</v>
      </c>
      <c r="B299" s="27" t="n">
        <v>16</v>
      </c>
      <c r="C299" s="7" t="n">
        <v>0</v>
      </c>
    </row>
    <row r="300" spans="1:9">
      <c r="A300" t="s">
        <v>4</v>
      </c>
      <c r="B300" s="4" t="s">
        <v>5</v>
      </c>
      <c r="C300" s="4" t="s">
        <v>10</v>
      </c>
      <c r="D300" s="4" t="s">
        <v>13</v>
      </c>
      <c r="E300" s="4" t="s">
        <v>9</v>
      </c>
      <c r="F300" s="4" t="s">
        <v>57</v>
      </c>
      <c r="G300" s="4" t="s">
        <v>13</v>
      </c>
      <c r="H300" s="4" t="s">
        <v>13</v>
      </c>
      <c r="I300" s="4" t="s">
        <v>13</v>
      </c>
      <c r="J300" s="4" t="s">
        <v>9</v>
      </c>
      <c r="K300" s="4" t="s">
        <v>57</v>
      </c>
      <c r="L300" s="4" t="s">
        <v>13</v>
      </c>
      <c r="M300" s="4" t="s">
        <v>13</v>
      </c>
      <c r="N300" s="4" t="s">
        <v>13</v>
      </c>
      <c r="O300" s="4" t="s">
        <v>9</v>
      </c>
      <c r="P300" s="4" t="s">
        <v>57</v>
      </c>
      <c r="Q300" s="4" t="s">
        <v>13</v>
      </c>
      <c r="R300" s="4" t="s">
        <v>13</v>
      </c>
      <c r="S300" s="4" t="s">
        <v>13</v>
      </c>
      <c r="T300" s="4" t="s">
        <v>9</v>
      </c>
      <c r="U300" s="4" t="s">
        <v>57</v>
      </c>
      <c r="V300" s="4" t="s">
        <v>13</v>
      </c>
      <c r="W300" s="4" t="s">
        <v>13</v>
      </c>
    </row>
    <row r="301" spans="1:9">
      <c r="A301" t="n">
        <v>3964</v>
      </c>
      <c r="B301" s="41" t="n">
        <v>26</v>
      </c>
      <c r="C301" s="7" t="n">
        <v>0</v>
      </c>
      <c r="D301" s="7" t="n">
        <v>17</v>
      </c>
      <c r="E301" s="7" t="n">
        <v>52352</v>
      </c>
      <c r="F301" s="7" t="s">
        <v>63</v>
      </c>
      <c r="G301" s="7" t="n">
        <v>2</v>
      </c>
      <c r="H301" s="7" t="n">
        <v>3</v>
      </c>
      <c r="I301" s="7" t="n">
        <v>17</v>
      </c>
      <c r="J301" s="7" t="n">
        <v>52353</v>
      </c>
      <c r="K301" s="7" t="s">
        <v>64</v>
      </c>
      <c r="L301" s="7" t="n">
        <v>2</v>
      </c>
      <c r="M301" s="7" t="n">
        <v>3</v>
      </c>
      <c r="N301" s="7" t="n">
        <v>17</v>
      </c>
      <c r="O301" s="7" t="n">
        <v>52354</v>
      </c>
      <c r="P301" s="7" t="s">
        <v>65</v>
      </c>
      <c r="Q301" s="7" t="n">
        <v>2</v>
      </c>
      <c r="R301" s="7" t="n">
        <v>3</v>
      </c>
      <c r="S301" s="7" t="n">
        <v>17</v>
      </c>
      <c r="T301" s="7" t="n">
        <v>52355</v>
      </c>
      <c r="U301" s="7" t="s">
        <v>66</v>
      </c>
      <c r="V301" s="7" t="n">
        <v>2</v>
      </c>
      <c r="W301" s="7" t="n">
        <v>0</v>
      </c>
    </row>
    <row r="302" spans="1:9">
      <c r="A302" t="s">
        <v>4</v>
      </c>
      <c r="B302" s="4" t="s">
        <v>5</v>
      </c>
    </row>
    <row r="303" spans="1:9">
      <c r="A303" t="n">
        <v>4361</v>
      </c>
      <c r="B303" s="46" t="n">
        <v>28</v>
      </c>
    </row>
    <row r="304" spans="1:9">
      <c r="A304" t="s">
        <v>4</v>
      </c>
      <c r="B304" s="4" t="s">
        <v>5</v>
      </c>
      <c r="C304" s="4" t="s">
        <v>10</v>
      </c>
      <c r="D304" s="4" t="s">
        <v>13</v>
      </c>
      <c r="E304" s="4" t="s">
        <v>24</v>
      </c>
      <c r="F304" s="4" t="s">
        <v>10</v>
      </c>
    </row>
    <row r="305" spans="1:23">
      <c r="A305" t="n">
        <v>4362</v>
      </c>
      <c r="B305" s="40" t="n">
        <v>59</v>
      </c>
      <c r="C305" s="7" t="n">
        <v>7032</v>
      </c>
      <c r="D305" s="7" t="n">
        <v>13</v>
      </c>
      <c r="E305" s="7" t="n">
        <v>0.150000005960464</v>
      </c>
      <c r="F305" s="7" t="n">
        <v>0</v>
      </c>
    </row>
    <row r="306" spans="1:23">
      <c r="A306" t="s">
        <v>4</v>
      </c>
      <c r="B306" s="4" t="s">
        <v>5</v>
      </c>
      <c r="C306" s="4" t="s">
        <v>10</v>
      </c>
    </row>
    <row r="307" spans="1:23">
      <c r="A307" t="n">
        <v>4372</v>
      </c>
      <c r="B307" s="27" t="n">
        <v>16</v>
      </c>
      <c r="C307" s="7" t="n">
        <v>1000</v>
      </c>
    </row>
    <row r="308" spans="1:23">
      <c r="A308" t="s">
        <v>4</v>
      </c>
      <c r="B308" s="4" t="s">
        <v>5</v>
      </c>
      <c r="C308" s="4" t="s">
        <v>10</v>
      </c>
      <c r="D308" s="4" t="s">
        <v>24</v>
      </c>
      <c r="E308" s="4" t="s">
        <v>24</v>
      </c>
      <c r="F308" s="4" t="s">
        <v>24</v>
      </c>
      <c r="G308" s="4" t="s">
        <v>10</v>
      </c>
      <c r="H308" s="4" t="s">
        <v>10</v>
      </c>
    </row>
    <row r="309" spans="1:23">
      <c r="A309" t="n">
        <v>4375</v>
      </c>
      <c r="B309" s="36" t="n">
        <v>60</v>
      </c>
      <c r="C309" s="7" t="n">
        <v>7032</v>
      </c>
      <c r="D309" s="7" t="n">
        <v>0</v>
      </c>
      <c r="E309" s="7" t="n">
        <v>10</v>
      </c>
      <c r="F309" s="7" t="n">
        <v>0</v>
      </c>
      <c r="G309" s="7" t="n">
        <v>300</v>
      </c>
      <c r="H309" s="7" t="n">
        <v>0</v>
      </c>
    </row>
    <row r="310" spans="1:23">
      <c r="A310" t="s">
        <v>4</v>
      </c>
      <c r="B310" s="4" t="s">
        <v>5</v>
      </c>
      <c r="C310" s="4" t="s">
        <v>13</v>
      </c>
      <c r="D310" s="4" t="s">
        <v>10</v>
      </c>
      <c r="E310" s="4" t="s">
        <v>24</v>
      </c>
    </row>
    <row r="311" spans="1:23">
      <c r="A311" t="n">
        <v>4394</v>
      </c>
      <c r="B311" s="21" t="n">
        <v>58</v>
      </c>
      <c r="C311" s="7" t="n">
        <v>101</v>
      </c>
      <c r="D311" s="7" t="n">
        <v>300</v>
      </c>
      <c r="E311" s="7" t="n">
        <v>1</v>
      </c>
    </row>
    <row r="312" spans="1:23">
      <c r="A312" t="s">
        <v>4</v>
      </c>
      <c r="B312" s="4" t="s">
        <v>5</v>
      </c>
      <c r="C312" s="4" t="s">
        <v>13</v>
      </c>
      <c r="D312" s="4" t="s">
        <v>10</v>
      </c>
    </row>
    <row r="313" spans="1:23">
      <c r="A313" t="n">
        <v>4402</v>
      </c>
      <c r="B313" s="21" t="n">
        <v>58</v>
      </c>
      <c r="C313" s="7" t="n">
        <v>254</v>
      </c>
      <c r="D313" s="7" t="n">
        <v>0</v>
      </c>
    </row>
    <row r="314" spans="1:23">
      <c r="A314" t="s">
        <v>4</v>
      </c>
      <c r="B314" s="4" t="s">
        <v>5</v>
      </c>
      <c r="C314" s="4" t="s">
        <v>13</v>
      </c>
      <c r="D314" s="4" t="s">
        <v>13</v>
      </c>
      <c r="E314" s="4" t="s">
        <v>24</v>
      </c>
      <c r="F314" s="4" t="s">
        <v>24</v>
      </c>
      <c r="G314" s="4" t="s">
        <v>24</v>
      </c>
      <c r="H314" s="4" t="s">
        <v>10</v>
      </c>
    </row>
    <row r="315" spans="1:23">
      <c r="A315" t="n">
        <v>4406</v>
      </c>
      <c r="B315" s="37" t="n">
        <v>45</v>
      </c>
      <c r="C315" s="7" t="n">
        <v>2</v>
      </c>
      <c r="D315" s="7" t="n">
        <v>3</v>
      </c>
      <c r="E315" s="7" t="n">
        <v>30.6299991607666</v>
      </c>
      <c r="F315" s="7" t="n">
        <v>-2.55999994277954</v>
      </c>
      <c r="G315" s="7" t="n">
        <v>-22.2000007629395</v>
      </c>
      <c r="H315" s="7" t="n">
        <v>0</v>
      </c>
    </row>
    <row r="316" spans="1:23">
      <c r="A316" t="s">
        <v>4</v>
      </c>
      <c r="B316" s="4" t="s">
        <v>5</v>
      </c>
      <c r="C316" s="4" t="s">
        <v>13</v>
      </c>
      <c r="D316" s="4" t="s">
        <v>13</v>
      </c>
      <c r="E316" s="4" t="s">
        <v>24</v>
      </c>
      <c r="F316" s="4" t="s">
        <v>24</v>
      </c>
      <c r="G316" s="4" t="s">
        <v>24</v>
      </c>
      <c r="H316" s="4" t="s">
        <v>10</v>
      </c>
      <c r="I316" s="4" t="s">
        <v>13</v>
      </c>
    </row>
    <row r="317" spans="1:23">
      <c r="A317" t="n">
        <v>4423</v>
      </c>
      <c r="B317" s="37" t="n">
        <v>45</v>
      </c>
      <c r="C317" s="7" t="n">
        <v>4</v>
      </c>
      <c r="D317" s="7" t="n">
        <v>3</v>
      </c>
      <c r="E317" s="7" t="n">
        <v>3.50999999046326</v>
      </c>
      <c r="F317" s="7" t="n">
        <v>217.169998168945</v>
      </c>
      <c r="G317" s="7" t="n">
        <v>0</v>
      </c>
      <c r="H317" s="7" t="n">
        <v>0</v>
      </c>
      <c r="I317" s="7" t="n">
        <v>0</v>
      </c>
    </row>
    <row r="318" spans="1:23">
      <c r="A318" t="s">
        <v>4</v>
      </c>
      <c r="B318" s="4" t="s">
        <v>5</v>
      </c>
      <c r="C318" s="4" t="s">
        <v>13</v>
      </c>
      <c r="D318" s="4" t="s">
        <v>13</v>
      </c>
      <c r="E318" s="4" t="s">
        <v>24</v>
      </c>
      <c r="F318" s="4" t="s">
        <v>10</v>
      </c>
    </row>
    <row r="319" spans="1:23">
      <c r="A319" t="n">
        <v>4441</v>
      </c>
      <c r="B319" s="37" t="n">
        <v>45</v>
      </c>
      <c r="C319" s="7" t="n">
        <v>5</v>
      </c>
      <c r="D319" s="7" t="n">
        <v>3</v>
      </c>
      <c r="E319" s="7" t="n">
        <v>0.800000011920929</v>
      </c>
      <c r="F319" s="7" t="n">
        <v>0</v>
      </c>
    </row>
    <row r="320" spans="1:23">
      <c r="A320" t="s">
        <v>4</v>
      </c>
      <c r="B320" s="4" t="s">
        <v>5</v>
      </c>
      <c r="C320" s="4" t="s">
        <v>13</v>
      </c>
      <c r="D320" s="4" t="s">
        <v>13</v>
      </c>
      <c r="E320" s="4" t="s">
        <v>24</v>
      </c>
      <c r="F320" s="4" t="s">
        <v>10</v>
      </c>
    </row>
    <row r="321" spans="1:9">
      <c r="A321" t="n">
        <v>4450</v>
      </c>
      <c r="B321" s="37" t="n">
        <v>45</v>
      </c>
      <c r="C321" s="7" t="n">
        <v>11</v>
      </c>
      <c r="D321" s="7" t="n">
        <v>3</v>
      </c>
      <c r="E321" s="7" t="n">
        <v>45.7000007629395</v>
      </c>
      <c r="F321" s="7" t="n">
        <v>0</v>
      </c>
    </row>
    <row r="322" spans="1:9">
      <c r="A322" t="s">
        <v>4</v>
      </c>
      <c r="B322" s="4" t="s">
        <v>5</v>
      </c>
      <c r="C322" s="4" t="s">
        <v>13</v>
      </c>
      <c r="D322" s="4" t="s">
        <v>13</v>
      </c>
      <c r="E322" s="4" t="s">
        <v>24</v>
      </c>
      <c r="F322" s="4" t="s">
        <v>24</v>
      </c>
      <c r="G322" s="4" t="s">
        <v>24</v>
      </c>
      <c r="H322" s="4" t="s">
        <v>10</v>
      </c>
    </row>
    <row r="323" spans="1:9">
      <c r="A323" t="n">
        <v>4459</v>
      </c>
      <c r="B323" s="37" t="n">
        <v>45</v>
      </c>
      <c r="C323" s="7" t="n">
        <v>2</v>
      </c>
      <c r="D323" s="7" t="n">
        <v>3</v>
      </c>
      <c r="E323" s="7" t="n">
        <v>30.6299991607666</v>
      </c>
      <c r="F323" s="7" t="n">
        <v>-2.55999994277954</v>
      </c>
      <c r="G323" s="7" t="n">
        <v>-22.2000007629395</v>
      </c>
      <c r="H323" s="7" t="n">
        <v>0</v>
      </c>
    </row>
    <row r="324" spans="1:9">
      <c r="A324" t="s">
        <v>4</v>
      </c>
      <c r="B324" s="4" t="s">
        <v>5</v>
      </c>
      <c r="C324" s="4" t="s">
        <v>13</v>
      </c>
      <c r="D324" s="4" t="s">
        <v>13</v>
      </c>
      <c r="E324" s="4" t="s">
        <v>24</v>
      </c>
      <c r="F324" s="4" t="s">
        <v>24</v>
      </c>
      <c r="G324" s="4" t="s">
        <v>24</v>
      </c>
      <c r="H324" s="4" t="s">
        <v>10</v>
      </c>
      <c r="I324" s="4" t="s">
        <v>13</v>
      </c>
    </row>
    <row r="325" spans="1:9">
      <c r="A325" t="n">
        <v>4476</v>
      </c>
      <c r="B325" s="37" t="n">
        <v>45</v>
      </c>
      <c r="C325" s="7" t="n">
        <v>4</v>
      </c>
      <c r="D325" s="7" t="n">
        <v>3</v>
      </c>
      <c r="E325" s="7" t="n">
        <v>3.50999999046326</v>
      </c>
      <c r="F325" s="7" t="n">
        <v>217.169998168945</v>
      </c>
      <c r="G325" s="7" t="n">
        <v>4</v>
      </c>
      <c r="H325" s="7" t="n">
        <v>0</v>
      </c>
      <c r="I325" s="7" t="n">
        <v>0</v>
      </c>
    </row>
    <row r="326" spans="1:9">
      <c r="A326" t="s">
        <v>4</v>
      </c>
      <c r="B326" s="4" t="s">
        <v>5</v>
      </c>
      <c r="C326" s="4" t="s">
        <v>13</v>
      </c>
      <c r="D326" s="4" t="s">
        <v>13</v>
      </c>
      <c r="E326" s="4" t="s">
        <v>24</v>
      </c>
      <c r="F326" s="4" t="s">
        <v>10</v>
      </c>
    </row>
    <row r="327" spans="1:9">
      <c r="A327" t="n">
        <v>4494</v>
      </c>
      <c r="B327" s="37" t="n">
        <v>45</v>
      </c>
      <c r="C327" s="7" t="n">
        <v>5</v>
      </c>
      <c r="D327" s="7" t="n">
        <v>3</v>
      </c>
      <c r="E327" s="7" t="n">
        <v>1.10000002384186</v>
      </c>
      <c r="F327" s="7" t="n">
        <v>0</v>
      </c>
    </row>
    <row r="328" spans="1:9">
      <c r="A328" t="s">
        <v>4</v>
      </c>
      <c r="B328" s="4" t="s">
        <v>5</v>
      </c>
      <c r="C328" s="4" t="s">
        <v>13</v>
      </c>
      <c r="D328" s="4" t="s">
        <v>13</v>
      </c>
      <c r="E328" s="4" t="s">
        <v>24</v>
      </c>
      <c r="F328" s="4" t="s">
        <v>10</v>
      </c>
    </row>
    <row r="329" spans="1:9">
      <c r="A329" t="n">
        <v>4503</v>
      </c>
      <c r="B329" s="37" t="n">
        <v>45</v>
      </c>
      <c r="C329" s="7" t="n">
        <v>5</v>
      </c>
      <c r="D329" s="7" t="n">
        <v>3</v>
      </c>
      <c r="E329" s="7" t="n">
        <v>0.899999976158142</v>
      </c>
      <c r="F329" s="7" t="n">
        <v>10000</v>
      </c>
    </row>
    <row r="330" spans="1:9">
      <c r="A330" t="s">
        <v>4</v>
      </c>
      <c r="B330" s="4" t="s">
        <v>5</v>
      </c>
      <c r="C330" s="4" t="s">
        <v>13</v>
      </c>
      <c r="D330" s="4" t="s">
        <v>13</v>
      </c>
      <c r="E330" s="4" t="s">
        <v>24</v>
      </c>
      <c r="F330" s="4" t="s">
        <v>10</v>
      </c>
    </row>
    <row r="331" spans="1:9">
      <c r="A331" t="n">
        <v>4512</v>
      </c>
      <c r="B331" s="37" t="n">
        <v>45</v>
      </c>
      <c r="C331" s="7" t="n">
        <v>11</v>
      </c>
      <c r="D331" s="7" t="n">
        <v>3</v>
      </c>
      <c r="E331" s="7" t="n">
        <v>45.7000007629395</v>
      </c>
      <c r="F331" s="7" t="n">
        <v>0</v>
      </c>
    </row>
    <row r="332" spans="1:9">
      <c r="A332" t="s">
        <v>4</v>
      </c>
      <c r="B332" s="4" t="s">
        <v>5</v>
      </c>
      <c r="C332" s="4" t="s">
        <v>13</v>
      </c>
      <c r="D332" s="4" t="s">
        <v>10</v>
      </c>
      <c r="E332" s="4" t="s">
        <v>6</v>
      </c>
      <c r="F332" s="4" t="s">
        <v>6</v>
      </c>
      <c r="G332" s="4" t="s">
        <v>6</v>
      </c>
      <c r="H332" s="4" t="s">
        <v>6</v>
      </c>
    </row>
    <row r="333" spans="1:9">
      <c r="A333" t="n">
        <v>4521</v>
      </c>
      <c r="B333" s="35" t="n">
        <v>51</v>
      </c>
      <c r="C333" s="7" t="n">
        <v>3</v>
      </c>
      <c r="D333" s="7" t="n">
        <v>7032</v>
      </c>
      <c r="E333" s="7" t="s">
        <v>67</v>
      </c>
      <c r="F333" s="7" t="s">
        <v>54</v>
      </c>
      <c r="G333" s="7" t="s">
        <v>53</v>
      </c>
      <c r="H333" s="7" t="s">
        <v>54</v>
      </c>
    </row>
    <row r="334" spans="1:9">
      <c r="A334" t="s">
        <v>4</v>
      </c>
      <c r="B334" s="4" t="s">
        <v>5</v>
      </c>
      <c r="C334" s="4" t="s">
        <v>13</v>
      </c>
      <c r="D334" s="4" t="s">
        <v>10</v>
      </c>
    </row>
    <row r="335" spans="1:9">
      <c r="A335" t="n">
        <v>4534</v>
      </c>
      <c r="B335" s="21" t="n">
        <v>58</v>
      </c>
      <c r="C335" s="7" t="n">
        <v>255</v>
      </c>
      <c r="D335" s="7" t="n">
        <v>0</v>
      </c>
    </row>
    <row r="336" spans="1:9">
      <c r="A336" t="s">
        <v>4</v>
      </c>
      <c r="B336" s="4" t="s">
        <v>5</v>
      </c>
      <c r="C336" s="4" t="s">
        <v>13</v>
      </c>
      <c r="D336" s="4" t="s">
        <v>10</v>
      </c>
      <c r="E336" s="4" t="s">
        <v>6</v>
      </c>
    </row>
    <row r="337" spans="1:9">
      <c r="A337" t="n">
        <v>4538</v>
      </c>
      <c r="B337" s="35" t="n">
        <v>51</v>
      </c>
      <c r="C337" s="7" t="n">
        <v>4</v>
      </c>
      <c r="D337" s="7" t="n">
        <v>7032</v>
      </c>
      <c r="E337" s="7" t="s">
        <v>68</v>
      </c>
    </row>
    <row r="338" spans="1:9">
      <c r="A338" t="s">
        <v>4</v>
      </c>
      <c r="B338" s="4" t="s">
        <v>5</v>
      </c>
      <c r="C338" s="4" t="s">
        <v>10</v>
      </c>
    </row>
    <row r="339" spans="1:9">
      <c r="A339" t="n">
        <v>4551</v>
      </c>
      <c r="B339" s="27" t="n">
        <v>16</v>
      </c>
      <c r="C339" s="7" t="n">
        <v>0</v>
      </c>
    </row>
    <row r="340" spans="1:9">
      <c r="A340" t="s">
        <v>4</v>
      </c>
      <c r="B340" s="4" t="s">
        <v>5</v>
      </c>
      <c r="C340" s="4" t="s">
        <v>10</v>
      </c>
      <c r="D340" s="4" t="s">
        <v>13</v>
      </c>
      <c r="E340" s="4" t="s">
        <v>9</v>
      </c>
      <c r="F340" s="4" t="s">
        <v>57</v>
      </c>
      <c r="G340" s="4" t="s">
        <v>13</v>
      </c>
      <c r="H340" s="4" t="s">
        <v>13</v>
      </c>
      <c r="I340" s="4" t="s">
        <v>13</v>
      </c>
      <c r="J340" s="4" t="s">
        <v>9</v>
      </c>
      <c r="K340" s="4" t="s">
        <v>57</v>
      </c>
      <c r="L340" s="4" t="s">
        <v>13</v>
      </c>
      <c r="M340" s="4" t="s">
        <v>13</v>
      </c>
      <c r="N340" s="4" t="s">
        <v>13</v>
      </c>
      <c r="O340" s="4" t="s">
        <v>9</v>
      </c>
      <c r="P340" s="4" t="s">
        <v>57</v>
      </c>
      <c r="Q340" s="4" t="s">
        <v>13</v>
      </c>
      <c r="R340" s="4" t="s">
        <v>13</v>
      </c>
    </row>
    <row r="341" spans="1:9">
      <c r="A341" t="n">
        <v>4554</v>
      </c>
      <c r="B341" s="41" t="n">
        <v>26</v>
      </c>
      <c r="C341" s="7" t="n">
        <v>7032</v>
      </c>
      <c r="D341" s="7" t="n">
        <v>17</v>
      </c>
      <c r="E341" s="7" t="n">
        <v>18344</v>
      </c>
      <c r="F341" s="7" t="s">
        <v>69</v>
      </c>
      <c r="G341" s="7" t="n">
        <v>2</v>
      </c>
      <c r="H341" s="7" t="n">
        <v>3</v>
      </c>
      <c r="I341" s="7" t="n">
        <v>17</v>
      </c>
      <c r="J341" s="7" t="n">
        <v>18345</v>
      </c>
      <c r="K341" s="7" t="s">
        <v>70</v>
      </c>
      <c r="L341" s="7" t="n">
        <v>2</v>
      </c>
      <c r="M341" s="7" t="n">
        <v>3</v>
      </c>
      <c r="N341" s="7" t="n">
        <v>17</v>
      </c>
      <c r="O341" s="7" t="n">
        <v>18346</v>
      </c>
      <c r="P341" s="7" t="s">
        <v>71</v>
      </c>
      <c r="Q341" s="7" t="n">
        <v>2</v>
      </c>
      <c r="R341" s="7" t="n">
        <v>0</v>
      </c>
    </row>
    <row r="342" spans="1:9">
      <c r="A342" t="s">
        <v>4</v>
      </c>
      <c r="B342" s="4" t="s">
        <v>5</v>
      </c>
    </row>
    <row r="343" spans="1:9">
      <c r="A343" t="n">
        <v>4767</v>
      </c>
      <c r="B343" s="46" t="n">
        <v>28</v>
      </c>
    </row>
    <row r="344" spans="1:9">
      <c r="A344" t="s">
        <v>4</v>
      </c>
      <c r="B344" s="4" t="s">
        <v>5</v>
      </c>
      <c r="C344" s="4" t="s">
        <v>10</v>
      </c>
      <c r="D344" s="4" t="s">
        <v>13</v>
      </c>
    </row>
    <row r="345" spans="1:9">
      <c r="A345" t="n">
        <v>4768</v>
      </c>
      <c r="B345" s="42" t="n">
        <v>89</v>
      </c>
      <c r="C345" s="7" t="n">
        <v>65533</v>
      </c>
      <c r="D345" s="7" t="n">
        <v>1</v>
      </c>
    </row>
    <row r="346" spans="1:9">
      <c r="A346" t="s">
        <v>4</v>
      </c>
      <c r="B346" s="4" t="s">
        <v>5</v>
      </c>
      <c r="C346" s="4" t="s">
        <v>13</v>
      </c>
      <c r="D346" s="4" t="s">
        <v>10</v>
      </c>
      <c r="E346" s="4" t="s">
        <v>24</v>
      </c>
    </row>
    <row r="347" spans="1:9">
      <c r="A347" t="n">
        <v>4772</v>
      </c>
      <c r="B347" s="21" t="n">
        <v>58</v>
      </c>
      <c r="C347" s="7" t="n">
        <v>101</v>
      </c>
      <c r="D347" s="7" t="n">
        <v>300</v>
      </c>
      <c r="E347" s="7" t="n">
        <v>1</v>
      </c>
    </row>
    <row r="348" spans="1:9">
      <c r="A348" t="s">
        <v>4</v>
      </c>
      <c r="B348" s="4" t="s">
        <v>5</v>
      </c>
      <c r="C348" s="4" t="s">
        <v>13</v>
      </c>
      <c r="D348" s="4" t="s">
        <v>10</v>
      </c>
    </row>
    <row r="349" spans="1:9">
      <c r="A349" t="n">
        <v>4780</v>
      </c>
      <c r="B349" s="21" t="n">
        <v>58</v>
      </c>
      <c r="C349" s="7" t="n">
        <v>254</v>
      </c>
      <c r="D349" s="7" t="n">
        <v>0</v>
      </c>
    </row>
    <row r="350" spans="1:9">
      <c r="A350" t="s">
        <v>4</v>
      </c>
      <c r="B350" s="4" t="s">
        <v>5</v>
      </c>
      <c r="C350" s="4" t="s">
        <v>13</v>
      </c>
      <c r="D350" s="4" t="s">
        <v>13</v>
      </c>
      <c r="E350" s="4" t="s">
        <v>24</v>
      </c>
      <c r="F350" s="4" t="s">
        <v>24</v>
      </c>
      <c r="G350" s="4" t="s">
        <v>24</v>
      </c>
      <c r="H350" s="4" t="s">
        <v>10</v>
      </c>
    </row>
    <row r="351" spans="1:9">
      <c r="A351" t="n">
        <v>4784</v>
      </c>
      <c r="B351" s="37" t="n">
        <v>45</v>
      </c>
      <c r="C351" s="7" t="n">
        <v>2</v>
      </c>
      <c r="D351" s="7" t="n">
        <v>3</v>
      </c>
      <c r="E351" s="7" t="n">
        <v>30.6000003814697</v>
      </c>
      <c r="F351" s="7" t="n">
        <v>-1.45000004768372</v>
      </c>
      <c r="G351" s="7" t="n">
        <v>-25.4300003051758</v>
      </c>
      <c r="H351" s="7" t="n">
        <v>0</v>
      </c>
    </row>
    <row r="352" spans="1:9">
      <c r="A352" t="s">
        <v>4</v>
      </c>
      <c r="B352" s="4" t="s">
        <v>5</v>
      </c>
      <c r="C352" s="4" t="s">
        <v>13</v>
      </c>
      <c r="D352" s="4" t="s">
        <v>13</v>
      </c>
      <c r="E352" s="4" t="s">
        <v>24</v>
      </c>
      <c r="F352" s="4" t="s">
        <v>24</v>
      </c>
      <c r="G352" s="4" t="s">
        <v>24</v>
      </c>
      <c r="H352" s="4" t="s">
        <v>10</v>
      </c>
      <c r="I352" s="4" t="s">
        <v>13</v>
      </c>
    </row>
    <row r="353" spans="1:18">
      <c r="A353" t="n">
        <v>4801</v>
      </c>
      <c r="B353" s="37" t="n">
        <v>45</v>
      </c>
      <c r="C353" s="7" t="n">
        <v>4</v>
      </c>
      <c r="D353" s="7" t="n">
        <v>3</v>
      </c>
      <c r="E353" s="7" t="n">
        <v>17.9099998474121</v>
      </c>
      <c r="F353" s="7" t="n">
        <v>201.619995117188</v>
      </c>
      <c r="G353" s="7" t="n">
        <v>0</v>
      </c>
      <c r="H353" s="7" t="n">
        <v>0</v>
      </c>
      <c r="I353" s="7" t="n">
        <v>0</v>
      </c>
    </row>
    <row r="354" spans="1:18">
      <c r="A354" t="s">
        <v>4</v>
      </c>
      <c r="B354" s="4" t="s">
        <v>5</v>
      </c>
      <c r="C354" s="4" t="s">
        <v>13</v>
      </c>
      <c r="D354" s="4" t="s">
        <v>13</v>
      </c>
      <c r="E354" s="4" t="s">
        <v>24</v>
      </c>
      <c r="F354" s="4" t="s">
        <v>10</v>
      </c>
    </row>
    <row r="355" spans="1:18">
      <c r="A355" t="n">
        <v>4819</v>
      </c>
      <c r="B355" s="37" t="n">
        <v>45</v>
      </c>
      <c r="C355" s="7" t="n">
        <v>5</v>
      </c>
      <c r="D355" s="7" t="n">
        <v>3</v>
      </c>
      <c r="E355" s="7" t="n">
        <v>1.29999995231628</v>
      </c>
      <c r="F355" s="7" t="n">
        <v>0</v>
      </c>
    </row>
    <row r="356" spans="1:18">
      <c r="A356" t="s">
        <v>4</v>
      </c>
      <c r="B356" s="4" t="s">
        <v>5</v>
      </c>
      <c r="C356" s="4" t="s">
        <v>13</v>
      </c>
      <c r="D356" s="4" t="s">
        <v>13</v>
      </c>
      <c r="E356" s="4" t="s">
        <v>24</v>
      </c>
      <c r="F356" s="4" t="s">
        <v>10</v>
      </c>
    </row>
    <row r="357" spans="1:18">
      <c r="A357" t="n">
        <v>4828</v>
      </c>
      <c r="B357" s="37" t="n">
        <v>45</v>
      </c>
      <c r="C357" s="7" t="n">
        <v>11</v>
      </c>
      <c r="D357" s="7" t="n">
        <v>3</v>
      </c>
      <c r="E357" s="7" t="n">
        <v>33.7999992370605</v>
      </c>
      <c r="F357" s="7" t="n">
        <v>0</v>
      </c>
    </row>
    <row r="358" spans="1:18">
      <c r="A358" t="s">
        <v>4</v>
      </c>
      <c r="B358" s="4" t="s">
        <v>5</v>
      </c>
      <c r="C358" s="4" t="s">
        <v>13</v>
      </c>
      <c r="D358" s="4" t="s">
        <v>10</v>
      </c>
    </row>
    <row r="359" spans="1:18">
      <c r="A359" t="n">
        <v>4837</v>
      </c>
      <c r="B359" s="21" t="n">
        <v>58</v>
      </c>
      <c r="C359" s="7" t="n">
        <v>255</v>
      </c>
      <c r="D359" s="7" t="n">
        <v>0</v>
      </c>
    </row>
    <row r="360" spans="1:18">
      <c r="A360" t="s">
        <v>4</v>
      </c>
      <c r="B360" s="4" t="s">
        <v>5</v>
      </c>
      <c r="C360" s="4" t="s">
        <v>10</v>
      </c>
      <c r="D360" s="4" t="s">
        <v>13</v>
      </c>
      <c r="E360" s="4" t="s">
        <v>24</v>
      </c>
      <c r="F360" s="4" t="s">
        <v>10</v>
      </c>
    </row>
    <row r="361" spans="1:18">
      <c r="A361" t="n">
        <v>4841</v>
      </c>
      <c r="B361" s="40" t="n">
        <v>59</v>
      </c>
      <c r="C361" s="7" t="n">
        <v>0</v>
      </c>
      <c r="D361" s="7" t="n">
        <v>13</v>
      </c>
      <c r="E361" s="7" t="n">
        <v>0.150000005960464</v>
      </c>
      <c r="F361" s="7" t="n">
        <v>0</v>
      </c>
    </row>
    <row r="362" spans="1:18">
      <c r="A362" t="s">
        <v>4</v>
      </c>
      <c r="B362" s="4" t="s">
        <v>5</v>
      </c>
      <c r="C362" s="4" t="s">
        <v>10</v>
      </c>
    </row>
    <row r="363" spans="1:18">
      <c r="A363" t="n">
        <v>4851</v>
      </c>
      <c r="B363" s="27" t="n">
        <v>16</v>
      </c>
      <c r="C363" s="7" t="n">
        <v>1300</v>
      </c>
    </row>
    <row r="364" spans="1:18">
      <c r="A364" t="s">
        <v>4</v>
      </c>
      <c r="B364" s="4" t="s">
        <v>5</v>
      </c>
      <c r="C364" s="4" t="s">
        <v>13</v>
      </c>
      <c r="D364" s="4" t="s">
        <v>10</v>
      </c>
      <c r="E364" s="4" t="s">
        <v>6</v>
      </c>
    </row>
    <row r="365" spans="1:18">
      <c r="A365" t="n">
        <v>4854</v>
      </c>
      <c r="B365" s="35" t="n">
        <v>51</v>
      </c>
      <c r="C365" s="7" t="n">
        <v>4</v>
      </c>
      <c r="D365" s="7" t="n">
        <v>0</v>
      </c>
      <c r="E365" s="7" t="s">
        <v>72</v>
      </c>
    </row>
    <row r="366" spans="1:18">
      <c r="A366" t="s">
        <v>4</v>
      </c>
      <c r="B366" s="4" t="s">
        <v>5</v>
      </c>
      <c r="C366" s="4" t="s">
        <v>10</v>
      </c>
    </row>
    <row r="367" spans="1:18">
      <c r="A367" t="n">
        <v>4868</v>
      </c>
      <c r="B367" s="27" t="n">
        <v>16</v>
      </c>
      <c r="C367" s="7" t="n">
        <v>0</v>
      </c>
    </row>
    <row r="368" spans="1:18">
      <c r="A368" t="s">
        <v>4</v>
      </c>
      <c r="B368" s="4" t="s">
        <v>5</v>
      </c>
      <c r="C368" s="4" t="s">
        <v>10</v>
      </c>
      <c r="D368" s="4" t="s">
        <v>13</v>
      </c>
      <c r="E368" s="4" t="s">
        <v>9</v>
      </c>
      <c r="F368" s="4" t="s">
        <v>57</v>
      </c>
      <c r="G368" s="4" t="s">
        <v>13</v>
      </c>
      <c r="H368" s="4" t="s">
        <v>13</v>
      </c>
      <c r="I368" s="4" t="s">
        <v>13</v>
      </c>
      <c r="J368" s="4" t="s">
        <v>9</v>
      </c>
      <c r="K368" s="4" t="s">
        <v>57</v>
      </c>
      <c r="L368" s="4" t="s">
        <v>13</v>
      </c>
      <c r="M368" s="4" t="s">
        <v>13</v>
      </c>
    </row>
    <row r="369" spans="1:13">
      <c r="A369" t="n">
        <v>4871</v>
      </c>
      <c r="B369" s="41" t="n">
        <v>26</v>
      </c>
      <c r="C369" s="7" t="n">
        <v>0</v>
      </c>
      <c r="D369" s="7" t="n">
        <v>17</v>
      </c>
      <c r="E369" s="7" t="n">
        <v>52356</v>
      </c>
      <c r="F369" s="7" t="s">
        <v>73</v>
      </c>
      <c r="G369" s="7" t="n">
        <v>2</v>
      </c>
      <c r="H369" s="7" t="n">
        <v>3</v>
      </c>
      <c r="I369" s="7" t="n">
        <v>17</v>
      </c>
      <c r="J369" s="7" t="n">
        <v>52357</v>
      </c>
      <c r="K369" s="7" t="s">
        <v>74</v>
      </c>
      <c r="L369" s="7" t="n">
        <v>2</v>
      </c>
      <c r="M369" s="7" t="n">
        <v>0</v>
      </c>
    </row>
    <row r="370" spans="1:13">
      <c r="A370" t="s">
        <v>4</v>
      </c>
      <c r="B370" s="4" t="s">
        <v>5</v>
      </c>
    </row>
    <row r="371" spans="1:13">
      <c r="A371" t="n">
        <v>5068</v>
      </c>
      <c r="B371" s="46" t="n">
        <v>28</v>
      </c>
    </row>
    <row r="372" spans="1:13">
      <c r="A372" t="s">
        <v>4</v>
      </c>
      <c r="B372" s="4" t="s">
        <v>5</v>
      </c>
      <c r="C372" s="4" t="s">
        <v>13</v>
      </c>
      <c r="D372" s="4" t="s">
        <v>10</v>
      </c>
      <c r="E372" s="4" t="s">
        <v>6</v>
      </c>
    </row>
    <row r="373" spans="1:13">
      <c r="A373" t="n">
        <v>5069</v>
      </c>
      <c r="B373" s="35" t="n">
        <v>51</v>
      </c>
      <c r="C373" s="7" t="n">
        <v>4</v>
      </c>
      <c r="D373" s="7" t="n">
        <v>7032</v>
      </c>
      <c r="E373" s="7" t="s">
        <v>75</v>
      </c>
    </row>
    <row r="374" spans="1:13">
      <c r="A374" t="s">
        <v>4</v>
      </c>
      <c r="B374" s="4" t="s">
        <v>5</v>
      </c>
      <c r="C374" s="4" t="s">
        <v>10</v>
      </c>
    </row>
    <row r="375" spans="1:13">
      <c r="A375" t="n">
        <v>5083</v>
      </c>
      <c r="B375" s="27" t="n">
        <v>16</v>
      </c>
      <c r="C375" s="7" t="n">
        <v>0</v>
      </c>
    </row>
    <row r="376" spans="1:13">
      <c r="A376" t="s">
        <v>4</v>
      </c>
      <c r="B376" s="4" t="s">
        <v>5</v>
      </c>
      <c r="C376" s="4" t="s">
        <v>10</v>
      </c>
      <c r="D376" s="4" t="s">
        <v>13</v>
      </c>
      <c r="E376" s="4" t="s">
        <v>9</v>
      </c>
      <c r="F376" s="4" t="s">
        <v>57</v>
      </c>
      <c r="G376" s="4" t="s">
        <v>13</v>
      </c>
      <c r="H376" s="4" t="s">
        <v>13</v>
      </c>
      <c r="I376" s="4" t="s">
        <v>13</v>
      </c>
      <c r="J376" s="4" t="s">
        <v>9</v>
      </c>
      <c r="K376" s="4" t="s">
        <v>57</v>
      </c>
      <c r="L376" s="4" t="s">
        <v>13</v>
      </c>
      <c r="M376" s="4" t="s">
        <v>13</v>
      </c>
    </row>
    <row r="377" spans="1:13">
      <c r="A377" t="n">
        <v>5086</v>
      </c>
      <c r="B377" s="41" t="n">
        <v>26</v>
      </c>
      <c r="C377" s="7" t="n">
        <v>7032</v>
      </c>
      <c r="D377" s="7" t="n">
        <v>17</v>
      </c>
      <c r="E377" s="7" t="n">
        <v>18347</v>
      </c>
      <c r="F377" s="7" t="s">
        <v>76</v>
      </c>
      <c r="G377" s="7" t="n">
        <v>2</v>
      </c>
      <c r="H377" s="7" t="n">
        <v>3</v>
      </c>
      <c r="I377" s="7" t="n">
        <v>17</v>
      </c>
      <c r="J377" s="7" t="n">
        <v>18348</v>
      </c>
      <c r="K377" s="7" t="s">
        <v>77</v>
      </c>
      <c r="L377" s="7" t="n">
        <v>2</v>
      </c>
      <c r="M377" s="7" t="n">
        <v>0</v>
      </c>
    </row>
    <row r="378" spans="1:13">
      <c r="A378" t="s">
        <v>4</v>
      </c>
      <c r="B378" s="4" t="s">
        <v>5</v>
      </c>
    </row>
    <row r="379" spans="1:13">
      <c r="A379" t="n">
        <v>5259</v>
      </c>
      <c r="B379" s="46" t="n">
        <v>28</v>
      </c>
    </row>
    <row r="380" spans="1:13">
      <c r="A380" t="s">
        <v>4</v>
      </c>
      <c r="B380" s="4" t="s">
        <v>5</v>
      </c>
      <c r="C380" s="4" t="s">
        <v>13</v>
      </c>
      <c r="D380" s="4" t="s">
        <v>10</v>
      </c>
      <c r="E380" s="4" t="s">
        <v>6</v>
      </c>
    </row>
    <row r="381" spans="1:13">
      <c r="A381" t="n">
        <v>5260</v>
      </c>
      <c r="B381" s="35" t="n">
        <v>51</v>
      </c>
      <c r="C381" s="7" t="n">
        <v>4</v>
      </c>
      <c r="D381" s="7" t="n">
        <v>0</v>
      </c>
      <c r="E381" s="7" t="s">
        <v>78</v>
      </c>
    </row>
    <row r="382" spans="1:13">
      <c r="A382" t="s">
        <v>4</v>
      </c>
      <c r="B382" s="4" t="s">
        <v>5</v>
      </c>
      <c r="C382" s="4" t="s">
        <v>10</v>
      </c>
    </row>
    <row r="383" spans="1:13">
      <c r="A383" t="n">
        <v>5274</v>
      </c>
      <c r="B383" s="27" t="n">
        <v>16</v>
      </c>
      <c r="C383" s="7" t="n">
        <v>0</v>
      </c>
    </row>
    <row r="384" spans="1:13">
      <c r="A384" t="s">
        <v>4</v>
      </c>
      <c r="B384" s="4" t="s">
        <v>5</v>
      </c>
      <c r="C384" s="4" t="s">
        <v>10</v>
      </c>
      <c r="D384" s="4" t="s">
        <v>13</v>
      </c>
      <c r="E384" s="4" t="s">
        <v>9</v>
      </c>
      <c r="F384" s="4" t="s">
        <v>57</v>
      </c>
      <c r="G384" s="4" t="s">
        <v>13</v>
      </c>
      <c r="H384" s="4" t="s">
        <v>13</v>
      </c>
      <c r="I384" s="4" t="s">
        <v>13</v>
      </c>
      <c r="J384" s="4" t="s">
        <v>9</v>
      </c>
      <c r="K384" s="4" t="s">
        <v>57</v>
      </c>
      <c r="L384" s="4" t="s">
        <v>13</v>
      </c>
      <c r="M384" s="4" t="s">
        <v>13</v>
      </c>
      <c r="N384" s="4" t="s">
        <v>13</v>
      </c>
      <c r="O384" s="4" t="s">
        <v>9</v>
      </c>
      <c r="P384" s="4" t="s">
        <v>57</v>
      </c>
      <c r="Q384" s="4" t="s">
        <v>13</v>
      </c>
      <c r="R384" s="4" t="s">
        <v>13</v>
      </c>
    </row>
    <row r="385" spans="1:18">
      <c r="A385" t="n">
        <v>5277</v>
      </c>
      <c r="B385" s="41" t="n">
        <v>26</v>
      </c>
      <c r="C385" s="7" t="n">
        <v>0</v>
      </c>
      <c r="D385" s="7" t="n">
        <v>17</v>
      </c>
      <c r="E385" s="7" t="n">
        <v>52358</v>
      </c>
      <c r="F385" s="7" t="s">
        <v>79</v>
      </c>
      <c r="G385" s="7" t="n">
        <v>2</v>
      </c>
      <c r="H385" s="7" t="n">
        <v>3</v>
      </c>
      <c r="I385" s="7" t="n">
        <v>17</v>
      </c>
      <c r="J385" s="7" t="n">
        <v>52359</v>
      </c>
      <c r="K385" s="7" t="s">
        <v>80</v>
      </c>
      <c r="L385" s="7" t="n">
        <v>2</v>
      </c>
      <c r="M385" s="7" t="n">
        <v>3</v>
      </c>
      <c r="N385" s="7" t="n">
        <v>17</v>
      </c>
      <c r="O385" s="7" t="n">
        <v>52360</v>
      </c>
      <c r="P385" s="7" t="s">
        <v>81</v>
      </c>
      <c r="Q385" s="7" t="n">
        <v>2</v>
      </c>
      <c r="R385" s="7" t="n">
        <v>0</v>
      </c>
    </row>
    <row r="386" spans="1:18">
      <c r="A386" t="s">
        <v>4</v>
      </c>
      <c r="B386" s="4" t="s">
        <v>5</v>
      </c>
    </row>
    <row r="387" spans="1:18">
      <c r="A387" t="n">
        <v>5440</v>
      </c>
      <c r="B387" s="46" t="n">
        <v>28</v>
      </c>
    </row>
    <row r="388" spans="1:18">
      <c r="A388" t="s">
        <v>4</v>
      </c>
      <c r="B388" s="4" t="s">
        <v>5</v>
      </c>
      <c r="C388" s="4" t="s">
        <v>13</v>
      </c>
      <c r="D388" s="4" t="s">
        <v>10</v>
      </c>
      <c r="E388" s="4" t="s">
        <v>6</v>
      </c>
    </row>
    <row r="389" spans="1:18">
      <c r="A389" t="n">
        <v>5441</v>
      </c>
      <c r="B389" s="35" t="n">
        <v>51</v>
      </c>
      <c r="C389" s="7" t="n">
        <v>4</v>
      </c>
      <c r="D389" s="7" t="n">
        <v>7032</v>
      </c>
      <c r="E389" s="7" t="s">
        <v>75</v>
      </c>
    </row>
    <row r="390" spans="1:18">
      <c r="A390" t="s">
        <v>4</v>
      </c>
      <c r="B390" s="4" t="s">
        <v>5</v>
      </c>
      <c r="C390" s="4" t="s">
        <v>10</v>
      </c>
    </row>
    <row r="391" spans="1:18">
      <c r="A391" t="n">
        <v>5455</v>
      </c>
      <c r="B391" s="27" t="n">
        <v>16</v>
      </c>
      <c r="C391" s="7" t="n">
        <v>0</v>
      </c>
    </row>
    <row r="392" spans="1:18">
      <c r="A392" t="s">
        <v>4</v>
      </c>
      <c r="B392" s="4" t="s">
        <v>5</v>
      </c>
      <c r="C392" s="4" t="s">
        <v>10</v>
      </c>
      <c r="D392" s="4" t="s">
        <v>13</v>
      </c>
      <c r="E392" s="4" t="s">
        <v>9</v>
      </c>
      <c r="F392" s="4" t="s">
        <v>57</v>
      </c>
      <c r="G392" s="4" t="s">
        <v>13</v>
      </c>
      <c r="H392" s="4" t="s">
        <v>13</v>
      </c>
      <c r="I392" s="4" t="s">
        <v>13</v>
      </c>
      <c r="J392" s="4" t="s">
        <v>9</v>
      </c>
      <c r="K392" s="4" t="s">
        <v>57</v>
      </c>
      <c r="L392" s="4" t="s">
        <v>13</v>
      </c>
      <c r="M392" s="4" t="s">
        <v>13</v>
      </c>
    </row>
    <row r="393" spans="1:18">
      <c r="A393" t="n">
        <v>5458</v>
      </c>
      <c r="B393" s="41" t="n">
        <v>26</v>
      </c>
      <c r="C393" s="7" t="n">
        <v>7032</v>
      </c>
      <c r="D393" s="7" t="n">
        <v>17</v>
      </c>
      <c r="E393" s="7" t="n">
        <v>18349</v>
      </c>
      <c r="F393" s="7" t="s">
        <v>82</v>
      </c>
      <c r="G393" s="7" t="n">
        <v>2</v>
      </c>
      <c r="H393" s="7" t="n">
        <v>3</v>
      </c>
      <c r="I393" s="7" t="n">
        <v>17</v>
      </c>
      <c r="J393" s="7" t="n">
        <v>18350</v>
      </c>
      <c r="K393" s="7" t="s">
        <v>83</v>
      </c>
      <c r="L393" s="7" t="n">
        <v>2</v>
      </c>
      <c r="M393" s="7" t="n">
        <v>0</v>
      </c>
    </row>
    <row r="394" spans="1:18">
      <c r="A394" t="s">
        <v>4</v>
      </c>
      <c r="B394" s="4" t="s">
        <v>5</v>
      </c>
    </row>
    <row r="395" spans="1:18">
      <c r="A395" t="n">
        <v>5577</v>
      </c>
      <c r="B395" s="46" t="n">
        <v>28</v>
      </c>
    </row>
    <row r="396" spans="1:18">
      <c r="A396" t="s">
        <v>4</v>
      </c>
      <c r="B396" s="4" t="s">
        <v>5</v>
      </c>
      <c r="C396" s="4" t="s">
        <v>10</v>
      </c>
      <c r="D396" s="4" t="s">
        <v>13</v>
      </c>
    </row>
    <row r="397" spans="1:18">
      <c r="A397" t="n">
        <v>5578</v>
      </c>
      <c r="B397" s="42" t="n">
        <v>89</v>
      </c>
      <c r="C397" s="7" t="n">
        <v>65533</v>
      </c>
      <c r="D397" s="7" t="n">
        <v>1</v>
      </c>
    </row>
    <row r="398" spans="1:18">
      <c r="A398" t="s">
        <v>4</v>
      </c>
      <c r="B398" s="4" t="s">
        <v>5</v>
      </c>
      <c r="C398" s="4" t="s">
        <v>10</v>
      </c>
      <c r="D398" s="4" t="s">
        <v>13</v>
      </c>
      <c r="E398" s="4" t="s">
        <v>24</v>
      </c>
      <c r="F398" s="4" t="s">
        <v>10</v>
      </c>
    </row>
    <row r="399" spans="1:18">
      <c r="A399" t="n">
        <v>5582</v>
      </c>
      <c r="B399" s="40" t="n">
        <v>59</v>
      </c>
      <c r="C399" s="7" t="n">
        <v>0</v>
      </c>
      <c r="D399" s="7" t="n">
        <v>8</v>
      </c>
      <c r="E399" s="7" t="n">
        <v>0.150000005960464</v>
      </c>
      <c r="F399" s="7" t="n">
        <v>0</v>
      </c>
    </row>
    <row r="400" spans="1:18">
      <c r="A400" t="s">
        <v>4</v>
      </c>
      <c r="B400" s="4" t="s">
        <v>5</v>
      </c>
      <c r="C400" s="4" t="s">
        <v>10</v>
      </c>
    </row>
    <row r="401" spans="1:18">
      <c r="A401" t="n">
        <v>5592</v>
      </c>
      <c r="B401" s="27" t="n">
        <v>16</v>
      </c>
      <c r="C401" s="7" t="n">
        <v>1300</v>
      </c>
    </row>
    <row r="402" spans="1:18">
      <c r="A402" t="s">
        <v>4</v>
      </c>
      <c r="B402" s="4" t="s">
        <v>5</v>
      </c>
      <c r="C402" s="4" t="s">
        <v>10</v>
      </c>
      <c r="D402" s="4" t="s">
        <v>13</v>
      </c>
      <c r="E402" s="4" t="s">
        <v>24</v>
      </c>
      <c r="F402" s="4" t="s">
        <v>10</v>
      </c>
    </row>
    <row r="403" spans="1:18">
      <c r="A403" t="n">
        <v>5595</v>
      </c>
      <c r="B403" s="40" t="n">
        <v>59</v>
      </c>
      <c r="C403" s="7" t="n">
        <v>0</v>
      </c>
      <c r="D403" s="7" t="n">
        <v>255</v>
      </c>
      <c r="E403" s="7" t="n">
        <v>0</v>
      </c>
      <c r="F403" s="7" t="n">
        <v>0</v>
      </c>
    </row>
    <row r="404" spans="1:18">
      <c r="A404" t="s">
        <v>4</v>
      </c>
      <c r="B404" s="4" t="s">
        <v>5</v>
      </c>
      <c r="C404" s="4" t="s">
        <v>13</v>
      </c>
      <c r="D404" s="4" t="s">
        <v>10</v>
      </c>
      <c r="E404" s="4" t="s">
        <v>9</v>
      </c>
      <c r="F404" s="4" t="s">
        <v>10</v>
      </c>
    </row>
    <row r="405" spans="1:18">
      <c r="A405" t="n">
        <v>5605</v>
      </c>
      <c r="B405" s="11" t="n">
        <v>50</v>
      </c>
      <c r="C405" s="7" t="n">
        <v>3</v>
      </c>
      <c r="D405" s="7" t="n">
        <v>8060</v>
      </c>
      <c r="E405" s="7" t="n">
        <v>1045220557</v>
      </c>
      <c r="F405" s="7" t="n">
        <v>500</v>
      </c>
    </row>
    <row r="406" spans="1:18">
      <c r="A406" t="s">
        <v>4</v>
      </c>
      <c r="B406" s="4" t="s">
        <v>5</v>
      </c>
      <c r="C406" s="4" t="s">
        <v>13</v>
      </c>
      <c r="D406" s="4" t="s">
        <v>24</v>
      </c>
      <c r="E406" s="4" t="s">
        <v>10</v>
      </c>
      <c r="F406" s="4" t="s">
        <v>13</v>
      </c>
    </row>
    <row r="407" spans="1:18">
      <c r="A407" t="n">
        <v>5615</v>
      </c>
      <c r="B407" s="39" t="n">
        <v>49</v>
      </c>
      <c r="C407" s="7" t="n">
        <v>3</v>
      </c>
      <c r="D407" s="7" t="n">
        <v>0.5</v>
      </c>
      <c r="E407" s="7" t="n">
        <v>500</v>
      </c>
      <c r="F407" s="7" t="n">
        <v>0</v>
      </c>
    </row>
    <row r="408" spans="1:18">
      <c r="A408" t="s">
        <v>4</v>
      </c>
      <c r="B408" s="4" t="s">
        <v>5</v>
      </c>
      <c r="C408" s="4" t="s">
        <v>13</v>
      </c>
      <c r="D408" s="4" t="s">
        <v>13</v>
      </c>
      <c r="E408" s="4" t="s">
        <v>13</v>
      </c>
      <c r="F408" s="4" t="s">
        <v>24</v>
      </c>
      <c r="G408" s="4" t="s">
        <v>24</v>
      </c>
      <c r="H408" s="4" t="s">
        <v>24</v>
      </c>
      <c r="I408" s="4" t="s">
        <v>24</v>
      </c>
      <c r="J408" s="4" t="s">
        <v>24</v>
      </c>
    </row>
    <row r="409" spans="1:18">
      <c r="A409" t="n">
        <v>5624</v>
      </c>
      <c r="B409" s="29" t="n">
        <v>76</v>
      </c>
      <c r="C409" s="7" t="n">
        <v>0</v>
      </c>
      <c r="D409" s="7" t="n">
        <v>3</v>
      </c>
      <c r="E409" s="7" t="n">
        <v>0</v>
      </c>
      <c r="F409" s="7" t="n">
        <v>1</v>
      </c>
      <c r="G409" s="7" t="n">
        <v>1</v>
      </c>
      <c r="H409" s="7" t="n">
        <v>1</v>
      </c>
      <c r="I409" s="7" t="n">
        <v>1</v>
      </c>
      <c r="J409" s="7" t="n">
        <v>1000</v>
      </c>
    </row>
    <row r="410" spans="1:18">
      <c r="A410" t="s">
        <v>4</v>
      </c>
      <c r="B410" s="4" t="s">
        <v>5</v>
      </c>
      <c r="C410" s="4" t="s">
        <v>13</v>
      </c>
      <c r="D410" s="4" t="s">
        <v>13</v>
      </c>
    </row>
    <row r="411" spans="1:18">
      <c r="A411" t="n">
        <v>5648</v>
      </c>
      <c r="B411" s="49" t="n">
        <v>77</v>
      </c>
      <c r="C411" s="7" t="n">
        <v>0</v>
      </c>
      <c r="D411" s="7" t="n">
        <v>3</v>
      </c>
    </row>
    <row r="412" spans="1:18">
      <c r="A412" t="s">
        <v>4</v>
      </c>
      <c r="B412" s="4" t="s">
        <v>5</v>
      </c>
      <c r="C412" s="4" t="s">
        <v>10</v>
      </c>
      <c r="D412" s="4" t="s">
        <v>13</v>
      </c>
      <c r="E412" s="4" t="s">
        <v>6</v>
      </c>
      <c r="F412" s="4" t="s">
        <v>24</v>
      </c>
      <c r="G412" s="4" t="s">
        <v>24</v>
      </c>
      <c r="H412" s="4" t="s">
        <v>24</v>
      </c>
    </row>
    <row r="413" spans="1:18">
      <c r="A413" t="n">
        <v>5651</v>
      </c>
      <c r="B413" s="44" t="n">
        <v>48</v>
      </c>
      <c r="C413" s="7" t="n">
        <v>0</v>
      </c>
      <c r="D413" s="7" t="n">
        <v>0</v>
      </c>
      <c r="E413" s="7" t="s">
        <v>47</v>
      </c>
      <c r="F413" s="7" t="n">
        <v>-1</v>
      </c>
      <c r="G413" s="7" t="n">
        <v>1</v>
      </c>
      <c r="H413" s="7" t="n">
        <v>0</v>
      </c>
    </row>
    <row r="414" spans="1:18">
      <c r="A414" t="s">
        <v>4</v>
      </c>
      <c r="B414" s="4" t="s">
        <v>5</v>
      </c>
      <c r="C414" s="4" t="s">
        <v>13</v>
      </c>
      <c r="D414" s="4" t="s">
        <v>10</v>
      </c>
      <c r="E414" s="4" t="s">
        <v>6</v>
      </c>
      <c r="F414" s="4" t="s">
        <v>6</v>
      </c>
      <c r="G414" s="4" t="s">
        <v>6</v>
      </c>
      <c r="H414" s="4" t="s">
        <v>6</v>
      </c>
    </row>
    <row r="415" spans="1:18">
      <c r="A415" t="n">
        <v>5677</v>
      </c>
      <c r="B415" s="35" t="n">
        <v>51</v>
      </c>
      <c r="C415" s="7" t="n">
        <v>3</v>
      </c>
      <c r="D415" s="7" t="n">
        <v>0</v>
      </c>
      <c r="E415" s="7" t="s">
        <v>84</v>
      </c>
      <c r="F415" s="7" t="s">
        <v>54</v>
      </c>
      <c r="G415" s="7" t="s">
        <v>53</v>
      </c>
      <c r="H415" s="7" t="s">
        <v>54</v>
      </c>
    </row>
    <row r="416" spans="1:18">
      <c r="A416" t="s">
        <v>4</v>
      </c>
      <c r="B416" s="4" t="s">
        <v>5</v>
      </c>
      <c r="C416" s="4" t="s">
        <v>10</v>
      </c>
      <c r="D416" s="4" t="s">
        <v>10</v>
      </c>
      <c r="E416" s="4" t="s">
        <v>10</v>
      </c>
    </row>
    <row r="417" spans="1:10">
      <c r="A417" t="n">
        <v>5690</v>
      </c>
      <c r="B417" s="50" t="n">
        <v>61</v>
      </c>
      <c r="C417" s="7" t="n">
        <v>0</v>
      </c>
      <c r="D417" s="7" t="n">
        <v>65533</v>
      </c>
      <c r="E417" s="7" t="n">
        <v>1000</v>
      </c>
    </row>
    <row r="418" spans="1:10">
      <c r="A418" t="s">
        <v>4</v>
      </c>
      <c r="B418" s="4" t="s">
        <v>5</v>
      </c>
      <c r="C418" s="4" t="s">
        <v>10</v>
      </c>
    </row>
    <row r="419" spans="1:10">
      <c r="A419" t="n">
        <v>5697</v>
      </c>
      <c r="B419" s="27" t="n">
        <v>16</v>
      </c>
      <c r="C419" s="7" t="n">
        <v>2000</v>
      </c>
    </row>
    <row r="420" spans="1:10">
      <c r="A420" t="s">
        <v>4</v>
      </c>
      <c r="B420" s="4" t="s">
        <v>5</v>
      </c>
      <c r="C420" s="4" t="s">
        <v>13</v>
      </c>
      <c r="D420" s="4" t="s">
        <v>13</v>
      </c>
      <c r="E420" s="4" t="s">
        <v>13</v>
      </c>
      <c r="F420" s="4" t="s">
        <v>24</v>
      </c>
      <c r="G420" s="4" t="s">
        <v>24</v>
      </c>
      <c r="H420" s="4" t="s">
        <v>24</v>
      </c>
      <c r="I420" s="4" t="s">
        <v>24</v>
      </c>
      <c r="J420" s="4" t="s">
        <v>24</v>
      </c>
    </row>
    <row r="421" spans="1:10">
      <c r="A421" t="n">
        <v>5700</v>
      </c>
      <c r="B421" s="29" t="n">
        <v>76</v>
      </c>
      <c r="C421" s="7" t="n">
        <v>1</v>
      </c>
      <c r="D421" s="7" t="n">
        <v>3</v>
      </c>
      <c r="E421" s="7" t="n">
        <v>0</v>
      </c>
      <c r="F421" s="7" t="n">
        <v>1</v>
      </c>
      <c r="G421" s="7" t="n">
        <v>1</v>
      </c>
      <c r="H421" s="7" t="n">
        <v>1</v>
      </c>
      <c r="I421" s="7" t="n">
        <v>1</v>
      </c>
      <c r="J421" s="7" t="n">
        <v>1000</v>
      </c>
    </row>
    <row r="422" spans="1:10">
      <c r="A422" t="s">
        <v>4</v>
      </c>
      <c r="B422" s="4" t="s">
        <v>5</v>
      </c>
      <c r="C422" s="4" t="s">
        <v>13</v>
      </c>
      <c r="D422" s="4" t="s">
        <v>13</v>
      </c>
    </row>
    <row r="423" spans="1:10">
      <c r="A423" t="n">
        <v>5724</v>
      </c>
      <c r="B423" s="49" t="n">
        <v>77</v>
      </c>
      <c r="C423" s="7" t="n">
        <v>1</v>
      </c>
      <c r="D423" s="7" t="n">
        <v>3</v>
      </c>
    </row>
    <row r="424" spans="1:10">
      <c r="A424" t="s">
        <v>4</v>
      </c>
      <c r="B424" s="4" t="s">
        <v>5</v>
      </c>
      <c r="C424" s="4" t="s">
        <v>10</v>
      </c>
    </row>
    <row r="425" spans="1:10">
      <c r="A425" t="n">
        <v>5727</v>
      </c>
      <c r="B425" s="27" t="n">
        <v>16</v>
      </c>
      <c r="C425" s="7" t="n">
        <v>2000</v>
      </c>
    </row>
    <row r="426" spans="1:10">
      <c r="A426" t="s">
        <v>4</v>
      </c>
      <c r="B426" s="4" t="s">
        <v>5</v>
      </c>
      <c r="C426" s="4" t="s">
        <v>13</v>
      </c>
      <c r="D426" s="4" t="s">
        <v>10</v>
      </c>
      <c r="E426" s="4" t="s">
        <v>13</v>
      </c>
      <c r="F426" s="4" t="s">
        <v>30</v>
      </c>
    </row>
    <row r="427" spans="1:10">
      <c r="A427" t="n">
        <v>5730</v>
      </c>
      <c r="B427" s="14" t="n">
        <v>5</v>
      </c>
      <c r="C427" s="7" t="n">
        <v>30</v>
      </c>
      <c r="D427" s="7" t="n">
        <v>792</v>
      </c>
      <c r="E427" s="7" t="n">
        <v>1</v>
      </c>
      <c r="F427" s="15" t="n">
        <f t="normal" ca="1">A435</f>
        <v>0</v>
      </c>
    </row>
    <row r="428" spans="1:10">
      <c r="A428" t="s">
        <v>4</v>
      </c>
      <c r="B428" s="4" t="s">
        <v>5</v>
      </c>
      <c r="C428" s="4" t="s">
        <v>13</v>
      </c>
      <c r="D428" s="4" t="s">
        <v>13</v>
      </c>
      <c r="E428" s="4" t="s">
        <v>13</v>
      </c>
      <c r="F428" s="4" t="s">
        <v>24</v>
      </c>
      <c r="G428" s="4" t="s">
        <v>24</v>
      </c>
      <c r="H428" s="4" t="s">
        <v>24</v>
      </c>
      <c r="I428" s="4" t="s">
        <v>24</v>
      </c>
      <c r="J428" s="4" t="s">
        <v>24</v>
      </c>
    </row>
    <row r="429" spans="1:10">
      <c r="A429" t="n">
        <v>5739</v>
      </c>
      <c r="B429" s="29" t="n">
        <v>76</v>
      </c>
      <c r="C429" s="7" t="n">
        <v>2</v>
      </c>
      <c r="D429" s="7" t="n">
        <v>3</v>
      </c>
      <c r="E429" s="7" t="n">
        <v>0</v>
      </c>
      <c r="F429" s="7" t="n">
        <v>1</v>
      </c>
      <c r="G429" s="7" t="n">
        <v>1</v>
      </c>
      <c r="H429" s="7" t="n">
        <v>1</v>
      </c>
      <c r="I429" s="7" t="n">
        <v>1</v>
      </c>
      <c r="J429" s="7" t="n">
        <v>1000</v>
      </c>
    </row>
    <row r="430" spans="1:10">
      <c r="A430" t="s">
        <v>4</v>
      </c>
      <c r="B430" s="4" t="s">
        <v>5</v>
      </c>
      <c r="C430" s="4" t="s">
        <v>13</v>
      </c>
      <c r="D430" s="4" t="s">
        <v>13</v>
      </c>
    </row>
    <row r="431" spans="1:10">
      <c r="A431" t="n">
        <v>5763</v>
      </c>
      <c r="B431" s="49" t="n">
        <v>77</v>
      </c>
      <c r="C431" s="7" t="n">
        <v>2</v>
      </c>
      <c r="D431" s="7" t="n">
        <v>3</v>
      </c>
    </row>
    <row r="432" spans="1:10">
      <c r="A432" t="s">
        <v>4</v>
      </c>
      <c r="B432" s="4" t="s">
        <v>5</v>
      </c>
      <c r="C432" s="4" t="s">
        <v>10</v>
      </c>
    </row>
    <row r="433" spans="1:10">
      <c r="A433" t="n">
        <v>5766</v>
      </c>
      <c r="B433" s="27" t="n">
        <v>16</v>
      </c>
      <c r="C433" s="7" t="n">
        <v>2000</v>
      </c>
    </row>
    <row r="434" spans="1:10">
      <c r="A434" t="s">
        <v>4</v>
      </c>
      <c r="B434" s="4" t="s">
        <v>5</v>
      </c>
      <c r="C434" s="4" t="s">
        <v>13</v>
      </c>
      <c r="D434" s="4" t="s">
        <v>10</v>
      </c>
      <c r="E434" s="4" t="s">
        <v>9</v>
      </c>
      <c r="F434" s="4" t="s">
        <v>10</v>
      </c>
    </row>
    <row r="435" spans="1:10">
      <c r="A435" t="n">
        <v>5769</v>
      </c>
      <c r="B435" s="11" t="n">
        <v>50</v>
      </c>
      <c r="C435" s="7" t="n">
        <v>3</v>
      </c>
      <c r="D435" s="7" t="n">
        <v>8060</v>
      </c>
      <c r="E435" s="7" t="n">
        <v>1060320051</v>
      </c>
      <c r="F435" s="7" t="n">
        <v>1000</v>
      </c>
    </row>
    <row r="436" spans="1:10">
      <c r="A436" t="s">
        <v>4</v>
      </c>
      <c r="B436" s="4" t="s">
        <v>5</v>
      </c>
      <c r="C436" s="4" t="s">
        <v>13</v>
      </c>
      <c r="D436" s="4" t="s">
        <v>24</v>
      </c>
      <c r="E436" s="4" t="s">
        <v>10</v>
      </c>
      <c r="F436" s="4" t="s">
        <v>13</v>
      </c>
    </row>
    <row r="437" spans="1:10">
      <c r="A437" t="n">
        <v>5779</v>
      </c>
      <c r="B437" s="39" t="n">
        <v>49</v>
      </c>
      <c r="C437" s="7" t="n">
        <v>3</v>
      </c>
      <c r="D437" s="7" t="n">
        <v>0.699999988079071</v>
      </c>
      <c r="E437" s="7" t="n">
        <v>1000</v>
      </c>
      <c r="F437" s="7" t="n">
        <v>0</v>
      </c>
    </row>
    <row r="438" spans="1:10">
      <c r="A438" t="s">
        <v>4</v>
      </c>
      <c r="B438" s="4" t="s">
        <v>5</v>
      </c>
      <c r="C438" s="4" t="s">
        <v>13</v>
      </c>
    </row>
    <row r="439" spans="1:10">
      <c r="A439" t="n">
        <v>5788</v>
      </c>
      <c r="B439" s="33" t="n">
        <v>116</v>
      </c>
      <c r="C439" s="7" t="n">
        <v>1</v>
      </c>
    </row>
    <row r="440" spans="1:10">
      <c r="A440" t="s">
        <v>4</v>
      </c>
      <c r="B440" s="4" t="s">
        <v>5</v>
      </c>
      <c r="C440" s="4" t="s">
        <v>13</v>
      </c>
      <c r="D440" s="4" t="s">
        <v>13</v>
      </c>
      <c r="E440" s="4" t="s">
        <v>13</v>
      </c>
      <c r="F440" s="4" t="s">
        <v>13</v>
      </c>
    </row>
    <row r="441" spans="1:10">
      <c r="A441" t="n">
        <v>5790</v>
      </c>
      <c r="B441" s="8" t="n">
        <v>14</v>
      </c>
      <c r="C441" s="7" t="n">
        <v>0</v>
      </c>
      <c r="D441" s="7" t="n">
        <v>0</v>
      </c>
      <c r="E441" s="7" t="n">
        <v>32</v>
      </c>
      <c r="F441" s="7" t="n">
        <v>0</v>
      </c>
    </row>
    <row r="442" spans="1:10">
      <c r="A442" t="s">
        <v>4</v>
      </c>
      <c r="B442" s="4" t="s">
        <v>5</v>
      </c>
      <c r="C442" s="4" t="s">
        <v>13</v>
      </c>
      <c r="D442" s="4" t="s">
        <v>13</v>
      </c>
      <c r="E442" s="4" t="s">
        <v>24</v>
      </c>
      <c r="F442" s="4" t="s">
        <v>24</v>
      </c>
      <c r="G442" s="4" t="s">
        <v>24</v>
      </c>
      <c r="H442" s="4" t="s">
        <v>10</v>
      </c>
    </row>
    <row r="443" spans="1:10">
      <c r="A443" t="n">
        <v>5795</v>
      </c>
      <c r="B443" s="37" t="n">
        <v>45</v>
      </c>
      <c r="C443" s="7" t="n">
        <v>2</v>
      </c>
      <c r="D443" s="7" t="n">
        <v>3</v>
      </c>
      <c r="E443" s="7" t="n">
        <v>30.7999992370605</v>
      </c>
      <c r="F443" s="7" t="n">
        <v>-1.47000002861023</v>
      </c>
      <c r="G443" s="7" t="n">
        <v>-25.5100002288818</v>
      </c>
      <c r="H443" s="7" t="n">
        <v>0</v>
      </c>
    </row>
    <row r="444" spans="1:10">
      <c r="A444" t="s">
        <v>4</v>
      </c>
      <c r="B444" s="4" t="s">
        <v>5</v>
      </c>
      <c r="C444" s="4" t="s">
        <v>13</v>
      </c>
      <c r="D444" s="4" t="s">
        <v>13</v>
      </c>
      <c r="E444" s="4" t="s">
        <v>24</v>
      </c>
      <c r="F444" s="4" t="s">
        <v>24</v>
      </c>
      <c r="G444" s="4" t="s">
        <v>24</v>
      </c>
      <c r="H444" s="4" t="s">
        <v>10</v>
      </c>
      <c r="I444" s="4" t="s">
        <v>13</v>
      </c>
    </row>
    <row r="445" spans="1:10">
      <c r="A445" t="n">
        <v>5812</v>
      </c>
      <c r="B445" s="37" t="n">
        <v>45</v>
      </c>
      <c r="C445" s="7" t="n">
        <v>4</v>
      </c>
      <c r="D445" s="7" t="n">
        <v>3</v>
      </c>
      <c r="E445" s="7" t="n">
        <v>6.17000007629395</v>
      </c>
      <c r="F445" s="7" t="n">
        <v>343.299987792969</v>
      </c>
      <c r="G445" s="7" t="n">
        <v>0</v>
      </c>
      <c r="H445" s="7" t="n">
        <v>0</v>
      </c>
      <c r="I445" s="7" t="n">
        <v>0</v>
      </c>
    </row>
    <row r="446" spans="1:10">
      <c r="A446" t="s">
        <v>4</v>
      </c>
      <c r="B446" s="4" t="s">
        <v>5</v>
      </c>
      <c r="C446" s="4" t="s">
        <v>13</v>
      </c>
      <c r="D446" s="4" t="s">
        <v>13</v>
      </c>
      <c r="E446" s="4" t="s">
        <v>24</v>
      </c>
      <c r="F446" s="4" t="s">
        <v>10</v>
      </c>
    </row>
    <row r="447" spans="1:10">
      <c r="A447" t="n">
        <v>5830</v>
      </c>
      <c r="B447" s="37" t="n">
        <v>45</v>
      </c>
      <c r="C447" s="7" t="n">
        <v>5</v>
      </c>
      <c r="D447" s="7" t="n">
        <v>3</v>
      </c>
      <c r="E447" s="7" t="n">
        <v>1</v>
      </c>
      <c r="F447" s="7" t="n">
        <v>0</v>
      </c>
    </row>
    <row r="448" spans="1:10">
      <c r="A448" t="s">
        <v>4</v>
      </c>
      <c r="B448" s="4" t="s">
        <v>5</v>
      </c>
      <c r="C448" s="4" t="s">
        <v>13</v>
      </c>
      <c r="D448" s="4" t="s">
        <v>13</v>
      </c>
      <c r="E448" s="4" t="s">
        <v>24</v>
      </c>
      <c r="F448" s="4" t="s">
        <v>10</v>
      </c>
    </row>
    <row r="449" spans="1:9">
      <c r="A449" t="n">
        <v>5839</v>
      </c>
      <c r="B449" s="37" t="n">
        <v>45</v>
      </c>
      <c r="C449" s="7" t="n">
        <v>11</v>
      </c>
      <c r="D449" s="7" t="n">
        <v>3</v>
      </c>
      <c r="E449" s="7" t="n">
        <v>44</v>
      </c>
      <c r="F449" s="7" t="n">
        <v>0</v>
      </c>
    </row>
    <row r="450" spans="1:9">
      <c r="A450" t="s">
        <v>4</v>
      </c>
      <c r="B450" s="4" t="s">
        <v>5</v>
      </c>
      <c r="C450" s="4" t="s">
        <v>13</v>
      </c>
      <c r="D450" s="4" t="s">
        <v>13</v>
      </c>
      <c r="E450" s="4" t="s">
        <v>24</v>
      </c>
      <c r="F450" s="4" t="s">
        <v>24</v>
      </c>
      <c r="G450" s="4" t="s">
        <v>24</v>
      </c>
      <c r="H450" s="4" t="s">
        <v>10</v>
      </c>
      <c r="I450" s="4" t="s">
        <v>13</v>
      </c>
    </row>
    <row r="451" spans="1:9">
      <c r="A451" t="n">
        <v>5848</v>
      </c>
      <c r="B451" s="37" t="n">
        <v>45</v>
      </c>
      <c r="C451" s="7" t="n">
        <v>4</v>
      </c>
      <c r="D451" s="7" t="n">
        <v>3</v>
      </c>
      <c r="E451" s="7" t="n">
        <v>1.72000002861023</v>
      </c>
      <c r="F451" s="7" t="n">
        <v>349.690002441406</v>
      </c>
      <c r="G451" s="7" t="n">
        <v>0</v>
      </c>
      <c r="H451" s="7" t="n">
        <v>20000</v>
      </c>
      <c r="I451" s="7" t="n">
        <v>0</v>
      </c>
    </row>
    <row r="452" spans="1:9">
      <c r="A452" t="s">
        <v>4</v>
      </c>
      <c r="B452" s="4" t="s">
        <v>5</v>
      </c>
      <c r="C452" s="4" t="s">
        <v>13</v>
      </c>
      <c r="D452" s="4" t="s">
        <v>13</v>
      </c>
      <c r="E452" s="4" t="s">
        <v>13</v>
      </c>
      <c r="F452" s="4" t="s">
        <v>24</v>
      </c>
      <c r="G452" s="4" t="s">
        <v>24</v>
      </c>
      <c r="H452" s="4" t="s">
        <v>24</v>
      </c>
      <c r="I452" s="4" t="s">
        <v>24</v>
      </c>
      <c r="J452" s="4" t="s">
        <v>24</v>
      </c>
    </row>
    <row r="453" spans="1:9">
      <c r="A453" t="n">
        <v>5866</v>
      </c>
      <c r="B453" s="29" t="n">
        <v>76</v>
      </c>
      <c r="C453" s="7" t="n">
        <v>0</v>
      </c>
      <c r="D453" s="7" t="n">
        <v>3</v>
      </c>
      <c r="E453" s="7" t="n">
        <v>0</v>
      </c>
      <c r="F453" s="7" t="n">
        <v>1</v>
      </c>
      <c r="G453" s="7" t="n">
        <v>1</v>
      </c>
      <c r="H453" s="7" t="n">
        <v>1</v>
      </c>
      <c r="I453" s="7" t="n">
        <v>0</v>
      </c>
      <c r="J453" s="7" t="n">
        <v>0</v>
      </c>
    </row>
    <row r="454" spans="1:9">
      <c r="A454" t="s">
        <v>4</v>
      </c>
      <c r="B454" s="4" t="s">
        <v>5</v>
      </c>
      <c r="C454" s="4" t="s">
        <v>13</v>
      </c>
      <c r="D454" s="4" t="s">
        <v>10</v>
      </c>
      <c r="E454" s="4" t="s">
        <v>13</v>
      </c>
      <c r="F454" s="4" t="s">
        <v>30</v>
      </c>
    </row>
    <row r="455" spans="1:9">
      <c r="A455" t="n">
        <v>5890</v>
      </c>
      <c r="B455" s="14" t="n">
        <v>5</v>
      </c>
      <c r="C455" s="7" t="n">
        <v>30</v>
      </c>
      <c r="D455" s="7" t="n">
        <v>792</v>
      </c>
      <c r="E455" s="7" t="n">
        <v>1</v>
      </c>
      <c r="F455" s="15" t="n">
        <f t="normal" ca="1">A465</f>
        <v>0</v>
      </c>
    </row>
    <row r="456" spans="1:9">
      <c r="A456" t="s">
        <v>4</v>
      </c>
      <c r="B456" s="4" t="s">
        <v>5</v>
      </c>
      <c r="C456" s="4" t="s">
        <v>13</v>
      </c>
      <c r="D456" s="4" t="s">
        <v>13</v>
      </c>
      <c r="E456" s="4" t="s">
        <v>13</v>
      </c>
      <c r="F456" s="4" t="s">
        <v>24</v>
      </c>
      <c r="G456" s="4" t="s">
        <v>24</v>
      </c>
      <c r="H456" s="4" t="s">
        <v>24</v>
      </c>
      <c r="I456" s="4" t="s">
        <v>24</v>
      </c>
      <c r="J456" s="4" t="s">
        <v>24</v>
      </c>
    </row>
    <row r="457" spans="1:9">
      <c r="A457" t="n">
        <v>5899</v>
      </c>
      <c r="B457" s="29" t="n">
        <v>76</v>
      </c>
      <c r="C457" s="7" t="n">
        <v>1</v>
      </c>
      <c r="D457" s="7" t="n">
        <v>3</v>
      </c>
      <c r="E457" s="7" t="n">
        <v>0</v>
      </c>
      <c r="F457" s="7" t="n">
        <v>1</v>
      </c>
      <c r="G457" s="7" t="n">
        <v>1</v>
      </c>
      <c r="H457" s="7" t="n">
        <v>1</v>
      </c>
      <c r="I457" s="7" t="n">
        <v>0</v>
      </c>
      <c r="J457" s="7" t="n">
        <v>0</v>
      </c>
    </row>
    <row r="458" spans="1:9">
      <c r="A458" t="s">
        <v>4</v>
      </c>
      <c r="B458" s="4" t="s">
        <v>5</v>
      </c>
      <c r="C458" s="4" t="s">
        <v>13</v>
      </c>
      <c r="D458" s="4" t="s">
        <v>13</v>
      </c>
      <c r="E458" s="4" t="s">
        <v>13</v>
      </c>
      <c r="F458" s="4" t="s">
        <v>24</v>
      </c>
      <c r="G458" s="4" t="s">
        <v>24</v>
      </c>
      <c r="H458" s="4" t="s">
        <v>24</v>
      </c>
      <c r="I458" s="4" t="s">
        <v>24</v>
      </c>
      <c r="J458" s="4" t="s">
        <v>24</v>
      </c>
    </row>
    <row r="459" spans="1:9">
      <c r="A459" t="n">
        <v>5923</v>
      </c>
      <c r="B459" s="29" t="n">
        <v>76</v>
      </c>
      <c r="C459" s="7" t="n">
        <v>2</v>
      </c>
      <c r="D459" s="7" t="n">
        <v>3</v>
      </c>
      <c r="E459" s="7" t="n">
        <v>0</v>
      </c>
      <c r="F459" s="7" t="n">
        <v>1</v>
      </c>
      <c r="G459" s="7" t="n">
        <v>1</v>
      </c>
      <c r="H459" s="7" t="n">
        <v>1</v>
      </c>
      <c r="I459" s="7" t="n">
        <v>0</v>
      </c>
      <c r="J459" s="7" t="n">
        <v>1000</v>
      </c>
    </row>
    <row r="460" spans="1:9">
      <c r="A460" t="s">
        <v>4</v>
      </c>
      <c r="B460" s="4" t="s">
        <v>5</v>
      </c>
      <c r="C460" s="4" t="s">
        <v>13</v>
      </c>
      <c r="D460" s="4" t="s">
        <v>13</v>
      </c>
    </row>
    <row r="461" spans="1:9">
      <c r="A461" t="n">
        <v>5947</v>
      </c>
      <c r="B461" s="49" t="n">
        <v>77</v>
      </c>
      <c r="C461" s="7" t="n">
        <v>2</v>
      </c>
      <c r="D461" s="7" t="n">
        <v>3</v>
      </c>
    </row>
    <row r="462" spans="1:9">
      <c r="A462" t="s">
        <v>4</v>
      </c>
      <c r="B462" s="4" t="s">
        <v>5</v>
      </c>
      <c r="C462" s="4" t="s">
        <v>30</v>
      </c>
    </row>
    <row r="463" spans="1:9">
      <c r="A463" t="n">
        <v>5950</v>
      </c>
      <c r="B463" s="17" t="n">
        <v>3</v>
      </c>
      <c r="C463" s="15" t="n">
        <f t="normal" ca="1">A469</f>
        <v>0</v>
      </c>
    </row>
    <row r="464" spans="1:9">
      <c r="A464" t="s">
        <v>4</v>
      </c>
      <c r="B464" s="4" t="s">
        <v>5</v>
      </c>
      <c r="C464" s="4" t="s">
        <v>13</v>
      </c>
      <c r="D464" s="4" t="s">
        <v>13</v>
      </c>
      <c r="E464" s="4" t="s">
        <v>13</v>
      </c>
      <c r="F464" s="4" t="s">
        <v>24</v>
      </c>
      <c r="G464" s="4" t="s">
        <v>24</v>
      </c>
      <c r="H464" s="4" t="s">
        <v>24</v>
      </c>
      <c r="I464" s="4" t="s">
        <v>24</v>
      </c>
      <c r="J464" s="4" t="s">
        <v>24</v>
      </c>
    </row>
    <row r="465" spans="1:10">
      <c r="A465" t="n">
        <v>5955</v>
      </c>
      <c r="B465" s="29" t="n">
        <v>76</v>
      </c>
      <c r="C465" s="7" t="n">
        <v>1</v>
      </c>
      <c r="D465" s="7" t="n">
        <v>3</v>
      </c>
      <c r="E465" s="7" t="n">
        <v>0</v>
      </c>
      <c r="F465" s="7" t="n">
        <v>1</v>
      </c>
      <c r="G465" s="7" t="n">
        <v>1</v>
      </c>
      <c r="H465" s="7" t="n">
        <v>1</v>
      </c>
      <c r="I465" s="7" t="n">
        <v>0</v>
      </c>
      <c r="J465" s="7" t="n">
        <v>1000</v>
      </c>
    </row>
    <row r="466" spans="1:10">
      <c r="A466" t="s">
        <v>4</v>
      </c>
      <c r="B466" s="4" t="s">
        <v>5</v>
      </c>
      <c r="C466" s="4" t="s">
        <v>13</v>
      </c>
      <c r="D466" s="4" t="s">
        <v>13</v>
      </c>
    </row>
    <row r="467" spans="1:10">
      <c r="A467" t="n">
        <v>5979</v>
      </c>
      <c r="B467" s="49" t="n">
        <v>77</v>
      </c>
      <c r="C467" s="7" t="n">
        <v>1</v>
      </c>
      <c r="D467" s="7" t="n">
        <v>3</v>
      </c>
    </row>
    <row r="468" spans="1:10">
      <c r="A468" t="s">
        <v>4</v>
      </c>
      <c r="B468" s="4" t="s">
        <v>5</v>
      </c>
      <c r="C468" s="4" t="s">
        <v>13</v>
      </c>
      <c r="D468" s="4" t="s">
        <v>10</v>
      </c>
      <c r="E468" s="4" t="s">
        <v>6</v>
      </c>
    </row>
    <row r="469" spans="1:10">
      <c r="A469" t="n">
        <v>5982</v>
      </c>
      <c r="B469" s="35" t="n">
        <v>51</v>
      </c>
      <c r="C469" s="7" t="n">
        <v>4</v>
      </c>
      <c r="D469" s="7" t="n">
        <v>0</v>
      </c>
      <c r="E469" s="7" t="s">
        <v>85</v>
      </c>
    </row>
    <row r="470" spans="1:10">
      <c r="A470" t="s">
        <v>4</v>
      </c>
      <c r="B470" s="4" t="s">
        <v>5</v>
      </c>
      <c r="C470" s="4" t="s">
        <v>10</v>
      </c>
    </row>
    <row r="471" spans="1:10">
      <c r="A471" t="n">
        <v>5996</v>
      </c>
      <c r="B471" s="27" t="n">
        <v>16</v>
      </c>
      <c r="C471" s="7" t="n">
        <v>0</v>
      </c>
    </row>
    <row r="472" spans="1:10">
      <c r="A472" t="s">
        <v>4</v>
      </c>
      <c r="B472" s="4" t="s">
        <v>5</v>
      </c>
      <c r="C472" s="4" t="s">
        <v>10</v>
      </c>
      <c r="D472" s="4" t="s">
        <v>13</v>
      </c>
      <c r="E472" s="4" t="s">
        <v>9</v>
      </c>
      <c r="F472" s="4" t="s">
        <v>57</v>
      </c>
      <c r="G472" s="4" t="s">
        <v>13</v>
      </c>
      <c r="H472" s="4" t="s">
        <v>13</v>
      </c>
      <c r="I472" s="4" t="s">
        <v>13</v>
      </c>
      <c r="J472" s="4" t="s">
        <v>9</v>
      </c>
      <c r="K472" s="4" t="s">
        <v>57</v>
      </c>
      <c r="L472" s="4" t="s">
        <v>13</v>
      </c>
      <c r="M472" s="4" t="s">
        <v>13</v>
      </c>
      <c r="N472" s="4" t="s">
        <v>13</v>
      </c>
      <c r="O472" s="4" t="s">
        <v>9</v>
      </c>
      <c r="P472" s="4" t="s">
        <v>57</v>
      </c>
      <c r="Q472" s="4" t="s">
        <v>13</v>
      </c>
      <c r="R472" s="4" t="s">
        <v>13</v>
      </c>
    </row>
    <row r="473" spans="1:10">
      <c r="A473" t="n">
        <v>5999</v>
      </c>
      <c r="B473" s="41" t="n">
        <v>26</v>
      </c>
      <c r="C473" s="7" t="n">
        <v>0</v>
      </c>
      <c r="D473" s="7" t="n">
        <v>17</v>
      </c>
      <c r="E473" s="7" t="n">
        <v>52361</v>
      </c>
      <c r="F473" s="7" t="s">
        <v>86</v>
      </c>
      <c r="G473" s="7" t="n">
        <v>2</v>
      </c>
      <c r="H473" s="7" t="n">
        <v>3</v>
      </c>
      <c r="I473" s="7" t="n">
        <v>17</v>
      </c>
      <c r="J473" s="7" t="n">
        <v>52362</v>
      </c>
      <c r="K473" s="7" t="s">
        <v>87</v>
      </c>
      <c r="L473" s="7" t="n">
        <v>2</v>
      </c>
      <c r="M473" s="7" t="n">
        <v>3</v>
      </c>
      <c r="N473" s="7" t="n">
        <v>17</v>
      </c>
      <c r="O473" s="7" t="n">
        <v>52363</v>
      </c>
      <c r="P473" s="7" t="s">
        <v>88</v>
      </c>
      <c r="Q473" s="7" t="n">
        <v>2</v>
      </c>
      <c r="R473" s="7" t="n">
        <v>0</v>
      </c>
    </row>
    <row r="474" spans="1:10">
      <c r="A474" t="s">
        <v>4</v>
      </c>
      <c r="B474" s="4" t="s">
        <v>5</v>
      </c>
    </row>
    <row r="475" spans="1:10">
      <c r="A475" t="n">
        <v>6262</v>
      </c>
      <c r="B475" s="46" t="n">
        <v>28</v>
      </c>
    </row>
    <row r="476" spans="1:10">
      <c r="A476" t="s">
        <v>4</v>
      </c>
      <c r="B476" s="4" t="s">
        <v>5</v>
      </c>
      <c r="C476" s="4" t="s">
        <v>10</v>
      </c>
      <c r="D476" s="4" t="s">
        <v>13</v>
      </c>
    </row>
    <row r="477" spans="1:10">
      <c r="A477" t="n">
        <v>6263</v>
      </c>
      <c r="B477" s="42" t="n">
        <v>89</v>
      </c>
      <c r="C477" s="7" t="n">
        <v>65533</v>
      </c>
      <c r="D477" s="7" t="n">
        <v>1</v>
      </c>
    </row>
    <row r="478" spans="1:10">
      <c r="A478" t="s">
        <v>4</v>
      </c>
      <c r="B478" s="4" t="s">
        <v>5</v>
      </c>
      <c r="C478" s="4" t="s">
        <v>13</v>
      </c>
      <c r="D478" s="4" t="s">
        <v>10</v>
      </c>
      <c r="E478" s="4" t="s">
        <v>10</v>
      </c>
      <c r="F478" s="4" t="s">
        <v>13</v>
      </c>
    </row>
    <row r="479" spans="1:10">
      <c r="A479" t="n">
        <v>6267</v>
      </c>
      <c r="B479" s="51" t="n">
        <v>25</v>
      </c>
      <c r="C479" s="7" t="n">
        <v>1</v>
      </c>
      <c r="D479" s="7" t="n">
        <v>60</v>
      </c>
      <c r="E479" s="7" t="n">
        <v>640</v>
      </c>
      <c r="F479" s="7" t="n">
        <v>2</v>
      </c>
    </row>
    <row r="480" spans="1:10">
      <c r="A480" t="s">
        <v>4</v>
      </c>
      <c r="B480" s="4" t="s">
        <v>5</v>
      </c>
      <c r="C480" s="4" t="s">
        <v>13</v>
      </c>
      <c r="D480" s="4" t="s">
        <v>10</v>
      </c>
      <c r="E480" s="4" t="s">
        <v>6</v>
      </c>
    </row>
    <row r="481" spans="1:18">
      <c r="A481" t="n">
        <v>6274</v>
      </c>
      <c r="B481" s="35" t="n">
        <v>51</v>
      </c>
      <c r="C481" s="7" t="n">
        <v>4</v>
      </c>
      <c r="D481" s="7" t="n">
        <v>7032</v>
      </c>
      <c r="E481" s="7" t="s">
        <v>89</v>
      </c>
    </row>
    <row r="482" spans="1:18">
      <c r="A482" t="s">
        <v>4</v>
      </c>
      <c r="B482" s="4" t="s">
        <v>5</v>
      </c>
      <c r="C482" s="4" t="s">
        <v>10</v>
      </c>
    </row>
    <row r="483" spans="1:18">
      <c r="A483" t="n">
        <v>6288</v>
      </c>
      <c r="B483" s="27" t="n">
        <v>16</v>
      </c>
      <c r="C483" s="7" t="n">
        <v>0</v>
      </c>
    </row>
    <row r="484" spans="1:18">
      <c r="A484" t="s">
        <v>4</v>
      </c>
      <c r="B484" s="4" t="s">
        <v>5</v>
      </c>
      <c r="C484" s="4" t="s">
        <v>10</v>
      </c>
      <c r="D484" s="4" t="s">
        <v>13</v>
      </c>
      <c r="E484" s="4" t="s">
        <v>9</v>
      </c>
      <c r="F484" s="4" t="s">
        <v>57</v>
      </c>
      <c r="G484" s="4" t="s">
        <v>13</v>
      </c>
      <c r="H484" s="4" t="s">
        <v>13</v>
      </c>
    </row>
    <row r="485" spans="1:18">
      <c r="A485" t="n">
        <v>6291</v>
      </c>
      <c r="B485" s="41" t="n">
        <v>26</v>
      </c>
      <c r="C485" s="7" t="n">
        <v>7032</v>
      </c>
      <c r="D485" s="7" t="n">
        <v>17</v>
      </c>
      <c r="E485" s="7" t="n">
        <v>18351</v>
      </c>
      <c r="F485" s="7" t="s">
        <v>90</v>
      </c>
      <c r="G485" s="7" t="n">
        <v>2</v>
      </c>
      <c r="H485" s="7" t="n">
        <v>0</v>
      </c>
    </row>
    <row r="486" spans="1:18">
      <c r="A486" t="s">
        <v>4</v>
      </c>
      <c r="B486" s="4" t="s">
        <v>5</v>
      </c>
    </row>
    <row r="487" spans="1:18">
      <c r="A487" t="n">
        <v>6338</v>
      </c>
      <c r="B487" s="46" t="n">
        <v>28</v>
      </c>
    </row>
    <row r="488" spans="1:18">
      <c r="A488" t="s">
        <v>4</v>
      </c>
      <c r="B488" s="4" t="s">
        <v>5</v>
      </c>
      <c r="C488" s="4" t="s">
        <v>10</v>
      </c>
      <c r="D488" s="4" t="s">
        <v>13</v>
      </c>
      <c r="E488" s="4" t="s">
        <v>24</v>
      </c>
      <c r="F488" s="4" t="s">
        <v>10</v>
      </c>
    </row>
    <row r="489" spans="1:18">
      <c r="A489" t="n">
        <v>6339</v>
      </c>
      <c r="B489" s="40" t="n">
        <v>59</v>
      </c>
      <c r="C489" s="7" t="n">
        <v>0</v>
      </c>
      <c r="D489" s="7" t="n">
        <v>13</v>
      </c>
      <c r="E489" s="7" t="n">
        <v>0.150000005960464</v>
      </c>
      <c r="F489" s="7" t="n">
        <v>0</v>
      </c>
    </row>
    <row r="490" spans="1:18">
      <c r="A490" t="s">
        <v>4</v>
      </c>
      <c r="B490" s="4" t="s">
        <v>5</v>
      </c>
      <c r="C490" s="4" t="s">
        <v>13</v>
      </c>
      <c r="D490" s="4" t="s">
        <v>10</v>
      </c>
      <c r="E490" s="4" t="s">
        <v>6</v>
      </c>
      <c r="F490" s="4" t="s">
        <v>6</v>
      </c>
      <c r="G490" s="4" t="s">
        <v>6</v>
      </c>
      <c r="H490" s="4" t="s">
        <v>6</v>
      </c>
    </row>
    <row r="491" spans="1:18">
      <c r="A491" t="n">
        <v>6349</v>
      </c>
      <c r="B491" s="35" t="n">
        <v>51</v>
      </c>
      <c r="C491" s="7" t="n">
        <v>3</v>
      </c>
      <c r="D491" s="7" t="n">
        <v>0</v>
      </c>
      <c r="E491" s="7" t="s">
        <v>91</v>
      </c>
      <c r="F491" s="7" t="s">
        <v>55</v>
      </c>
      <c r="G491" s="7" t="s">
        <v>53</v>
      </c>
      <c r="H491" s="7" t="s">
        <v>54</v>
      </c>
    </row>
    <row r="492" spans="1:18">
      <c r="A492" t="s">
        <v>4</v>
      </c>
      <c r="B492" s="4" t="s">
        <v>5</v>
      </c>
      <c r="C492" s="4" t="s">
        <v>10</v>
      </c>
    </row>
    <row r="493" spans="1:18">
      <c r="A493" t="n">
        <v>6362</v>
      </c>
      <c r="B493" s="27" t="n">
        <v>16</v>
      </c>
      <c r="C493" s="7" t="n">
        <v>800</v>
      </c>
    </row>
    <row r="494" spans="1:18">
      <c r="A494" t="s">
        <v>4</v>
      </c>
      <c r="B494" s="4" t="s">
        <v>5</v>
      </c>
      <c r="C494" s="4" t="s">
        <v>10</v>
      </c>
      <c r="D494" s="4" t="s">
        <v>13</v>
      </c>
    </row>
    <row r="495" spans="1:18">
      <c r="A495" t="n">
        <v>6365</v>
      </c>
      <c r="B495" s="42" t="n">
        <v>89</v>
      </c>
      <c r="C495" s="7" t="n">
        <v>65533</v>
      </c>
      <c r="D495" s="7" t="n">
        <v>1</v>
      </c>
    </row>
    <row r="496" spans="1:18">
      <c r="A496" t="s">
        <v>4</v>
      </c>
      <c r="B496" s="4" t="s">
        <v>5</v>
      </c>
      <c r="C496" s="4" t="s">
        <v>13</v>
      </c>
      <c r="D496" s="4" t="s">
        <v>10</v>
      </c>
      <c r="E496" s="4" t="s">
        <v>10</v>
      </c>
      <c r="F496" s="4" t="s">
        <v>13</v>
      </c>
    </row>
    <row r="497" spans="1:8">
      <c r="A497" t="n">
        <v>6369</v>
      </c>
      <c r="B497" s="51" t="n">
        <v>25</v>
      </c>
      <c r="C497" s="7" t="n">
        <v>1</v>
      </c>
      <c r="D497" s="7" t="n">
        <v>65535</v>
      </c>
      <c r="E497" s="7" t="n">
        <v>65535</v>
      </c>
      <c r="F497" s="7" t="n">
        <v>0</v>
      </c>
    </row>
    <row r="498" spans="1:8">
      <c r="A498" t="s">
        <v>4</v>
      </c>
      <c r="B498" s="4" t="s">
        <v>5</v>
      </c>
      <c r="C498" s="4" t="s">
        <v>13</v>
      </c>
      <c r="D498" s="4" t="s">
        <v>10</v>
      </c>
      <c r="E498" s="4" t="s">
        <v>6</v>
      </c>
      <c r="F498" s="4" t="s">
        <v>6</v>
      </c>
      <c r="G498" s="4" t="s">
        <v>6</v>
      </c>
      <c r="H498" s="4" t="s">
        <v>6</v>
      </c>
    </row>
    <row r="499" spans="1:8">
      <c r="A499" t="n">
        <v>6376</v>
      </c>
      <c r="B499" s="35" t="n">
        <v>51</v>
      </c>
      <c r="C499" s="7" t="n">
        <v>3</v>
      </c>
      <c r="D499" s="7" t="n">
        <v>0</v>
      </c>
      <c r="E499" s="7" t="s">
        <v>67</v>
      </c>
      <c r="F499" s="7" t="s">
        <v>54</v>
      </c>
      <c r="G499" s="7" t="s">
        <v>53</v>
      </c>
      <c r="H499" s="7" t="s">
        <v>54</v>
      </c>
    </row>
    <row r="500" spans="1:8">
      <c r="A500" t="s">
        <v>4</v>
      </c>
      <c r="B500" s="4" t="s">
        <v>5</v>
      </c>
      <c r="C500" s="4" t="s">
        <v>10</v>
      </c>
      <c r="D500" s="4" t="s">
        <v>13</v>
      </c>
      <c r="E500" s="4" t="s">
        <v>6</v>
      </c>
      <c r="F500" s="4" t="s">
        <v>24</v>
      </c>
      <c r="G500" s="4" t="s">
        <v>24</v>
      </c>
      <c r="H500" s="4" t="s">
        <v>24</v>
      </c>
    </row>
    <row r="501" spans="1:8">
      <c r="A501" t="n">
        <v>6389</v>
      </c>
      <c r="B501" s="44" t="n">
        <v>48</v>
      </c>
      <c r="C501" s="7" t="n">
        <v>0</v>
      </c>
      <c r="D501" s="7" t="n">
        <v>0</v>
      </c>
      <c r="E501" s="7" t="s">
        <v>59</v>
      </c>
      <c r="F501" s="7" t="n">
        <v>0.300000011920929</v>
      </c>
      <c r="G501" s="7" t="n">
        <v>1</v>
      </c>
      <c r="H501" s="7" t="n">
        <v>0</v>
      </c>
    </row>
    <row r="502" spans="1:8">
      <c r="A502" t="s">
        <v>4</v>
      </c>
      <c r="B502" s="4" t="s">
        <v>5</v>
      </c>
      <c r="C502" s="4" t="s">
        <v>10</v>
      </c>
    </row>
    <row r="503" spans="1:8">
      <c r="A503" t="n">
        <v>6414</v>
      </c>
      <c r="B503" s="27" t="n">
        <v>16</v>
      </c>
      <c r="C503" s="7" t="n">
        <v>300</v>
      </c>
    </row>
    <row r="504" spans="1:8">
      <c r="A504" t="s">
        <v>4</v>
      </c>
      <c r="B504" s="4" t="s">
        <v>5</v>
      </c>
      <c r="C504" s="4" t="s">
        <v>13</v>
      </c>
      <c r="D504" s="4" t="s">
        <v>10</v>
      </c>
      <c r="E504" s="4" t="s">
        <v>6</v>
      </c>
    </row>
    <row r="505" spans="1:8">
      <c r="A505" t="n">
        <v>6417</v>
      </c>
      <c r="B505" s="35" t="n">
        <v>51</v>
      </c>
      <c r="C505" s="7" t="n">
        <v>4</v>
      </c>
      <c r="D505" s="7" t="n">
        <v>0</v>
      </c>
      <c r="E505" s="7" t="s">
        <v>75</v>
      </c>
    </row>
    <row r="506" spans="1:8">
      <c r="A506" t="s">
        <v>4</v>
      </c>
      <c r="B506" s="4" t="s">
        <v>5</v>
      </c>
      <c r="C506" s="4" t="s">
        <v>10</v>
      </c>
    </row>
    <row r="507" spans="1:8">
      <c r="A507" t="n">
        <v>6431</v>
      </c>
      <c r="B507" s="27" t="n">
        <v>16</v>
      </c>
      <c r="C507" s="7" t="n">
        <v>0</v>
      </c>
    </row>
    <row r="508" spans="1:8">
      <c r="A508" t="s">
        <v>4</v>
      </c>
      <c r="B508" s="4" t="s">
        <v>5</v>
      </c>
      <c r="C508" s="4" t="s">
        <v>10</v>
      </c>
      <c r="D508" s="4" t="s">
        <v>13</v>
      </c>
      <c r="E508" s="4" t="s">
        <v>9</v>
      </c>
      <c r="F508" s="4" t="s">
        <v>57</v>
      </c>
      <c r="G508" s="4" t="s">
        <v>13</v>
      </c>
      <c r="H508" s="4" t="s">
        <v>13</v>
      </c>
      <c r="I508" s="4" t="s">
        <v>13</v>
      </c>
      <c r="J508" s="4" t="s">
        <v>9</v>
      </c>
      <c r="K508" s="4" t="s">
        <v>57</v>
      </c>
      <c r="L508" s="4" t="s">
        <v>13</v>
      </c>
      <c r="M508" s="4" t="s">
        <v>13</v>
      </c>
    </row>
    <row r="509" spans="1:8">
      <c r="A509" t="n">
        <v>6434</v>
      </c>
      <c r="B509" s="41" t="n">
        <v>26</v>
      </c>
      <c r="C509" s="7" t="n">
        <v>0</v>
      </c>
      <c r="D509" s="7" t="n">
        <v>17</v>
      </c>
      <c r="E509" s="7" t="n">
        <v>52364</v>
      </c>
      <c r="F509" s="7" t="s">
        <v>92</v>
      </c>
      <c r="G509" s="7" t="n">
        <v>2</v>
      </c>
      <c r="H509" s="7" t="n">
        <v>3</v>
      </c>
      <c r="I509" s="7" t="n">
        <v>17</v>
      </c>
      <c r="J509" s="7" t="n">
        <v>52365</v>
      </c>
      <c r="K509" s="7" t="s">
        <v>93</v>
      </c>
      <c r="L509" s="7" t="n">
        <v>2</v>
      </c>
      <c r="M509" s="7" t="n">
        <v>0</v>
      </c>
    </row>
    <row r="510" spans="1:8">
      <c r="A510" t="s">
        <v>4</v>
      </c>
      <c r="B510" s="4" t="s">
        <v>5</v>
      </c>
    </row>
    <row r="511" spans="1:8">
      <c r="A511" t="n">
        <v>6503</v>
      </c>
      <c r="B511" s="46" t="n">
        <v>28</v>
      </c>
    </row>
    <row r="512" spans="1:8">
      <c r="A512" t="s">
        <v>4</v>
      </c>
      <c r="B512" s="4" t="s">
        <v>5</v>
      </c>
      <c r="C512" s="4" t="s">
        <v>10</v>
      </c>
      <c r="D512" s="4" t="s">
        <v>13</v>
      </c>
    </row>
    <row r="513" spans="1:13">
      <c r="A513" t="n">
        <v>6504</v>
      </c>
      <c r="B513" s="42" t="n">
        <v>89</v>
      </c>
      <c r="C513" s="7" t="n">
        <v>65533</v>
      </c>
      <c r="D513" s="7" t="n">
        <v>1</v>
      </c>
    </row>
    <row r="514" spans="1:13">
      <c r="A514" t="s">
        <v>4</v>
      </c>
      <c r="B514" s="4" t="s">
        <v>5</v>
      </c>
      <c r="C514" s="4" t="s">
        <v>13</v>
      </c>
      <c r="D514" s="4" t="s">
        <v>10</v>
      </c>
      <c r="E514" s="4" t="s">
        <v>24</v>
      </c>
    </row>
    <row r="515" spans="1:13">
      <c r="A515" t="n">
        <v>6508</v>
      </c>
      <c r="B515" s="21" t="n">
        <v>58</v>
      </c>
      <c r="C515" s="7" t="n">
        <v>0</v>
      </c>
      <c r="D515" s="7" t="n">
        <v>1000</v>
      </c>
      <c r="E515" s="7" t="n">
        <v>1</v>
      </c>
    </row>
    <row r="516" spans="1:13">
      <c r="A516" t="s">
        <v>4</v>
      </c>
      <c r="B516" s="4" t="s">
        <v>5</v>
      </c>
      <c r="C516" s="4" t="s">
        <v>13</v>
      </c>
      <c r="D516" s="4" t="s">
        <v>10</v>
      </c>
    </row>
    <row r="517" spans="1:13">
      <c r="A517" t="n">
        <v>6516</v>
      </c>
      <c r="B517" s="21" t="n">
        <v>58</v>
      </c>
      <c r="C517" s="7" t="n">
        <v>255</v>
      </c>
      <c r="D517" s="7" t="n">
        <v>0</v>
      </c>
    </row>
    <row r="518" spans="1:13">
      <c r="A518" t="s">
        <v>4</v>
      </c>
      <c r="B518" s="4" t="s">
        <v>5</v>
      </c>
      <c r="C518" s="4" t="s">
        <v>9</v>
      </c>
    </row>
    <row r="519" spans="1:13">
      <c r="A519" t="n">
        <v>6520</v>
      </c>
      <c r="B519" s="45" t="n">
        <v>15</v>
      </c>
      <c r="C519" s="7" t="n">
        <v>2097152</v>
      </c>
    </row>
    <row r="520" spans="1:13">
      <c r="A520" t="s">
        <v>4</v>
      </c>
      <c r="B520" s="4" t="s">
        <v>5</v>
      </c>
      <c r="C520" s="4" t="s">
        <v>13</v>
      </c>
      <c r="D520" s="4" t="s">
        <v>24</v>
      </c>
      <c r="E520" s="4" t="s">
        <v>10</v>
      </c>
      <c r="F520" s="4" t="s">
        <v>13</v>
      </c>
    </row>
    <row r="521" spans="1:13">
      <c r="A521" t="n">
        <v>6525</v>
      </c>
      <c r="B521" s="39" t="n">
        <v>49</v>
      </c>
      <c r="C521" s="7" t="n">
        <v>3</v>
      </c>
      <c r="D521" s="7" t="n">
        <v>1</v>
      </c>
      <c r="E521" s="7" t="n">
        <v>500</v>
      </c>
      <c r="F521" s="7" t="n">
        <v>0</v>
      </c>
    </row>
    <row r="522" spans="1:13">
      <c r="A522" t="s">
        <v>4</v>
      </c>
      <c r="B522" s="4" t="s">
        <v>5</v>
      </c>
      <c r="C522" s="4" t="s">
        <v>13</v>
      </c>
    </row>
    <row r="523" spans="1:13">
      <c r="A523" t="n">
        <v>6534</v>
      </c>
      <c r="B523" s="52" t="n">
        <v>78</v>
      </c>
      <c r="C523" s="7" t="n">
        <v>255</v>
      </c>
    </row>
    <row r="524" spans="1:13">
      <c r="A524" t="s">
        <v>4</v>
      </c>
      <c r="B524" s="4" t="s">
        <v>5</v>
      </c>
      <c r="C524" s="4" t="s">
        <v>13</v>
      </c>
      <c r="D524" s="4" t="s">
        <v>10</v>
      </c>
      <c r="E524" s="4" t="s">
        <v>13</v>
      </c>
    </row>
    <row r="525" spans="1:13">
      <c r="A525" t="n">
        <v>6536</v>
      </c>
      <c r="B525" s="30" t="n">
        <v>36</v>
      </c>
      <c r="C525" s="7" t="n">
        <v>9</v>
      </c>
      <c r="D525" s="7" t="n">
        <v>0</v>
      </c>
      <c r="E525" s="7" t="n">
        <v>0</v>
      </c>
    </row>
    <row r="526" spans="1:13">
      <c r="A526" t="s">
        <v>4</v>
      </c>
      <c r="B526" s="4" t="s">
        <v>5</v>
      </c>
      <c r="C526" s="4" t="s">
        <v>10</v>
      </c>
    </row>
    <row r="527" spans="1:13">
      <c r="A527" t="n">
        <v>6541</v>
      </c>
      <c r="B527" s="53" t="n">
        <v>12</v>
      </c>
      <c r="C527" s="7" t="n">
        <v>8194</v>
      </c>
    </row>
    <row r="528" spans="1:13">
      <c r="A528" t="s">
        <v>4</v>
      </c>
      <c r="B528" s="4" t="s">
        <v>5</v>
      </c>
      <c r="C528" s="4" t="s">
        <v>10</v>
      </c>
      <c r="D528" s="4" t="s">
        <v>13</v>
      </c>
      <c r="E528" s="4" t="s">
        <v>10</v>
      </c>
    </row>
    <row r="529" spans="1:6">
      <c r="A529" t="n">
        <v>6544</v>
      </c>
      <c r="B529" s="54" t="n">
        <v>104</v>
      </c>
      <c r="C529" s="7" t="n">
        <v>100</v>
      </c>
      <c r="D529" s="7" t="n">
        <v>1</v>
      </c>
      <c r="E529" s="7" t="n">
        <v>2</v>
      </c>
    </row>
    <row r="530" spans="1:6">
      <c r="A530" t="s">
        <v>4</v>
      </c>
      <c r="B530" s="4" t="s">
        <v>5</v>
      </c>
    </row>
    <row r="531" spans="1:6">
      <c r="A531" t="n">
        <v>6550</v>
      </c>
      <c r="B531" s="5" t="n">
        <v>1</v>
      </c>
    </row>
    <row r="532" spans="1:6">
      <c r="A532" t="s">
        <v>4</v>
      </c>
      <c r="B532" s="4" t="s">
        <v>5</v>
      </c>
      <c r="C532" s="4" t="s">
        <v>10</v>
      </c>
      <c r="D532" s="4" t="s">
        <v>9</v>
      </c>
    </row>
    <row r="533" spans="1:6">
      <c r="A533" t="n">
        <v>6551</v>
      </c>
      <c r="B533" s="55" t="n">
        <v>44</v>
      </c>
      <c r="C533" s="7" t="n">
        <v>122</v>
      </c>
      <c r="D533" s="7" t="n">
        <v>128</v>
      </c>
    </row>
    <row r="534" spans="1:6">
      <c r="A534" t="s">
        <v>4</v>
      </c>
      <c r="B534" s="4" t="s">
        <v>5</v>
      </c>
      <c r="C534" s="4" t="s">
        <v>10</v>
      </c>
      <c r="D534" s="4" t="s">
        <v>9</v>
      </c>
    </row>
    <row r="535" spans="1:6">
      <c r="A535" t="n">
        <v>6558</v>
      </c>
      <c r="B535" s="55" t="n">
        <v>44</v>
      </c>
      <c r="C535" s="7" t="n">
        <v>0</v>
      </c>
      <c r="D535" s="7" t="n">
        <v>32768</v>
      </c>
    </row>
    <row r="536" spans="1:6">
      <c r="A536" t="s">
        <v>4</v>
      </c>
      <c r="B536" s="4" t="s">
        <v>5</v>
      </c>
      <c r="C536" s="4" t="s">
        <v>10</v>
      </c>
      <c r="D536" s="4" t="s">
        <v>24</v>
      </c>
      <c r="E536" s="4" t="s">
        <v>24</v>
      </c>
      <c r="F536" s="4" t="s">
        <v>24</v>
      </c>
      <c r="G536" s="4" t="s">
        <v>24</v>
      </c>
    </row>
    <row r="537" spans="1:6">
      <c r="A537" t="n">
        <v>6565</v>
      </c>
      <c r="B537" s="34" t="n">
        <v>46</v>
      </c>
      <c r="C537" s="7" t="n">
        <v>61456</v>
      </c>
      <c r="D537" s="7" t="n">
        <v>30.5200004577637</v>
      </c>
      <c r="E537" s="7" t="n">
        <v>-2.82999992370605</v>
      </c>
      <c r="F537" s="7" t="n">
        <v>-15.3999996185303</v>
      </c>
      <c r="G537" s="7" t="n">
        <v>184.399993896484</v>
      </c>
    </row>
    <row r="538" spans="1:6">
      <c r="A538" t="s">
        <v>4</v>
      </c>
      <c r="B538" s="4" t="s">
        <v>5</v>
      </c>
      <c r="C538" s="4" t="s">
        <v>10</v>
      </c>
      <c r="D538" s="4" t="s">
        <v>24</v>
      </c>
      <c r="E538" s="4" t="s">
        <v>24</v>
      </c>
      <c r="F538" s="4" t="s">
        <v>24</v>
      </c>
      <c r="G538" s="4" t="s">
        <v>24</v>
      </c>
    </row>
    <row r="539" spans="1:6">
      <c r="A539" t="n">
        <v>6584</v>
      </c>
      <c r="B539" s="34" t="n">
        <v>46</v>
      </c>
      <c r="C539" s="7" t="n">
        <v>122</v>
      </c>
      <c r="D539" s="7" t="n">
        <v>31.1100006103516</v>
      </c>
      <c r="E539" s="7" t="n">
        <v>-2.8199999332428</v>
      </c>
      <c r="F539" s="7" t="n">
        <v>-15.210000038147</v>
      </c>
      <c r="G539" s="7" t="n">
        <v>188.699996948242</v>
      </c>
    </row>
    <row r="540" spans="1:6">
      <c r="A540" t="s">
        <v>4</v>
      </c>
      <c r="B540" s="4" t="s">
        <v>5</v>
      </c>
      <c r="C540" s="4" t="s">
        <v>13</v>
      </c>
      <c r="D540" s="4" t="s">
        <v>13</v>
      </c>
      <c r="E540" s="4" t="s">
        <v>24</v>
      </c>
      <c r="F540" s="4" t="s">
        <v>24</v>
      </c>
      <c r="G540" s="4" t="s">
        <v>24</v>
      </c>
      <c r="H540" s="4" t="s">
        <v>10</v>
      </c>
      <c r="I540" s="4" t="s">
        <v>13</v>
      </c>
    </row>
    <row r="541" spans="1:6">
      <c r="A541" t="n">
        <v>6603</v>
      </c>
      <c r="B541" s="37" t="n">
        <v>45</v>
      </c>
      <c r="C541" s="7" t="n">
        <v>4</v>
      </c>
      <c r="D541" s="7" t="n">
        <v>3</v>
      </c>
      <c r="E541" s="7" t="n">
        <v>0.419999986886978</v>
      </c>
      <c r="F541" s="7" t="n">
        <v>357.739990234375</v>
      </c>
      <c r="G541" s="7" t="n">
        <v>0</v>
      </c>
      <c r="H541" s="7" t="n">
        <v>0</v>
      </c>
      <c r="I541" s="7" t="n">
        <v>0</v>
      </c>
    </row>
    <row r="542" spans="1:6">
      <c r="A542" t="s">
        <v>4</v>
      </c>
      <c r="B542" s="4" t="s">
        <v>5</v>
      </c>
      <c r="C542" s="4" t="s">
        <v>10</v>
      </c>
    </row>
    <row r="543" spans="1:6">
      <c r="A543" t="n">
        <v>6621</v>
      </c>
      <c r="B543" s="27" t="n">
        <v>16</v>
      </c>
      <c r="C543" s="7" t="n">
        <v>1000</v>
      </c>
    </row>
    <row r="544" spans="1:6">
      <c r="A544" t="s">
        <v>4</v>
      </c>
      <c r="B544" s="4" t="s">
        <v>5</v>
      </c>
      <c r="C544" s="4" t="s">
        <v>13</v>
      </c>
      <c r="D544" s="4" t="s">
        <v>6</v>
      </c>
    </row>
    <row r="545" spans="1:9">
      <c r="A545" t="n">
        <v>6624</v>
      </c>
      <c r="B545" s="9" t="n">
        <v>2</v>
      </c>
      <c r="C545" s="7" t="n">
        <v>10</v>
      </c>
      <c r="D545" s="7" t="s">
        <v>94</v>
      </c>
    </row>
    <row r="546" spans="1:9">
      <c r="A546" t="s">
        <v>4</v>
      </c>
      <c r="B546" s="4" t="s">
        <v>5</v>
      </c>
      <c r="C546" s="4" t="s">
        <v>10</v>
      </c>
    </row>
    <row r="547" spans="1:9">
      <c r="A547" t="n">
        <v>6639</v>
      </c>
      <c r="B547" s="27" t="n">
        <v>16</v>
      </c>
      <c r="C547" s="7" t="n">
        <v>0</v>
      </c>
    </row>
    <row r="548" spans="1:9">
      <c r="A548" t="s">
        <v>4</v>
      </c>
      <c r="B548" s="4" t="s">
        <v>5</v>
      </c>
      <c r="C548" s="4" t="s">
        <v>13</v>
      </c>
      <c r="D548" s="4" t="s">
        <v>10</v>
      </c>
    </row>
    <row r="549" spans="1:9">
      <c r="A549" t="n">
        <v>6642</v>
      </c>
      <c r="B549" s="21" t="n">
        <v>58</v>
      </c>
      <c r="C549" s="7" t="n">
        <v>105</v>
      </c>
      <c r="D549" s="7" t="n">
        <v>300</v>
      </c>
    </row>
    <row r="550" spans="1:9">
      <c r="A550" t="s">
        <v>4</v>
      </c>
      <c r="B550" s="4" t="s">
        <v>5</v>
      </c>
      <c r="C550" s="4" t="s">
        <v>24</v>
      </c>
      <c r="D550" s="4" t="s">
        <v>10</v>
      </c>
    </row>
    <row r="551" spans="1:9">
      <c r="A551" t="n">
        <v>6646</v>
      </c>
      <c r="B551" s="24" t="n">
        <v>103</v>
      </c>
      <c r="C551" s="7" t="n">
        <v>1</v>
      </c>
      <c r="D551" s="7" t="n">
        <v>300</v>
      </c>
    </row>
    <row r="552" spans="1:9">
      <c r="A552" t="s">
        <v>4</v>
      </c>
      <c r="B552" s="4" t="s">
        <v>5</v>
      </c>
      <c r="C552" s="4" t="s">
        <v>13</v>
      </c>
      <c r="D552" s="4" t="s">
        <v>10</v>
      </c>
    </row>
    <row r="553" spans="1:9">
      <c r="A553" t="n">
        <v>6653</v>
      </c>
      <c r="B553" s="26" t="n">
        <v>72</v>
      </c>
      <c r="C553" s="7" t="n">
        <v>4</v>
      </c>
      <c r="D553" s="7" t="n">
        <v>0</v>
      </c>
    </row>
    <row r="554" spans="1:9">
      <c r="A554" t="s">
        <v>4</v>
      </c>
      <c r="B554" s="4" t="s">
        <v>5</v>
      </c>
      <c r="C554" s="4" t="s">
        <v>9</v>
      </c>
    </row>
    <row r="555" spans="1:9">
      <c r="A555" t="n">
        <v>6657</v>
      </c>
      <c r="B555" s="45" t="n">
        <v>15</v>
      </c>
      <c r="C555" s="7" t="n">
        <v>1073741824</v>
      </c>
    </row>
    <row r="556" spans="1:9">
      <c r="A556" t="s">
        <v>4</v>
      </c>
      <c r="B556" s="4" t="s">
        <v>5</v>
      </c>
      <c r="C556" s="4" t="s">
        <v>13</v>
      </c>
    </row>
    <row r="557" spans="1:9">
      <c r="A557" t="n">
        <v>6662</v>
      </c>
      <c r="B557" s="25" t="n">
        <v>64</v>
      </c>
      <c r="C557" s="7" t="n">
        <v>3</v>
      </c>
    </row>
    <row r="558" spans="1:9">
      <c r="A558" t="s">
        <v>4</v>
      </c>
      <c r="B558" s="4" t="s">
        <v>5</v>
      </c>
      <c r="C558" s="4" t="s">
        <v>13</v>
      </c>
    </row>
    <row r="559" spans="1:9">
      <c r="A559" t="n">
        <v>6664</v>
      </c>
      <c r="B559" s="12" t="n">
        <v>74</v>
      </c>
      <c r="C559" s="7" t="n">
        <v>67</v>
      </c>
    </row>
    <row r="560" spans="1:9">
      <c r="A560" t="s">
        <v>4</v>
      </c>
      <c r="B560" s="4" t="s">
        <v>5</v>
      </c>
      <c r="C560" s="4" t="s">
        <v>13</v>
      </c>
      <c r="D560" s="4" t="s">
        <v>13</v>
      </c>
      <c r="E560" s="4" t="s">
        <v>10</v>
      </c>
    </row>
    <row r="561" spans="1:5">
      <c r="A561" t="n">
        <v>6666</v>
      </c>
      <c r="B561" s="37" t="n">
        <v>45</v>
      </c>
      <c r="C561" s="7" t="n">
        <v>8</v>
      </c>
      <c r="D561" s="7" t="n">
        <v>1</v>
      </c>
      <c r="E561" s="7" t="n">
        <v>0</v>
      </c>
    </row>
    <row r="562" spans="1:5">
      <c r="A562" t="s">
        <v>4</v>
      </c>
      <c r="B562" s="4" t="s">
        <v>5</v>
      </c>
      <c r="C562" s="4" t="s">
        <v>10</v>
      </c>
    </row>
    <row r="563" spans="1:5">
      <c r="A563" t="n">
        <v>6671</v>
      </c>
      <c r="B563" s="56" t="n">
        <v>13</v>
      </c>
      <c r="C563" s="7" t="n">
        <v>6409</v>
      </c>
    </row>
    <row r="564" spans="1:5">
      <c r="A564" t="s">
        <v>4</v>
      </c>
      <c r="B564" s="4" t="s">
        <v>5</v>
      </c>
      <c r="C564" s="4" t="s">
        <v>10</v>
      </c>
    </row>
    <row r="565" spans="1:5">
      <c r="A565" t="n">
        <v>6674</v>
      </c>
      <c r="B565" s="56" t="n">
        <v>13</v>
      </c>
      <c r="C565" s="7" t="n">
        <v>6408</v>
      </c>
    </row>
    <row r="566" spans="1:5">
      <c r="A566" t="s">
        <v>4</v>
      </c>
      <c r="B566" s="4" t="s">
        <v>5</v>
      </c>
      <c r="C566" s="4" t="s">
        <v>10</v>
      </c>
    </row>
    <row r="567" spans="1:5">
      <c r="A567" t="n">
        <v>6677</v>
      </c>
      <c r="B567" s="53" t="n">
        <v>12</v>
      </c>
      <c r="C567" s="7" t="n">
        <v>6464</v>
      </c>
    </row>
    <row r="568" spans="1:5">
      <c r="A568" t="s">
        <v>4</v>
      </c>
      <c r="B568" s="4" t="s">
        <v>5</v>
      </c>
      <c r="C568" s="4" t="s">
        <v>10</v>
      </c>
    </row>
    <row r="569" spans="1:5">
      <c r="A569" t="n">
        <v>6680</v>
      </c>
      <c r="B569" s="56" t="n">
        <v>13</v>
      </c>
      <c r="C569" s="7" t="n">
        <v>6465</v>
      </c>
    </row>
    <row r="570" spans="1:5">
      <c r="A570" t="s">
        <v>4</v>
      </c>
      <c r="B570" s="4" t="s">
        <v>5</v>
      </c>
      <c r="C570" s="4" t="s">
        <v>10</v>
      </c>
    </row>
    <row r="571" spans="1:5">
      <c r="A571" t="n">
        <v>6683</v>
      </c>
      <c r="B571" s="56" t="n">
        <v>13</v>
      </c>
      <c r="C571" s="7" t="n">
        <v>6466</v>
      </c>
    </row>
    <row r="572" spans="1:5">
      <c r="A572" t="s">
        <v>4</v>
      </c>
      <c r="B572" s="4" t="s">
        <v>5</v>
      </c>
      <c r="C572" s="4" t="s">
        <v>10</v>
      </c>
    </row>
    <row r="573" spans="1:5">
      <c r="A573" t="n">
        <v>6686</v>
      </c>
      <c r="B573" s="56" t="n">
        <v>13</v>
      </c>
      <c r="C573" s="7" t="n">
        <v>6467</v>
      </c>
    </row>
    <row r="574" spans="1:5">
      <c r="A574" t="s">
        <v>4</v>
      </c>
      <c r="B574" s="4" t="s">
        <v>5</v>
      </c>
      <c r="C574" s="4" t="s">
        <v>10</v>
      </c>
    </row>
    <row r="575" spans="1:5">
      <c r="A575" t="n">
        <v>6689</v>
      </c>
      <c r="B575" s="56" t="n">
        <v>13</v>
      </c>
      <c r="C575" s="7" t="n">
        <v>6468</v>
      </c>
    </row>
    <row r="576" spans="1:5">
      <c r="A576" t="s">
        <v>4</v>
      </c>
      <c r="B576" s="4" t="s">
        <v>5</v>
      </c>
      <c r="C576" s="4" t="s">
        <v>10</v>
      </c>
    </row>
    <row r="577" spans="1:5">
      <c r="A577" t="n">
        <v>6692</v>
      </c>
      <c r="B577" s="56" t="n">
        <v>13</v>
      </c>
      <c r="C577" s="7" t="n">
        <v>6469</v>
      </c>
    </row>
    <row r="578" spans="1:5">
      <c r="A578" t="s">
        <v>4</v>
      </c>
      <c r="B578" s="4" t="s">
        <v>5</v>
      </c>
      <c r="C578" s="4" t="s">
        <v>10</v>
      </c>
    </row>
    <row r="579" spans="1:5">
      <c r="A579" t="n">
        <v>6695</v>
      </c>
      <c r="B579" s="56" t="n">
        <v>13</v>
      </c>
      <c r="C579" s="7" t="n">
        <v>6470</v>
      </c>
    </row>
    <row r="580" spans="1:5">
      <c r="A580" t="s">
        <v>4</v>
      </c>
      <c r="B580" s="4" t="s">
        <v>5</v>
      </c>
      <c r="C580" s="4" t="s">
        <v>10</v>
      </c>
    </row>
    <row r="581" spans="1:5">
      <c r="A581" t="n">
        <v>6698</v>
      </c>
      <c r="B581" s="56" t="n">
        <v>13</v>
      </c>
      <c r="C581" s="7" t="n">
        <v>6471</v>
      </c>
    </row>
    <row r="582" spans="1:5">
      <c r="A582" t="s">
        <v>4</v>
      </c>
      <c r="B582" s="4" t="s">
        <v>5</v>
      </c>
      <c r="C582" s="4" t="s">
        <v>13</v>
      </c>
    </row>
    <row r="583" spans="1:5">
      <c r="A583" t="n">
        <v>6701</v>
      </c>
      <c r="B583" s="12" t="n">
        <v>74</v>
      </c>
      <c r="C583" s="7" t="n">
        <v>18</v>
      </c>
    </row>
    <row r="584" spans="1:5">
      <c r="A584" t="s">
        <v>4</v>
      </c>
      <c r="B584" s="4" t="s">
        <v>5</v>
      </c>
      <c r="C584" s="4" t="s">
        <v>13</v>
      </c>
    </row>
    <row r="585" spans="1:5">
      <c r="A585" t="n">
        <v>6703</v>
      </c>
      <c r="B585" s="12" t="n">
        <v>74</v>
      </c>
      <c r="C585" s="7" t="n">
        <v>45</v>
      </c>
    </row>
    <row r="586" spans="1:5">
      <c r="A586" t="s">
        <v>4</v>
      </c>
      <c r="B586" s="4" t="s">
        <v>5</v>
      </c>
      <c r="C586" s="4" t="s">
        <v>10</v>
      </c>
    </row>
    <row r="587" spans="1:5">
      <c r="A587" t="n">
        <v>6705</v>
      </c>
      <c r="B587" s="27" t="n">
        <v>16</v>
      </c>
      <c r="C587" s="7" t="n">
        <v>0</v>
      </c>
    </row>
    <row r="588" spans="1:5">
      <c r="A588" t="s">
        <v>4</v>
      </c>
      <c r="B588" s="4" t="s">
        <v>5</v>
      </c>
      <c r="C588" s="4" t="s">
        <v>13</v>
      </c>
      <c r="D588" s="4" t="s">
        <v>13</v>
      </c>
      <c r="E588" s="4" t="s">
        <v>13</v>
      </c>
      <c r="F588" s="4" t="s">
        <v>13</v>
      </c>
    </row>
    <row r="589" spans="1:5">
      <c r="A589" t="n">
        <v>6708</v>
      </c>
      <c r="B589" s="8" t="n">
        <v>14</v>
      </c>
      <c r="C589" s="7" t="n">
        <v>0</v>
      </c>
      <c r="D589" s="7" t="n">
        <v>8</v>
      </c>
      <c r="E589" s="7" t="n">
        <v>0</v>
      </c>
      <c r="F589" s="7" t="n">
        <v>0</v>
      </c>
    </row>
    <row r="590" spans="1:5">
      <c r="A590" t="s">
        <v>4</v>
      </c>
      <c r="B590" s="4" t="s">
        <v>5</v>
      </c>
      <c r="C590" s="4" t="s">
        <v>13</v>
      </c>
      <c r="D590" s="4" t="s">
        <v>6</v>
      </c>
    </row>
    <row r="591" spans="1:5">
      <c r="A591" t="n">
        <v>6713</v>
      </c>
      <c r="B591" s="9" t="n">
        <v>2</v>
      </c>
      <c r="C591" s="7" t="n">
        <v>11</v>
      </c>
      <c r="D591" s="7" t="s">
        <v>31</v>
      </c>
    </row>
    <row r="592" spans="1:5">
      <c r="A592" t="s">
        <v>4</v>
      </c>
      <c r="B592" s="4" t="s">
        <v>5</v>
      </c>
      <c r="C592" s="4" t="s">
        <v>10</v>
      </c>
    </row>
    <row r="593" spans="1:6">
      <c r="A593" t="n">
        <v>6727</v>
      </c>
      <c r="B593" s="27" t="n">
        <v>16</v>
      </c>
      <c r="C593" s="7" t="n">
        <v>0</v>
      </c>
    </row>
    <row r="594" spans="1:6">
      <c r="A594" t="s">
        <v>4</v>
      </c>
      <c r="B594" s="4" t="s">
        <v>5</v>
      </c>
      <c r="C594" s="4" t="s">
        <v>13</v>
      </c>
      <c r="D594" s="4" t="s">
        <v>6</v>
      </c>
    </row>
    <row r="595" spans="1:6">
      <c r="A595" t="n">
        <v>6730</v>
      </c>
      <c r="B595" s="9" t="n">
        <v>2</v>
      </c>
      <c r="C595" s="7" t="n">
        <v>11</v>
      </c>
      <c r="D595" s="7" t="s">
        <v>95</v>
      </c>
    </row>
    <row r="596" spans="1:6">
      <c r="A596" t="s">
        <v>4</v>
      </c>
      <c r="B596" s="4" t="s">
        <v>5</v>
      </c>
      <c r="C596" s="4" t="s">
        <v>10</v>
      </c>
    </row>
    <row r="597" spans="1:6">
      <c r="A597" t="n">
        <v>6739</v>
      </c>
      <c r="B597" s="27" t="n">
        <v>16</v>
      </c>
      <c r="C597" s="7" t="n">
        <v>0</v>
      </c>
    </row>
    <row r="598" spans="1:6">
      <c r="A598" t="s">
        <v>4</v>
      </c>
      <c r="B598" s="4" t="s">
        <v>5</v>
      </c>
      <c r="C598" s="4" t="s">
        <v>9</v>
      </c>
    </row>
    <row r="599" spans="1:6">
      <c r="A599" t="n">
        <v>6742</v>
      </c>
      <c r="B599" s="45" t="n">
        <v>15</v>
      </c>
      <c r="C599" s="7" t="n">
        <v>2048</v>
      </c>
    </row>
    <row r="600" spans="1:6">
      <c r="A600" t="s">
        <v>4</v>
      </c>
      <c r="B600" s="4" t="s">
        <v>5</v>
      </c>
      <c r="C600" s="4" t="s">
        <v>13</v>
      </c>
      <c r="D600" s="4" t="s">
        <v>6</v>
      </c>
    </row>
    <row r="601" spans="1:6">
      <c r="A601" t="n">
        <v>6747</v>
      </c>
      <c r="B601" s="9" t="n">
        <v>2</v>
      </c>
      <c r="C601" s="7" t="n">
        <v>10</v>
      </c>
      <c r="D601" s="7" t="s">
        <v>96</v>
      </c>
    </row>
    <row r="602" spans="1:6">
      <c r="A602" t="s">
        <v>4</v>
      </c>
      <c r="B602" s="4" t="s">
        <v>5</v>
      </c>
      <c r="C602" s="4" t="s">
        <v>10</v>
      </c>
    </row>
    <row r="603" spans="1:6">
      <c r="A603" t="n">
        <v>6765</v>
      </c>
      <c r="B603" s="27" t="n">
        <v>16</v>
      </c>
      <c r="C603" s="7" t="n">
        <v>0</v>
      </c>
    </row>
    <row r="604" spans="1:6">
      <c r="A604" t="s">
        <v>4</v>
      </c>
      <c r="B604" s="4" t="s">
        <v>5</v>
      </c>
      <c r="C604" s="4" t="s">
        <v>13</v>
      </c>
      <c r="D604" s="4" t="s">
        <v>6</v>
      </c>
    </row>
    <row r="605" spans="1:6">
      <c r="A605" t="n">
        <v>6768</v>
      </c>
      <c r="B605" s="9" t="n">
        <v>2</v>
      </c>
      <c r="C605" s="7" t="n">
        <v>10</v>
      </c>
      <c r="D605" s="7" t="s">
        <v>97</v>
      </c>
    </row>
    <row r="606" spans="1:6">
      <c r="A606" t="s">
        <v>4</v>
      </c>
      <c r="B606" s="4" t="s">
        <v>5</v>
      </c>
      <c r="C606" s="4" t="s">
        <v>10</v>
      </c>
    </row>
    <row r="607" spans="1:6">
      <c r="A607" t="n">
        <v>6787</v>
      </c>
      <c r="B607" s="27" t="n">
        <v>16</v>
      </c>
      <c r="C607" s="7" t="n">
        <v>0</v>
      </c>
    </row>
    <row r="608" spans="1:6">
      <c r="A608" t="s">
        <v>4</v>
      </c>
      <c r="B608" s="4" t="s">
        <v>5</v>
      </c>
      <c r="C608" s="4" t="s">
        <v>13</v>
      </c>
      <c r="D608" s="4" t="s">
        <v>10</v>
      </c>
      <c r="E608" s="4" t="s">
        <v>24</v>
      </c>
    </row>
    <row r="609" spans="1:5">
      <c r="A609" t="n">
        <v>6790</v>
      </c>
      <c r="B609" s="21" t="n">
        <v>58</v>
      </c>
      <c r="C609" s="7" t="n">
        <v>100</v>
      </c>
      <c r="D609" s="7" t="n">
        <v>300</v>
      </c>
      <c r="E609" s="7" t="n">
        <v>1</v>
      </c>
    </row>
    <row r="610" spans="1:5">
      <c r="A610" t="s">
        <v>4</v>
      </c>
      <c r="B610" s="4" t="s">
        <v>5</v>
      </c>
      <c r="C610" s="4" t="s">
        <v>13</v>
      </c>
      <c r="D610" s="4" t="s">
        <v>10</v>
      </c>
    </row>
    <row r="611" spans="1:5">
      <c r="A611" t="n">
        <v>6798</v>
      </c>
      <c r="B611" s="21" t="n">
        <v>58</v>
      </c>
      <c r="C611" s="7" t="n">
        <v>255</v>
      </c>
      <c r="D611" s="7" t="n">
        <v>0</v>
      </c>
    </row>
    <row r="612" spans="1:5">
      <c r="A612" t="s">
        <v>4</v>
      </c>
      <c r="B612" s="4" t="s">
        <v>5</v>
      </c>
      <c r="C612" s="4" t="s">
        <v>13</v>
      </c>
    </row>
    <row r="613" spans="1:5">
      <c r="A613" t="n">
        <v>6802</v>
      </c>
      <c r="B613" s="57" t="n">
        <v>23</v>
      </c>
      <c r="C613" s="7" t="n">
        <v>0</v>
      </c>
    </row>
    <row r="614" spans="1:5">
      <c r="A614" t="s">
        <v>4</v>
      </c>
      <c r="B614" s="4" t="s">
        <v>5</v>
      </c>
    </row>
    <row r="615" spans="1:5">
      <c r="A615" t="n">
        <v>6804</v>
      </c>
      <c r="B615" s="5" t="n">
        <v>1</v>
      </c>
    </row>
    <row r="616" spans="1:5" s="3" customFormat="1" customHeight="0">
      <c r="A616" s="3" t="s">
        <v>2</v>
      </c>
      <c r="B616" s="3" t="s">
        <v>98</v>
      </c>
    </row>
    <row r="617" spans="1:5">
      <c r="A617" t="s">
        <v>4</v>
      </c>
      <c r="B617" s="4" t="s">
        <v>5</v>
      </c>
      <c r="C617" s="4" t="s">
        <v>13</v>
      </c>
      <c r="D617" s="4" t="s">
        <v>13</v>
      </c>
      <c r="E617" s="4" t="s">
        <v>13</v>
      </c>
      <c r="F617" s="4" t="s">
        <v>13</v>
      </c>
    </row>
    <row r="618" spans="1:5">
      <c r="A618" t="n">
        <v>6808</v>
      </c>
      <c r="B618" s="8" t="n">
        <v>14</v>
      </c>
      <c r="C618" s="7" t="n">
        <v>2</v>
      </c>
      <c r="D618" s="7" t="n">
        <v>0</v>
      </c>
      <c r="E618" s="7" t="n">
        <v>0</v>
      </c>
      <c r="F618" s="7" t="n">
        <v>0</v>
      </c>
    </row>
    <row r="619" spans="1:5">
      <c r="A619" t="s">
        <v>4</v>
      </c>
      <c r="B619" s="4" t="s">
        <v>5</v>
      </c>
      <c r="C619" s="4" t="s">
        <v>13</v>
      </c>
      <c r="D619" s="20" t="s">
        <v>39</v>
      </c>
      <c r="E619" s="4" t="s">
        <v>5</v>
      </c>
      <c r="F619" s="4" t="s">
        <v>13</v>
      </c>
      <c r="G619" s="4" t="s">
        <v>10</v>
      </c>
      <c r="H619" s="20" t="s">
        <v>40</v>
      </c>
      <c r="I619" s="4" t="s">
        <v>13</v>
      </c>
      <c r="J619" s="4" t="s">
        <v>9</v>
      </c>
      <c r="K619" s="4" t="s">
        <v>13</v>
      </c>
      <c r="L619" s="4" t="s">
        <v>13</v>
      </c>
      <c r="M619" s="20" t="s">
        <v>39</v>
      </c>
      <c r="N619" s="4" t="s">
        <v>5</v>
      </c>
      <c r="O619" s="4" t="s">
        <v>13</v>
      </c>
      <c r="P619" s="4" t="s">
        <v>10</v>
      </c>
      <c r="Q619" s="20" t="s">
        <v>40</v>
      </c>
      <c r="R619" s="4" t="s">
        <v>13</v>
      </c>
      <c r="S619" s="4" t="s">
        <v>9</v>
      </c>
      <c r="T619" s="4" t="s">
        <v>13</v>
      </c>
      <c r="U619" s="4" t="s">
        <v>13</v>
      </c>
      <c r="V619" s="4" t="s">
        <v>13</v>
      </c>
      <c r="W619" s="4" t="s">
        <v>30</v>
      </c>
    </row>
    <row r="620" spans="1:5">
      <c r="A620" t="n">
        <v>6813</v>
      </c>
      <c r="B620" s="14" t="n">
        <v>5</v>
      </c>
      <c r="C620" s="7" t="n">
        <v>28</v>
      </c>
      <c r="D620" s="20" t="s">
        <v>3</v>
      </c>
      <c r="E620" s="10" t="n">
        <v>162</v>
      </c>
      <c r="F620" s="7" t="n">
        <v>3</v>
      </c>
      <c r="G620" s="7" t="n">
        <v>33287</v>
      </c>
      <c r="H620" s="20" t="s">
        <v>3</v>
      </c>
      <c r="I620" s="7" t="n">
        <v>0</v>
      </c>
      <c r="J620" s="7" t="n">
        <v>1</v>
      </c>
      <c r="K620" s="7" t="n">
        <v>2</v>
      </c>
      <c r="L620" s="7" t="n">
        <v>28</v>
      </c>
      <c r="M620" s="20" t="s">
        <v>3</v>
      </c>
      <c r="N620" s="10" t="n">
        <v>162</v>
      </c>
      <c r="O620" s="7" t="n">
        <v>3</v>
      </c>
      <c r="P620" s="7" t="n">
        <v>33287</v>
      </c>
      <c r="Q620" s="20" t="s">
        <v>3</v>
      </c>
      <c r="R620" s="7" t="n">
        <v>0</v>
      </c>
      <c r="S620" s="7" t="n">
        <v>2</v>
      </c>
      <c r="T620" s="7" t="n">
        <v>2</v>
      </c>
      <c r="U620" s="7" t="n">
        <v>11</v>
      </c>
      <c r="V620" s="7" t="n">
        <v>1</v>
      </c>
      <c r="W620" s="15" t="n">
        <f t="normal" ca="1">A624</f>
        <v>0</v>
      </c>
    </row>
    <row r="621" spans="1:5">
      <c r="A621" t="s">
        <v>4</v>
      </c>
      <c r="B621" s="4" t="s">
        <v>5</v>
      </c>
      <c r="C621" s="4" t="s">
        <v>13</v>
      </c>
      <c r="D621" s="4" t="s">
        <v>10</v>
      </c>
      <c r="E621" s="4" t="s">
        <v>24</v>
      </c>
    </row>
    <row r="622" spans="1:5">
      <c r="A622" t="n">
        <v>6842</v>
      </c>
      <c r="B622" s="21" t="n">
        <v>58</v>
      </c>
      <c r="C622" s="7" t="n">
        <v>0</v>
      </c>
      <c r="D622" s="7" t="n">
        <v>0</v>
      </c>
      <c r="E622" s="7" t="n">
        <v>1</v>
      </c>
    </row>
    <row r="623" spans="1:5">
      <c r="A623" t="s">
        <v>4</v>
      </c>
      <c r="B623" s="4" t="s">
        <v>5</v>
      </c>
      <c r="C623" s="4" t="s">
        <v>13</v>
      </c>
      <c r="D623" s="20" t="s">
        <v>39</v>
      </c>
      <c r="E623" s="4" t="s">
        <v>5</v>
      </c>
      <c r="F623" s="4" t="s">
        <v>13</v>
      </c>
      <c r="G623" s="4" t="s">
        <v>10</v>
      </c>
      <c r="H623" s="20" t="s">
        <v>40</v>
      </c>
      <c r="I623" s="4" t="s">
        <v>13</v>
      </c>
      <c r="J623" s="4" t="s">
        <v>9</v>
      </c>
      <c r="K623" s="4" t="s">
        <v>13</v>
      </c>
      <c r="L623" s="4" t="s">
        <v>13</v>
      </c>
      <c r="M623" s="20" t="s">
        <v>39</v>
      </c>
      <c r="N623" s="4" t="s">
        <v>5</v>
      </c>
      <c r="O623" s="4" t="s">
        <v>13</v>
      </c>
      <c r="P623" s="4" t="s">
        <v>10</v>
      </c>
      <c r="Q623" s="20" t="s">
        <v>40</v>
      </c>
      <c r="R623" s="4" t="s">
        <v>13</v>
      </c>
      <c r="S623" s="4" t="s">
        <v>9</v>
      </c>
      <c r="T623" s="4" t="s">
        <v>13</v>
      </c>
      <c r="U623" s="4" t="s">
        <v>13</v>
      </c>
      <c r="V623" s="4" t="s">
        <v>13</v>
      </c>
      <c r="W623" s="4" t="s">
        <v>30</v>
      </c>
    </row>
    <row r="624" spans="1:5">
      <c r="A624" t="n">
        <v>6850</v>
      </c>
      <c r="B624" s="14" t="n">
        <v>5</v>
      </c>
      <c r="C624" s="7" t="n">
        <v>28</v>
      </c>
      <c r="D624" s="20" t="s">
        <v>3</v>
      </c>
      <c r="E624" s="10" t="n">
        <v>162</v>
      </c>
      <c r="F624" s="7" t="n">
        <v>3</v>
      </c>
      <c r="G624" s="7" t="n">
        <v>33287</v>
      </c>
      <c r="H624" s="20" t="s">
        <v>3</v>
      </c>
      <c r="I624" s="7" t="n">
        <v>0</v>
      </c>
      <c r="J624" s="7" t="n">
        <v>1</v>
      </c>
      <c r="K624" s="7" t="n">
        <v>3</v>
      </c>
      <c r="L624" s="7" t="n">
        <v>28</v>
      </c>
      <c r="M624" s="20" t="s">
        <v>3</v>
      </c>
      <c r="N624" s="10" t="n">
        <v>162</v>
      </c>
      <c r="O624" s="7" t="n">
        <v>3</v>
      </c>
      <c r="P624" s="7" t="n">
        <v>33287</v>
      </c>
      <c r="Q624" s="20" t="s">
        <v>3</v>
      </c>
      <c r="R624" s="7" t="n">
        <v>0</v>
      </c>
      <c r="S624" s="7" t="n">
        <v>2</v>
      </c>
      <c r="T624" s="7" t="n">
        <v>3</v>
      </c>
      <c r="U624" s="7" t="n">
        <v>9</v>
      </c>
      <c r="V624" s="7" t="n">
        <v>1</v>
      </c>
      <c r="W624" s="15" t="n">
        <f t="normal" ca="1">A634</f>
        <v>0</v>
      </c>
    </row>
    <row r="625" spans="1:23">
      <c r="A625" t="s">
        <v>4</v>
      </c>
      <c r="B625" s="4" t="s">
        <v>5</v>
      </c>
      <c r="C625" s="4" t="s">
        <v>13</v>
      </c>
      <c r="D625" s="20" t="s">
        <v>39</v>
      </c>
      <c r="E625" s="4" t="s">
        <v>5</v>
      </c>
      <c r="F625" s="4" t="s">
        <v>10</v>
      </c>
      <c r="G625" s="4" t="s">
        <v>13</v>
      </c>
      <c r="H625" s="4" t="s">
        <v>13</v>
      </c>
      <c r="I625" s="4" t="s">
        <v>6</v>
      </c>
      <c r="J625" s="20" t="s">
        <v>40</v>
      </c>
      <c r="K625" s="4" t="s">
        <v>13</v>
      </c>
      <c r="L625" s="4" t="s">
        <v>13</v>
      </c>
      <c r="M625" s="20" t="s">
        <v>39</v>
      </c>
      <c r="N625" s="4" t="s">
        <v>5</v>
      </c>
      <c r="O625" s="4" t="s">
        <v>13</v>
      </c>
      <c r="P625" s="20" t="s">
        <v>40</v>
      </c>
      <c r="Q625" s="4" t="s">
        <v>13</v>
      </c>
      <c r="R625" s="4" t="s">
        <v>9</v>
      </c>
      <c r="S625" s="4" t="s">
        <v>13</v>
      </c>
      <c r="T625" s="4" t="s">
        <v>13</v>
      </c>
      <c r="U625" s="4" t="s">
        <v>13</v>
      </c>
      <c r="V625" s="20" t="s">
        <v>39</v>
      </c>
      <c r="W625" s="4" t="s">
        <v>5</v>
      </c>
      <c r="X625" s="4" t="s">
        <v>13</v>
      </c>
      <c r="Y625" s="20" t="s">
        <v>40</v>
      </c>
      <c r="Z625" s="4" t="s">
        <v>13</v>
      </c>
      <c r="AA625" s="4" t="s">
        <v>9</v>
      </c>
      <c r="AB625" s="4" t="s">
        <v>13</v>
      </c>
      <c r="AC625" s="4" t="s">
        <v>13</v>
      </c>
      <c r="AD625" s="4" t="s">
        <v>13</v>
      </c>
      <c r="AE625" s="4" t="s">
        <v>30</v>
      </c>
    </row>
    <row r="626" spans="1:23">
      <c r="A626" t="n">
        <v>6879</v>
      </c>
      <c r="B626" s="14" t="n">
        <v>5</v>
      </c>
      <c r="C626" s="7" t="n">
        <v>28</v>
      </c>
      <c r="D626" s="20" t="s">
        <v>3</v>
      </c>
      <c r="E626" s="22" t="n">
        <v>47</v>
      </c>
      <c r="F626" s="7" t="n">
        <v>61456</v>
      </c>
      <c r="G626" s="7" t="n">
        <v>2</v>
      </c>
      <c r="H626" s="7" t="n">
        <v>0</v>
      </c>
      <c r="I626" s="7" t="s">
        <v>41</v>
      </c>
      <c r="J626" s="20" t="s">
        <v>3</v>
      </c>
      <c r="K626" s="7" t="n">
        <v>8</v>
      </c>
      <c r="L626" s="7" t="n">
        <v>28</v>
      </c>
      <c r="M626" s="20" t="s">
        <v>3</v>
      </c>
      <c r="N626" s="12" t="n">
        <v>74</v>
      </c>
      <c r="O626" s="7" t="n">
        <v>65</v>
      </c>
      <c r="P626" s="20" t="s">
        <v>3</v>
      </c>
      <c r="Q626" s="7" t="n">
        <v>0</v>
      </c>
      <c r="R626" s="7" t="n">
        <v>1</v>
      </c>
      <c r="S626" s="7" t="n">
        <v>3</v>
      </c>
      <c r="T626" s="7" t="n">
        <v>9</v>
      </c>
      <c r="U626" s="7" t="n">
        <v>28</v>
      </c>
      <c r="V626" s="20" t="s">
        <v>3</v>
      </c>
      <c r="W626" s="12" t="n">
        <v>74</v>
      </c>
      <c r="X626" s="7" t="n">
        <v>65</v>
      </c>
      <c r="Y626" s="20" t="s">
        <v>3</v>
      </c>
      <c r="Z626" s="7" t="n">
        <v>0</v>
      </c>
      <c r="AA626" s="7" t="n">
        <v>2</v>
      </c>
      <c r="AB626" s="7" t="n">
        <v>3</v>
      </c>
      <c r="AC626" s="7" t="n">
        <v>9</v>
      </c>
      <c r="AD626" s="7" t="n">
        <v>1</v>
      </c>
      <c r="AE626" s="15" t="n">
        <f t="normal" ca="1">A630</f>
        <v>0</v>
      </c>
    </row>
    <row r="627" spans="1:23">
      <c r="A627" t="s">
        <v>4</v>
      </c>
      <c r="B627" s="4" t="s">
        <v>5</v>
      </c>
      <c r="C627" s="4" t="s">
        <v>10</v>
      </c>
      <c r="D627" s="4" t="s">
        <v>13</v>
      </c>
      <c r="E627" s="4" t="s">
        <v>13</v>
      </c>
      <c r="F627" s="4" t="s">
        <v>6</v>
      </c>
    </row>
    <row r="628" spans="1:23">
      <c r="A628" t="n">
        <v>6927</v>
      </c>
      <c r="B628" s="22" t="n">
        <v>47</v>
      </c>
      <c r="C628" s="7" t="n">
        <v>61456</v>
      </c>
      <c r="D628" s="7" t="n">
        <v>0</v>
      </c>
      <c r="E628" s="7" t="n">
        <v>0</v>
      </c>
      <c r="F628" s="7" t="s">
        <v>42</v>
      </c>
    </row>
    <row r="629" spans="1:23">
      <c r="A629" t="s">
        <v>4</v>
      </c>
      <c r="B629" s="4" t="s">
        <v>5</v>
      </c>
      <c r="C629" s="4" t="s">
        <v>13</v>
      </c>
      <c r="D629" s="4" t="s">
        <v>10</v>
      </c>
      <c r="E629" s="4" t="s">
        <v>24</v>
      </c>
    </row>
    <row r="630" spans="1:23">
      <c r="A630" t="n">
        <v>6940</v>
      </c>
      <c r="B630" s="21" t="n">
        <v>58</v>
      </c>
      <c r="C630" s="7" t="n">
        <v>0</v>
      </c>
      <c r="D630" s="7" t="n">
        <v>300</v>
      </c>
      <c r="E630" s="7" t="n">
        <v>1</v>
      </c>
    </row>
    <row r="631" spans="1:23">
      <c r="A631" t="s">
        <v>4</v>
      </c>
      <c r="B631" s="4" t="s">
        <v>5</v>
      </c>
      <c r="C631" s="4" t="s">
        <v>13</v>
      </c>
      <c r="D631" s="4" t="s">
        <v>10</v>
      </c>
    </row>
    <row r="632" spans="1:23">
      <c r="A632" t="n">
        <v>6948</v>
      </c>
      <c r="B632" s="21" t="n">
        <v>58</v>
      </c>
      <c r="C632" s="7" t="n">
        <v>255</v>
      </c>
      <c r="D632" s="7" t="n">
        <v>0</v>
      </c>
    </row>
    <row r="633" spans="1:23">
      <c r="A633" t="s">
        <v>4</v>
      </c>
      <c r="B633" s="4" t="s">
        <v>5</v>
      </c>
      <c r="C633" s="4" t="s">
        <v>13</v>
      </c>
      <c r="D633" s="4" t="s">
        <v>13</v>
      </c>
      <c r="E633" s="4" t="s">
        <v>13</v>
      </c>
      <c r="F633" s="4" t="s">
        <v>13</v>
      </c>
    </row>
    <row r="634" spans="1:23">
      <c r="A634" t="n">
        <v>6952</v>
      </c>
      <c r="B634" s="8" t="n">
        <v>14</v>
      </c>
      <c r="C634" s="7" t="n">
        <v>0</v>
      </c>
      <c r="D634" s="7" t="n">
        <v>0</v>
      </c>
      <c r="E634" s="7" t="n">
        <v>0</v>
      </c>
      <c r="F634" s="7" t="n">
        <v>64</v>
      </c>
    </row>
    <row r="635" spans="1:23">
      <c r="A635" t="s">
        <v>4</v>
      </c>
      <c r="B635" s="4" t="s">
        <v>5</v>
      </c>
      <c r="C635" s="4" t="s">
        <v>13</v>
      </c>
      <c r="D635" s="4" t="s">
        <v>10</v>
      </c>
    </row>
    <row r="636" spans="1:23">
      <c r="A636" t="n">
        <v>6957</v>
      </c>
      <c r="B636" s="23" t="n">
        <v>22</v>
      </c>
      <c r="C636" s="7" t="n">
        <v>0</v>
      </c>
      <c r="D636" s="7" t="n">
        <v>33287</v>
      </c>
    </row>
    <row r="637" spans="1:23">
      <c r="A637" t="s">
        <v>4</v>
      </c>
      <c r="B637" s="4" t="s">
        <v>5</v>
      </c>
      <c r="C637" s="4" t="s">
        <v>13</v>
      </c>
      <c r="D637" s="4" t="s">
        <v>10</v>
      </c>
    </row>
    <row r="638" spans="1:23">
      <c r="A638" t="n">
        <v>6961</v>
      </c>
      <c r="B638" s="21" t="n">
        <v>58</v>
      </c>
      <c r="C638" s="7" t="n">
        <v>5</v>
      </c>
      <c r="D638" s="7" t="n">
        <v>300</v>
      </c>
    </row>
    <row r="639" spans="1:23">
      <c r="A639" t="s">
        <v>4</v>
      </c>
      <c r="B639" s="4" t="s">
        <v>5</v>
      </c>
      <c r="C639" s="4" t="s">
        <v>24</v>
      </c>
      <c r="D639" s="4" t="s">
        <v>10</v>
      </c>
    </row>
    <row r="640" spans="1:23">
      <c r="A640" t="n">
        <v>6965</v>
      </c>
      <c r="B640" s="24" t="n">
        <v>103</v>
      </c>
      <c r="C640" s="7" t="n">
        <v>0</v>
      </c>
      <c r="D640" s="7" t="n">
        <v>300</v>
      </c>
    </row>
    <row r="641" spans="1:31">
      <c r="A641" t="s">
        <v>4</v>
      </c>
      <c r="B641" s="4" t="s">
        <v>5</v>
      </c>
      <c r="C641" s="4" t="s">
        <v>13</v>
      </c>
    </row>
    <row r="642" spans="1:31">
      <c r="A642" t="n">
        <v>6972</v>
      </c>
      <c r="B642" s="25" t="n">
        <v>64</v>
      </c>
      <c r="C642" s="7" t="n">
        <v>7</v>
      </c>
    </row>
    <row r="643" spans="1:31">
      <c r="A643" t="s">
        <v>4</v>
      </c>
      <c r="B643" s="4" t="s">
        <v>5</v>
      </c>
      <c r="C643" s="4" t="s">
        <v>13</v>
      </c>
      <c r="D643" s="4" t="s">
        <v>10</v>
      </c>
    </row>
    <row r="644" spans="1:31">
      <c r="A644" t="n">
        <v>6974</v>
      </c>
      <c r="B644" s="26" t="n">
        <v>72</v>
      </c>
      <c r="C644" s="7" t="n">
        <v>5</v>
      </c>
      <c r="D644" s="7" t="n">
        <v>0</v>
      </c>
    </row>
    <row r="645" spans="1:31">
      <c r="A645" t="s">
        <v>4</v>
      </c>
      <c r="B645" s="4" t="s">
        <v>5</v>
      </c>
      <c r="C645" s="4" t="s">
        <v>13</v>
      </c>
      <c r="D645" s="20" t="s">
        <v>39</v>
      </c>
      <c r="E645" s="4" t="s">
        <v>5</v>
      </c>
      <c r="F645" s="4" t="s">
        <v>13</v>
      </c>
      <c r="G645" s="4" t="s">
        <v>10</v>
      </c>
      <c r="H645" s="20" t="s">
        <v>40</v>
      </c>
      <c r="I645" s="4" t="s">
        <v>13</v>
      </c>
      <c r="J645" s="4" t="s">
        <v>9</v>
      </c>
      <c r="K645" s="4" t="s">
        <v>13</v>
      </c>
      <c r="L645" s="4" t="s">
        <v>13</v>
      </c>
      <c r="M645" s="4" t="s">
        <v>30</v>
      </c>
    </row>
    <row r="646" spans="1:31">
      <c r="A646" t="n">
        <v>6978</v>
      </c>
      <c r="B646" s="14" t="n">
        <v>5</v>
      </c>
      <c r="C646" s="7" t="n">
        <v>28</v>
      </c>
      <c r="D646" s="20" t="s">
        <v>3</v>
      </c>
      <c r="E646" s="10" t="n">
        <v>162</v>
      </c>
      <c r="F646" s="7" t="n">
        <v>4</v>
      </c>
      <c r="G646" s="7" t="n">
        <v>33287</v>
      </c>
      <c r="H646" s="20" t="s">
        <v>3</v>
      </c>
      <c r="I646" s="7" t="n">
        <v>0</v>
      </c>
      <c r="J646" s="7" t="n">
        <v>1</v>
      </c>
      <c r="K646" s="7" t="n">
        <v>2</v>
      </c>
      <c r="L646" s="7" t="n">
        <v>1</v>
      </c>
      <c r="M646" s="15" t="n">
        <f t="normal" ca="1">A652</f>
        <v>0</v>
      </c>
    </row>
    <row r="647" spans="1:31">
      <c r="A647" t="s">
        <v>4</v>
      </c>
      <c r="B647" s="4" t="s">
        <v>5</v>
      </c>
      <c r="C647" s="4" t="s">
        <v>13</v>
      </c>
      <c r="D647" s="4" t="s">
        <v>6</v>
      </c>
    </row>
    <row r="648" spans="1:31">
      <c r="A648" t="n">
        <v>6995</v>
      </c>
      <c r="B648" s="9" t="n">
        <v>2</v>
      </c>
      <c r="C648" s="7" t="n">
        <v>10</v>
      </c>
      <c r="D648" s="7" t="s">
        <v>43</v>
      </c>
    </row>
    <row r="649" spans="1:31">
      <c r="A649" t="s">
        <v>4</v>
      </c>
      <c r="B649" s="4" t="s">
        <v>5</v>
      </c>
      <c r="C649" s="4" t="s">
        <v>10</v>
      </c>
    </row>
    <row r="650" spans="1:31">
      <c r="A650" t="n">
        <v>7012</v>
      </c>
      <c r="B650" s="27" t="n">
        <v>16</v>
      </c>
      <c r="C650" s="7" t="n">
        <v>0</v>
      </c>
    </row>
    <row r="651" spans="1:31">
      <c r="A651" t="s">
        <v>4</v>
      </c>
      <c r="B651" s="4" t="s">
        <v>5</v>
      </c>
      <c r="C651" s="4" t="s">
        <v>10</v>
      </c>
      <c r="D651" s="4" t="s">
        <v>6</v>
      </c>
      <c r="E651" s="4" t="s">
        <v>6</v>
      </c>
      <c r="F651" s="4" t="s">
        <v>6</v>
      </c>
      <c r="G651" s="4" t="s">
        <v>13</v>
      </c>
      <c r="H651" s="4" t="s">
        <v>9</v>
      </c>
      <c r="I651" s="4" t="s">
        <v>24</v>
      </c>
      <c r="J651" s="4" t="s">
        <v>24</v>
      </c>
      <c r="K651" s="4" t="s">
        <v>24</v>
      </c>
      <c r="L651" s="4" t="s">
        <v>24</v>
      </c>
      <c r="M651" s="4" t="s">
        <v>24</v>
      </c>
      <c r="N651" s="4" t="s">
        <v>24</v>
      </c>
      <c r="O651" s="4" t="s">
        <v>24</v>
      </c>
      <c r="P651" s="4" t="s">
        <v>6</v>
      </c>
      <c r="Q651" s="4" t="s">
        <v>6</v>
      </c>
      <c r="R651" s="4" t="s">
        <v>9</v>
      </c>
      <c r="S651" s="4" t="s">
        <v>13</v>
      </c>
      <c r="T651" s="4" t="s">
        <v>9</v>
      </c>
      <c r="U651" s="4" t="s">
        <v>9</v>
      </c>
      <c r="V651" s="4" t="s">
        <v>10</v>
      </c>
    </row>
    <row r="652" spans="1:31">
      <c r="A652" t="n">
        <v>7015</v>
      </c>
      <c r="B652" s="16" t="n">
        <v>19</v>
      </c>
      <c r="C652" s="7" t="n">
        <v>2010</v>
      </c>
      <c r="D652" s="7" t="s">
        <v>99</v>
      </c>
      <c r="E652" s="7" t="s">
        <v>100</v>
      </c>
      <c r="F652" s="7" t="s">
        <v>12</v>
      </c>
      <c r="G652" s="7" t="n">
        <v>0</v>
      </c>
      <c r="H652" s="7" t="n">
        <v>1</v>
      </c>
      <c r="I652" s="7" t="n">
        <v>0</v>
      </c>
      <c r="J652" s="7" t="n">
        <v>0</v>
      </c>
      <c r="K652" s="7" t="n">
        <v>0</v>
      </c>
      <c r="L652" s="7" t="n">
        <v>0</v>
      </c>
      <c r="M652" s="7" t="n">
        <v>0.5</v>
      </c>
      <c r="N652" s="7" t="n">
        <v>1.60000002384186</v>
      </c>
      <c r="O652" s="7" t="n">
        <v>0.0900000035762787</v>
      </c>
      <c r="P652" s="7" t="s">
        <v>17</v>
      </c>
      <c r="Q652" s="7" t="s">
        <v>12</v>
      </c>
      <c r="R652" s="7" t="n">
        <v>-1</v>
      </c>
      <c r="S652" s="7" t="n">
        <v>0</v>
      </c>
      <c r="T652" s="7" t="n">
        <v>0</v>
      </c>
      <c r="U652" s="7" t="n">
        <v>0</v>
      </c>
      <c r="V652" s="7" t="n">
        <v>0</v>
      </c>
    </row>
    <row r="653" spans="1:31">
      <c r="A653" t="s">
        <v>4</v>
      </c>
      <c r="B653" s="4" t="s">
        <v>5</v>
      </c>
      <c r="C653" s="4" t="s">
        <v>10</v>
      </c>
      <c r="D653" s="4" t="s">
        <v>13</v>
      </c>
      <c r="E653" s="4" t="s">
        <v>13</v>
      </c>
      <c r="F653" s="4" t="s">
        <v>6</v>
      </c>
    </row>
    <row r="654" spans="1:31">
      <c r="A654" t="n">
        <v>7100</v>
      </c>
      <c r="B654" s="31" t="n">
        <v>20</v>
      </c>
      <c r="C654" s="7" t="n">
        <v>0</v>
      </c>
      <c r="D654" s="7" t="n">
        <v>3</v>
      </c>
      <c r="E654" s="7" t="n">
        <v>10</v>
      </c>
      <c r="F654" s="7" t="s">
        <v>50</v>
      </c>
    </row>
    <row r="655" spans="1:31">
      <c r="A655" t="s">
        <v>4</v>
      </c>
      <c r="B655" s="4" t="s">
        <v>5</v>
      </c>
      <c r="C655" s="4" t="s">
        <v>10</v>
      </c>
    </row>
    <row r="656" spans="1:31">
      <c r="A656" t="n">
        <v>7118</v>
      </c>
      <c r="B656" s="27" t="n">
        <v>16</v>
      </c>
      <c r="C656" s="7" t="n">
        <v>0</v>
      </c>
    </row>
    <row r="657" spans="1:22">
      <c r="A657" t="s">
        <v>4</v>
      </c>
      <c r="B657" s="4" t="s">
        <v>5</v>
      </c>
      <c r="C657" s="4" t="s">
        <v>10</v>
      </c>
      <c r="D657" s="4" t="s">
        <v>13</v>
      </c>
      <c r="E657" s="4" t="s">
        <v>13</v>
      </c>
      <c r="F657" s="4" t="s">
        <v>6</v>
      </c>
    </row>
    <row r="658" spans="1:22">
      <c r="A658" t="n">
        <v>7121</v>
      </c>
      <c r="B658" s="31" t="n">
        <v>20</v>
      </c>
      <c r="C658" s="7" t="n">
        <v>2010</v>
      </c>
      <c r="D658" s="7" t="n">
        <v>3</v>
      </c>
      <c r="E658" s="7" t="n">
        <v>10</v>
      </c>
      <c r="F658" s="7" t="s">
        <v>50</v>
      </c>
    </row>
    <row r="659" spans="1:22">
      <c r="A659" t="s">
        <v>4</v>
      </c>
      <c r="B659" s="4" t="s">
        <v>5</v>
      </c>
      <c r="C659" s="4" t="s">
        <v>10</v>
      </c>
    </row>
    <row r="660" spans="1:22">
      <c r="A660" t="n">
        <v>7139</v>
      </c>
      <c r="B660" s="27" t="n">
        <v>16</v>
      </c>
      <c r="C660" s="7" t="n">
        <v>0</v>
      </c>
    </row>
    <row r="661" spans="1:22">
      <c r="A661" t="s">
        <v>4</v>
      </c>
      <c r="B661" s="4" t="s">
        <v>5</v>
      </c>
      <c r="C661" s="4" t="s">
        <v>10</v>
      </c>
      <c r="D661" s="4" t="s">
        <v>9</v>
      </c>
    </row>
    <row r="662" spans="1:22">
      <c r="A662" t="n">
        <v>7142</v>
      </c>
      <c r="B662" s="32" t="n">
        <v>43</v>
      </c>
      <c r="C662" s="7" t="n">
        <v>122</v>
      </c>
      <c r="D662" s="7" t="n">
        <v>128</v>
      </c>
    </row>
    <row r="663" spans="1:22">
      <c r="A663" t="s">
        <v>4</v>
      </c>
      <c r="B663" s="4" t="s">
        <v>5</v>
      </c>
      <c r="C663" s="4" t="s">
        <v>13</v>
      </c>
    </row>
    <row r="664" spans="1:22">
      <c r="A664" t="n">
        <v>7149</v>
      </c>
      <c r="B664" s="33" t="n">
        <v>116</v>
      </c>
      <c r="C664" s="7" t="n">
        <v>0</v>
      </c>
    </row>
    <row r="665" spans="1:22">
      <c r="A665" t="s">
        <v>4</v>
      </c>
      <c r="B665" s="4" t="s">
        <v>5</v>
      </c>
      <c r="C665" s="4" t="s">
        <v>13</v>
      </c>
      <c r="D665" s="4" t="s">
        <v>10</v>
      </c>
    </row>
    <row r="666" spans="1:22">
      <c r="A666" t="n">
        <v>7151</v>
      </c>
      <c r="B666" s="33" t="n">
        <v>116</v>
      </c>
      <c r="C666" s="7" t="n">
        <v>2</v>
      </c>
      <c r="D666" s="7" t="n">
        <v>1</v>
      </c>
    </row>
    <row r="667" spans="1:22">
      <c r="A667" t="s">
        <v>4</v>
      </c>
      <c r="B667" s="4" t="s">
        <v>5</v>
      </c>
      <c r="C667" s="4" t="s">
        <v>13</v>
      </c>
      <c r="D667" s="4" t="s">
        <v>9</v>
      </c>
    </row>
    <row r="668" spans="1:22">
      <c r="A668" t="n">
        <v>7155</v>
      </c>
      <c r="B668" s="33" t="n">
        <v>116</v>
      </c>
      <c r="C668" s="7" t="n">
        <v>5</v>
      </c>
      <c r="D668" s="7" t="n">
        <v>1120403456</v>
      </c>
    </row>
    <row r="669" spans="1:22">
      <c r="A669" t="s">
        <v>4</v>
      </c>
      <c r="B669" s="4" t="s">
        <v>5</v>
      </c>
      <c r="C669" s="4" t="s">
        <v>13</v>
      </c>
      <c r="D669" s="4" t="s">
        <v>10</v>
      </c>
    </row>
    <row r="670" spans="1:22">
      <c r="A670" t="n">
        <v>7161</v>
      </c>
      <c r="B670" s="33" t="n">
        <v>116</v>
      </c>
      <c r="C670" s="7" t="n">
        <v>6</v>
      </c>
      <c r="D670" s="7" t="n">
        <v>1</v>
      </c>
    </row>
    <row r="671" spans="1:22">
      <c r="A671" t="s">
        <v>4</v>
      </c>
      <c r="B671" s="4" t="s">
        <v>5</v>
      </c>
      <c r="C671" s="4" t="s">
        <v>10</v>
      </c>
      <c r="D671" s="4" t="s">
        <v>24</v>
      </c>
      <c r="E671" s="4" t="s">
        <v>24</v>
      </c>
      <c r="F671" s="4" t="s">
        <v>24</v>
      </c>
      <c r="G671" s="4" t="s">
        <v>24</v>
      </c>
    </row>
    <row r="672" spans="1:22">
      <c r="A672" t="n">
        <v>7165</v>
      </c>
      <c r="B672" s="34" t="n">
        <v>46</v>
      </c>
      <c r="C672" s="7" t="n">
        <v>0</v>
      </c>
      <c r="D672" s="7" t="n">
        <v>-34.8699989318848</v>
      </c>
      <c r="E672" s="7" t="n">
        <v>3.50999999046326</v>
      </c>
      <c r="F672" s="7" t="n">
        <v>20.1299991607666</v>
      </c>
      <c r="G672" s="7" t="n">
        <v>58.5999984741211</v>
      </c>
    </row>
    <row r="673" spans="1:7">
      <c r="A673" t="s">
        <v>4</v>
      </c>
      <c r="B673" s="4" t="s">
        <v>5</v>
      </c>
      <c r="C673" s="4" t="s">
        <v>10</v>
      </c>
      <c r="D673" s="4" t="s">
        <v>24</v>
      </c>
      <c r="E673" s="4" t="s">
        <v>24</v>
      </c>
      <c r="F673" s="4" t="s">
        <v>24</v>
      </c>
      <c r="G673" s="4" t="s">
        <v>24</v>
      </c>
    </row>
    <row r="674" spans="1:7">
      <c r="A674" t="n">
        <v>7184</v>
      </c>
      <c r="B674" s="34" t="n">
        <v>46</v>
      </c>
      <c r="C674" s="7" t="n">
        <v>2010</v>
      </c>
      <c r="D674" s="7" t="n">
        <v>-25.3199996948242</v>
      </c>
      <c r="E674" s="7" t="n">
        <v>3.53999996185303</v>
      </c>
      <c r="F674" s="7" t="n">
        <v>25.5599994659424</v>
      </c>
      <c r="G674" s="7" t="n">
        <v>240</v>
      </c>
    </row>
    <row r="675" spans="1:7">
      <c r="A675" t="s">
        <v>4</v>
      </c>
      <c r="B675" s="4" t="s">
        <v>5</v>
      </c>
      <c r="C675" s="4" t="s">
        <v>10</v>
      </c>
      <c r="D675" s="4" t="s">
        <v>13</v>
      </c>
      <c r="E675" s="4" t="s">
        <v>13</v>
      </c>
      <c r="F675" s="4" t="s">
        <v>6</v>
      </c>
    </row>
    <row r="676" spans="1:7">
      <c r="A676" t="n">
        <v>7203</v>
      </c>
      <c r="B676" s="22" t="n">
        <v>47</v>
      </c>
      <c r="C676" s="7" t="n">
        <v>2010</v>
      </c>
      <c r="D676" s="7" t="n">
        <v>0</v>
      </c>
      <c r="E676" s="7" t="n">
        <v>0</v>
      </c>
      <c r="F676" s="7" t="s">
        <v>101</v>
      </c>
    </row>
    <row r="677" spans="1:7">
      <c r="A677" t="s">
        <v>4</v>
      </c>
      <c r="B677" s="4" t="s">
        <v>5</v>
      </c>
      <c r="C677" s="4" t="s">
        <v>13</v>
      </c>
      <c r="D677" s="4" t="s">
        <v>13</v>
      </c>
      <c r="E677" s="4" t="s">
        <v>24</v>
      </c>
      <c r="F677" s="4" t="s">
        <v>24</v>
      </c>
      <c r="G677" s="4" t="s">
        <v>24</v>
      </c>
      <c r="H677" s="4" t="s">
        <v>10</v>
      </c>
    </row>
    <row r="678" spans="1:7">
      <c r="A678" t="n">
        <v>7219</v>
      </c>
      <c r="B678" s="37" t="n">
        <v>45</v>
      </c>
      <c r="C678" s="7" t="n">
        <v>2</v>
      </c>
      <c r="D678" s="7" t="n">
        <v>3</v>
      </c>
      <c r="E678" s="7" t="n">
        <v>-22.4799995422363</v>
      </c>
      <c r="F678" s="7" t="n">
        <v>4.94999980926514</v>
      </c>
      <c r="G678" s="7" t="n">
        <v>25.4599990844727</v>
      </c>
      <c r="H678" s="7" t="n">
        <v>0</v>
      </c>
    </row>
    <row r="679" spans="1:7">
      <c r="A679" t="s">
        <v>4</v>
      </c>
      <c r="B679" s="4" t="s">
        <v>5</v>
      </c>
      <c r="C679" s="4" t="s">
        <v>13</v>
      </c>
      <c r="D679" s="4" t="s">
        <v>13</v>
      </c>
      <c r="E679" s="4" t="s">
        <v>24</v>
      </c>
      <c r="F679" s="4" t="s">
        <v>24</v>
      </c>
      <c r="G679" s="4" t="s">
        <v>24</v>
      </c>
      <c r="H679" s="4" t="s">
        <v>10</v>
      </c>
      <c r="I679" s="4" t="s">
        <v>13</v>
      </c>
    </row>
    <row r="680" spans="1:7">
      <c r="A680" t="n">
        <v>7236</v>
      </c>
      <c r="B680" s="37" t="n">
        <v>45</v>
      </c>
      <c r="C680" s="7" t="n">
        <v>4</v>
      </c>
      <c r="D680" s="7" t="n">
        <v>3</v>
      </c>
      <c r="E680" s="7" t="n">
        <v>358.959991455078</v>
      </c>
      <c r="F680" s="7" t="n">
        <v>269.880004882813</v>
      </c>
      <c r="G680" s="7" t="n">
        <v>0</v>
      </c>
      <c r="H680" s="7" t="n">
        <v>0</v>
      </c>
      <c r="I680" s="7" t="n">
        <v>0</v>
      </c>
    </row>
    <row r="681" spans="1:7">
      <c r="A681" t="s">
        <v>4</v>
      </c>
      <c r="B681" s="4" t="s">
        <v>5</v>
      </c>
      <c r="C681" s="4" t="s">
        <v>13</v>
      </c>
      <c r="D681" s="4" t="s">
        <v>13</v>
      </c>
      <c r="E681" s="4" t="s">
        <v>24</v>
      </c>
      <c r="F681" s="4" t="s">
        <v>10</v>
      </c>
    </row>
    <row r="682" spans="1:7">
      <c r="A682" t="n">
        <v>7254</v>
      </c>
      <c r="B682" s="37" t="n">
        <v>45</v>
      </c>
      <c r="C682" s="7" t="n">
        <v>5</v>
      </c>
      <c r="D682" s="7" t="n">
        <v>3</v>
      </c>
      <c r="E682" s="7" t="n">
        <v>8.30000019073486</v>
      </c>
      <c r="F682" s="7" t="n">
        <v>0</v>
      </c>
    </row>
    <row r="683" spans="1:7">
      <c r="A683" t="s">
        <v>4</v>
      </c>
      <c r="B683" s="4" t="s">
        <v>5</v>
      </c>
      <c r="C683" s="4" t="s">
        <v>13</v>
      </c>
      <c r="D683" s="4" t="s">
        <v>13</v>
      </c>
      <c r="E683" s="4" t="s">
        <v>24</v>
      </c>
      <c r="F683" s="4" t="s">
        <v>10</v>
      </c>
    </row>
    <row r="684" spans="1:7">
      <c r="A684" t="n">
        <v>7263</v>
      </c>
      <c r="B684" s="37" t="n">
        <v>45</v>
      </c>
      <c r="C684" s="7" t="n">
        <v>11</v>
      </c>
      <c r="D684" s="7" t="n">
        <v>3</v>
      </c>
      <c r="E684" s="7" t="n">
        <v>39.4000015258789</v>
      </c>
      <c r="F684" s="7" t="n">
        <v>0</v>
      </c>
    </row>
    <row r="685" spans="1:7">
      <c r="A685" t="s">
        <v>4</v>
      </c>
      <c r="B685" s="4" t="s">
        <v>5</v>
      </c>
      <c r="C685" s="4" t="s">
        <v>13</v>
      </c>
      <c r="D685" s="4" t="s">
        <v>13</v>
      </c>
      <c r="E685" s="4" t="s">
        <v>24</v>
      </c>
      <c r="F685" s="4" t="s">
        <v>10</v>
      </c>
    </row>
    <row r="686" spans="1:7">
      <c r="A686" t="n">
        <v>7272</v>
      </c>
      <c r="B686" s="37" t="n">
        <v>45</v>
      </c>
      <c r="C686" s="7" t="n">
        <v>5</v>
      </c>
      <c r="D686" s="7" t="n">
        <v>3</v>
      </c>
      <c r="E686" s="7" t="n">
        <v>7.80000019073486</v>
      </c>
      <c r="F686" s="7" t="n">
        <v>3000</v>
      </c>
    </row>
    <row r="687" spans="1:7">
      <c r="A687" t="s">
        <v>4</v>
      </c>
      <c r="B687" s="4" t="s">
        <v>5</v>
      </c>
      <c r="C687" s="4" t="s">
        <v>13</v>
      </c>
      <c r="D687" s="4" t="s">
        <v>10</v>
      </c>
      <c r="E687" s="4" t="s">
        <v>24</v>
      </c>
    </row>
    <row r="688" spans="1:7">
      <c r="A688" t="n">
        <v>7281</v>
      </c>
      <c r="B688" s="21" t="n">
        <v>58</v>
      </c>
      <c r="C688" s="7" t="n">
        <v>100</v>
      </c>
      <c r="D688" s="7" t="n">
        <v>1000</v>
      </c>
      <c r="E688" s="7" t="n">
        <v>1</v>
      </c>
    </row>
    <row r="689" spans="1:9">
      <c r="A689" t="s">
        <v>4</v>
      </c>
      <c r="B689" s="4" t="s">
        <v>5</v>
      </c>
      <c r="C689" s="4" t="s">
        <v>13</v>
      </c>
      <c r="D689" s="4" t="s">
        <v>10</v>
      </c>
    </row>
    <row r="690" spans="1:9">
      <c r="A690" t="n">
        <v>7289</v>
      </c>
      <c r="B690" s="21" t="n">
        <v>58</v>
      </c>
      <c r="C690" s="7" t="n">
        <v>255</v>
      </c>
      <c r="D690" s="7" t="n">
        <v>0</v>
      </c>
    </row>
    <row r="691" spans="1:9">
      <c r="A691" t="s">
        <v>4</v>
      </c>
      <c r="B691" s="4" t="s">
        <v>5</v>
      </c>
      <c r="C691" s="4" t="s">
        <v>13</v>
      </c>
      <c r="D691" s="4" t="s">
        <v>10</v>
      </c>
    </row>
    <row r="692" spans="1:9">
      <c r="A692" t="n">
        <v>7293</v>
      </c>
      <c r="B692" s="37" t="n">
        <v>45</v>
      </c>
      <c r="C692" s="7" t="n">
        <v>7</v>
      </c>
      <c r="D692" s="7" t="n">
        <v>255</v>
      </c>
    </row>
    <row r="693" spans="1:9">
      <c r="A693" t="s">
        <v>4</v>
      </c>
      <c r="B693" s="4" t="s">
        <v>5</v>
      </c>
      <c r="C693" s="4" t="s">
        <v>13</v>
      </c>
      <c r="D693" s="4" t="s">
        <v>10</v>
      </c>
      <c r="E693" s="4" t="s">
        <v>24</v>
      </c>
    </row>
    <row r="694" spans="1:9">
      <c r="A694" t="n">
        <v>7297</v>
      </c>
      <c r="B694" s="21" t="n">
        <v>58</v>
      </c>
      <c r="C694" s="7" t="n">
        <v>101</v>
      </c>
      <c r="D694" s="7" t="n">
        <v>500</v>
      </c>
      <c r="E694" s="7" t="n">
        <v>1</v>
      </c>
    </row>
    <row r="695" spans="1:9">
      <c r="A695" t="s">
        <v>4</v>
      </c>
      <c r="B695" s="4" t="s">
        <v>5</v>
      </c>
      <c r="C695" s="4" t="s">
        <v>13</v>
      </c>
      <c r="D695" s="4" t="s">
        <v>10</v>
      </c>
    </row>
    <row r="696" spans="1:9">
      <c r="A696" t="n">
        <v>7305</v>
      </c>
      <c r="B696" s="21" t="n">
        <v>58</v>
      </c>
      <c r="C696" s="7" t="n">
        <v>254</v>
      </c>
      <c r="D696" s="7" t="n">
        <v>0</v>
      </c>
    </row>
    <row r="697" spans="1:9">
      <c r="A697" t="s">
        <v>4</v>
      </c>
      <c r="B697" s="4" t="s">
        <v>5</v>
      </c>
      <c r="C697" s="4" t="s">
        <v>13</v>
      </c>
      <c r="D697" s="4" t="s">
        <v>13</v>
      </c>
      <c r="E697" s="4" t="s">
        <v>24</v>
      </c>
      <c r="F697" s="4" t="s">
        <v>24</v>
      </c>
      <c r="G697" s="4" t="s">
        <v>24</v>
      </c>
      <c r="H697" s="4" t="s">
        <v>10</v>
      </c>
    </row>
    <row r="698" spans="1:9">
      <c r="A698" t="n">
        <v>7309</v>
      </c>
      <c r="B698" s="37" t="n">
        <v>45</v>
      </c>
      <c r="C698" s="7" t="n">
        <v>2</v>
      </c>
      <c r="D698" s="7" t="n">
        <v>3</v>
      </c>
      <c r="E698" s="7" t="n">
        <v>-30.0499992370605</v>
      </c>
      <c r="F698" s="7" t="n">
        <v>4.46999979019165</v>
      </c>
      <c r="G698" s="7" t="n">
        <v>21.2700004577637</v>
      </c>
      <c r="H698" s="7" t="n">
        <v>0</v>
      </c>
    </row>
    <row r="699" spans="1:9">
      <c r="A699" t="s">
        <v>4</v>
      </c>
      <c r="B699" s="4" t="s">
        <v>5</v>
      </c>
      <c r="C699" s="4" t="s">
        <v>13</v>
      </c>
      <c r="D699" s="4" t="s">
        <v>13</v>
      </c>
      <c r="E699" s="4" t="s">
        <v>24</v>
      </c>
      <c r="F699" s="4" t="s">
        <v>24</v>
      </c>
      <c r="G699" s="4" t="s">
        <v>24</v>
      </c>
      <c r="H699" s="4" t="s">
        <v>10</v>
      </c>
      <c r="I699" s="4" t="s">
        <v>13</v>
      </c>
    </row>
    <row r="700" spans="1:9">
      <c r="A700" t="n">
        <v>7326</v>
      </c>
      <c r="B700" s="37" t="n">
        <v>45</v>
      </c>
      <c r="C700" s="7" t="n">
        <v>4</v>
      </c>
      <c r="D700" s="7" t="n">
        <v>3</v>
      </c>
      <c r="E700" s="7" t="n">
        <v>3.07999992370605</v>
      </c>
      <c r="F700" s="7" t="n">
        <v>266.869995117188</v>
      </c>
      <c r="G700" s="7" t="n">
        <v>0</v>
      </c>
      <c r="H700" s="7" t="n">
        <v>0</v>
      </c>
      <c r="I700" s="7" t="n">
        <v>0</v>
      </c>
    </row>
    <row r="701" spans="1:9">
      <c r="A701" t="s">
        <v>4</v>
      </c>
      <c r="B701" s="4" t="s">
        <v>5</v>
      </c>
      <c r="C701" s="4" t="s">
        <v>13</v>
      </c>
      <c r="D701" s="4" t="s">
        <v>13</v>
      </c>
      <c r="E701" s="4" t="s">
        <v>24</v>
      </c>
      <c r="F701" s="4" t="s">
        <v>10</v>
      </c>
    </row>
    <row r="702" spans="1:9">
      <c r="A702" t="n">
        <v>7344</v>
      </c>
      <c r="B702" s="37" t="n">
        <v>45</v>
      </c>
      <c r="C702" s="7" t="n">
        <v>5</v>
      </c>
      <c r="D702" s="7" t="n">
        <v>3</v>
      </c>
      <c r="E702" s="7" t="n">
        <v>8</v>
      </c>
      <c r="F702" s="7" t="n">
        <v>0</v>
      </c>
    </row>
    <row r="703" spans="1:9">
      <c r="A703" t="s">
        <v>4</v>
      </c>
      <c r="B703" s="4" t="s">
        <v>5</v>
      </c>
      <c r="C703" s="4" t="s">
        <v>13</v>
      </c>
      <c r="D703" s="4" t="s">
        <v>13</v>
      </c>
      <c r="E703" s="4" t="s">
        <v>24</v>
      </c>
      <c r="F703" s="4" t="s">
        <v>10</v>
      </c>
    </row>
    <row r="704" spans="1:9">
      <c r="A704" t="n">
        <v>7353</v>
      </c>
      <c r="B704" s="37" t="n">
        <v>45</v>
      </c>
      <c r="C704" s="7" t="n">
        <v>11</v>
      </c>
      <c r="D704" s="7" t="n">
        <v>3</v>
      </c>
      <c r="E704" s="7" t="n">
        <v>39.4000015258789</v>
      </c>
      <c r="F704" s="7" t="n">
        <v>0</v>
      </c>
    </row>
    <row r="705" spans="1:9">
      <c r="A705" t="s">
        <v>4</v>
      </c>
      <c r="B705" s="4" t="s">
        <v>5</v>
      </c>
      <c r="C705" s="4" t="s">
        <v>13</v>
      </c>
      <c r="D705" s="4" t="s">
        <v>10</v>
      </c>
    </row>
    <row r="706" spans="1:9">
      <c r="A706" t="n">
        <v>7362</v>
      </c>
      <c r="B706" s="21" t="n">
        <v>58</v>
      </c>
      <c r="C706" s="7" t="n">
        <v>255</v>
      </c>
      <c r="D706" s="7" t="n">
        <v>0</v>
      </c>
    </row>
    <row r="707" spans="1:9">
      <c r="A707" t="s">
        <v>4</v>
      </c>
      <c r="B707" s="4" t="s">
        <v>5</v>
      </c>
      <c r="C707" s="4" t="s">
        <v>13</v>
      </c>
      <c r="D707" s="4" t="s">
        <v>10</v>
      </c>
      <c r="E707" s="4" t="s">
        <v>6</v>
      </c>
    </row>
    <row r="708" spans="1:9">
      <c r="A708" t="n">
        <v>7366</v>
      </c>
      <c r="B708" s="35" t="n">
        <v>51</v>
      </c>
      <c r="C708" s="7" t="n">
        <v>4</v>
      </c>
      <c r="D708" s="7" t="n">
        <v>0</v>
      </c>
      <c r="E708" s="7" t="s">
        <v>102</v>
      </c>
    </row>
    <row r="709" spans="1:9">
      <c r="A709" t="s">
        <v>4</v>
      </c>
      <c r="B709" s="4" t="s">
        <v>5</v>
      </c>
      <c r="C709" s="4" t="s">
        <v>10</v>
      </c>
    </row>
    <row r="710" spans="1:9">
      <c r="A710" t="n">
        <v>7380</v>
      </c>
      <c r="B710" s="27" t="n">
        <v>16</v>
      </c>
      <c r="C710" s="7" t="n">
        <v>0</v>
      </c>
    </row>
    <row r="711" spans="1:9">
      <c r="A711" t="s">
        <v>4</v>
      </c>
      <c r="B711" s="4" t="s">
        <v>5</v>
      </c>
      <c r="C711" s="4" t="s">
        <v>10</v>
      </c>
      <c r="D711" s="4" t="s">
        <v>57</v>
      </c>
      <c r="E711" s="4" t="s">
        <v>13</v>
      </c>
      <c r="F711" s="4" t="s">
        <v>13</v>
      </c>
      <c r="G711" s="4" t="s">
        <v>57</v>
      </c>
      <c r="H711" s="4" t="s">
        <v>13</v>
      </c>
      <c r="I711" s="4" t="s">
        <v>13</v>
      </c>
      <c r="J711" s="4" t="s">
        <v>57</v>
      </c>
      <c r="K711" s="4" t="s">
        <v>13</v>
      </c>
      <c r="L711" s="4" t="s">
        <v>13</v>
      </c>
    </row>
    <row r="712" spans="1:9">
      <c r="A712" t="n">
        <v>7383</v>
      </c>
      <c r="B712" s="41" t="n">
        <v>26</v>
      </c>
      <c r="C712" s="7" t="n">
        <v>0</v>
      </c>
      <c r="D712" s="7" t="s">
        <v>103</v>
      </c>
      <c r="E712" s="7" t="n">
        <v>2</v>
      </c>
      <c r="F712" s="7" t="n">
        <v>3</v>
      </c>
      <c r="G712" s="7" t="s">
        <v>104</v>
      </c>
      <c r="H712" s="7" t="n">
        <v>2</v>
      </c>
      <c r="I712" s="7" t="n">
        <v>3</v>
      </c>
      <c r="J712" s="7" t="s">
        <v>105</v>
      </c>
      <c r="K712" s="7" t="n">
        <v>2</v>
      </c>
      <c r="L712" s="7" t="n">
        <v>0</v>
      </c>
    </row>
    <row r="713" spans="1:9">
      <c r="A713" t="s">
        <v>4</v>
      </c>
      <c r="B713" s="4" t="s">
        <v>5</v>
      </c>
    </row>
    <row r="714" spans="1:9">
      <c r="A714" t="n">
        <v>7572</v>
      </c>
      <c r="B714" s="46" t="n">
        <v>28</v>
      </c>
    </row>
    <row r="715" spans="1:9">
      <c r="A715" t="s">
        <v>4</v>
      </c>
      <c r="B715" s="4" t="s">
        <v>5</v>
      </c>
      <c r="C715" s="4" t="s">
        <v>13</v>
      </c>
      <c r="D715" s="4" t="s">
        <v>10</v>
      </c>
      <c r="E715" s="4" t="s">
        <v>24</v>
      </c>
    </row>
    <row r="716" spans="1:9">
      <c r="A716" t="n">
        <v>7573</v>
      </c>
      <c r="B716" s="21" t="n">
        <v>58</v>
      </c>
      <c r="C716" s="7" t="n">
        <v>0</v>
      </c>
      <c r="D716" s="7" t="n">
        <v>1000</v>
      </c>
      <c r="E716" s="7" t="n">
        <v>1</v>
      </c>
    </row>
    <row r="717" spans="1:9">
      <c r="A717" t="s">
        <v>4</v>
      </c>
      <c r="B717" s="4" t="s">
        <v>5</v>
      </c>
      <c r="C717" s="4" t="s">
        <v>13</v>
      </c>
      <c r="D717" s="4" t="s">
        <v>10</v>
      </c>
    </row>
    <row r="718" spans="1:9">
      <c r="A718" t="n">
        <v>7581</v>
      </c>
      <c r="B718" s="21" t="n">
        <v>58</v>
      </c>
      <c r="C718" s="7" t="n">
        <v>255</v>
      </c>
      <c r="D718" s="7" t="n">
        <v>0</v>
      </c>
    </row>
    <row r="719" spans="1:9">
      <c r="A719" t="s">
        <v>4</v>
      </c>
      <c r="B719" s="4" t="s">
        <v>5</v>
      </c>
      <c r="C719" s="4" t="s">
        <v>10</v>
      </c>
    </row>
    <row r="720" spans="1:9">
      <c r="A720" t="n">
        <v>7585</v>
      </c>
      <c r="B720" s="27" t="n">
        <v>16</v>
      </c>
      <c r="C720" s="7" t="n">
        <v>500</v>
      </c>
    </row>
    <row r="721" spans="1:12">
      <c r="A721" t="s">
        <v>4</v>
      </c>
      <c r="B721" s="4" t="s">
        <v>5</v>
      </c>
      <c r="C721" s="4" t="s">
        <v>13</v>
      </c>
      <c r="D721" s="4" t="s">
        <v>10</v>
      </c>
      <c r="E721" s="4" t="s">
        <v>10</v>
      </c>
    </row>
    <row r="722" spans="1:12">
      <c r="A722" t="n">
        <v>7588</v>
      </c>
      <c r="B722" s="58" t="n">
        <v>92</v>
      </c>
      <c r="C722" s="7" t="n">
        <v>0</v>
      </c>
      <c r="D722" s="7" t="n">
        <v>0</v>
      </c>
      <c r="E722" s="7" t="n">
        <v>216</v>
      </c>
    </row>
    <row r="723" spans="1:12">
      <c r="A723" t="s">
        <v>4</v>
      </c>
      <c r="B723" s="4" t="s">
        <v>5</v>
      </c>
      <c r="C723" s="4" t="s">
        <v>13</v>
      </c>
      <c r="D723" s="4" t="s">
        <v>10</v>
      </c>
      <c r="E723" s="4" t="s">
        <v>13</v>
      </c>
      <c r="F723" s="4" t="s">
        <v>13</v>
      </c>
      <c r="G723" s="4" t="s">
        <v>30</v>
      </c>
    </row>
    <row r="724" spans="1:12">
      <c r="A724" t="n">
        <v>7594</v>
      </c>
      <c r="B724" s="14" t="n">
        <v>5</v>
      </c>
      <c r="C724" s="7" t="n">
        <v>30</v>
      </c>
      <c r="D724" s="7" t="n">
        <v>6497</v>
      </c>
      <c r="E724" s="7" t="n">
        <v>8</v>
      </c>
      <c r="F724" s="7" t="n">
        <v>1</v>
      </c>
      <c r="G724" s="15" t="n">
        <f t="normal" ca="1">A744</f>
        <v>0</v>
      </c>
    </row>
    <row r="725" spans="1:12">
      <c r="A725" t="s">
        <v>4</v>
      </c>
      <c r="B725" s="4" t="s">
        <v>5</v>
      </c>
      <c r="C725" s="4" t="s">
        <v>13</v>
      </c>
      <c r="D725" s="4" t="s">
        <v>10</v>
      </c>
      <c r="E725" s="4" t="s">
        <v>10</v>
      </c>
      <c r="F725" s="4" t="s">
        <v>10</v>
      </c>
      <c r="G725" s="4" t="s">
        <v>10</v>
      </c>
      <c r="H725" s="4" t="s">
        <v>13</v>
      </c>
    </row>
    <row r="726" spans="1:12">
      <c r="A726" t="n">
        <v>7604</v>
      </c>
      <c r="B726" s="51" t="n">
        <v>25</v>
      </c>
      <c r="C726" s="7" t="n">
        <v>5</v>
      </c>
      <c r="D726" s="7" t="n">
        <v>65535</v>
      </c>
      <c r="E726" s="7" t="n">
        <v>65535</v>
      </c>
      <c r="F726" s="7" t="n">
        <v>65535</v>
      </c>
      <c r="G726" s="7" t="n">
        <v>65535</v>
      </c>
      <c r="H726" s="7" t="n">
        <v>0</v>
      </c>
    </row>
    <row r="727" spans="1:12">
      <c r="A727" t="s">
        <v>4</v>
      </c>
      <c r="B727" s="4" t="s">
        <v>5</v>
      </c>
      <c r="C727" s="4" t="s">
        <v>13</v>
      </c>
      <c r="D727" s="4" t="s">
        <v>10</v>
      </c>
      <c r="E727" s="4" t="s">
        <v>24</v>
      </c>
      <c r="F727" s="4" t="s">
        <v>10</v>
      </c>
      <c r="G727" s="4" t="s">
        <v>9</v>
      </c>
      <c r="H727" s="4" t="s">
        <v>9</v>
      </c>
      <c r="I727" s="4" t="s">
        <v>10</v>
      </c>
      <c r="J727" s="4" t="s">
        <v>10</v>
      </c>
      <c r="K727" s="4" t="s">
        <v>9</v>
      </c>
      <c r="L727" s="4" t="s">
        <v>9</v>
      </c>
      <c r="M727" s="4" t="s">
        <v>9</v>
      </c>
      <c r="N727" s="4" t="s">
        <v>9</v>
      </c>
      <c r="O727" s="4" t="s">
        <v>6</v>
      </c>
    </row>
    <row r="728" spans="1:12">
      <c r="A728" t="n">
        <v>7615</v>
      </c>
      <c r="B728" s="11" t="n">
        <v>50</v>
      </c>
      <c r="C728" s="7" t="n">
        <v>0</v>
      </c>
      <c r="D728" s="7" t="n">
        <v>14036</v>
      </c>
      <c r="E728" s="7" t="n">
        <v>1</v>
      </c>
      <c r="F728" s="7" t="n">
        <v>0</v>
      </c>
      <c r="G728" s="7" t="n">
        <v>0</v>
      </c>
      <c r="H728" s="7" t="n">
        <v>0</v>
      </c>
      <c r="I728" s="7" t="n">
        <v>0</v>
      </c>
      <c r="J728" s="7" t="n">
        <v>65533</v>
      </c>
      <c r="K728" s="7" t="n">
        <v>0</v>
      </c>
      <c r="L728" s="7" t="n">
        <v>0</v>
      </c>
      <c r="M728" s="7" t="n">
        <v>0</v>
      </c>
      <c r="N728" s="7" t="n">
        <v>0</v>
      </c>
      <c r="O728" s="7" t="s">
        <v>12</v>
      </c>
    </row>
    <row r="729" spans="1:12">
      <c r="A729" t="s">
        <v>4</v>
      </c>
      <c r="B729" s="4" t="s">
        <v>5</v>
      </c>
      <c r="C729" s="4" t="s">
        <v>10</v>
      </c>
      <c r="D729" s="4" t="s">
        <v>13</v>
      </c>
      <c r="E729" s="4" t="s">
        <v>57</v>
      </c>
      <c r="F729" s="4" t="s">
        <v>13</v>
      </c>
      <c r="G729" s="4" t="s">
        <v>13</v>
      </c>
      <c r="H729" s="4" t="s">
        <v>13</v>
      </c>
    </row>
    <row r="730" spans="1:12">
      <c r="A730" t="n">
        <v>7654</v>
      </c>
      <c r="B730" s="59" t="n">
        <v>24</v>
      </c>
      <c r="C730" s="7" t="n">
        <v>65533</v>
      </c>
      <c r="D730" s="7" t="n">
        <v>11</v>
      </c>
      <c r="E730" s="7" t="s">
        <v>106</v>
      </c>
      <c r="F730" s="7" t="n">
        <v>6</v>
      </c>
      <c r="G730" s="7" t="n">
        <v>2</v>
      </c>
      <c r="H730" s="7" t="n">
        <v>0</v>
      </c>
    </row>
    <row r="731" spans="1:12">
      <c r="A731" t="s">
        <v>4</v>
      </c>
      <c r="B731" s="4" t="s">
        <v>5</v>
      </c>
    </row>
    <row r="732" spans="1:12">
      <c r="A732" t="n">
        <v>7714</v>
      </c>
      <c r="B732" s="46" t="n">
        <v>28</v>
      </c>
    </row>
    <row r="733" spans="1:12">
      <c r="A733" t="s">
        <v>4</v>
      </c>
      <c r="B733" s="4" t="s">
        <v>5</v>
      </c>
      <c r="C733" s="4" t="s">
        <v>13</v>
      </c>
    </row>
    <row r="734" spans="1:12">
      <c r="A734" t="n">
        <v>7715</v>
      </c>
      <c r="B734" s="60" t="n">
        <v>27</v>
      </c>
      <c r="C734" s="7" t="n">
        <v>0</v>
      </c>
    </row>
    <row r="735" spans="1:12">
      <c r="A735" t="s">
        <v>4</v>
      </c>
      <c r="B735" s="4" t="s">
        <v>5</v>
      </c>
      <c r="C735" s="4" t="s">
        <v>13</v>
      </c>
      <c r="D735" s="4" t="s">
        <v>10</v>
      </c>
      <c r="E735" s="4" t="s">
        <v>10</v>
      </c>
      <c r="F735" s="4" t="s">
        <v>10</v>
      </c>
      <c r="G735" s="4" t="s">
        <v>10</v>
      </c>
      <c r="H735" s="4" t="s">
        <v>13</v>
      </c>
    </row>
    <row r="736" spans="1:12">
      <c r="A736" t="n">
        <v>7717</v>
      </c>
      <c r="B736" s="51" t="n">
        <v>25</v>
      </c>
      <c r="C736" s="7" t="n">
        <v>5</v>
      </c>
      <c r="D736" s="7" t="n">
        <v>65535</v>
      </c>
      <c r="E736" s="7" t="n">
        <v>65535</v>
      </c>
      <c r="F736" s="7" t="n">
        <v>65535</v>
      </c>
      <c r="G736" s="7" t="n">
        <v>65535</v>
      </c>
      <c r="H736" s="7" t="n">
        <v>0</v>
      </c>
    </row>
    <row r="737" spans="1:15">
      <c r="A737" t="s">
        <v>4</v>
      </c>
      <c r="B737" s="4" t="s">
        <v>5</v>
      </c>
      <c r="C737" s="4" t="s">
        <v>13</v>
      </c>
    </row>
    <row r="738" spans="1:15">
      <c r="A738" t="n">
        <v>7728</v>
      </c>
      <c r="B738" s="60" t="n">
        <v>27</v>
      </c>
      <c r="C738" s="7" t="n">
        <v>1</v>
      </c>
    </row>
    <row r="739" spans="1:15">
      <c r="A739" t="s">
        <v>4</v>
      </c>
      <c r="B739" s="4" t="s">
        <v>5</v>
      </c>
      <c r="C739" s="4" t="s">
        <v>13</v>
      </c>
      <c r="D739" s="4" t="s">
        <v>10</v>
      </c>
      <c r="E739" s="4" t="s">
        <v>10</v>
      </c>
    </row>
    <row r="740" spans="1:15">
      <c r="A740" t="n">
        <v>7730</v>
      </c>
      <c r="B740" s="58" t="n">
        <v>92</v>
      </c>
      <c r="C740" s="7" t="n">
        <v>4</v>
      </c>
      <c r="D740" s="7" t="n">
        <v>0</v>
      </c>
      <c r="E740" s="7" t="n">
        <v>216</v>
      </c>
    </row>
    <row r="741" spans="1:15">
      <c r="A741" t="s">
        <v>4</v>
      </c>
      <c r="B741" s="4" t="s">
        <v>5</v>
      </c>
      <c r="C741" s="4" t="s">
        <v>10</v>
      </c>
    </row>
    <row r="742" spans="1:15">
      <c r="A742" t="n">
        <v>7736</v>
      </c>
      <c r="B742" s="27" t="n">
        <v>16</v>
      </c>
      <c r="C742" s="7" t="n">
        <v>500</v>
      </c>
    </row>
    <row r="743" spans="1:15">
      <c r="A743" t="s">
        <v>4</v>
      </c>
      <c r="B743" s="4" t="s">
        <v>5</v>
      </c>
      <c r="C743" s="4" t="s">
        <v>10</v>
      </c>
    </row>
    <row r="744" spans="1:15">
      <c r="A744" t="n">
        <v>7739</v>
      </c>
      <c r="B744" s="53" t="n">
        <v>12</v>
      </c>
      <c r="C744" s="7" t="n">
        <v>8358</v>
      </c>
    </row>
    <row r="745" spans="1:15">
      <c r="A745" t="s">
        <v>4</v>
      </c>
      <c r="B745" s="4" t="s">
        <v>5</v>
      </c>
      <c r="C745" s="4" t="s">
        <v>13</v>
      </c>
      <c r="D745" s="4" t="s">
        <v>13</v>
      </c>
      <c r="E745" s="4" t="s">
        <v>24</v>
      </c>
      <c r="F745" s="4" t="s">
        <v>24</v>
      </c>
      <c r="G745" s="4" t="s">
        <v>24</v>
      </c>
      <c r="H745" s="4" t="s">
        <v>10</v>
      </c>
      <c r="I745" s="4" t="s">
        <v>13</v>
      </c>
    </row>
    <row r="746" spans="1:15">
      <c r="A746" t="n">
        <v>7742</v>
      </c>
      <c r="B746" s="37" t="n">
        <v>45</v>
      </c>
      <c r="C746" s="7" t="n">
        <v>4</v>
      </c>
      <c r="D746" s="7" t="n">
        <v>3</v>
      </c>
      <c r="E746" s="7" t="n">
        <v>5</v>
      </c>
      <c r="F746" s="7" t="n">
        <v>249.690002441406</v>
      </c>
      <c r="G746" s="7" t="n">
        <v>0</v>
      </c>
      <c r="H746" s="7" t="n">
        <v>0</v>
      </c>
      <c r="I746" s="7" t="n">
        <v>0</v>
      </c>
    </row>
    <row r="747" spans="1:15">
      <c r="A747" t="s">
        <v>4</v>
      </c>
      <c r="B747" s="4" t="s">
        <v>5</v>
      </c>
      <c r="C747" s="4" t="s">
        <v>13</v>
      </c>
      <c r="D747" s="4" t="s">
        <v>6</v>
      </c>
    </row>
    <row r="748" spans="1:15">
      <c r="A748" t="n">
        <v>7760</v>
      </c>
      <c r="B748" s="9" t="n">
        <v>2</v>
      </c>
      <c r="C748" s="7" t="n">
        <v>10</v>
      </c>
      <c r="D748" s="7" t="s">
        <v>94</v>
      </c>
    </row>
    <row r="749" spans="1:15">
      <c r="A749" t="s">
        <v>4</v>
      </c>
      <c r="B749" s="4" t="s">
        <v>5</v>
      </c>
      <c r="C749" s="4" t="s">
        <v>10</v>
      </c>
    </row>
    <row r="750" spans="1:15">
      <c r="A750" t="n">
        <v>7775</v>
      </c>
      <c r="B750" s="27" t="n">
        <v>16</v>
      </c>
      <c r="C750" s="7" t="n">
        <v>0</v>
      </c>
    </row>
    <row r="751" spans="1:15">
      <c r="A751" t="s">
        <v>4</v>
      </c>
      <c r="B751" s="4" t="s">
        <v>5</v>
      </c>
      <c r="C751" s="4" t="s">
        <v>13</v>
      </c>
      <c r="D751" s="4" t="s">
        <v>10</v>
      </c>
    </row>
    <row r="752" spans="1:15">
      <c r="A752" t="n">
        <v>7778</v>
      </c>
      <c r="B752" s="21" t="n">
        <v>58</v>
      </c>
      <c r="C752" s="7" t="n">
        <v>105</v>
      </c>
      <c r="D752" s="7" t="n">
        <v>300</v>
      </c>
    </row>
    <row r="753" spans="1:9">
      <c r="A753" t="s">
        <v>4</v>
      </c>
      <c r="B753" s="4" t="s">
        <v>5</v>
      </c>
      <c r="C753" s="4" t="s">
        <v>24</v>
      </c>
      <c r="D753" s="4" t="s">
        <v>10</v>
      </c>
    </row>
    <row r="754" spans="1:9">
      <c r="A754" t="n">
        <v>7782</v>
      </c>
      <c r="B754" s="24" t="n">
        <v>103</v>
      </c>
      <c r="C754" s="7" t="n">
        <v>1</v>
      </c>
      <c r="D754" s="7" t="n">
        <v>300</v>
      </c>
    </row>
    <row r="755" spans="1:9">
      <c r="A755" t="s">
        <v>4</v>
      </c>
      <c r="B755" s="4" t="s">
        <v>5</v>
      </c>
      <c r="C755" s="4" t="s">
        <v>13</v>
      </c>
      <c r="D755" s="4" t="s">
        <v>10</v>
      </c>
    </row>
    <row r="756" spans="1:9">
      <c r="A756" t="n">
        <v>7789</v>
      </c>
      <c r="B756" s="26" t="n">
        <v>72</v>
      </c>
      <c r="C756" s="7" t="n">
        <v>4</v>
      </c>
      <c r="D756" s="7" t="n">
        <v>0</v>
      </c>
    </row>
    <row r="757" spans="1:9">
      <c r="A757" t="s">
        <v>4</v>
      </c>
      <c r="B757" s="4" t="s">
        <v>5</v>
      </c>
      <c r="C757" s="4" t="s">
        <v>9</v>
      </c>
    </row>
    <row r="758" spans="1:9">
      <c r="A758" t="n">
        <v>7793</v>
      </c>
      <c r="B758" s="45" t="n">
        <v>15</v>
      </c>
      <c r="C758" s="7" t="n">
        <v>1073741824</v>
      </c>
    </row>
    <row r="759" spans="1:9">
      <c r="A759" t="s">
        <v>4</v>
      </c>
      <c r="B759" s="4" t="s">
        <v>5</v>
      </c>
      <c r="C759" s="4" t="s">
        <v>13</v>
      </c>
    </row>
    <row r="760" spans="1:9">
      <c r="A760" t="n">
        <v>7798</v>
      </c>
      <c r="B760" s="25" t="n">
        <v>64</v>
      </c>
      <c r="C760" s="7" t="n">
        <v>3</v>
      </c>
    </row>
    <row r="761" spans="1:9">
      <c r="A761" t="s">
        <v>4</v>
      </c>
      <c r="B761" s="4" t="s">
        <v>5</v>
      </c>
      <c r="C761" s="4" t="s">
        <v>13</v>
      </c>
    </row>
    <row r="762" spans="1:9">
      <c r="A762" t="n">
        <v>7800</v>
      </c>
      <c r="B762" s="12" t="n">
        <v>74</v>
      </c>
      <c r="C762" s="7" t="n">
        <v>67</v>
      </c>
    </row>
    <row r="763" spans="1:9">
      <c r="A763" t="s">
        <v>4</v>
      </c>
      <c r="B763" s="4" t="s">
        <v>5</v>
      </c>
      <c r="C763" s="4" t="s">
        <v>13</v>
      </c>
      <c r="D763" s="4" t="s">
        <v>13</v>
      </c>
      <c r="E763" s="4" t="s">
        <v>10</v>
      </c>
    </row>
    <row r="764" spans="1:9">
      <c r="A764" t="n">
        <v>7802</v>
      </c>
      <c r="B764" s="37" t="n">
        <v>45</v>
      </c>
      <c r="C764" s="7" t="n">
        <v>8</v>
      </c>
      <c r="D764" s="7" t="n">
        <v>1</v>
      </c>
      <c r="E764" s="7" t="n">
        <v>0</v>
      </c>
    </row>
    <row r="765" spans="1:9">
      <c r="A765" t="s">
        <v>4</v>
      </c>
      <c r="B765" s="4" t="s">
        <v>5</v>
      </c>
      <c r="C765" s="4" t="s">
        <v>10</v>
      </c>
    </row>
    <row r="766" spans="1:9">
      <c r="A766" t="n">
        <v>7807</v>
      </c>
      <c r="B766" s="56" t="n">
        <v>13</v>
      </c>
      <c r="C766" s="7" t="n">
        <v>6409</v>
      </c>
    </row>
    <row r="767" spans="1:9">
      <c r="A767" t="s">
        <v>4</v>
      </c>
      <c r="B767" s="4" t="s">
        <v>5</v>
      </c>
      <c r="C767" s="4" t="s">
        <v>10</v>
      </c>
    </row>
    <row r="768" spans="1:9">
      <c r="A768" t="n">
        <v>7810</v>
      </c>
      <c r="B768" s="56" t="n">
        <v>13</v>
      </c>
      <c r="C768" s="7" t="n">
        <v>6408</v>
      </c>
    </row>
    <row r="769" spans="1:5">
      <c r="A769" t="s">
        <v>4</v>
      </c>
      <c r="B769" s="4" t="s">
        <v>5</v>
      </c>
      <c r="C769" s="4" t="s">
        <v>10</v>
      </c>
    </row>
    <row r="770" spans="1:5">
      <c r="A770" t="n">
        <v>7813</v>
      </c>
      <c r="B770" s="53" t="n">
        <v>12</v>
      </c>
      <c r="C770" s="7" t="n">
        <v>6464</v>
      </c>
    </row>
    <row r="771" spans="1:5">
      <c r="A771" t="s">
        <v>4</v>
      </c>
      <c r="B771" s="4" t="s">
        <v>5</v>
      </c>
      <c r="C771" s="4" t="s">
        <v>10</v>
      </c>
    </row>
    <row r="772" spans="1:5">
      <c r="A772" t="n">
        <v>7816</v>
      </c>
      <c r="B772" s="56" t="n">
        <v>13</v>
      </c>
      <c r="C772" s="7" t="n">
        <v>6465</v>
      </c>
    </row>
    <row r="773" spans="1:5">
      <c r="A773" t="s">
        <v>4</v>
      </c>
      <c r="B773" s="4" t="s">
        <v>5</v>
      </c>
      <c r="C773" s="4" t="s">
        <v>10</v>
      </c>
    </row>
    <row r="774" spans="1:5">
      <c r="A774" t="n">
        <v>7819</v>
      </c>
      <c r="B774" s="56" t="n">
        <v>13</v>
      </c>
      <c r="C774" s="7" t="n">
        <v>6466</v>
      </c>
    </row>
    <row r="775" spans="1:5">
      <c r="A775" t="s">
        <v>4</v>
      </c>
      <c r="B775" s="4" t="s">
        <v>5</v>
      </c>
      <c r="C775" s="4" t="s">
        <v>10</v>
      </c>
    </row>
    <row r="776" spans="1:5">
      <c r="A776" t="n">
        <v>7822</v>
      </c>
      <c r="B776" s="56" t="n">
        <v>13</v>
      </c>
      <c r="C776" s="7" t="n">
        <v>6467</v>
      </c>
    </row>
    <row r="777" spans="1:5">
      <c r="A777" t="s">
        <v>4</v>
      </c>
      <c r="B777" s="4" t="s">
        <v>5</v>
      </c>
      <c r="C777" s="4" t="s">
        <v>10</v>
      </c>
    </row>
    <row r="778" spans="1:5">
      <c r="A778" t="n">
        <v>7825</v>
      </c>
      <c r="B778" s="56" t="n">
        <v>13</v>
      </c>
      <c r="C778" s="7" t="n">
        <v>6468</v>
      </c>
    </row>
    <row r="779" spans="1:5">
      <c r="A779" t="s">
        <v>4</v>
      </c>
      <c r="B779" s="4" t="s">
        <v>5</v>
      </c>
      <c r="C779" s="4" t="s">
        <v>10</v>
      </c>
    </row>
    <row r="780" spans="1:5">
      <c r="A780" t="n">
        <v>7828</v>
      </c>
      <c r="B780" s="56" t="n">
        <v>13</v>
      </c>
      <c r="C780" s="7" t="n">
        <v>6469</v>
      </c>
    </row>
    <row r="781" spans="1:5">
      <c r="A781" t="s">
        <v>4</v>
      </c>
      <c r="B781" s="4" t="s">
        <v>5</v>
      </c>
      <c r="C781" s="4" t="s">
        <v>10</v>
      </c>
    </row>
    <row r="782" spans="1:5">
      <c r="A782" t="n">
        <v>7831</v>
      </c>
      <c r="B782" s="56" t="n">
        <v>13</v>
      </c>
      <c r="C782" s="7" t="n">
        <v>6470</v>
      </c>
    </row>
    <row r="783" spans="1:5">
      <c r="A783" t="s">
        <v>4</v>
      </c>
      <c r="B783" s="4" t="s">
        <v>5</v>
      </c>
      <c r="C783" s="4" t="s">
        <v>10</v>
      </c>
    </row>
    <row r="784" spans="1:5">
      <c r="A784" t="n">
        <v>7834</v>
      </c>
      <c r="B784" s="56" t="n">
        <v>13</v>
      </c>
      <c r="C784" s="7" t="n">
        <v>6471</v>
      </c>
    </row>
    <row r="785" spans="1:3">
      <c r="A785" t="s">
        <v>4</v>
      </c>
      <c r="B785" s="4" t="s">
        <v>5</v>
      </c>
      <c r="C785" s="4" t="s">
        <v>13</v>
      </c>
    </row>
    <row r="786" spans="1:3">
      <c r="A786" t="n">
        <v>7837</v>
      </c>
      <c r="B786" s="12" t="n">
        <v>74</v>
      </c>
      <c r="C786" s="7" t="n">
        <v>18</v>
      </c>
    </row>
    <row r="787" spans="1:3">
      <c r="A787" t="s">
        <v>4</v>
      </c>
      <c r="B787" s="4" t="s">
        <v>5</v>
      </c>
      <c r="C787" s="4" t="s">
        <v>13</v>
      </c>
    </row>
    <row r="788" spans="1:3">
      <c r="A788" t="n">
        <v>7839</v>
      </c>
      <c r="B788" s="12" t="n">
        <v>74</v>
      </c>
      <c r="C788" s="7" t="n">
        <v>45</v>
      </c>
    </row>
    <row r="789" spans="1:3">
      <c r="A789" t="s">
        <v>4</v>
      </c>
      <c r="B789" s="4" t="s">
        <v>5</v>
      </c>
      <c r="C789" s="4" t="s">
        <v>10</v>
      </c>
    </row>
    <row r="790" spans="1:3">
      <c r="A790" t="n">
        <v>7841</v>
      </c>
      <c r="B790" s="27" t="n">
        <v>16</v>
      </c>
      <c r="C790" s="7" t="n">
        <v>0</v>
      </c>
    </row>
    <row r="791" spans="1:3">
      <c r="A791" t="s">
        <v>4</v>
      </c>
      <c r="B791" s="4" t="s">
        <v>5</v>
      </c>
      <c r="C791" s="4" t="s">
        <v>13</v>
      </c>
      <c r="D791" s="4" t="s">
        <v>13</v>
      </c>
      <c r="E791" s="4" t="s">
        <v>13</v>
      </c>
      <c r="F791" s="4" t="s">
        <v>13</v>
      </c>
    </row>
    <row r="792" spans="1:3">
      <c r="A792" t="n">
        <v>7844</v>
      </c>
      <c r="B792" s="8" t="n">
        <v>14</v>
      </c>
      <c r="C792" s="7" t="n">
        <v>0</v>
      </c>
      <c r="D792" s="7" t="n">
        <v>8</v>
      </c>
      <c r="E792" s="7" t="n">
        <v>0</v>
      </c>
      <c r="F792" s="7" t="n">
        <v>0</v>
      </c>
    </row>
    <row r="793" spans="1:3">
      <c r="A793" t="s">
        <v>4</v>
      </c>
      <c r="B793" s="4" t="s">
        <v>5</v>
      </c>
      <c r="C793" s="4" t="s">
        <v>13</v>
      </c>
      <c r="D793" s="4" t="s">
        <v>6</v>
      </c>
    </row>
    <row r="794" spans="1:3">
      <c r="A794" t="n">
        <v>7849</v>
      </c>
      <c r="B794" s="9" t="n">
        <v>2</v>
      </c>
      <c r="C794" s="7" t="n">
        <v>11</v>
      </c>
      <c r="D794" s="7" t="s">
        <v>31</v>
      </c>
    </row>
    <row r="795" spans="1:3">
      <c r="A795" t="s">
        <v>4</v>
      </c>
      <c r="B795" s="4" t="s">
        <v>5</v>
      </c>
      <c r="C795" s="4" t="s">
        <v>10</v>
      </c>
    </row>
    <row r="796" spans="1:3">
      <c r="A796" t="n">
        <v>7863</v>
      </c>
      <c r="B796" s="27" t="n">
        <v>16</v>
      </c>
      <c r="C796" s="7" t="n">
        <v>0</v>
      </c>
    </row>
    <row r="797" spans="1:3">
      <c r="A797" t="s">
        <v>4</v>
      </c>
      <c r="B797" s="4" t="s">
        <v>5</v>
      </c>
      <c r="C797" s="4" t="s">
        <v>13</v>
      </c>
      <c r="D797" s="4" t="s">
        <v>6</v>
      </c>
    </row>
    <row r="798" spans="1:3">
      <c r="A798" t="n">
        <v>7866</v>
      </c>
      <c r="B798" s="9" t="n">
        <v>2</v>
      </c>
      <c r="C798" s="7" t="n">
        <v>11</v>
      </c>
      <c r="D798" s="7" t="s">
        <v>95</v>
      </c>
    </row>
    <row r="799" spans="1:3">
      <c r="A799" t="s">
        <v>4</v>
      </c>
      <c r="B799" s="4" t="s">
        <v>5</v>
      </c>
      <c r="C799" s="4" t="s">
        <v>10</v>
      </c>
    </row>
    <row r="800" spans="1:3">
      <c r="A800" t="n">
        <v>7875</v>
      </c>
      <c r="B800" s="27" t="n">
        <v>16</v>
      </c>
      <c r="C800" s="7" t="n">
        <v>0</v>
      </c>
    </row>
    <row r="801" spans="1:6">
      <c r="A801" t="s">
        <v>4</v>
      </c>
      <c r="B801" s="4" t="s">
        <v>5</v>
      </c>
      <c r="C801" s="4" t="s">
        <v>9</v>
      </c>
    </row>
    <row r="802" spans="1:6">
      <c r="A802" t="n">
        <v>7878</v>
      </c>
      <c r="B802" s="45" t="n">
        <v>15</v>
      </c>
      <c r="C802" s="7" t="n">
        <v>2048</v>
      </c>
    </row>
    <row r="803" spans="1:6">
      <c r="A803" t="s">
        <v>4</v>
      </c>
      <c r="B803" s="4" t="s">
        <v>5</v>
      </c>
      <c r="C803" s="4" t="s">
        <v>13</v>
      </c>
      <c r="D803" s="4" t="s">
        <v>6</v>
      </c>
    </row>
    <row r="804" spans="1:6">
      <c r="A804" t="n">
        <v>7883</v>
      </c>
      <c r="B804" s="9" t="n">
        <v>2</v>
      </c>
      <c r="C804" s="7" t="n">
        <v>10</v>
      </c>
      <c r="D804" s="7" t="s">
        <v>96</v>
      </c>
    </row>
    <row r="805" spans="1:6">
      <c r="A805" t="s">
        <v>4</v>
      </c>
      <c r="B805" s="4" t="s">
        <v>5</v>
      </c>
      <c r="C805" s="4" t="s">
        <v>10</v>
      </c>
    </row>
    <row r="806" spans="1:6">
      <c r="A806" t="n">
        <v>7901</v>
      </c>
      <c r="B806" s="27" t="n">
        <v>16</v>
      </c>
      <c r="C806" s="7" t="n">
        <v>0</v>
      </c>
    </row>
    <row r="807" spans="1:6">
      <c r="A807" t="s">
        <v>4</v>
      </c>
      <c r="B807" s="4" t="s">
        <v>5</v>
      </c>
      <c r="C807" s="4" t="s">
        <v>13</v>
      </c>
      <c r="D807" s="4" t="s">
        <v>6</v>
      </c>
    </row>
    <row r="808" spans="1:6">
      <c r="A808" t="n">
        <v>7904</v>
      </c>
      <c r="B808" s="9" t="n">
        <v>2</v>
      </c>
      <c r="C808" s="7" t="n">
        <v>10</v>
      </c>
      <c r="D808" s="7" t="s">
        <v>97</v>
      </c>
    </row>
    <row r="809" spans="1:6">
      <c r="A809" t="s">
        <v>4</v>
      </c>
      <c r="B809" s="4" t="s">
        <v>5</v>
      </c>
      <c r="C809" s="4" t="s">
        <v>10</v>
      </c>
    </row>
    <row r="810" spans="1:6">
      <c r="A810" t="n">
        <v>7923</v>
      </c>
      <c r="B810" s="27" t="n">
        <v>16</v>
      </c>
      <c r="C810" s="7" t="n">
        <v>0</v>
      </c>
    </row>
    <row r="811" spans="1:6">
      <c r="A811" t="s">
        <v>4</v>
      </c>
      <c r="B811" s="4" t="s">
        <v>5</v>
      </c>
      <c r="C811" s="4" t="s">
        <v>13</v>
      </c>
      <c r="D811" s="4" t="s">
        <v>10</v>
      </c>
      <c r="E811" s="4" t="s">
        <v>24</v>
      </c>
    </row>
    <row r="812" spans="1:6">
      <c r="A812" t="n">
        <v>7926</v>
      </c>
      <c r="B812" s="21" t="n">
        <v>58</v>
      </c>
      <c r="C812" s="7" t="n">
        <v>100</v>
      </c>
      <c r="D812" s="7" t="n">
        <v>300</v>
      </c>
      <c r="E812" s="7" t="n">
        <v>1</v>
      </c>
    </row>
    <row r="813" spans="1:6">
      <c r="A813" t="s">
        <v>4</v>
      </c>
      <c r="B813" s="4" t="s">
        <v>5</v>
      </c>
      <c r="C813" s="4" t="s">
        <v>13</v>
      </c>
      <c r="D813" s="4" t="s">
        <v>10</v>
      </c>
    </row>
    <row r="814" spans="1:6">
      <c r="A814" t="n">
        <v>7934</v>
      </c>
      <c r="B814" s="21" t="n">
        <v>58</v>
      </c>
      <c r="C814" s="7" t="n">
        <v>255</v>
      </c>
      <c r="D814" s="7" t="n">
        <v>0</v>
      </c>
    </row>
    <row r="815" spans="1:6">
      <c r="A815" t="s">
        <v>4</v>
      </c>
      <c r="B815" s="4" t="s">
        <v>5</v>
      </c>
      <c r="C815" s="4" t="s">
        <v>13</v>
      </c>
    </row>
    <row r="816" spans="1:6">
      <c r="A816" t="n">
        <v>7938</v>
      </c>
      <c r="B816" s="57" t="n">
        <v>23</v>
      </c>
      <c r="C816" s="7" t="n">
        <v>0</v>
      </c>
    </row>
    <row r="817" spans="1:5">
      <c r="A817" t="s">
        <v>4</v>
      </c>
      <c r="B817" s="4" t="s">
        <v>5</v>
      </c>
      <c r="C817" s="4" t="s">
        <v>10</v>
      </c>
      <c r="D817" s="4" t="s">
        <v>24</v>
      </c>
      <c r="E817" s="4" t="s">
        <v>24</v>
      </c>
      <c r="F817" s="4" t="s">
        <v>24</v>
      </c>
      <c r="G817" s="4" t="s">
        <v>24</v>
      </c>
    </row>
    <row r="818" spans="1:5">
      <c r="A818" t="n">
        <v>7940</v>
      </c>
      <c r="B818" s="34" t="n">
        <v>46</v>
      </c>
      <c r="C818" s="7" t="n">
        <v>122</v>
      </c>
      <c r="D818" s="7" t="n">
        <v>-38.0699996948242</v>
      </c>
      <c r="E818" s="7" t="n">
        <v>3.5</v>
      </c>
      <c r="F818" s="7" t="n">
        <v>19.3199996948242</v>
      </c>
      <c r="G818" s="7" t="n">
        <v>68.1999969482422</v>
      </c>
    </row>
    <row r="819" spans="1:5">
      <c r="A819" t="s">
        <v>4</v>
      </c>
      <c r="B819" s="4" t="s">
        <v>5</v>
      </c>
      <c r="C819" s="4" t="s">
        <v>10</v>
      </c>
      <c r="D819" s="4" t="s">
        <v>9</v>
      </c>
    </row>
    <row r="820" spans="1:5">
      <c r="A820" t="n">
        <v>7959</v>
      </c>
      <c r="B820" s="55" t="n">
        <v>44</v>
      </c>
      <c r="C820" s="7" t="n">
        <v>122</v>
      </c>
      <c r="D820" s="7" t="n">
        <v>128</v>
      </c>
    </row>
    <row r="821" spans="1:5">
      <c r="A821" t="s">
        <v>4</v>
      </c>
      <c r="B821" s="4" t="s">
        <v>5</v>
      </c>
    </row>
    <row r="822" spans="1:5">
      <c r="A822" t="n">
        <v>7966</v>
      </c>
      <c r="B822" s="5" t="n">
        <v>1</v>
      </c>
    </row>
    <row r="823" spans="1:5" s="3" customFormat="1" customHeight="0">
      <c r="A823" s="3" t="s">
        <v>2</v>
      </c>
      <c r="B823" s="3" t="s">
        <v>107</v>
      </c>
    </row>
    <row r="824" spans="1:5">
      <c r="A824" t="s">
        <v>4</v>
      </c>
      <c r="B824" s="4" t="s">
        <v>5</v>
      </c>
      <c r="C824" s="4" t="s">
        <v>13</v>
      </c>
      <c r="D824" s="4" t="s">
        <v>10</v>
      </c>
    </row>
    <row r="825" spans="1:5">
      <c r="A825" t="n">
        <v>7968</v>
      </c>
      <c r="B825" s="23" t="n">
        <v>22</v>
      </c>
      <c r="C825" s="7" t="n">
        <v>0</v>
      </c>
      <c r="D825" s="7" t="n">
        <v>0</v>
      </c>
    </row>
    <row r="826" spans="1:5">
      <c r="A826" t="s">
        <v>4</v>
      </c>
      <c r="B826" s="4" t="s">
        <v>5</v>
      </c>
      <c r="C826" s="4" t="s">
        <v>13</v>
      </c>
      <c r="D826" s="4" t="s">
        <v>10</v>
      </c>
    </row>
    <row r="827" spans="1:5">
      <c r="A827" t="n">
        <v>7972</v>
      </c>
      <c r="B827" s="21" t="n">
        <v>58</v>
      </c>
      <c r="C827" s="7" t="n">
        <v>5</v>
      </c>
      <c r="D827" s="7" t="n">
        <v>300</v>
      </c>
    </row>
    <row r="828" spans="1:5">
      <c r="A828" t="s">
        <v>4</v>
      </c>
      <c r="B828" s="4" t="s">
        <v>5</v>
      </c>
      <c r="C828" s="4" t="s">
        <v>24</v>
      </c>
      <c r="D828" s="4" t="s">
        <v>10</v>
      </c>
    </row>
    <row r="829" spans="1:5">
      <c r="A829" t="n">
        <v>7976</v>
      </c>
      <c r="B829" s="24" t="n">
        <v>103</v>
      </c>
      <c r="C829" s="7" t="n">
        <v>0</v>
      </c>
      <c r="D829" s="7" t="n">
        <v>300</v>
      </c>
    </row>
    <row r="830" spans="1:5">
      <c r="A830" t="s">
        <v>4</v>
      </c>
      <c r="B830" s="4" t="s">
        <v>5</v>
      </c>
      <c r="C830" s="4" t="s">
        <v>13</v>
      </c>
      <c r="D830" s="4" t="s">
        <v>24</v>
      </c>
      <c r="E830" s="4" t="s">
        <v>10</v>
      </c>
      <c r="F830" s="4" t="s">
        <v>13</v>
      </c>
    </row>
    <row r="831" spans="1:5">
      <c r="A831" t="n">
        <v>7983</v>
      </c>
      <c r="B831" s="39" t="n">
        <v>49</v>
      </c>
      <c r="C831" s="7" t="n">
        <v>3</v>
      </c>
      <c r="D831" s="7" t="n">
        <v>0.699999988079071</v>
      </c>
      <c r="E831" s="7" t="n">
        <v>500</v>
      </c>
      <c r="F831" s="7" t="n">
        <v>0</v>
      </c>
    </row>
    <row r="832" spans="1:5">
      <c r="A832" t="s">
        <v>4</v>
      </c>
      <c r="B832" s="4" t="s">
        <v>5</v>
      </c>
      <c r="C832" s="4" t="s">
        <v>13</v>
      </c>
      <c r="D832" s="4" t="s">
        <v>10</v>
      </c>
    </row>
    <row r="833" spans="1:7">
      <c r="A833" t="n">
        <v>7992</v>
      </c>
      <c r="B833" s="21" t="n">
        <v>58</v>
      </c>
      <c r="C833" s="7" t="n">
        <v>10</v>
      </c>
      <c r="D833" s="7" t="n">
        <v>300</v>
      </c>
    </row>
    <row r="834" spans="1:7">
      <c r="A834" t="s">
        <v>4</v>
      </c>
      <c r="B834" s="4" t="s">
        <v>5</v>
      </c>
      <c r="C834" s="4" t="s">
        <v>13</v>
      </c>
      <c r="D834" s="4" t="s">
        <v>10</v>
      </c>
    </row>
    <row r="835" spans="1:7">
      <c r="A835" t="n">
        <v>7996</v>
      </c>
      <c r="B835" s="21" t="n">
        <v>58</v>
      </c>
      <c r="C835" s="7" t="n">
        <v>12</v>
      </c>
      <c r="D835" s="7" t="n">
        <v>0</v>
      </c>
    </row>
    <row r="836" spans="1:7">
      <c r="A836" t="s">
        <v>4</v>
      </c>
      <c r="B836" s="4" t="s">
        <v>5</v>
      </c>
      <c r="C836" s="4" t="s">
        <v>13</v>
      </c>
    </row>
    <row r="837" spans="1:7">
      <c r="A837" t="n">
        <v>8000</v>
      </c>
      <c r="B837" s="25" t="n">
        <v>64</v>
      </c>
      <c r="C837" s="7" t="n">
        <v>7</v>
      </c>
    </row>
    <row r="838" spans="1:7">
      <c r="A838" t="s">
        <v>4</v>
      </c>
      <c r="B838" s="4" t="s">
        <v>5</v>
      </c>
      <c r="C838" s="4" t="s">
        <v>13</v>
      </c>
      <c r="D838" s="4" t="s">
        <v>10</v>
      </c>
      <c r="E838" s="4" t="s">
        <v>10</v>
      </c>
      <c r="F838" s="4" t="s">
        <v>13</v>
      </c>
    </row>
    <row r="839" spans="1:7">
      <c r="A839" t="n">
        <v>8002</v>
      </c>
      <c r="B839" s="51" t="n">
        <v>25</v>
      </c>
      <c r="C839" s="7" t="n">
        <v>1</v>
      </c>
      <c r="D839" s="7" t="n">
        <v>65535</v>
      </c>
      <c r="E839" s="7" t="n">
        <v>420</v>
      </c>
      <c r="F839" s="7" t="n">
        <v>5</v>
      </c>
    </row>
    <row r="840" spans="1:7">
      <c r="A840" t="s">
        <v>4</v>
      </c>
      <c r="B840" s="4" t="s">
        <v>5</v>
      </c>
      <c r="C840" s="4" t="s">
        <v>13</v>
      </c>
      <c r="D840" s="4" t="s">
        <v>10</v>
      </c>
      <c r="E840" s="4" t="s">
        <v>6</v>
      </c>
    </row>
    <row r="841" spans="1:7">
      <c r="A841" t="n">
        <v>8009</v>
      </c>
      <c r="B841" s="35" t="n">
        <v>51</v>
      </c>
      <c r="C841" s="7" t="n">
        <v>4</v>
      </c>
      <c r="D841" s="7" t="n">
        <v>0</v>
      </c>
      <c r="E841" s="7" t="s">
        <v>108</v>
      </c>
    </row>
    <row r="842" spans="1:7">
      <c r="A842" t="s">
        <v>4</v>
      </c>
      <c r="B842" s="4" t="s">
        <v>5</v>
      </c>
      <c r="C842" s="4" t="s">
        <v>10</v>
      </c>
    </row>
    <row r="843" spans="1:7">
      <c r="A843" t="n">
        <v>8024</v>
      </c>
      <c r="B843" s="27" t="n">
        <v>16</v>
      </c>
      <c r="C843" s="7" t="n">
        <v>0</v>
      </c>
    </row>
    <row r="844" spans="1:7">
      <c r="A844" t="s">
        <v>4</v>
      </c>
      <c r="B844" s="4" t="s">
        <v>5</v>
      </c>
      <c r="C844" s="4" t="s">
        <v>10</v>
      </c>
      <c r="D844" s="4" t="s">
        <v>57</v>
      </c>
      <c r="E844" s="4" t="s">
        <v>13</v>
      </c>
      <c r="F844" s="4" t="s">
        <v>13</v>
      </c>
      <c r="G844" s="4" t="s">
        <v>57</v>
      </c>
      <c r="H844" s="4" t="s">
        <v>13</v>
      </c>
      <c r="I844" s="4" t="s">
        <v>13</v>
      </c>
    </row>
    <row r="845" spans="1:7">
      <c r="A845" t="n">
        <v>8027</v>
      </c>
      <c r="B845" s="41" t="n">
        <v>26</v>
      </c>
      <c r="C845" s="7" t="n">
        <v>0</v>
      </c>
      <c r="D845" s="7" t="s">
        <v>109</v>
      </c>
      <c r="E845" s="7" t="n">
        <v>2</v>
      </c>
      <c r="F845" s="7" t="n">
        <v>3</v>
      </c>
      <c r="G845" s="7" t="s">
        <v>110</v>
      </c>
      <c r="H845" s="7" t="n">
        <v>2</v>
      </c>
      <c r="I845" s="7" t="n">
        <v>0</v>
      </c>
    </row>
    <row r="846" spans="1:7">
      <c r="A846" t="s">
        <v>4</v>
      </c>
      <c r="B846" s="4" t="s">
        <v>5</v>
      </c>
    </row>
    <row r="847" spans="1:7">
      <c r="A847" t="n">
        <v>8255</v>
      </c>
      <c r="B847" s="46" t="n">
        <v>28</v>
      </c>
    </row>
    <row r="848" spans="1:7">
      <c r="A848" t="s">
        <v>4</v>
      </c>
      <c r="B848" s="4" t="s">
        <v>5</v>
      </c>
      <c r="C848" s="4" t="s">
        <v>10</v>
      </c>
      <c r="D848" s="4" t="s">
        <v>13</v>
      </c>
    </row>
    <row r="849" spans="1:9">
      <c r="A849" t="n">
        <v>8256</v>
      </c>
      <c r="B849" s="42" t="n">
        <v>89</v>
      </c>
      <c r="C849" s="7" t="n">
        <v>65533</v>
      </c>
      <c r="D849" s="7" t="n">
        <v>1</v>
      </c>
    </row>
    <row r="850" spans="1:9">
      <c r="A850" t="s">
        <v>4</v>
      </c>
      <c r="B850" s="4" t="s">
        <v>5</v>
      </c>
      <c r="C850" s="4" t="s">
        <v>13</v>
      </c>
      <c r="D850" s="4" t="s">
        <v>13</v>
      </c>
      <c r="E850" s="4" t="s">
        <v>24</v>
      </c>
      <c r="F850" s="4" t="s">
        <v>24</v>
      </c>
      <c r="G850" s="4" t="s">
        <v>24</v>
      </c>
      <c r="H850" s="4" t="s">
        <v>10</v>
      </c>
    </row>
    <row r="851" spans="1:9">
      <c r="A851" t="n">
        <v>8260</v>
      </c>
      <c r="B851" s="37" t="n">
        <v>45</v>
      </c>
      <c r="C851" s="7" t="n">
        <v>2</v>
      </c>
      <c r="D851" s="7" t="n">
        <v>3</v>
      </c>
      <c r="E851" s="7" t="n">
        <v>-31.2900009155273</v>
      </c>
      <c r="F851" s="7" t="n">
        <v>4.78999996185303</v>
      </c>
      <c r="G851" s="7" t="n">
        <v>19.9799995422363</v>
      </c>
      <c r="H851" s="7" t="n">
        <v>0</v>
      </c>
    </row>
    <row r="852" spans="1:9">
      <c r="A852" t="s">
        <v>4</v>
      </c>
      <c r="B852" s="4" t="s">
        <v>5</v>
      </c>
      <c r="C852" s="4" t="s">
        <v>13</v>
      </c>
      <c r="D852" s="4" t="s">
        <v>13</v>
      </c>
      <c r="E852" s="4" t="s">
        <v>24</v>
      </c>
      <c r="F852" s="4" t="s">
        <v>24</v>
      </c>
      <c r="G852" s="4" t="s">
        <v>24</v>
      </c>
      <c r="H852" s="4" t="s">
        <v>10</v>
      </c>
      <c r="I852" s="4" t="s">
        <v>13</v>
      </c>
    </row>
    <row r="853" spans="1:9">
      <c r="A853" t="n">
        <v>8277</v>
      </c>
      <c r="B853" s="37" t="n">
        <v>45</v>
      </c>
      <c r="C853" s="7" t="n">
        <v>4</v>
      </c>
      <c r="D853" s="7" t="n">
        <v>3</v>
      </c>
      <c r="E853" s="7" t="n">
        <v>5</v>
      </c>
      <c r="F853" s="7" t="n">
        <v>242.339996337891</v>
      </c>
      <c r="G853" s="7" t="n">
        <v>0</v>
      </c>
      <c r="H853" s="7" t="n">
        <v>0</v>
      </c>
      <c r="I853" s="7" t="n">
        <v>0</v>
      </c>
    </row>
    <row r="854" spans="1:9">
      <c r="A854" t="s">
        <v>4</v>
      </c>
      <c r="B854" s="4" t="s">
        <v>5</v>
      </c>
      <c r="C854" s="4" t="s">
        <v>13</v>
      </c>
      <c r="D854" s="4" t="s">
        <v>13</v>
      </c>
      <c r="E854" s="4" t="s">
        <v>24</v>
      </c>
      <c r="F854" s="4" t="s">
        <v>10</v>
      </c>
    </row>
    <row r="855" spans="1:9">
      <c r="A855" t="n">
        <v>8295</v>
      </c>
      <c r="B855" s="37" t="n">
        <v>45</v>
      </c>
      <c r="C855" s="7" t="n">
        <v>5</v>
      </c>
      <c r="D855" s="7" t="n">
        <v>3</v>
      </c>
      <c r="E855" s="7" t="n">
        <v>5.80000019073486</v>
      </c>
      <c r="F855" s="7" t="n">
        <v>0</v>
      </c>
    </row>
    <row r="856" spans="1:9">
      <c r="A856" t="s">
        <v>4</v>
      </c>
      <c r="B856" s="4" t="s">
        <v>5</v>
      </c>
      <c r="C856" s="4" t="s">
        <v>13</v>
      </c>
      <c r="D856" s="4" t="s">
        <v>13</v>
      </c>
      <c r="E856" s="4" t="s">
        <v>24</v>
      </c>
      <c r="F856" s="4" t="s">
        <v>10</v>
      </c>
    </row>
    <row r="857" spans="1:9">
      <c r="A857" t="n">
        <v>8304</v>
      </c>
      <c r="B857" s="37" t="n">
        <v>45</v>
      </c>
      <c r="C857" s="7" t="n">
        <v>11</v>
      </c>
      <c r="D857" s="7" t="n">
        <v>3</v>
      </c>
      <c r="E857" s="7" t="n">
        <v>40</v>
      </c>
      <c r="F857" s="7" t="n">
        <v>0</v>
      </c>
    </row>
    <row r="858" spans="1:9">
      <c r="A858" t="s">
        <v>4</v>
      </c>
      <c r="B858" s="4" t="s">
        <v>5</v>
      </c>
      <c r="C858" s="4" t="s">
        <v>10</v>
      </c>
      <c r="D858" s="4" t="s">
        <v>24</v>
      </c>
      <c r="E858" s="4" t="s">
        <v>24</v>
      </c>
      <c r="F858" s="4" t="s">
        <v>24</v>
      </c>
      <c r="G858" s="4" t="s">
        <v>24</v>
      </c>
    </row>
    <row r="859" spans="1:9">
      <c r="A859" t="n">
        <v>8313</v>
      </c>
      <c r="B859" s="34" t="n">
        <v>46</v>
      </c>
      <c r="C859" s="7" t="n">
        <v>2000</v>
      </c>
      <c r="D859" s="7" t="n">
        <v>-25.3199996948242</v>
      </c>
      <c r="E859" s="7" t="n">
        <v>3.53999996185303</v>
      </c>
      <c r="F859" s="7" t="n">
        <v>25.5599994659424</v>
      </c>
      <c r="G859" s="7" t="n">
        <v>240</v>
      </c>
    </row>
    <row r="860" spans="1:9">
      <c r="A860" t="s">
        <v>4</v>
      </c>
      <c r="B860" s="4" t="s">
        <v>5</v>
      </c>
      <c r="C860" s="4" t="s">
        <v>10</v>
      </c>
      <c r="D860" s="4" t="s">
        <v>24</v>
      </c>
      <c r="E860" s="4" t="s">
        <v>24</v>
      </c>
      <c r="F860" s="4" t="s">
        <v>24</v>
      </c>
      <c r="G860" s="4" t="s">
        <v>24</v>
      </c>
    </row>
    <row r="861" spans="1:9">
      <c r="A861" t="n">
        <v>8332</v>
      </c>
      <c r="B861" s="34" t="n">
        <v>46</v>
      </c>
      <c r="C861" s="7" t="n">
        <v>61456</v>
      </c>
      <c r="D861" s="7" t="n">
        <v>-32.5099983215332</v>
      </c>
      <c r="E861" s="7" t="n">
        <v>3.49000000953674</v>
      </c>
      <c r="F861" s="7" t="n">
        <v>19.2999992370605</v>
      </c>
      <c r="G861" s="7" t="n">
        <v>51.7999992370605</v>
      </c>
    </row>
    <row r="862" spans="1:9">
      <c r="A862" t="s">
        <v>4</v>
      </c>
      <c r="B862" s="4" t="s">
        <v>5</v>
      </c>
      <c r="C862" s="4" t="s">
        <v>10</v>
      </c>
      <c r="D862" s="4" t="s">
        <v>24</v>
      </c>
      <c r="E862" s="4" t="s">
        <v>24</v>
      </c>
      <c r="F862" s="4" t="s">
        <v>24</v>
      </c>
      <c r="G862" s="4" t="s">
        <v>24</v>
      </c>
    </row>
    <row r="863" spans="1:9">
      <c r="A863" t="n">
        <v>8351</v>
      </c>
      <c r="B863" s="34" t="n">
        <v>46</v>
      </c>
      <c r="C863" s="7" t="n">
        <v>122</v>
      </c>
      <c r="D863" s="7" t="n">
        <v>-34.7700004577637</v>
      </c>
      <c r="E863" s="7" t="n">
        <v>3.48000001907349</v>
      </c>
      <c r="F863" s="7" t="n">
        <v>18.6100006103516</v>
      </c>
      <c r="G863" s="7" t="n">
        <v>58.2000007629395</v>
      </c>
    </row>
    <row r="864" spans="1:9">
      <c r="A864" t="s">
        <v>4</v>
      </c>
      <c r="B864" s="4" t="s">
        <v>5</v>
      </c>
      <c r="C864" s="4" t="s">
        <v>13</v>
      </c>
      <c r="D864" s="4" t="s">
        <v>13</v>
      </c>
      <c r="E864" s="4" t="s">
        <v>10</v>
      </c>
    </row>
    <row r="865" spans="1:9">
      <c r="A865" t="n">
        <v>8370</v>
      </c>
      <c r="B865" s="37" t="n">
        <v>45</v>
      </c>
      <c r="C865" s="7" t="n">
        <v>8</v>
      </c>
      <c r="D865" s="7" t="n">
        <v>1</v>
      </c>
      <c r="E865" s="7" t="n">
        <v>0</v>
      </c>
    </row>
    <row r="866" spans="1:9">
      <c r="A866" t="s">
        <v>4</v>
      </c>
      <c r="B866" s="4" t="s">
        <v>5</v>
      </c>
      <c r="C866" s="4" t="s">
        <v>13</v>
      </c>
      <c r="D866" s="4" t="s">
        <v>10</v>
      </c>
      <c r="E866" s="4" t="s">
        <v>10</v>
      </c>
      <c r="F866" s="4" t="s">
        <v>13</v>
      </c>
    </row>
    <row r="867" spans="1:9">
      <c r="A867" t="n">
        <v>8375</v>
      </c>
      <c r="B867" s="51" t="n">
        <v>25</v>
      </c>
      <c r="C867" s="7" t="n">
        <v>1</v>
      </c>
      <c r="D867" s="7" t="n">
        <v>65535</v>
      </c>
      <c r="E867" s="7" t="n">
        <v>65535</v>
      </c>
      <c r="F867" s="7" t="n">
        <v>0</v>
      </c>
    </row>
    <row r="868" spans="1:9">
      <c r="A868" t="s">
        <v>4</v>
      </c>
      <c r="B868" s="4" t="s">
        <v>5</v>
      </c>
      <c r="C868" s="4" t="s">
        <v>13</v>
      </c>
      <c r="D868" s="4" t="s">
        <v>6</v>
      </c>
    </row>
    <row r="869" spans="1:9">
      <c r="A869" t="n">
        <v>8382</v>
      </c>
      <c r="B869" s="9" t="n">
        <v>2</v>
      </c>
      <c r="C869" s="7" t="n">
        <v>10</v>
      </c>
      <c r="D869" s="7" t="s">
        <v>111</v>
      </c>
    </row>
    <row r="870" spans="1:9">
      <c r="A870" t="s">
        <v>4</v>
      </c>
      <c r="B870" s="4" t="s">
        <v>5</v>
      </c>
      <c r="C870" s="4" t="s">
        <v>13</v>
      </c>
      <c r="D870" s="4" t="s">
        <v>10</v>
      </c>
    </row>
    <row r="871" spans="1:9">
      <c r="A871" t="n">
        <v>8405</v>
      </c>
      <c r="B871" s="21" t="n">
        <v>58</v>
      </c>
      <c r="C871" s="7" t="n">
        <v>105</v>
      </c>
      <c r="D871" s="7" t="n">
        <v>300</v>
      </c>
    </row>
    <row r="872" spans="1:9">
      <c r="A872" t="s">
        <v>4</v>
      </c>
      <c r="B872" s="4" t="s">
        <v>5</v>
      </c>
      <c r="C872" s="4" t="s">
        <v>24</v>
      </c>
      <c r="D872" s="4" t="s">
        <v>10</v>
      </c>
    </row>
    <row r="873" spans="1:9">
      <c r="A873" t="n">
        <v>8409</v>
      </c>
      <c r="B873" s="24" t="n">
        <v>103</v>
      </c>
      <c r="C873" s="7" t="n">
        <v>1</v>
      </c>
      <c r="D873" s="7" t="n">
        <v>300</v>
      </c>
    </row>
    <row r="874" spans="1:9">
      <c r="A874" t="s">
        <v>4</v>
      </c>
      <c r="B874" s="4" t="s">
        <v>5</v>
      </c>
      <c r="C874" s="4" t="s">
        <v>13</v>
      </c>
    </row>
    <row r="875" spans="1:9">
      <c r="A875" t="n">
        <v>8416</v>
      </c>
      <c r="B875" s="12" t="n">
        <v>74</v>
      </c>
      <c r="C875" s="7" t="n">
        <v>67</v>
      </c>
    </row>
    <row r="876" spans="1:9">
      <c r="A876" t="s">
        <v>4</v>
      </c>
      <c r="B876" s="4" t="s">
        <v>5</v>
      </c>
      <c r="C876" s="4" t="s">
        <v>13</v>
      </c>
      <c r="D876" s="4" t="s">
        <v>24</v>
      </c>
      <c r="E876" s="4" t="s">
        <v>10</v>
      </c>
      <c r="F876" s="4" t="s">
        <v>13</v>
      </c>
    </row>
    <row r="877" spans="1:9">
      <c r="A877" t="n">
        <v>8418</v>
      </c>
      <c r="B877" s="39" t="n">
        <v>49</v>
      </c>
      <c r="C877" s="7" t="n">
        <v>3</v>
      </c>
      <c r="D877" s="7" t="n">
        <v>1</v>
      </c>
      <c r="E877" s="7" t="n">
        <v>500</v>
      </c>
      <c r="F877" s="7" t="n">
        <v>0</v>
      </c>
    </row>
    <row r="878" spans="1:9">
      <c r="A878" t="s">
        <v>4</v>
      </c>
      <c r="B878" s="4" t="s">
        <v>5</v>
      </c>
      <c r="C878" s="4" t="s">
        <v>13</v>
      </c>
      <c r="D878" s="4" t="s">
        <v>10</v>
      </c>
    </row>
    <row r="879" spans="1:9">
      <c r="A879" t="n">
        <v>8427</v>
      </c>
      <c r="B879" s="21" t="n">
        <v>58</v>
      </c>
      <c r="C879" s="7" t="n">
        <v>11</v>
      </c>
      <c r="D879" s="7" t="n">
        <v>300</v>
      </c>
    </row>
    <row r="880" spans="1:9">
      <c r="A880" t="s">
        <v>4</v>
      </c>
      <c r="B880" s="4" t="s">
        <v>5</v>
      </c>
      <c r="C880" s="4" t="s">
        <v>13</v>
      </c>
      <c r="D880" s="4" t="s">
        <v>10</v>
      </c>
    </row>
    <row r="881" spans="1:6">
      <c r="A881" t="n">
        <v>8431</v>
      </c>
      <c r="B881" s="21" t="n">
        <v>58</v>
      </c>
      <c r="C881" s="7" t="n">
        <v>12</v>
      </c>
      <c r="D881" s="7" t="n">
        <v>0</v>
      </c>
    </row>
    <row r="882" spans="1:6">
      <c r="A882" t="s">
        <v>4</v>
      </c>
      <c r="B882" s="4" t="s">
        <v>5</v>
      </c>
      <c r="C882" s="4" t="s">
        <v>13</v>
      </c>
    </row>
    <row r="883" spans="1:6">
      <c r="A883" t="n">
        <v>8435</v>
      </c>
      <c r="B883" s="12" t="n">
        <v>74</v>
      </c>
      <c r="C883" s="7" t="n">
        <v>46</v>
      </c>
    </row>
    <row r="884" spans="1:6">
      <c r="A884" t="s">
        <v>4</v>
      </c>
      <c r="B884" s="4" t="s">
        <v>5</v>
      </c>
      <c r="C884" s="4" t="s">
        <v>13</v>
      </c>
    </row>
    <row r="885" spans="1:6">
      <c r="A885" t="n">
        <v>8437</v>
      </c>
      <c r="B885" s="57" t="n">
        <v>23</v>
      </c>
      <c r="C885" s="7" t="n">
        <v>0</v>
      </c>
    </row>
    <row r="886" spans="1:6">
      <c r="A886" t="s">
        <v>4</v>
      </c>
      <c r="B886" s="4" t="s">
        <v>5</v>
      </c>
      <c r="C886" s="4" t="s">
        <v>13</v>
      </c>
      <c r="D886" s="4" t="s">
        <v>9</v>
      </c>
    </row>
    <row r="887" spans="1:6">
      <c r="A887" t="n">
        <v>8439</v>
      </c>
      <c r="B887" s="12" t="n">
        <v>74</v>
      </c>
      <c r="C887" s="7" t="n">
        <v>52</v>
      </c>
      <c r="D887" s="7" t="n">
        <v>8192</v>
      </c>
    </row>
    <row r="888" spans="1:6">
      <c r="A888" t="s">
        <v>4</v>
      </c>
      <c r="B888" s="4" t="s">
        <v>5</v>
      </c>
    </row>
    <row r="889" spans="1:6">
      <c r="A889" t="n">
        <v>8445</v>
      </c>
      <c r="B889" s="5" t="n">
        <v>1</v>
      </c>
    </row>
    <row r="890" spans="1:6" s="3" customFormat="1" customHeight="0">
      <c r="A890" s="3" t="s">
        <v>2</v>
      </c>
      <c r="B890" s="3" t="s">
        <v>112</v>
      </c>
    </row>
    <row r="891" spans="1:6">
      <c r="A891" t="s">
        <v>4</v>
      </c>
      <c r="B891" s="4" t="s">
        <v>5</v>
      </c>
      <c r="C891" s="4" t="s">
        <v>10</v>
      </c>
    </row>
    <row r="892" spans="1:6">
      <c r="A892" t="n">
        <v>8448</v>
      </c>
      <c r="B892" s="56" t="n">
        <v>13</v>
      </c>
      <c r="C892" s="7" t="n">
        <v>6472</v>
      </c>
    </row>
    <row r="893" spans="1:6">
      <c r="A893" t="s">
        <v>4</v>
      </c>
      <c r="B893" s="4" t="s">
        <v>5</v>
      </c>
      <c r="C893" s="4" t="s">
        <v>13</v>
      </c>
      <c r="D893" s="4" t="s">
        <v>13</v>
      </c>
      <c r="E893" s="4" t="s">
        <v>13</v>
      </c>
      <c r="F893" s="4" t="s">
        <v>9</v>
      </c>
      <c r="G893" s="4" t="s">
        <v>13</v>
      </c>
      <c r="H893" s="4" t="s">
        <v>13</v>
      </c>
      <c r="I893" s="4" t="s">
        <v>13</v>
      </c>
      <c r="J893" s="4" t="s">
        <v>13</v>
      </c>
      <c r="K893" s="4" t="s">
        <v>9</v>
      </c>
      <c r="L893" s="4" t="s">
        <v>13</v>
      </c>
      <c r="M893" s="4" t="s">
        <v>13</v>
      </c>
      <c r="N893" s="4" t="s">
        <v>13</v>
      </c>
      <c r="O893" s="4" t="s">
        <v>30</v>
      </c>
    </row>
    <row r="894" spans="1:6">
      <c r="A894" t="n">
        <v>8451</v>
      </c>
      <c r="B894" s="14" t="n">
        <v>5</v>
      </c>
      <c r="C894" s="7" t="n">
        <v>32</v>
      </c>
      <c r="D894" s="7" t="n">
        <v>3</v>
      </c>
      <c r="E894" s="7" t="n">
        <v>0</v>
      </c>
      <c r="F894" s="7" t="n">
        <v>12</v>
      </c>
      <c r="G894" s="7" t="n">
        <v>2</v>
      </c>
      <c r="H894" s="7" t="n">
        <v>32</v>
      </c>
      <c r="I894" s="7" t="n">
        <v>4</v>
      </c>
      <c r="J894" s="7" t="n">
        <v>0</v>
      </c>
      <c r="K894" s="7" t="n">
        <v>1</v>
      </c>
      <c r="L894" s="7" t="n">
        <v>2</v>
      </c>
      <c r="M894" s="7" t="n">
        <v>9</v>
      </c>
      <c r="N894" s="7" t="n">
        <v>1</v>
      </c>
      <c r="O894" s="15" t="n">
        <f t="normal" ca="1">A898</f>
        <v>0</v>
      </c>
    </row>
    <row r="895" spans="1:6">
      <c r="A895" t="s">
        <v>4</v>
      </c>
      <c r="B895" s="4" t="s">
        <v>5</v>
      </c>
      <c r="C895" s="4" t="s">
        <v>10</v>
      </c>
    </row>
    <row r="896" spans="1:6">
      <c r="A896" t="n">
        <v>8474</v>
      </c>
      <c r="B896" s="53" t="n">
        <v>12</v>
      </c>
      <c r="C896" s="7" t="n">
        <v>6472</v>
      </c>
    </row>
    <row r="897" spans="1:15">
      <c r="A897" t="s">
        <v>4</v>
      </c>
      <c r="B897" s="4" t="s">
        <v>5</v>
      </c>
    </row>
    <row r="898" spans="1:15">
      <c r="A898" t="n">
        <v>8477</v>
      </c>
      <c r="B898" s="5" t="n">
        <v>1</v>
      </c>
    </row>
    <row r="899" spans="1:15" s="3" customFormat="1" customHeight="0">
      <c r="A899" s="3" t="s">
        <v>2</v>
      </c>
      <c r="B899" s="3" t="s">
        <v>113</v>
      </c>
    </row>
    <row r="900" spans="1:15">
      <c r="A900" t="s">
        <v>4</v>
      </c>
      <c r="B900" s="4" t="s">
        <v>5</v>
      </c>
      <c r="C900" s="4" t="s">
        <v>13</v>
      </c>
      <c r="D900" s="4" t="s">
        <v>13</v>
      </c>
      <c r="E900" s="4" t="s">
        <v>13</v>
      </c>
      <c r="F900" s="4" t="s">
        <v>13</v>
      </c>
    </row>
    <row r="901" spans="1:15">
      <c r="A901" t="n">
        <v>8480</v>
      </c>
      <c r="B901" s="8" t="n">
        <v>14</v>
      </c>
      <c r="C901" s="7" t="n">
        <v>2</v>
      </c>
      <c r="D901" s="7" t="n">
        <v>0</v>
      </c>
      <c r="E901" s="7" t="n">
        <v>0</v>
      </c>
      <c r="F901" s="7" t="n">
        <v>0</v>
      </c>
    </row>
    <row r="902" spans="1:15">
      <c r="A902" t="s">
        <v>4</v>
      </c>
      <c r="B902" s="4" t="s">
        <v>5</v>
      </c>
      <c r="C902" s="4" t="s">
        <v>13</v>
      </c>
      <c r="D902" s="20" t="s">
        <v>39</v>
      </c>
      <c r="E902" s="4" t="s">
        <v>5</v>
      </c>
      <c r="F902" s="4" t="s">
        <v>13</v>
      </c>
      <c r="G902" s="4" t="s">
        <v>10</v>
      </c>
      <c r="H902" s="20" t="s">
        <v>40</v>
      </c>
      <c r="I902" s="4" t="s">
        <v>13</v>
      </c>
      <c r="J902" s="4" t="s">
        <v>9</v>
      </c>
      <c r="K902" s="4" t="s">
        <v>13</v>
      </c>
      <c r="L902" s="4" t="s">
        <v>13</v>
      </c>
      <c r="M902" s="20" t="s">
        <v>39</v>
      </c>
      <c r="N902" s="4" t="s">
        <v>5</v>
      </c>
      <c r="O902" s="4" t="s">
        <v>13</v>
      </c>
      <c r="P902" s="4" t="s">
        <v>10</v>
      </c>
      <c r="Q902" s="20" t="s">
        <v>40</v>
      </c>
      <c r="R902" s="4" t="s">
        <v>13</v>
      </c>
      <c r="S902" s="4" t="s">
        <v>9</v>
      </c>
      <c r="T902" s="4" t="s">
        <v>13</v>
      </c>
      <c r="U902" s="4" t="s">
        <v>13</v>
      </c>
      <c r="V902" s="4" t="s">
        <v>13</v>
      </c>
      <c r="W902" s="4" t="s">
        <v>30</v>
      </c>
    </row>
    <row r="903" spans="1:15">
      <c r="A903" t="n">
        <v>8485</v>
      </c>
      <c r="B903" s="14" t="n">
        <v>5</v>
      </c>
      <c r="C903" s="7" t="n">
        <v>28</v>
      </c>
      <c r="D903" s="20" t="s">
        <v>3</v>
      </c>
      <c r="E903" s="10" t="n">
        <v>162</v>
      </c>
      <c r="F903" s="7" t="n">
        <v>3</v>
      </c>
      <c r="G903" s="7" t="n">
        <v>33289</v>
      </c>
      <c r="H903" s="20" t="s">
        <v>3</v>
      </c>
      <c r="I903" s="7" t="n">
        <v>0</v>
      </c>
      <c r="J903" s="7" t="n">
        <v>1</v>
      </c>
      <c r="K903" s="7" t="n">
        <v>2</v>
      </c>
      <c r="L903" s="7" t="n">
        <v>28</v>
      </c>
      <c r="M903" s="20" t="s">
        <v>3</v>
      </c>
      <c r="N903" s="10" t="n">
        <v>162</v>
      </c>
      <c r="O903" s="7" t="n">
        <v>3</v>
      </c>
      <c r="P903" s="7" t="n">
        <v>33289</v>
      </c>
      <c r="Q903" s="20" t="s">
        <v>3</v>
      </c>
      <c r="R903" s="7" t="n">
        <v>0</v>
      </c>
      <c r="S903" s="7" t="n">
        <v>2</v>
      </c>
      <c r="T903" s="7" t="n">
        <v>2</v>
      </c>
      <c r="U903" s="7" t="n">
        <v>11</v>
      </c>
      <c r="V903" s="7" t="n">
        <v>1</v>
      </c>
      <c r="W903" s="15" t="n">
        <f t="normal" ca="1">A907</f>
        <v>0</v>
      </c>
    </row>
    <row r="904" spans="1:15">
      <c r="A904" t="s">
        <v>4</v>
      </c>
      <c r="B904" s="4" t="s">
        <v>5</v>
      </c>
      <c r="C904" s="4" t="s">
        <v>13</v>
      </c>
      <c r="D904" s="4" t="s">
        <v>10</v>
      </c>
      <c r="E904" s="4" t="s">
        <v>24</v>
      </c>
    </row>
    <row r="905" spans="1:15">
      <c r="A905" t="n">
        <v>8514</v>
      </c>
      <c r="B905" s="21" t="n">
        <v>58</v>
      </c>
      <c r="C905" s="7" t="n">
        <v>0</v>
      </c>
      <c r="D905" s="7" t="n">
        <v>0</v>
      </c>
      <c r="E905" s="7" t="n">
        <v>1</v>
      </c>
    </row>
    <row r="906" spans="1:15">
      <c r="A906" t="s">
        <v>4</v>
      </c>
      <c r="B906" s="4" t="s">
        <v>5</v>
      </c>
      <c r="C906" s="4" t="s">
        <v>13</v>
      </c>
      <c r="D906" s="20" t="s">
        <v>39</v>
      </c>
      <c r="E906" s="4" t="s">
        <v>5</v>
      </c>
      <c r="F906" s="4" t="s">
        <v>13</v>
      </c>
      <c r="G906" s="4" t="s">
        <v>10</v>
      </c>
      <c r="H906" s="20" t="s">
        <v>40</v>
      </c>
      <c r="I906" s="4" t="s">
        <v>13</v>
      </c>
      <c r="J906" s="4" t="s">
        <v>9</v>
      </c>
      <c r="K906" s="4" t="s">
        <v>13</v>
      </c>
      <c r="L906" s="4" t="s">
        <v>13</v>
      </c>
      <c r="M906" s="20" t="s">
        <v>39</v>
      </c>
      <c r="N906" s="4" t="s">
        <v>5</v>
      </c>
      <c r="O906" s="4" t="s">
        <v>13</v>
      </c>
      <c r="P906" s="4" t="s">
        <v>10</v>
      </c>
      <c r="Q906" s="20" t="s">
        <v>40</v>
      </c>
      <c r="R906" s="4" t="s">
        <v>13</v>
      </c>
      <c r="S906" s="4" t="s">
        <v>9</v>
      </c>
      <c r="T906" s="4" t="s">
        <v>13</v>
      </c>
      <c r="U906" s="4" t="s">
        <v>13</v>
      </c>
      <c r="V906" s="4" t="s">
        <v>13</v>
      </c>
      <c r="W906" s="4" t="s">
        <v>30</v>
      </c>
    </row>
    <row r="907" spans="1:15">
      <c r="A907" t="n">
        <v>8522</v>
      </c>
      <c r="B907" s="14" t="n">
        <v>5</v>
      </c>
      <c r="C907" s="7" t="n">
        <v>28</v>
      </c>
      <c r="D907" s="20" t="s">
        <v>3</v>
      </c>
      <c r="E907" s="10" t="n">
        <v>162</v>
      </c>
      <c r="F907" s="7" t="n">
        <v>3</v>
      </c>
      <c r="G907" s="7" t="n">
        <v>33289</v>
      </c>
      <c r="H907" s="20" t="s">
        <v>3</v>
      </c>
      <c r="I907" s="7" t="n">
        <v>0</v>
      </c>
      <c r="J907" s="7" t="n">
        <v>1</v>
      </c>
      <c r="K907" s="7" t="n">
        <v>3</v>
      </c>
      <c r="L907" s="7" t="n">
        <v>28</v>
      </c>
      <c r="M907" s="20" t="s">
        <v>3</v>
      </c>
      <c r="N907" s="10" t="n">
        <v>162</v>
      </c>
      <c r="O907" s="7" t="n">
        <v>3</v>
      </c>
      <c r="P907" s="7" t="n">
        <v>33289</v>
      </c>
      <c r="Q907" s="20" t="s">
        <v>3</v>
      </c>
      <c r="R907" s="7" t="n">
        <v>0</v>
      </c>
      <c r="S907" s="7" t="n">
        <v>2</v>
      </c>
      <c r="T907" s="7" t="n">
        <v>3</v>
      </c>
      <c r="U907" s="7" t="n">
        <v>9</v>
      </c>
      <c r="V907" s="7" t="n">
        <v>1</v>
      </c>
      <c r="W907" s="15" t="n">
        <f t="normal" ca="1">A917</f>
        <v>0</v>
      </c>
    </row>
    <row r="908" spans="1:15">
      <c r="A908" t="s">
        <v>4</v>
      </c>
      <c r="B908" s="4" t="s">
        <v>5</v>
      </c>
      <c r="C908" s="4" t="s">
        <v>13</v>
      </c>
      <c r="D908" s="20" t="s">
        <v>39</v>
      </c>
      <c r="E908" s="4" t="s">
        <v>5</v>
      </c>
      <c r="F908" s="4" t="s">
        <v>10</v>
      </c>
      <c r="G908" s="4" t="s">
        <v>13</v>
      </c>
      <c r="H908" s="4" t="s">
        <v>13</v>
      </c>
      <c r="I908" s="4" t="s">
        <v>6</v>
      </c>
      <c r="J908" s="20" t="s">
        <v>40</v>
      </c>
      <c r="K908" s="4" t="s">
        <v>13</v>
      </c>
      <c r="L908" s="4" t="s">
        <v>13</v>
      </c>
      <c r="M908" s="20" t="s">
        <v>39</v>
      </c>
      <c r="N908" s="4" t="s">
        <v>5</v>
      </c>
      <c r="O908" s="4" t="s">
        <v>13</v>
      </c>
      <c r="P908" s="20" t="s">
        <v>40</v>
      </c>
      <c r="Q908" s="4" t="s">
        <v>13</v>
      </c>
      <c r="R908" s="4" t="s">
        <v>9</v>
      </c>
      <c r="S908" s="4" t="s">
        <v>13</v>
      </c>
      <c r="T908" s="4" t="s">
        <v>13</v>
      </c>
      <c r="U908" s="4" t="s">
        <v>13</v>
      </c>
      <c r="V908" s="20" t="s">
        <v>39</v>
      </c>
      <c r="W908" s="4" t="s">
        <v>5</v>
      </c>
      <c r="X908" s="4" t="s">
        <v>13</v>
      </c>
      <c r="Y908" s="20" t="s">
        <v>40</v>
      </c>
      <c r="Z908" s="4" t="s">
        <v>13</v>
      </c>
      <c r="AA908" s="4" t="s">
        <v>9</v>
      </c>
      <c r="AB908" s="4" t="s">
        <v>13</v>
      </c>
      <c r="AC908" s="4" t="s">
        <v>13</v>
      </c>
      <c r="AD908" s="4" t="s">
        <v>13</v>
      </c>
      <c r="AE908" s="4" t="s">
        <v>30</v>
      </c>
    </row>
    <row r="909" spans="1:15">
      <c r="A909" t="n">
        <v>8551</v>
      </c>
      <c r="B909" s="14" t="n">
        <v>5</v>
      </c>
      <c r="C909" s="7" t="n">
        <v>28</v>
      </c>
      <c r="D909" s="20" t="s">
        <v>3</v>
      </c>
      <c r="E909" s="22" t="n">
        <v>47</v>
      </c>
      <c r="F909" s="7" t="n">
        <v>61456</v>
      </c>
      <c r="G909" s="7" t="n">
        <v>2</v>
      </c>
      <c r="H909" s="7" t="n">
        <v>0</v>
      </c>
      <c r="I909" s="7" t="s">
        <v>41</v>
      </c>
      <c r="J909" s="20" t="s">
        <v>3</v>
      </c>
      <c r="K909" s="7" t="n">
        <v>8</v>
      </c>
      <c r="L909" s="7" t="n">
        <v>28</v>
      </c>
      <c r="M909" s="20" t="s">
        <v>3</v>
      </c>
      <c r="N909" s="12" t="n">
        <v>74</v>
      </c>
      <c r="O909" s="7" t="n">
        <v>65</v>
      </c>
      <c r="P909" s="20" t="s">
        <v>3</v>
      </c>
      <c r="Q909" s="7" t="n">
        <v>0</v>
      </c>
      <c r="R909" s="7" t="n">
        <v>1</v>
      </c>
      <c r="S909" s="7" t="n">
        <v>3</v>
      </c>
      <c r="T909" s="7" t="n">
        <v>9</v>
      </c>
      <c r="U909" s="7" t="n">
        <v>28</v>
      </c>
      <c r="V909" s="20" t="s">
        <v>3</v>
      </c>
      <c r="W909" s="12" t="n">
        <v>74</v>
      </c>
      <c r="X909" s="7" t="n">
        <v>65</v>
      </c>
      <c r="Y909" s="20" t="s">
        <v>3</v>
      </c>
      <c r="Z909" s="7" t="n">
        <v>0</v>
      </c>
      <c r="AA909" s="7" t="n">
        <v>2</v>
      </c>
      <c r="AB909" s="7" t="n">
        <v>3</v>
      </c>
      <c r="AC909" s="7" t="n">
        <v>9</v>
      </c>
      <c r="AD909" s="7" t="n">
        <v>1</v>
      </c>
      <c r="AE909" s="15" t="n">
        <f t="normal" ca="1">A913</f>
        <v>0</v>
      </c>
    </row>
    <row r="910" spans="1:15">
      <c r="A910" t="s">
        <v>4</v>
      </c>
      <c r="B910" s="4" t="s">
        <v>5</v>
      </c>
      <c r="C910" s="4" t="s">
        <v>10</v>
      </c>
      <c r="D910" s="4" t="s">
        <v>13</v>
      </c>
      <c r="E910" s="4" t="s">
        <v>13</v>
      </c>
      <c r="F910" s="4" t="s">
        <v>6</v>
      </c>
    </row>
    <row r="911" spans="1:15">
      <c r="A911" t="n">
        <v>8599</v>
      </c>
      <c r="B911" s="22" t="n">
        <v>47</v>
      </c>
      <c r="C911" s="7" t="n">
        <v>61456</v>
      </c>
      <c r="D911" s="7" t="n">
        <v>0</v>
      </c>
      <c r="E911" s="7" t="n">
        <v>0</v>
      </c>
      <c r="F911" s="7" t="s">
        <v>42</v>
      </c>
    </row>
    <row r="912" spans="1:15">
      <c r="A912" t="s">
        <v>4</v>
      </c>
      <c r="B912" s="4" t="s">
        <v>5</v>
      </c>
      <c r="C912" s="4" t="s">
        <v>13</v>
      </c>
      <c r="D912" s="4" t="s">
        <v>10</v>
      </c>
      <c r="E912" s="4" t="s">
        <v>24</v>
      </c>
    </row>
    <row r="913" spans="1:31">
      <c r="A913" t="n">
        <v>8612</v>
      </c>
      <c r="B913" s="21" t="n">
        <v>58</v>
      </c>
      <c r="C913" s="7" t="n">
        <v>0</v>
      </c>
      <c r="D913" s="7" t="n">
        <v>300</v>
      </c>
      <c r="E913" s="7" t="n">
        <v>1</v>
      </c>
    </row>
    <row r="914" spans="1:31">
      <c r="A914" t="s">
        <v>4</v>
      </c>
      <c r="B914" s="4" t="s">
        <v>5</v>
      </c>
      <c r="C914" s="4" t="s">
        <v>13</v>
      </c>
      <c r="D914" s="4" t="s">
        <v>10</v>
      </c>
    </row>
    <row r="915" spans="1:31">
      <c r="A915" t="n">
        <v>8620</v>
      </c>
      <c r="B915" s="21" t="n">
        <v>58</v>
      </c>
      <c r="C915" s="7" t="n">
        <v>255</v>
      </c>
      <c r="D915" s="7" t="n">
        <v>0</v>
      </c>
    </row>
    <row r="916" spans="1:31">
      <c r="A916" t="s">
        <v>4</v>
      </c>
      <c r="B916" s="4" t="s">
        <v>5</v>
      </c>
      <c r="C916" s="4" t="s">
        <v>13</v>
      </c>
      <c r="D916" s="4" t="s">
        <v>13</v>
      </c>
      <c r="E916" s="4" t="s">
        <v>13</v>
      </c>
      <c r="F916" s="4" t="s">
        <v>13</v>
      </c>
    </row>
    <row r="917" spans="1:31">
      <c r="A917" t="n">
        <v>8624</v>
      </c>
      <c r="B917" s="8" t="n">
        <v>14</v>
      </c>
      <c r="C917" s="7" t="n">
        <v>0</v>
      </c>
      <c r="D917" s="7" t="n">
        <v>0</v>
      </c>
      <c r="E917" s="7" t="n">
        <v>0</v>
      </c>
      <c r="F917" s="7" t="n">
        <v>64</v>
      </c>
    </row>
    <row r="918" spans="1:31">
      <c r="A918" t="s">
        <v>4</v>
      </c>
      <c r="B918" s="4" t="s">
        <v>5</v>
      </c>
      <c r="C918" s="4" t="s">
        <v>13</v>
      </c>
      <c r="D918" s="4" t="s">
        <v>10</v>
      </c>
    </row>
    <row r="919" spans="1:31">
      <c r="A919" t="n">
        <v>8629</v>
      </c>
      <c r="B919" s="23" t="n">
        <v>22</v>
      </c>
      <c r="C919" s="7" t="n">
        <v>0</v>
      </c>
      <c r="D919" s="7" t="n">
        <v>33289</v>
      </c>
    </row>
    <row r="920" spans="1:31">
      <c r="A920" t="s">
        <v>4</v>
      </c>
      <c r="B920" s="4" t="s">
        <v>5</v>
      </c>
      <c r="C920" s="4" t="s">
        <v>13</v>
      </c>
      <c r="D920" s="4" t="s">
        <v>10</v>
      </c>
    </row>
    <row r="921" spans="1:31">
      <c r="A921" t="n">
        <v>8633</v>
      </c>
      <c r="B921" s="21" t="n">
        <v>58</v>
      </c>
      <c r="C921" s="7" t="n">
        <v>5</v>
      </c>
      <c r="D921" s="7" t="n">
        <v>300</v>
      </c>
    </row>
    <row r="922" spans="1:31">
      <c r="A922" t="s">
        <v>4</v>
      </c>
      <c r="B922" s="4" t="s">
        <v>5</v>
      </c>
      <c r="C922" s="4" t="s">
        <v>24</v>
      </c>
      <c r="D922" s="4" t="s">
        <v>10</v>
      </c>
    </row>
    <row r="923" spans="1:31">
      <c r="A923" t="n">
        <v>8637</v>
      </c>
      <c r="B923" s="24" t="n">
        <v>103</v>
      </c>
      <c r="C923" s="7" t="n">
        <v>0</v>
      </c>
      <c r="D923" s="7" t="n">
        <v>300</v>
      </c>
    </row>
    <row r="924" spans="1:31">
      <c r="A924" t="s">
        <v>4</v>
      </c>
      <c r="B924" s="4" t="s">
        <v>5</v>
      </c>
      <c r="C924" s="4" t="s">
        <v>13</v>
      </c>
    </row>
    <row r="925" spans="1:31">
      <c r="A925" t="n">
        <v>8644</v>
      </c>
      <c r="B925" s="25" t="n">
        <v>64</v>
      </c>
      <c r="C925" s="7" t="n">
        <v>7</v>
      </c>
    </row>
    <row r="926" spans="1:31">
      <c r="A926" t="s">
        <v>4</v>
      </c>
      <c r="B926" s="4" t="s">
        <v>5</v>
      </c>
      <c r="C926" s="4" t="s">
        <v>13</v>
      </c>
      <c r="D926" s="4" t="s">
        <v>10</v>
      </c>
    </row>
    <row r="927" spans="1:31">
      <c r="A927" t="n">
        <v>8646</v>
      </c>
      <c r="B927" s="26" t="n">
        <v>72</v>
      </c>
      <c r="C927" s="7" t="n">
        <v>5</v>
      </c>
      <c r="D927" s="7" t="n">
        <v>0</v>
      </c>
    </row>
    <row r="928" spans="1:31">
      <c r="A928" t="s">
        <v>4</v>
      </c>
      <c r="B928" s="4" t="s">
        <v>5</v>
      </c>
      <c r="C928" s="4" t="s">
        <v>13</v>
      </c>
      <c r="D928" s="20" t="s">
        <v>39</v>
      </c>
      <c r="E928" s="4" t="s">
        <v>5</v>
      </c>
      <c r="F928" s="4" t="s">
        <v>13</v>
      </c>
      <c r="G928" s="4" t="s">
        <v>10</v>
      </c>
      <c r="H928" s="20" t="s">
        <v>40</v>
      </c>
      <c r="I928" s="4" t="s">
        <v>13</v>
      </c>
      <c r="J928" s="4" t="s">
        <v>9</v>
      </c>
      <c r="K928" s="4" t="s">
        <v>13</v>
      </c>
      <c r="L928" s="4" t="s">
        <v>13</v>
      </c>
      <c r="M928" s="4" t="s">
        <v>30</v>
      </c>
    </row>
    <row r="929" spans="1:13">
      <c r="A929" t="n">
        <v>8650</v>
      </c>
      <c r="B929" s="14" t="n">
        <v>5</v>
      </c>
      <c r="C929" s="7" t="n">
        <v>28</v>
      </c>
      <c r="D929" s="20" t="s">
        <v>3</v>
      </c>
      <c r="E929" s="10" t="n">
        <v>162</v>
      </c>
      <c r="F929" s="7" t="n">
        <v>4</v>
      </c>
      <c r="G929" s="7" t="n">
        <v>33289</v>
      </c>
      <c r="H929" s="20" t="s">
        <v>3</v>
      </c>
      <c r="I929" s="7" t="n">
        <v>0</v>
      </c>
      <c r="J929" s="7" t="n">
        <v>1</v>
      </c>
      <c r="K929" s="7" t="n">
        <v>2</v>
      </c>
      <c r="L929" s="7" t="n">
        <v>1</v>
      </c>
      <c r="M929" s="15" t="n">
        <f t="normal" ca="1">A935</f>
        <v>0</v>
      </c>
    </row>
    <row r="930" spans="1:13">
      <c r="A930" t="s">
        <v>4</v>
      </c>
      <c r="B930" s="4" t="s">
        <v>5</v>
      </c>
      <c r="C930" s="4" t="s">
        <v>13</v>
      </c>
      <c r="D930" s="4" t="s">
        <v>6</v>
      </c>
    </row>
    <row r="931" spans="1:13">
      <c r="A931" t="n">
        <v>8667</v>
      </c>
      <c r="B931" s="9" t="n">
        <v>2</v>
      </c>
      <c r="C931" s="7" t="n">
        <v>10</v>
      </c>
      <c r="D931" s="7" t="s">
        <v>43</v>
      </c>
    </row>
    <row r="932" spans="1:13">
      <c r="A932" t="s">
        <v>4</v>
      </c>
      <c r="B932" s="4" t="s">
        <v>5</v>
      </c>
      <c r="C932" s="4" t="s">
        <v>10</v>
      </c>
    </row>
    <row r="933" spans="1:13">
      <c r="A933" t="n">
        <v>8684</v>
      </c>
      <c r="B933" s="27" t="n">
        <v>16</v>
      </c>
      <c r="C933" s="7" t="n">
        <v>0</v>
      </c>
    </row>
    <row r="934" spans="1:13">
      <c r="A934" t="s">
        <v>4</v>
      </c>
      <c r="B934" s="4" t="s">
        <v>5</v>
      </c>
      <c r="C934" s="4" t="s">
        <v>10</v>
      </c>
      <c r="D934" s="4" t="s">
        <v>6</v>
      </c>
      <c r="E934" s="4" t="s">
        <v>6</v>
      </c>
      <c r="F934" s="4" t="s">
        <v>6</v>
      </c>
      <c r="G934" s="4" t="s">
        <v>13</v>
      </c>
      <c r="H934" s="4" t="s">
        <v>9</v>
      </c>
      <c r="I934" s="4" t="s">
        <v>24</v>
      </c>
      <c r="J934" s="4" t="s">
        <v>24</v>
      </c>
      <c r="K934" s="4" t="s">
        <v>24</v>
      </c>
      <c r="L934" s="4" t="s">
        <v>24</v>
      </c>
      <c r="M934" s="4" t="s">
        <v>24</v>
      </c>
      <c r="N934" s="4" t="s">
        <v>24</v>
      </c>
      <c r="O934" s="4" t="s">
        <v>24</v>
      </c>
      <c r="P934" s="4" t="s">
        <v>6</v>
      </c>
      <c r="Q934" s="4" t="s">
        <v>6</v>
      </c>
      <c r="R934" s="4" t="s">
        <v>9</v>
      </c>
      <c r="S934" s="4" t="s">
        <v>13</v>
      </c>
      <c r="T934" s="4" t="s">
        <v>9</v>
      </c>
      <c r="U934" s="4" t="s">
        <v>9</v>
      </c>
      <c r="V934" s="4" t="s">
        <v>10</v>
      </c>
    </row>
    <row r="935" spans="1:13">
      <c r="A935" t="n">
        <v>8687</v>
      </c>
      <c r="B935" s="16" t="n">
        <v>19</v>
      </c>
      <c r="C935" s="7" t="n">
        <v>7032</v>
      </c>
      <c r="D935" s="7" t="s">
        <v>48</v>
      </c>
      <c r="E935" s="7" t="s">
        <v>49</v>
      </c>
      <c r="F935" s="7" t="s">
        <v>12</v>
      </c>
      <c r="G935" s="7" t="n">
        <v>0</v>
      </c>
      <c r="H935" s="7" t="n">
        <v>1</v>
      </c>
      <c r="I935" s="7" t="n">
        <v>0</v>
      </c>
      <c r="J935" s="7" t="n">
        <v>0</v>
      </c>
      <c r="K935" s="7" t="n">
        <v>0</v>
      </c>
      <c r="L935" s="7" t="n">
        <v>0</v>
      </c>
      <c r="M935" s="7" t="n">
        <v>1</v>
      </c>
      <c r="N935" s="7" t="n">
        <v>1.60000002384186</v>
      </c>
      <c r="O935" s="7" t="n">
        <v>0.0900000035762787</v>
      </c>
      <c r="P935" s="7" t="s">
        <v>12</v>
      </c>
      <c r="Q935" s="7" t="s">
        <v>12</v>
      </c>
      <c r="R935" s="7" t="n">
        <v>-1</v>
      </c>
      <c r="S935" s="7" t="n">
        <v>0</v>
      </c>
      <c r="T935" s="7" t="n">
        <v>0</v>
      </c>
      <c r="U935" s="7" t="n">
        <v>0</v>
      </c>
      <c r="V935" s="7" t="n">
        <v>0</v>
      </c>
    </row>
    <row r="936" spans="1:13">
      <c r="A936" t="s">
        <v>4</v>
      </c>
      <c r="B936" s="4" t="s">
        <v>5</v>
      </c>
      <c r="C936" s="4" t="s">
        <v>10</v>
      </c>
      <c r="D936" s="4" t="s">
        <v>13</v>
      </c>
      <c r="E936" s="4" t="s">
        <v>13</v>
      </c>
      <c r="F936" s="4" t="s">
        <v>6</v>
      </c>
    </row>
    <row r="937" spans="1:13">
      <c r="A937" t="n">
        <v>8757</v>
      </c>
      <c r="B937" s="31" t="n">
        <v>20</v>
      </c>
      <c r="C937" s="7" t="n">
        <v>0</v>
      </c>
      <c r="D937" s="7" t="n">
        <v>3</v>
      </c>
      <c r="E937" s="7" t="n">
        <v>10</v>
      </c>
      <c r="F937" s="7" t="s">
        <v>50</v>
      </c>
    </row>
    <row r="938" spans="1:13">
      <c r="A938" t="s">
        <v>4</v>
      </c>
      <c r="B938" s="4" t="s">
        <v>5</v>
      </c>
      <c r="C938" s="4" t="s">
        <v>10</v>
      </c>
    </row>
    <row r="939" spans="1:13">
      <c r="A939" t="n">
        <v>8775</v>
      </c>
      <c r="B939" s="27" t="n">
        <v>16</v>
      </c>
      <c r="C939" s="7" t="n">
        <v>0</v>
      </c>
    </row>
    <row r="940" spans="1:13">
      <c r="A940" t="s">
        <v>4</v>
      </c>
      <c r="B940" s="4" t="s">
        <v>5</v>
      </c>
      <c r="C940" s="4" t="s">
        <v>10</v>
      </c>
      <c r="D940" s="4" t="s">
        <v>13</v>
      </c>
      <c r="E940" s="4" t="s">
        <v>13</v>
      </c>
      <c r="F940" s="4" t="s">
        <v>6</v>
      </c>
    </row>
    <row r="941" spans="1:13">
      <c r="A941" t="n">
        <v>8778</v>
      </c>
      <c r="B941" s="31" t="n">
        <v>20</v>
      </c>
      <c r="C941" s="7" t="n">
        <v>7032</v>
      </c>
      <c r="D941" s="7" t="n">
        <v>3</v>
      </c>
      <c r="E941" s="7" t="n">
        <v>10</v>
      </c>
      <c r="F941" s="7" t="s">
        <v>50</v>
      </c>
    </row>
    <row r="942" spans="1:13">
      <c r="A942" t="s">
        <v>4</v>
      </c>
      <c r="B942" s="4" t="s">
        <v>5</v>
      </c>
      <c r="C942" s="4" t="s">
        <v>10</v>
      </c>
    </row>
    <row r="943" spans="1:13">
      <c r="A943" t="n">
        <v>8796</v>
      </c>
      <c r="B943" s="27" t="n">
        <v>16</v>
      </c>
      <c r="C943" s="7" t="n">
        <v>0</v>
      </c>
    </row>
    <row r="944" spans="1:13">
      <c r="A944" t="s">
        <v>4</v>
      </c>
      <c r="B944" s="4" t="s">
        <v>5</v>
      </c>
      <c r="C944" s="4" t="s">
        <v>10</v>
      </c>
      <c r="D944" s="4" t="s">
        <v>9</v>
      </c>
    </row>
    <row r="945" spans="1:22">
      <c r="A945" t="n">
        <v>8799</v>
      </c>
      <c r="B945" s="32" t="n">
        <v>43</v>
      </c>
      <c r="C945" s="7" t="n">
        <v>122</v>
      </c>
      <c r="D945" s="7" t="n">
        <v>128</v>
      </c>
    </row>
    <row r="946" spans="1:22">
      <c r="A946" t="s">
        <v>4</v>
      </c>
      <c r="B946" s="4" t="s">
        <v>5</v>
      </c>
      <c r="C946" s="4" t="s">
        <v>13</v>
      </c>
    </row>
    <row r="947" spans="1:22">
      <c r="A947" t="n">
        <v>8806</v>
      </c>
      <c r="B947" s="33" t="n">
        <v>116</v>
      </c>
      <c r="C947" s="7" t="n">
        <v>0</v>
      </c>
    </row>
    <row r="948" spans="1:22">
      <c r="A948" t="s">
        <v>4</v>
      </c>
      <c r="B948" s="4" t="s">
        <v>5</v>
      </c>
      <c r="C948" s="4" t="s">
        <v>13</v>
      </c>
      <c r="D948" s="4" t="s">
        <v>10</v>
      </c>
    </row>
    <row r="949" spans="1:22">
      <c r="A949" t="n">
        <v>8808</v>
      </c>
      <c r="B949" s="33" t="n">
        <v>116</v>
      </c>
      <c r="C949" s="7" t="n">
        <v>2</v>
      </c>
      <c r="D949" s="7" t="n">
        <v>1</v>
      </c>
    </row>
    <row r="950" spans="1:22">
      <c r="A950" t="s">
        <v>4</v>
      </c>
      <c r="B950" s="4" t="s">
        <v>5</v>
      </c>
      <c r="C950" s="4" t="s">
        <v>13</v>
      </c>
      <c r="D950" s="4" t="s">
        <v>9</v>
      </c>
    </row>
    <row r="951" spans="1:22">
      <c r="A951" t="n">
        <v>8812</v>
      </c>
      <c r="B951" s="33" t="n">
        <v>116</v>
      </c>
      <c r="C951" s="7" t="n">
        <v>5</v>
      </c>
      <c r="D951" s="7" t="n">
        <v>1128792064</v>
      </c>
    </row>
    <row r="952" spans="1:22">
      <c r="A952" t="s">
        <v>4</v>
      </c>
      <c r="B952" s="4" t="s">
        <v>5</v>
      </c>
      <c r="C952" s="4" t="s">
        <v>13</v>
      </c>
      <c r="D952" s="4" t="s">
        <v>10</v>
      </c>
    </row>
    <row r="953" spans="1:22">
      <c r="A953" t="n">
        <v>8818</v>
      </c>
      <c r="B953" s="33" t="n">
        <v>116</v>
      </c>
      <c r="C953" s="7" t="n">
        <v>6</v>
      </c>
      <c r="D953" s="7" t="n">
        <v>1</v>
      </c>
    </row>
    <row r="954" spans="1:22">
      <c r="A954" t="s">
        <v>4</v>
      </c>
      <c r="B954" s="4" t="s">
        <v>5</v>
      </c>
      <c r="C954" s="4" t="s">
        <v>10</v>
      </c>
      <c r="D954" s="4" t="s">
        <v>24</v>
      </c>
      <c r="E954" s="4" t="s">
        <v>24</v>
      </c>
      <c r="F954" s="4" t="s">
        <v>24</v>
      </c>
      <c r="G954" s="4" t="s">
        <v>24</v>
      </c>
    </row>
    <row r="955" spans="1:22">
      <c r="A955" t="n">
        <v>8822</v>
      </c>
      <c r="B955" s="34" t="n">
        <v>46</v>
      </c>
      <c r="C955" s="7" t="n">
        <v>0</v>
      </c>
      <c r="D955" s="7" t="n">
        <v>-33.5099983215332</v>
      </c>
      <c r="E955" s="7" t="n">
        <v>3.5699999332428</v>
      </c>
      <c r="F955" s="7" t="n">
        <v>22.0400009155273</v>
      </c>
      <c r="G955" s="7" t="n">
        <v>72.5999984741211</v>
      </c>
    </row>
    <row r="956" spans="1:22">
      <c r="A956" t="s">
        <v>4</v>
      </c>
      <c r="B956" s="4" t="s">
        <v>5</v>
      </c>
      <c r="C956" s="4" t="s">
        <v>10</v>
      </c>
    </row>
    <row r="957" spans="1:22">
      <c r="A957" t="n">
        <v>8841</v>
      </c>
      <c r="B957" s="27" t="n">
        <v>16</v>
      </c>
      <c r="C957" s="7" t="n">
        <v>0</v>
      </c>
    </row>
    <row r="958" spans="1:22">
      <c r="A958" t="s">
        <v>4</v>
      </c>
      <c r="B958" s="4" t="s">
        <v>5</v>
      </c>
      <c r="C958" s="4" t="s">
        <v>10</v>
      </c>
      <c r="D958" s="4" t="s">
        <v>24</v>
      </c>
      <c r="E958" s="4" t="s">
        <v>24</v>
      </c>
      <c r="F958" s="4" t="s">
        <v>24</v>
      </c>
      <c r="G958" s="4" t="s">
        <v>24</v>
      </c>
    </row>
    <row r="959" spans="1:22">
      <c r="A959" t="n">
        <v>8844</v>
      </c>
      <c r="B959" s="34" t="n">
        <v>46</v>
      </c>
      <c r="C959" s="7" t="n">
        <v>7032</v>
      </c>
      <c r="D959" s="7" t="n">
        <v>-33.9799995422363</v>
      </c>
      <c r="E959" s="7" t="n">
        <v>3.58999991416931</v>
      </c>
      <c r="F959" s="7" t="n">
        <v>22.6399993896484</v>
      </c>
      <c r="G959" s="7" t="n">
        <v>64.3000030517578</v>
      </c>
    </row>
    <row r="960" spans="1:22">
      <c r="A960" t="s">
        <v>4</v>
      </c>
      <c r="B960" s="4" t="s">
        <v>5</v>
      </c>
      <c r="C960" s="4" t="s">
        <v>10</v>
      </c>
      <c r="D960" s="4" t="s">
        <v>10</v>
      </c>
      <c r="E960" s="4" t="s">
        <v>10</v>
      </c>
    </row>
    <row r="961" spans="1:7">
      <c r="A961" t="n">
        <v>8863</v>
      </c>
      <c r="B961" s="50" t="n">
        <v>61</v>
      </c>
      <c r="C961" s="7" t="n">
        <v>7032</v>
      </c>
      <c r="D961" s="7" t="n">
        <v>0</v>
      </c>
      <c r="E961" s="7" t="n">
        <v>0</v>
      </c>
    </row>
    <row r="962" spans="1:7">
      <c r="A962" t="s">
        <v>4</v>
      </c>
      <c r="B962" s="4" t="s">
        <v>5</v>
      </c>
      <c r="C962" s="4" t="s">
        <v>13</v>
      </c>
      <c r="D962" s="4" t="s">
        <v>13</v>
      </c>
      <c r="E962" s="4" t="s">
        <v>24</v>
      </c>
      <c r="F962" s="4" t="s">
        <v>24</v>
      </c>
      <c r="G962" s="4" t="s">
        <v>24</v>
      </c>
      <c r="H962" s="4" t="s">
        <v>10</v>
      </c>
    </row>
    <row r="963" spans="1:7">
      <c r="A963" t="n">
        <v>8870</v>
      </c>
      <c r="B963" s="37" t="n">
        <v>45</v>
      </c>
      <c r="C963" s="7" t="n">
        <v>2</v>
      </c>
      <c r="D963" s="7" t="n">
        <v>3</v>
      </c>
      <c r="E963" s="7" t="n">
        <v>-33.3499984741211</v>
      </c>
      <c r="F963" s="7" t="n">
        <v>4.67999982833862</v>
      </c>
      <c r="G963" s="7" t="n">
        <v>22.3999996185303</v>
      </c>
      <c r="H963" s="7" t="n">
        <v>0</v>
      </c>
    </row>
    <row r="964" spans="1:7">
      <c r="A964" t="s">
        <v>4</v>
      </c>
      <c r="B964" s="4" t="s">
        <v>5</v>
      </c>
      <c r="C964" s="4" t="s">
        <v>13</v>
      </c>
      <c r="D964" s="4" t="s">
        <v>13</v>
      </c>
      <c r="E964" s="4" t="s">
        <v>24</v>
      </c>
      <c r="F964" s="4" t="s">
        <v>24</v>
      </c>
      <c r="G964" s="4" t="s">
        <v>24</v>
      </c>
      <c r="H964" s="4" t="s">
        <v>10</v>
      </c>
      <c r="I964" s="4" t="s">
        <v>13</v>
      </c>
    </row>
    <row r="965" spans="1:7">
      <c r="A965" t="n">
        <v>8887</v>
      </c>
      <c r="B965" s="37" t="n">
        <v>45</v>
      </c>
      <c r="C965" s="7" t="n">
        <v>4</v>
      </c>
      <c r="D965" s="7" t="n">
        <v>3</v>
      </c>
      <c r="E965" s="7" t="n">
        <v>0.5</v>
      </c>
      <c r="F965" s="7" t="n">
        <v>106.940002441406</v>
      </c>
      <c r="G965" s="7" t="n">
        <v>0</v>
      </c>
      <c r="H965" s="7" t="n">
        <v>0</v>
      </c>
      <c r="I965" s="7" t="n">
        <v>0</v>
      </c>
    </row>
    <row r="966" spans="1:7">
      <c r="A966" t="s">
        <v>4</v>
      </c>
      <c r="B966" s="4" t="s">
        <v>5</v>
      </c>
      <c r="C966" s="4" t="s">
        <v>13</v>
      </c>
      <c r="D966" s="4" t="s">
        <v>13</v>
      </c>
      <c r="E966" s="4" t="s">
        <v>24</v>
      </c>
      <c r="F966" s="4" t="s">
        <v>10</v>
      </c>
    </row>
    <row r="967" spans="1:7">
      <c r="A967" t="n">
        <v>8905</v>
      </c>
      <c r="B967" s="37" t="n">
        <v>45</v>
      </c>
      <c r="C967" s="7" t="n">
        <v>5</v>
      </c>
      <c r="D967" s="7" t="n">
        <v>3</v>
      </c>
      <c r="E967" s="7" t="n">
        <v>3.29999995231628</v>
      </c>
      <c r="F967" s="7" t="n">
        <v>0</v>
      </c>
    </row>
    <row r="968" spans="1:7">
      <c r="A968" t="s">
        <v>4</v>
      </c>
      <c r="B968" s="4" t="s">
        <v>5</v>
      </c>
      <c r="C968" s="4" t="s">
        <v>13</v>
      </c>
      <c r="D968" s="4" t="s">
        <v>13</v>
      </c>
      <c r="E968" s="4" t="s">
        <v>24</v>
      </c>
      <c r="F968" s="4" t="s">
        <v>10</v>
      </c>
    </row>
    <row r="969" spans="1:7">
      <c r="A969" t="n">
        <v>8914</v>
      </c>
      <c r="B969" s="37" t="n">
        <v>45</v>
      </c>
      <c r="C969" s="7" t="n">
        <v>5</v>
      </c>
      <c r="D969" s="7" t="n">
        <v>3</v>
      </c>
      <c r="E969" s="7" t="n">
        <v>3</v>
      </c>
      <c r="F969" s="7" t="n">
        <v>3000</v>
      </c>
    </row>
    <row r="970" spans="1:7">
      <c r="A970" t="s">
        <v>4</v>
      </c>
      <c r="B970" s="4" t="s">
        <v>5</v>
      </c>
      <c r="C970" s="4" t="s">
        <v>13</v>
      </c>
      <c r="D970" s="4" t="s">
        <v>13</v>
      </c>
      <c r="E970" s="4" t="s">
        <v>24</v>
      </c>
      <c r="F970" s="4" t="s">
        <v>10</v>
      </c>
    </row>
    <row r="971" spans="1:7">
      <c r="A971" t="n">
        <v>8923</v>
      </c>
      <c r="B971" s="37" t="n">
        <v>45</v>
      </c>
      <c r="C971" s="7" t="n">
        <v>11</v>
      </c>
      <c r="D971" s="7" t="n">
        <v>3</v>
      </c>
      <c r="E971" s="7" t="n">
        <v>40</v>
      </c>
      <c r="F971" s="7" t="n">
        <v>0</v>
      </c>
    </row>
    <row r="972" spans="1:7">
      <c r="A972" t="s">
        <v>4</v>
      </c>
      <c r="B972" s="4" t="s">
        <v>5</v>
      </c>
      <c r="C972" s="4" t="s">
        <v>10</v>
      </c>
      <c r="D972" s="4" t="s">
        <v>13</v>
      </c>
      <c r="E972" s="4" t="s">
        <v>6</v>
      </c>
      <c r="F972" s="4" t="s">
        <v>24</v>
      </c>
      <c r="G972" s="4" t="s">
        <v>24</v>
      </c>
      <c r="H972" s="4" t="s">
        <v>24</v>
      </c>
    </row>
    <row r="973" spans="1:7">
      <c r="A973" t="n">
        <v>8932</v>
      </c>
      <c r="B973" s="44" t="n">
        <v>48</v>
      </c>
      <c r="C973" s="7" t="n">
        <v>0</v>
      </c>
      <c r="D973" s="7" t="n">
        <v>0</v>
      </c>
      <c r="E973" s="7" t="s">
        <v>59</v>
      </c>
      <c r="F973" s="7" t="n">
        <v>0</v>
      </c>
      <c r="G973" s="7" t="n">
        <v>1</v>
      </c>
      <c r="H973" s="7" t="n">
        <v>0</v>
      </c>
    </row>
    <row r="974" spans="1:7">
      <c r="A974" t="s">
        <v>4</v>
      </c>
      <c r="B974" s="4" t="s">
        <v>5</v>
      </c>
      <c r="C974" s="4" t="s">
        <v>13</v>
      </c>
      <c r="D974" s="4" t="s">
        <v>10</v>
      </c>
      <c r="E974" s="4" t="s">
        <v>24</v>
      </c>
    </row>
    <row r="975" spans="1:7">
      <c r="A975" t="n">
        <v>8957</v>
      </c>
      <c r="B975" s="21" t="n">
        <v>58</v>
      </c>
      <c r="C975" s="7" t="n">
        <v>100</v>
      </c>
      <c r="D975" s="7" t="n">
        <v>1000</v>
      </c>
      <c r="E975" s="7" t="n">
        <v>1</v>
      </c>
    </row>
    <row r="976" spans="1:7">
      <c r="A976" t="s">
        <v>4</v>
      </c>
      <c r="B976" s="4" t="s">
        <v>5</v>
      </c>
      <c r="C976" s="4" t="s">
        <v>13</v>
      </c>
      <c r="D976" s="4" t="s">
        <v>10</v>
      </c>
    </row>
    <row r="977" spans="1:9">
      <c r="A977" t="n">
        <v>8965</v>
      </c>
      <c r="B977" s="21" t="n">
        <v>58</v>
      </c>
      <c r="C977" s="7" t="n">
        <v>255</v>
      </c>
      <c r="D977" s="7" t="n">
        <v>0</v>
      </c>
    </row>
    <row r="978" spans="1:9">
      <c r="A978" t="s">
        <v>4</v>
      </c>
      <c r="B978" s="4" t="s">
        <v>5</v>
      </c>
      <c r="C978" s="4" t="s">
        <v>13</v>
      </c>
      <c r="D978" s="4" t="s">
        <v>10</v>
      </c>
      <c r="E978" s="4" t="s">
        <v>6</v>
      </c>
    </row>
    <row r="979" spans="1:9">
      <c r="A979" t="n">
        <v>8969</v>
      </c>
      <c r="B979" s="35" t="n">
        <v>51</v>
      </c>
      <c r="C979" s="7" t="n">
        <v>4</v>
      </c>
      <c r="D979" s="7" t="n">
        <v>0</v>
      </c>
      <c r="E979" s="7" t="s">
        <v>114</v>
      </c>
    </row>
    <row r="980" spans="1:9">
      <c r="A980" t="s">
        <v>4</v>
      </c>
      <c r="B980" s="4" t="s">
        <v>5</v>
      </c>
      <c r="C980" s="4" t="s">
        <v>10</v>
      </c>
    </row>
    <row r="981" spans="1:9">
      <c r="A981" t="n">
        <v>8984</v>
      </c>
      <c r="B981" s="27" t="n">
        <v>16</v>
      </c>
      <c r="C981" s="7" t="n">
        <v>0</v>
      </c>
    </row>
    <row r="982" spans="1:9">
      <c r="A982" t="s">
        <v>4</v>
      </c>
      <c r="B982" s="4" t="s">
        <v>5</v>
      </c>
      <c r="C982" s="4" t="s">
        <v>10</v>
      </c>
      <c r="D982" s="4" t="s">
        <v>57</v>
      </c>
      <c r="E982" s="4" t="s">
        <v>13</v>
      </c>
      <c r="F982" s="4" t="s">
        <v>13</v>
      </c>
      <c r="G982" s="4" t="s">
        <v>57</v>
      </c>
      <c r="H982" s="4" t="s">
        <v>13</v>
      </c>
      <c r="I982" s="4" t="s">
        <v>13</v>
      </c>
      <c r="J982" s="4" t="s">
        <v>57</v>
      </c>
      <c r="K982" s="4" t="s">
        <v>13</v>
      </c>
      <c r="L982" s="4" t="s">
        <v>13</v>
      </c>
    </row>
    <row r="983" spans="1:9">
      <c r="A983" t="n">
        <v>8987</v>
      </c>
      <c r="B983" s="41" t="n">
        <v>26</v>
      </c>
      <c r="C983" s="7" t="n">
        <v>0</v>
      </c>
      <c r="D983" s="7" t="s">
        <v>115</v>
      </c>
      <c r="E983" s="7" t="n">
        <v>2</v>
      </c>
      <c r="F983" s="7" t="n">
        <v>3</v>
      </c>
      <c r="G983" s="7" t="s">
        <v>116</v>
      </c>
      <c r="H983" s="7" t="n">
        <v>2</v>
      </c>
      <c r="I983" s="7" t="n">
        <v>3</v>
      </c>
      <c r="J983" s="7" t="s">
        <v>117</v>
      </c>
      <c r="K983" s="7" t="n">
        <v>2</v>
      </c>
      <c r="L983" s="7" t="n">
        <v>0</v>
      </c>
    </row>
    <row r="984" spans="1:9">
      <c r="A984" t="s">
        <v>4</v>
      </c>
      <c r="B984" s="4" t="s">
        <v>5</v>
      </c>
    </row>
    <row r="985" spans="1:9">
      <c r="A985" t="n">
        <v>9173</v>
      </c>
      <c r="B985" s="46" t="n">
        <v>28</v>
      </c>
    </row>
    <row r="986" spans="1:9">
      <c r="A986" t="s">
        <v>4</v>
      </c>
      <c r="B986" s="4" t="s">
        <v>5</v>
      </c>
      <c r="C986" s="4" t="s">
        <v>10</v>
      </c>
      <c r="D986" s="4" t="s">
        <v>13</v>
      </c>
    </row>
    <row r="987" spans="1:9">
      <c r="A987" t="n">
        <v>9174</v>
      </c>
      <c r="B987" s="42" t="n">
        <v>89</v>
      </c>
      <c r="C987" s="7" t="n">
        <v>65533</v>
      </c>
      <c r="D987" s="7" t="n">
        <v>1</v>
      </c>
    </row>
    <row r="988" spans="1:9">
      <c r="A988" t="s">
        <v>4</v>
      </c>
      <c r="B988" s="4" t="s">
        <v>5</v>
      </c>
      <c r="C988" s="4" t="s">
        <v>13</v>
      </c>
      <c r="D988" s="4" t="s">
        <v>10</v>
      </c>
      <c r="E988" s="4" t="s">
        <v>6</v>
      </c>
      <c r="F988" s="4" t="s">
        <v>6</v>
      </c>
      <c r="G988" s="4" t="s">
        <v>6</v>
      </c>
      <c r="H988" s="4" t="s">
        <v>6</v>
      </c>
    </row>
    <row r="989" spans="1:9">
      <c r="A989" t="n">
        <v>9178</v>
      </c>
      <c r="B989" s="35" t="n">
        <v>51</v>
      </c>
      <c r="C989" s="7" t="n">
        <v>3</v>
      </c>
      <c r="D989" s="7" t="n">
        <v>0</v>
      </c>
      <c r="E989" s="7" t="s">
        <v>118</v>
      </c>
      <c r="F989" s="7" t="s">
        <v>119</v>
      </c>
      <c r="G989" s="7" t="s">
        <v>53</v>
      </c>
      <c r="H989" s="7" t="s">
        <v>54</v>
      </c>
    </row>
    <row r="990" spans="1:9">
      <c r="A990" t="s">
        <v>4</v>
      </c>
      <c r="B990" s="4" t="s">
        <v>5</v>
      </c>
      <c r="C990" s="4" t="s">
        <v>10</v>
      </c>
      <c r="D990" s="4" t="s">
        <v>10</v>
      </c>
      <c r="E990" s="4" t="s">
        <v>24</v>
      </c>
      <c r="F990" s="4" t="s">
        <v>24</v>
      </c>
      <c r="G990" s="4" t="s">
        <v>24</v>
      </c>
      <c r="H990" s="4" t="s">
        <v>24</v>
      </c>
      <c r="I990" s="4" t="s">
        <v>13</v>
      </c>
      <c r="J990" s="4" t="s">
        <v>10</v>
      </c>
    </row>
    <row r="991" spans="1:9">
      <c r="A991" t="n">
        <v>9207</v>
      </c>
      <c r="B991" s="38" t="n">
        <v>55</v>
      </c>
      <c r="C991" s="7" t="n">
        <v>0</v>
      </c>
      <c r="D991" s="7" t="n">
        <v>65533</v>
      </c>
      <c r="E991" s="7" t="n">
        <v>-27.3700008392334</v>
      </c>
      <c r="F991" s="7" t="n">
        <v>3.5699999332428</v>
      </c>
      <c r="G991" s="7" t="n">
        <v>24.4300003051758</v>
      </c>
      <c r="H991" s="7" t="n">
        <v>1.5</v>
      </c>
      <c r="I991" s="7" t="n">
        <v>1</v>
      </c>
      <c r="J991" s="7" t="n">
        <v>0</v>
      </c>
    </row>
    <row r="992" spans="1:9">
      <c r="A992" t="s">
        <v>4</v>
      </c>
      <c r="B992" s="4" t="s">
        <v>5</v>
      </c>
      <c r="C992" s="4" t="s">
        <v>10</v>
      </c>
    </row>
    <row r="993" spans="1:12">
      <c r="A993" t="n">
        <v>9231</v>
      </c>
      <c r="B993" s="27" t="n">
        <v>16</v>
      </c>
      <c r="C993" s="7" t="n">
        <v>500</v>
      </c>
    </row>
    <row r="994" spans="1:12">
      <c r="A994" t="s">
        <v>4</v>
      </c>
      <c r="B994" s="4" t="s">
        <v>5</v>
      </c>
      <c r="C994" s="4" t="s">
        <v>13</v>
      </c>
      <c r="D994" s="4" t="s">
        <v>10</v>
      </c>
      <c r="E994" s="4" t="s">
        <v>6</v>
      </c>
    </row>
    <row r="995" spans="1:12">
      <c r="A995" t="n">
        <v>9234</v>
      </c>
      <c r="B995" s="35" t="n">
        <v>51</v>
      </c>
      <c r="C995" s="7" t="n">
        <v>4</v>
      </c>
      <c r="D995" s="7" t="n">
        <v>7032</v>
      </c>
      <c r="E995" s="7" t="s">
        <v>89</v>
      </c>
    </row>
    <row r="996" spans="1:12">
      <c r="A996" t="s">
        <v>4</v>
      </c>
      <c r="B996" s="4" t="s">
        <v>5</v>
      </c>
      <c r="C996" s="4" t="s">
        <v>10</v>
      </c>
    </row>
    <row r="997" spans="1:12">
      <c r="A997" t="n">
        <v>9248</v>
      </c>
      <c r="B997" s="27" t="n">
        <v>16</v>
      </c>
      <c r="C997" s="7" t="n">
        <v>0</v>
      </c>
    </row>
    <row r="998" spans="1:12">
      <c r="A998" t="s">
        <v>4</v>
      </c>
      <c r="B998" s="4" t="s">
        <v>5</v>
      </c>
      <c r="C998" s="4" t="s">
        <v>10</v>
      </c>
      <c r="D998" s="4" t="s">
        <v>57</v>
      </c>
      <c r="E998" s="4" t="s">
        <v>13</v>
      </c>
      <c r="F998" s="4" t="s">
        <v>13</v>
      </c>
    </row>
    <row r="999" spans="1:12">
      <c r="A999" t="n">
        <v>9251</v>
      </c>
      <c r="B999" s="41" t="n">
        <v>26</v>
      </c>
      <c r="C999" s="7" t="n">
        <v>7032</v>
      </c>
      <c r="D999" s="7" t="s">
        <v>120</v>
      </c>
      <c r="E999" s="7" t="n">
        <v>2</v>
      </c>
      <c r="F999" s="7" t="n">
        <v>0</v>
      </c>
    </row>
    <row r="1000" spans="1:12">
      <c r="A1000" t="s">
        <v>4</v>
      </c>
      <c r="B1000" s="4" t="s">
        <v>5</v>
      </c>
    </row>
    <row r="1001" spans="1:12">
      <c r="A1001" t="n">
        <v>9267</v>
      </c>
      <c r="B1001" s="46" t="n">
        <v>28</v>
      </c>
    </row>
    <row r="1002" spans="1:12">
      <c r="A1002" t="s">
        <v>4</v>
      </c>
      <c r="B1002" s="4" t="s">
        <v>5</v>
      </c>
      <c r="C1002" s="4" t="s">
        <v>10</v>
      </c>
      <c r="D1002" s="4" t="s">
        <v>10</v>
      </c>
      <c r="E1002" s="4" t="s">
        <v>24</v>
      </c>
      <c r="F1002" s="4" t="s">
        <v>24</v>
      </c>
      <c r="G1002" s="4" t="s">
        <v>24</v>
      </c>
      <c r="H1002" s="4" t="s">
        <v>24</v>
      </c>
      <c r="I1002" s="4" t="s">
        <v>13</v>
      </c>
      <c r="J1002" s="4" t="s">
        <v>10</v>
      </c>
    </row>
    <row r="1003" spans="1:12">
      <c r="A1003" t="n">
        <v>9268</v>
      </c>
      <c r="B1003" s="38" t="n">
        <v>55</v>
      </c>
      <c r="C1003" s="7" t="n">
        <v>7032</v>
      </c>
      <c r="D1003" s="7" t="n">
        <v>65533</v>
      </c>
      <c r="E1003" s="7" t="n">
        <v>-27.9200000762939</v>
      </c>
      <c r="F1003" s="7" t="n">
        <v>3.57999992370605</v>
      </c>
      <c r="G1003" s="7" t="n">
        <v>24.9500007629395</v>
      </c>
      <c r="H1003" s="7" t="n">
        <v>2.79999995231628</v>
      </c>
      <c r="I1003" s="7" t="n">
        <v>1</v>
      </c>
      <c r="J1003" s="7" t="n">
        <v>0</v>
      </c>
    </row>
    <row r="1004" spans="1:12">
      <c r="A1004" t="s">
        <v>4</v>
      </c>
      <c r="B1004" s="4" t="s">
        <v>5</v>
      </c>
      <c r="C1004" s="4" t="s">
        <v>10</v>
      </c>
    </row>
    <row r="1005" spans="1:12">
      <c r="A1005" t="n">
        <v>9292</v>
      </c>
      <c r="B1005" s="27" t="n">
        <v>16</v>
      </c>
      <c r="C1005" s="7" t="n">
        <v>500</v>
      </c>
    </row>
    <row r="1006" spans="1:12">
      <c r="A1006" t="s">
        <v>4</v>
      </c>
      <c r="B1006" s="4" t="s">
        <v>5</v>
      </c>
      <c r="C1006" s="4" t="s">
        <v>13</v>
      </c>
      <c r="D1006" s="4" t="s">
        <v>10</v>
      </c>
      <c r="E1006" s="4" t="s">
        <v>24</v>
      </c>
    </row>
    <row r="1007" spans="1:12">
      <c r="A1007" t="n">
        <v>9295</v>
      </c>
      <c r="B1007" s="21" t="n">
        <v>58</v>
      </c>
      <c r="C1007" s="7" t="n">
        <v>0</v>
      </c>
      <c r="D1007" s="7" t="n">
        <v>1000</v>
      </c>
      <c r="E1007" s="7" t="n">
        <v>1</v>
      </c>
    </row>
    <row r="1008" spans="1:12">
      <c r="A1008" t="s">
        <v>4</v>
      </c>
      <c r="B1008" s="4" t="s">
        <v>5</v>
      </c>
      <c r="C1008" s="4" t="s">
        <v>13</v>
      </c>
      <c r="D1008" s="4" t="s">
        <v>10</v>
      </c>
    </row>
    <row r="1009" spans="1:10">
      <c r="A1009" t="n">
        <v>9303</v>
      </c>
      <c r="B1009" s="21" t="n">
        <v>58</v>
      </c>
      <c r="C1009" s="7" t="n">
        <v>255</v>
      </c>
      <c r="D1009" s="7" t="n">
        <v>0</v>
      </c>
    </row>
    <row r="1010" spans="1:10">
      <c r="A1010" t="s">
        <v>4</v>
      </c>
      <c r="B1010" s="4" t="s">
        <v>5</v>
      </c>
      <c r="C1010" s="4" t="s">
        <v>10</v>
      </c>
      <c r="D1010" s="4" t="s">
        <v>13</v>
      </c>
    </row>
    <row r="1011" spans="1:10">
      <c r="A1011" t="n">
        <v>9307</v>
      </c>
      <c r="B1011" s="43" t="n">
        <v>56</v>
      </c>
      <c r="C1011" s="7" t="n">
        <v>7032</v>
      </c>
      <c r="D1011" s="7" t="n">
        <v>0</v>
      </c>
    </row>
    <row r="1012" spans="1:10">
      <c r="A1012" t="s">
        <v>4</v>
      </c>
      <c r="B1012" s="4" t="s">
        <v>5</v>
      </c>
      <c r="C1012" s="4" t="s">
        <v>10</v>
      </c>
      <c r="D1012" s="4" t="s">
        <v>13</v>
      </c>
    </row>
    <row r="1013" spans="1:10">
      <c r="A1013" t="n">
        <v>9311</v>
      </c>
      <c r="B1013" s="43" t="n">
        <v>56</v>
      </c>
      <c r="C1013" s="7" t="n">
        <v>0</v>
      </c>
      <c r="D1013" s="7" t="n">
        <v>0</v>
      </c>
    </row>
    <row r="1014" spans="1:10">
      <c r="A1014" t="s">
        <v>4</v>
      </c>
      <c r="B1014" s="4" t="s">
        <v>5</v>
      </c>
      <c r="C1014" s="4" t="s">
        <v>10</v>
      </c>
    </row>
    <row r="1015" spans="1:10">
      <c r="A1015" t="n">
        <v>9315</v>
      </c>
      <c r="B1015" s="53" t="n">
        <v>12</v>
      </c>
      <c r="C1015" s="7" t="n">
        <v>8359</v>
      </c>
    </row>
    <row r="1016" spans="1:10">
      <c r="A1016" t="s">
        <v>4</v>
      </c>
      <c r="B1016" s="4" t="s">
        <v>5</v>
      </c>
      <c r="C1016" s="4" t="s">
        <v>10</v>
      </c>
      <c r="D1016" s="4" t="s">
        <v>24</v>
      </c>
      <c r="E1016" s="4" t="s">
        <v>24</v>
      </c>
      <c r="F1016" s="4" t="s">
        <v>24</v>
      </c>
      <c r="G1016" s="4" t="s">
        <v>24</v>
      </c>
    </row>
    <row r="1017" spans="1:10">
      <c r="A1017" t="n">
        <v>9318</v>
      </c>
      <c r="B1017" s="34" t="n">
        <v>46</v>
      </c>
      <c r="C1017" s="7" t="n">
        <v>61456</v>
      </c>
      <c r="D1017" s="7" t="n">
        <v>-27.3700008392334</v>
      </c>
      <c r="E1017" s="7" t="n">
        <v>3.5699999332428</v>
      </c>
      <c r="F1017" s="7" t="n">
        <v>24.4300003051758</v>
      </c>
      <c r="G1017" s="7" t="n">
        <v>68.6999969482422</v>
      </c>
    </row>
    <row r="1018" spans="1:10">
      <c r="A1018" t="s">
        <v>4</v>
      </c>
      <c r="B1018" s="4" t="s">
        <v>5</v>
      </c>
      <c r="C1018" s="4" t="s">
        <v>10</v>
      </c>
      <c r="D1018" s="4" t="s">
        <v>24</v>
      </c>
      <c r="E1018" s="4" t="s">
        <v>24</v>
      </c>
      <c r="F1018" s="4" t="s">
        <v>24</v>
      </c>
      <c r="G1018" s="4" t="s">
        <v>24</v>
      </c>
    </row>
    <row r="1019" spans="1:10">
      <c r="A1019" t="n">
        <v>9337</v>
      </c>
      <c r="B1019" s="34" t="n">
        <v>46</v>
      </c>
      <c r="C1019" s="7" t="n">
        <v>61457</v>
      </c>
      <c r="D1019" s="7" t="n">
        <v>-27.3700008392334</v>
      </c>
      <c r="E1019" s="7" t="n">
        <v>3.5699999332428</v>
      </c>
      <c r="F1019" s="7" t="n">
        <v>24.4300003051758</v>
      </c>
      <c r="G1019" s="7" t="n">
        <v>68.6999969482422</v>
      </c>
    </row>
    <row r="1020" spans="1:10">
      <c r="A1020" t="s">
        <v>4</v>
      </c>
      <c r="B1020" s="4" t="s">
        <v>5</v>
      </c>
      <c r="C1020" s="4" t="s">
        <v>13</v>
      </c>
      <c r="D1020" s="4" t="s">
        <v>13</v>
      </c>
      <c r="E1020" s="4" t="s">
        <v>24</v>
      </c>
      <c r="F1020" s="4" t="s">
        <v>24</v>
      </c>
      <c r="G1020" s="4" t="s">
        <v>24</v>
      </c>
      <c r="H1020" s="4" t="s">
        <v>10</v>
      </c>
      <c r="I1020" s="4" t="s">
        <v>13</v>
      </c>
    </row>
    <row r="1021" spans="1:10">
      <c r="A1021" t="n">
        <v>9356</v>
      </c>
      <c r="B1021" s="37" t="n">
        <v>45</v>
      </c>
      <c r="C1021" s="7" t="n">
        <v>4</v>
      </c>
      <c r="D1021" s="7" t="n">
        <v>3</v>
      </c>
      <c r="E1021" s="7" t="n">
        <v>-2</v>
      </c>
      <c r="F1021" s="7" t="n">
        <v>248.740005493164</v>
      </c>
      <c r="G1021" s="7" t="n">
        <v>0</v>
      </c>
      <c r="H1021" s="7" t="n">
        <v>0</v>
      </c>
      <c r="I1021" s="7" t="n">
        <v>0</v>
      </c>
    </row>
    <row r="1022" spans="1:10">
      <c r="A1022" t="s">
        <v>4</v>
      </c>
      <c r="B1022" s="4" t="s">
        <v>5</v>
      </c>
      <c r="C1022" s="4" t="s">
        <v>13</v>
      </c>
      <c r="D1022" s="4" t="s">
        <v>6</v>
      </c>
    </row>
    <row r="1023" spans="1:10">
      <c r="A1023" t="n">
        <v>9374</v>
      </c>
      <c r="B1023" s="9" t="n">
        <v>2</v>
      </c>
      <c r="C1023" s="7" t="n">
        <v>10</v>
      </c>
      <c r="D1023" s="7" t="s">
        <v>94</v>
      </c>
    </row>
    <row r="1024" spans="1:10">
      <c r="A1024" t="s">
        <v>4</v>
      </c>
      <c r="B1024" s="4" t="s">
        <v>5</v>
      </c>
      <c r="C1024" s="4" t="s">
        <v>10</v>
      </c>
    </row>
    <row r="1025" spans="1:9">
      <c r="A1025" t="n">
        <v>9389</v>
      </c>
      <c r="B1025" s="27" t="n">
        <v>16</v>
      </c>
      <c r="C1025" s="7" t="n">
        <v>0</v>
      </c>
    </row>
    <row r="1026" spans="1:9">
      <c r="A1026" t="s">
        <v>4</v>
      </c>
      <c r="B1026" s="4" t="s">
        <v>5</v>
      </c>
      <c r="C1026" s="4" t="s">
        <v>13</v>
      </c>
      <c r="D1026" s="4" t="s">
        <v>10</v>
      </c>
    </row>
    <row r="1027" spans="1:9">
      <c r="A1027" t="n">
        <v>9392</v>
      </c>
      <c r="B1027" s="21" t="n">
        <v>58</v>
      </c>
      <c r="C1027" s="7" t="n">
        <v>105</v>
      </c>
      <c r="D1027" s="7" t="n">
        <v>300</v>
      </c>
    </row>
    <row r="1028" spans="1:9">
      <c r="A1028" t="s">
        <v>4</v>
      </c>
      <c r="B1028" s="4" t="s">
        <v>5</v>
      </c>
      <c r="C1028" s="4" t="s">
        <v>24</v>
      </c>
      <c r="D1028" s="4" t="s">
        <v>10</v>
      </c>
    </row>
    <row r="1029" spans="1:9">
      <c r="A1029" t="n">
        <v>9396</v>
      </c>
      <c r="B1029" s="24" t="n">
        <v>103</v>
      </c>
      <c r="C1029" s="7" t="n">
        <v>1</v>
      </c>
      <c r="D1029" s="7" t="n">
        <v>300</v>
      </c>
    </row>
    <row r="1030" spans="1:9">
      <c r="A1030" t="s">
        <v>4</v>
      </c>
      <c r="B1030" s="4" t="s">
        <v>5</v>
      </c>
      <c r="C1030" s="4" t="s">
        <v>13</v>
      </c>
      <c r="D1030" s="4" t="s">
        <v>10</v>
      </c>
    </row>
    <row r="1031" spans="1:9">
      <c r="A1031" t="n">
        <v>9403</v>
      </c>
      <c r="B1031" s="26" t="n">
        <v>72</v>
      </c>
      <c r="C1031" s="7" t="n">
        <v>4</v>
      </c>
      <c r="D1031" s="7" t="n">
        <v>0</v>
      </c>
    </row>
    <row r="1032" spans="1:9">
      <c r="A1032" t="s">
        <v>4</v>
      </c>
      <c r="B1032" s="4" t="s">
        <v>5</v>
      </c>
      <c r="C1032" s="4" t="s">
        <v>9</v>
      </c>
    </row>
    <row r="1033" spans="1:9">
      <c r="A1033" t="n">
        <v>9407</v>
      </c>
      <c r="B1033" s="45" t="n">
        <v>15</v>
      </c>
      <c r="C1033" s="7" t="n">
        <v>1073741824</v>
      </c>
    </row>
    <row r="1034" spans="1:9">
      <c r="A1034" t="s">
        <v>4</v>
      </c>
      <c r="B1034" s="4" t="s">
        <v>5</v>
      </c>
      <c r="C1034" s="4" t="s">
        <v>13</v>
      </c>
    </row>
    <row r="1035" spans="1:9">
      <c r="A1035" t="n">
        <v>9412</v>
      </c>
      <c r="B1035" s="25" t="n">
        <v>64</v>
      </c>
      <c r="C1035" s="7" t="n">
        <v>3</v>
      </c>
    </row>
    <row r="1036" spans="1:9">
      <c r="A1036" t="s">
        <v>4</v>
      </c>
      <c r="B1036" s="4" t="s">
        <v>5</v>
      </c>
      <c r="C1036" s="4" t="s">
        <v>13</v>
      </c>
    </row>
    <row r="1037" spans="1:9">
      <c r="A1037" t="n">
        <v>9414</v>
      </c>
      <c r="B1037" s="12" t="n">
        <v>74</v>
      </c>
      <c r="C1037" s="7" t="n">
        <v>67</v>
      </c>
    </row>
    <row r="1038" spans="1:9">
      <c r="A1038" t="s">
        <v>4</v>
      </c>
      <c r="B1038" s="4" t="s">
        <v>5</v>
      </c>
      <c r="C1038" s="4" t="s">
        <v>13</v>
      </c>
      <c r="D1038" s="4" t="s">
        <v>13</v>
      </c>
      <c r="E1038" s="4" t="s">
        <v>10</v>
      </c>
    </row>
    <row r="1039" spans="1:9">
      <c r="A1039" t="n">
        <v>9416</v>
      </c>
      <c r="B1039" s="37" t="n">
        <v>45</v>
      </c>
      <c r="C1039" s="7" t="n">
        <v>8</v>
      </c>
      <c r="D1039" s="7" t="n">
        <v>1</v>
      </c>
      <c r="E1039" s="7" t="n">
        <v>0</v>
      </c>
    </row>
    <row r="1040" spans="1:9">
      <c r="A1040" t="s">
        <v>4</v>
      </c>
      <c r="B1040" s="4" t="s">
        <v>5</v>
      </c>
      <c r="C1040" s="4" t="s">
        <v>10</v>
      </c>
    </row>
    <row r="1041" spans="1:5">
      <c r="A1041" t="n">
        <v>9421</v>
      </c>
      <c r="B1041" s="56" t="n">
        <v>13</v>
      </c>
      <c r="C1041" s="7" t="n">
        <v>6409</v>
      </c>
    </row>
    <row r="1042" spans="1:5">
      <c r="A1042" t="s">
        <v>4</v>
      </c>
      <c r="B1042" s="4" t="s">
        <v>5</v>
      </c>
      <c r="C1042" s="4" t="s">
        <v>10</v>
      </c>
    </row>
    <row r="1043" spans="1:5">
      <c r="A1043" t="n">
        <v>9424</v>
      </c>
      <c r="B1043" s="56" t="n">
        <v>13</v>
      </c>
      <c r="C1043" s="7" t="n">
        <v>6408</v>
      </c>
    </row>
    <row r="1044" spans="1:5">
      <c r="A1044" t="s">
        <v>4</v>
      </c>
      <c r="B1044" s="4" t="s">
        <v>5</v>
      </c>
      <c r="C1044" s="4" t="s">
        <v>10</v>
      </c>
    </row>
    <row r="1045" spans="1:5">
      <c r="A1045" t="n">
        <v>9427</v>
      </c>
      <c r="B1045" s="53" t="n">
        <v>12</v>
      </c>
      <c r="C1045" s="7" t="n">
        <v>6464</v>
      </c>
    </row>
    <row r="1046" spans="1:5">
      <c r="A1046" t="s">
        <v>4</v>
      </c>
      <c r="B1046" s="4" t="s">
        <v>5</v>
      </c>
      <c r="C1046" s="4" t="s">
        <v>10</v>
      </c>
    </row>
    <row r="1047" spans="1:5">
      <c r="A1047" t="n">
        <v>9430</v>
      </c>
      <c r="B1047" s="56" t="n">
        <v>13</v>
      </c>
      <c r="C1047" s="7" t="n">
        <v>6465</v>
      </c>
    </row>
    <row r="1048" spans="1:5">
      <c r="A1048" t="s">
        <v>4</v>
      </c>
      <c r="B1048" s="4" t="s">
        <v>5</v>
      </c>
      <c r="C1048" s="4" t="s">
        <v>10</v>
      </c>
    </row>
    <row r="1049" spans="1:5">
      <c r="A1049" t="n">
        <v>9433</v>
      </c>
      <c r="B1049" s="56" t="n">
        <v>13</v>
      </c>
      <c r="C1049" s="7" t="n">
        <v>6466</v>
      </c>
    </row>
    <row r="1050" spans="1:5">
      <c r="A1050" t="s">
        <v>4</v>
      </c>
      <c r="B1050" s="4" t="s">
        <v>5</v>
      </c>
      <c r="C1050" s="4" t="s">
        <v>10</v>
      </c>
    </row>
    <row r="1051" spans="1:5">
      <c r="A1051" t="n">
        <v>9436</v>
      </c>
      <c r="B1051" s="56" t="n">
        <v>13</v>
      </c>
      <c r="C1051" s="7" t="n">
        <v>6467</v>
      </c>
    </row>
    <row r="1052" spans="1:5">
      <c r="A1052" t="s">
        <v>4</v>
      </c>
      <c r="B1052" s="4" t="s">
        <v>5</v>
      </c>
      <c r="C1052" s="4" t="s">
        <v>10</v>
      </c>
    </row>
    <row r="1053" spans="1:5">
      <c r="A1053" t="n">
        <v>9439</v>
      </c>
      <c r="B1053" s="56" t="n">
        <v>13</v>
      </c>
      <c r="C1053" s="7" t="n">
        <v>6468</v>
      </c>
    </row>
    <row r="1054" spans="1:5">
      <c r="A1054" t="s">
        <v>4</v>
      </c>
      <c r="B1054" s="4" t="s">
        <v>5</v>
      </c>
      <c r="C1054" s="4" t="s">
        <v>10</v>
      </c>
    </row>
    <row r="1055" spans="1:5">
      <c r="A1055" t="n">
        <v>9442</v>
      </c>
      <c r="B1055" s="56" t="n">
        <v>13</v>
      </c>
      <c r="C1055" s="7" t="n">
        <v>6469</v>
      </c>
    </row>
    <row r="1056" spans="1:5">
      <c r="A1056" t="s">
        <v>4</v>
      </c>
      <c r="B1056" s="4" t="s">
        <v>5</v>
      </c>
      <c r="C1056" s="4" t="s">
        <v>10</v>
      </c>
    </row>
    <row r="1057" spans="1:3">
      <c r="A1057" t="n">
        <v>9445</v>
      </c>
      <c r="B1057" s="56" t="n">
        <v>13</v>
      </c>
      <c r="C1057" s="7" t="n">
        <v>6470</v>
      </c>
    </row>
    <row r="1058" spans="1:3">
      <c r="A1058" t="s">
        <v>4</v>
      </c>
      <c r="B1058" s="4" t="s">
        <v>5</v>
      </c>
      <c r="C1058" s="4" t="s">
        <v>10</v>
      </c>
    </row>
    <row r="1059" spans="1:3">
      <c r="A1059" t="n">
        <v>9448</v>
      </c>
      <c r="B1059" s="56" t="n">
        <v>13</v>
      </c>
      <c r="C1059" s="7" t="n">
        <v>6471</v>
      </c>
    </row>
    <row r="1060" spans="1:3">
      <c r="A1060" t="s">
        <v>4</v>
      </c>
      <c r="B1060" s="4" t="s">
        <v>5</v>
      </c>
      <c r="C1060" s="4" t="s">
        <v>13</v>
      </c>
    </row>
    <row r="1061" spans="1:3">
      <c r="A1061" t="n">
        <v>9451</v>
      </c>
      <c r="B1061" s="12" t="n">
        <v>74</v>
      </c>
      <c r="C1061" s="7" t="n">
        <v>18</v>
      </c>
    </row>
    <row r="1062" spans="1:3">
      <c r="A1062" t="s">
        <v>4</v>
      </c>
      <c r="B1062" s="4" t="s">
        <v>5</v>
      </c>
      <c r="C1062" s="4" t="s">
        <v>13</v>
      </c>
    </row>
    <row r="1063" spans="1:3">
      <c r="A1063" t="n">
        <v>9453</v>
      </c>
      <c r="B1063" s="12" t="n">
        <v>74</v>
      </c>
      <c r="C1063" s="7" t="n">
        <v>45</v>
      </c>
    </row>
    <row r="1064" spans="1:3">
      <c r="A1064" t="s">
        <v>4</v>
      </c>
      <c r="B1064" s="4" t="s">
        <v>5</v>
      </c>
      <c r="C1064" s="4" t="s">
        <v>10</v>
      </c>
    </row>
    <row r="1065" spans="1:3">
      <c r="A1065" t="n">
        <v>9455</v>
      </c>
      <c r="B1065" s="27" t="n">
        <v>16</v>
      </c>
      <c r="C1065" s="7" t="n">
        <v>0</v>
      </c>
    </row>
    <row r="1066" spans="1:3">
      <c r="A1066" t="s">
        <v>4</v>
      </c>
      <c r="B1066" s="4" t="s">
        <v>5</v>
      </c>
      <c r="C1066" s="4" t="s">
        <v>13</v>
      </c>
      <c r="D1066" s="4" t="s">
        <v>13</v>
      </c>
      <c r="E1066" s="4" t="s">
        <v>13</v>
      </c>
      <c r="F1066" s="4" t="s">
        <v>13</v>
      </c>
    </row>
    <row r="1067" spans="1:3">
      <c r="A1067" t="n">
        <v>9458</v>
      </c>
      <c r="B1067" s="8" t="n">
        <v>14</v>
      </c>
      <c r="C1067" s="7" t="n">
        <v>0</v>
      </c>
      <c r="D1067" s="7" t="n">
        <v>8</v>
      </c>
      <c r="E1067" s="7" t="n">
        <v>0</v>
      </c>
      <c r="F1067" s="7" t="n">
        <v>0</v>
      </c>
    </row>
    <row r="1068" spans="1:3">
      <c r="A1068" t="s">
        <v>4</v>
      </c>
      <c r="B1068" s="4" t="s">
        <v>5</v>
      </c>
      <c r="C1068" s="4" t="s">
        <v>13</v>
      </c>
      <c r="D1068" s="4" t="s">
        <v>6</v>
      </c>
    </row>
    <row r="1069" spans="1:3">
      <c r="A1069" t="n">
        <v>9463</v>
      </c>
      <c r="B1069" s="9" t="n">
        <v>2</v>
      </c>
      <c r="C1069" s="7" t="n">
        <v>11</v>
      </c>
      <c r="D1069" s="7" t="s">
        <v>31</v>
      </c>
    </row>
    <row r="1070" spans="1:3">
      <c r="A1070" t="s">
        <v>4</v>
      </c>
      <c r="B1070" s="4" t="s">
        <v>5</v>
      </c>
      <c r="C1070" s="4" t="s">
        <v>10</v>
      </c>
    </row>
    <row r="1071" spans="1:3">
      <c r="A1071" t="n">
        <v>9477</v>
      </c>
      <c r="B1071" s="27" t="n">
        <v>16</v>
      </c>
      <c r="C1071" s="7" t="n">
        <v>0</v>
      </c>
    </row>
    <row r="1072" spans="1:3">
      <c r="A1072" t="s">
        <v>4</v>
      </c>
      <c r="B1072" s="4" t="s">
        <v>5</v>
      </c>
      <c r="C1072" s="4" t="s">
        <v>13</v>
      </c>
      <c r="D1072" s="4" t="s">
        <v>6</v>
      </c>
    </row>
    <row r="1073" spans="1:6">
      <c r="A1073" t="n">
        <v>9480</v>
      </c>
      <c r="B1073" s="9" t="n">
        <v>2</v>
      </c>
      <c r="C1073" s="7" t="n">
        <v>11</v>
      </c>
      <c r="D1073" s="7" t="s">
        <v>95</v>
      </c>
    </row>
    <row r="1074" spans="1:6">
      <c r="A1074" t="s">
        <v>4</v>
      </c>
      <c r="B1074" s="4" t="s">
        <v>5</v>
      </c>
      <c r="C1074" s="4" t="s">
        <v>10</v>
      </c>
    </row>
    <row r="1075" spans="1:6">
      <c r="A1075" t="n">
        <v>9489</v>
      </c>
      <c r="B1075" s="27" t="n">
        <v>16</v>
      </c>
      <c r="C1075" s="7" t="n">
        <v>0</v>
      </c>
    </row>
    <row r="1076" spans="1:6">
      <c r="A1076" t="s">
        <v>4</v>
      </c>
      <c r="B1076" s="4" t="s">
        <v>5</v>
      </c>
      <c r="C1076" s="4" t="s">
        <v>9</v>
      </c>
    </row>
    <row r="1077" spans="1:6">
      <c r="A1077" t="n">
        <v>9492</v>
      </c>
      <c r="B1077" s="45" t="n">
        <v>15</v>
      </c>
      <c r="C1077" s="7" t="n">
        <v>2048</v>
      </c>
    </row>
    <row r="1078" spans="1:6">
      <c r="A1078" t="s">
        <v>4</v>
      </c>
      <c r="B1078" s="4" t="s">
        <v>5</v>
      </c>
      <c r="C1078" s="4" t="s">
        <v>13</v>
      </c>
      <c r="D1078" s="4" t="s">
        <v>6</v>
      </c>
    </row>
    <row r="1079" spans="1:6">
      <c r="A1079" t="n">
        <v>9497</v>
      </c>
      <c r="B1079" s="9" t="n">
        <v>2</v>
      </c>
      <c r="C1079" s="7" t="n">
        <v>10</v>
      </c>
      <c r="D1079" s="7" t="s">
        <v>96</v>
      </c>
    </row>
    <row r="1080" spans="1:6">
      <c r="A1080" t="s">
        <v>4</v>
      </c>
      <c r="B1080" s="4" t="s">
        <v>5</v>
      </c>
      <c r="C1080" s="4" t="s">
        <v>10</v>
      </c>
    </row>
    <row r="1081" spans="1:6">
      <c r="A1081" t="n">
        <v>9515</v>
      </c>
      <c r="B1081" s="27" t="n">
        <v>16</v>
      </c>
      <c r="C1081" s="7" t="n">
        <v>0</v>
      </c>
    </row>
    <row r="1082" spans="1:6">
      <c r="A1082" t="s">
        <v>4</v>
      </c>
      <c r="B1082" s="4" t="s">
        <v>5</v>
      </c>
      <c r="C1082" s="4" t="s">
        <v>13</v>
      </c>
      <c r="D1082" s="4" t="s">
        <v>6</v>
      </c>
    </row>
    <row r="1083" spans="1:6">
      <c r="A1083" t="n">
        <v>9518</v>
      </c>
      <c r="B1083" s="9" t="n">
        <v>2</v>
      </c>
      <c r="C1083" s="7" t="n">
        <v>10</v>
      </c>
      <c r="D1083" s="7" t="s">
        <v>97</v>
      </c>
    </row>
    <row r="1084" spans="1:6">
      <c r="A1084" t="s">
        <v>4</v>
      </c>
      <c r="B1084" s="4" t="s">
        <v>5</v>
      </c>
      <c r="C1084" s="4" t="s">
        <v>10</v>
      </c>
    </row>
    <row r="1085" spans="1:6">
      <c r="A1085" t="n">
        <v>9537</v>
      </c>
      <c r="B1085" s="27" t="n">
        <v>16</v>
      </c>
      <c r="C1085" s="7" t="n">
        <v>0</v>
      </c>
    </row>
    <row r="1086" spans="1:6">
      <c r="A1086" t="s">
        <v>4</v>
      </c>
      <c r="B1086" s="4" t="s">
        <v>5</v>
      </c>
      <c r="C1086" s="4" t="s">
        <v>13</v>
      </c>
      <c r="D1086" s="4" t="s">
        <v>10</v>
      </c>
      <c r="E1086" s="4" t="s">
        <v>24</v>
      </c>
    </row>
    <row r="1087" spans="1:6">
      <c r="A1087" t="n">
        <v>9540</v>
      </c>
      <c r="B1087" s="21" t="n">
        <v>58</v>
      </c>
      <c r="C1087" s="7" t="n">
        <v>100</v>
      </c>
      <c r="D1087" s="7" t="n">
        <v>300</v>
      </c>
      <c r="E1087" s="7" t="n">
        <v>1</v>
      </c>
    </row>
    <row r="1088" spans="1:6">
      <c r="A1088" t="s">
        <v>4</v>
      </c>
      <c r="B1088" s="4" t="s">
        <v>5</v>
      </c>
      <c r="C1088" s="4" t="s">
        <v>13</v>
      </c>
      <c r="D1088" s="4" t="s">
        <v>10</v>
      </c>
    </row>
    <row r="1089" spans="1:5">
      <c r="A1089" t="n">
        <v>9548</v>
      </c>
      <c r="B1089" s="21" t="n">
        <v>58</v>
      </c>
      <c r="C1089" s="7" t="n">
        <v>255</v>
      </c>
      <c r="D1089" s="7" t="n">
        <v>0</v>
      </c>
    </row>
    <row r="1090" spans="1:5">
      <c r="A1090" t="s">
        <v>4</v>
      </c>
      <c r="B1090" s="4" t="s">
        <v>5</v>
      </c>
      <c r="C1090" s="4" t="s">
        <v>13</v>
      </c>
    </row>
    <row r="1091" spans="1:5">
      <c r="A1091" t="n">
        <v>9552</v>
      </c>
      <c r="B1091" s="57" t="n">
        <v>23</v>
      </c>
      <c r="C1091" s="7" t="n">
        <v>0</v>
      </c>
    </row>
    <row r="1092" spans="1:5">
      <c r="A1092" t="s">
        <v>4</v>
      </c>
      <c r="B1092" s="4" t="s">
        <v>5</v>
      </c>
      <c r="C1092" s="4" t="s">
        <v>10</v>
      </c>
      <c r="D1092" s="4" t="s">
        <v>24</v>
      </c>
      <c r="E1092" s="4" t="s">
        <v>24</v>
      </c>
      <c r="F1092" s="4" t="s">
        <v>24</v>
      </c>
      <c r="G1092" s="4" t="s">
        <v>24</v>
      </c>
    </row>
    <row r="1093" spans="1:5">
      <c r="A1093" t="n">
        <v>9554</v>
      </c>
      <c r="B1093" s="34" t="n">
        <v>46</v>
      </c>
      <c r="C1093" s="7" t="n">
        <v>122</v>
      </c>
      <c r="D1093" s="7" t="n">
        <v>-29.8799991607666</v>
      </c>
      <c r="E1093" s="7" t="n">
        <v>3.59999990463257</v>
      </c>
      <c r="F1093" s="7" t="n">
        <v>24.1399993896484</v>
      </c>
      <c r="G1093" s="7" t="n">
        <v>68.6999969482422</v>
      </c>
    </row>
    <row r="1094" spans="1:5">
      <c r="A1094" t="s">
        <v>4</v>
      </c>
      <c r="B1094" s="4" t="s">
        <v>5</v>
      </c>
      <c r="C1094" s="4" t="s">
        <v>10</v>
      </c>
      <c r="D1094" s="4" t="s">
        <v>9</v>
      </c>
    </row>
    <row r="1095" spans="1:5">
      <c r="A1095" t="n">
        <v>9573</v>
      </c>
      <c r="B1095" s="55" t="n">
        <v>44</v>
      </c>
      <c r="C1095" s="7" t="n">
        <v>122</v>
      </c>
      <c r="D1095" s="7" t="n">
        <v>128</v>
      </c>
    </row>
    <row r="1096" spans="1:5">
      <c r="A1096" t="s">
        <v>4</v>
      </c>
      <c r="B1096" s="4" t="s">
        <v>5</v>
      </c>
    </row>
    <row r="1097" spans="1:5">
      <c r="A1097" t="n">
        <v>9580</v>
      </c>
      <c r="B1097" s="5" t="n">
        <v>1</v>
      </c>
    </row>
    <row r="1098" spans="1:5" s="3" customFormat="1" customHeight="0">
      <c r="A1098" s="3" t="s">
        <v>2</v>
      </c>
      <c r="B1098" s="3" t="s">
        <v>121</v>
      </c>
    </row>
    <row r="1099" spans="1:5">
      <c r="A1099" t="s">
        <v>4</v>
      </c>
      <c r="B1099" s="4" t="s">
        <v>5</v>
      </c>
      <c r="C1099" s="4" t="s">
        <v>10</v>
      </c>
      <c r="D1099" s="4" t="s">
        <v>10</v>
      </c>
      <c r="E1099" s="4" t="s">
        <v>9</v>
      </c>
      <c r="F1099" s="4" t="s">
        <v>6</v>
      </c>
      <c r="G1099" s="4" t="s">
        <v>8</v>
      </c>
      <c r="H1099" s="4" t="s">
        <v>10</v>
      </c>
      <c r="I1099" s="4" t="s">
        <v>10</v>
      </c>
      <c r="J1099" s="4" t="s">
        <v>9</v>
      </c>
      <c r="K1099" s="4" t="s">
        <v>6</v>
      </c>
      <c r="L1099" s="4" t="s">
        <v>8</v>
      </c>
      <c r="M1099" s="4" t="s">
        <v>10</v>
      </c>
      <c r="N1099" s="4" t="s">
        <v>10</v>
      </c>
      <c r="O1099" s="4" t="s">
        <v>9</v>
      </c>
      <c r="P1099" s="4" t="s">
        <v>6</v>
      </c>
      <c r="Q1099" s="4" t="s">
        <v>8</v>
      </c>
      <c r="R1099" s="4" t="s">
        <v>10</v>
      </c>
      <c r="S1099" s="4" t="s">
        <v>10</v>
      </c>
      <c r="T1099" s="4" t="s">
        <v>9</v>
      </c>
      <c r="U1099" s="4" t="s">
        <v>6</v>
      </c>
      <c r="V1099" s="4" t="s">
        <v>8</v>
      </c>
      <c r="W1099" s="4" t="s">
        <v>10</v>
      </c>
      <c r="X1099" s="4" t="s">
        <v>10</v>
      </c>
      <c r="Y1099" s="4" t="s">
        <v>9</v>
      </c>
      <c r="Z1099" s="4" t="s">
        <v>6</v>
      </c>
      <c r="AA1099" s="4" t="s">
        <v>8</v>
      </c>
      <c r="AB1099" s="4" t="s">
        <v>10</v>
      </c>
      <c r="AC1099" s="4" t="s">
        <v>10</v>
      </c>
      <c r="AD1099" s="4" t="s">
        <v>9</v>
      </c>
      <c r="AE1099" s="4" t="s">
        <v>6</v>
      </c>
      <c r="AF1099" s="4" t="s">
        <v>8</v>
      </c>
      <c r="AG1099" s="4" t="s">
        <v>10</v>
      </c>
      <c r="AH1099" s="4" t="s">
        <v>10</v>
      </c>
      <c r="AI1099" s="4" t="s">
        <v>9</v>
      </c>
      <c r="AJ1099" s="4" t="s">
        <v>6</v>
      </c>
      <c r="AK1099" s="4" t="s">
        <v>8</v>
      </c>
      <c r="AL1099" s="4" t="s">
        <v>10</v>
      </c>
      <c r="AM1099" s="4" t="s">
        <v>10</v>
      </c>
      <c r="AN1099" s="4" t="s">
        <v>9</v>
      </c>
      <c r="AO1099" s="4" t="s">
        <v>6</v>
      </c>
      <c r="AP1099" s="4" t="s">
        <v>8</v>
      </c>
      <c r="AQ1099" s="4" t="s">
        <v>10</v>
      </c>
      <c r="AR1099" s="4" t="s">
        <v>10</v>
      </c>
      <c r="AS1099" s="4" t="s">
        <v>9</v>
      </c>
      <c r="AT1099" s="4" t="s">
        <v>6</v>
      </c>
      <c r="AU1099" s="4" t="s">
        <v>8</v>
      </c>
      <c r="AV1099" s="4" t="s">
        <v>10</v>
      </c>
      <c r="AW1099" s="4" t="s">
        <v>10</v>
      </c>
      <c r="AX1099" s="4" t="s">
        <v>9</v>
      </c>
      <c r="AY1099" s="4" t="s">
        <v>6</v>
      </c>
      <c r="AZ1099" s="4" t="s">
        <v>8</v>
      </c>
      <c r="BA1099" s="4" t="s">
        <v>10</v>
      </c>
      <c r="BB1099" s="4" t="s">
        <v>10</v>
      </c>
      <c r="BC1099" s="4" t="s">
        <v>9</v>
      </c>
      <c r="BD1099" s="4" t="s">
        <v>6</v>
      </c>
      <c r="BE1099" s="4" t="s">
        <v>8</v>
      </c>
      <c r="BF1099" s="4" t="s">
        <v>10</v>
      </c>
      <c r="BG1099" s="4" t="s">
        <v>10</v>
      </c>
      <c r="BH1099" s="4" t="s">
        <v>9</v>
      </c>
      <c r="BI1099" s="4" t="s">
        <v>6</v>
      </c>
      <c r="BJ1099" s="4" t="s">
        <v>8</v>
      </c>
      <c r="BK1099" s="4" t="s">
        <v>10</v>
      </c>
      <c r="BL1099" s="4" t="s">
        <v>10</v>
      </c>
      <c r="BM1099" s="4" t="s">
        <v>9</v>
      </c>
      <c r="BN1099" s="4" t="s">
        <v>6</v>
      </c>
      <c r="BO1099" s="4" t="s">
        <v>8</v>
      </c>
      <c r="BP1099" s="4" t="s">
        <v>10</v>
      </c>
      <c r="BQ1099" s="4" t="s">
        <v>10</v>
      </c>
      <c r="BR1099" s="4" t="s">
        <v>9</v>
      </c>
      <c r="BS1099" s="4" t="s">
        <v>6</v>
      </c>
      <c r="BT1099" s="4" t="s">
        <v>8</v>
      </c>
      <c r="BU1099" s="4" t="s">
        <v>10</v>
      </c>
      <c r="BV1099" s="4" t="s">
        <v>10</v>
      </c>
      <c r="BW1099" s="4" t="s">
        <v>9</v>
      </c>
      <c r="BX1099" s="4" t="s">
        <v>6</v>
      </c>
      <c r="BY1099" s="4" t="s">
        <v>8</v>
      </c>
      <c r="BZ1099" s="4" t="s">
        <v>10</v>
      </c>
      <c r="CA1099" s="4" t="s">
        <v>10</v>
      </c>
      <c r="CB1099" s="4" t="s">
        <v>9</v>
      </c>
      <c r="CC1099" s="4" t="s">
        <v>6</v>
      </c>
      <c r="CD1099" s="4" t="s">
        <v>8</v>
      </c>
      <c r="CE1099" s="4" t="s">
        <v>10</v>
      </c>
      <c r="CF1099" s="4" t="s">
        <v>10</v>
      </c>
      <c r="CG1099" s="4" t="s">
        <v>9</v>
      </c>
      <c r="CH1099" s="4" t="s">
        <v>6</v>
      </c>
      <c r="CI1099" s="4" t="s">
        <v>8</v>
      </c>
      <c r="CJ1099" s="4" t="s">
        <v>10</v>
      </c>
      <c r="CK1099" s="4" t="s">
        <v>10</v>
      </c>
      <c r="CL1099" s="4" t="s">
        <v>9</v>
      </c>
      <c r="CM1099" s="4" t="s">
        <v>6</v>
      </c>
      <c r="CN1099" s="4" t="s">
        <v>8</v>
      </c>
      <c r="CO1099" s="4" t="s">
        <v>10</v>
      </c>
      <c r="CP1099" s="4" t="s">
        <v>10</v>
      </c>
      <c r="CQ1099" s="4" t="s">
        <v>9</v>
      </c>
      <c r="CR1099" s="4" t="s">
        <v>6</v>
      </c>
      <c r="CS1099" s="4" t="s">
        <v>8</v>
      </c>
      <c r="CT1099" s="4" t="s">
        <v>10</v>
      </c>
      <c r="CU1099" s="4" t="s">
        <v>10</v>
      </c>
      <c r="CV1099" s="4" t="s">
        <v>9</v>
      </c>
      <c r="CW1099" s="4" t="s">
        <v>6</v>
      </c>
      <c r="CX1099" s="4" t="s">
        <v>8</v>
      </c>
      <c r="CY1099" s="4" t="s">
        <v>10</v>
      </c>
      <c r="CZ1099" s="4" t="s">
        <v>10</v>
      </c>
      <c r="DA1099" s="4" t="s">
        <v>9</v>
      </c>
      <c r="DB1099" s="4" t="s">
        <v>6</v>
      </c>
      <c r="DC1099" s="4" t="s">
        <v>8</v>
      </c>
      <c r="DD1099" s="4" t="s">
        <v>10</v>
      </c>
      <c r="DE1099" s="4" t="s">
        <v>10</v>
      </c>
      <c r="DF1099" s="4" t="s">
        <v>9</v>
      </c>
      <c r="DG1099" s="4" t="s">
        <v>6</v>
      </c>
      <c r="DH1099" s="4" t="s">
        <v>8</v>
      </c>
      <c r="DI1099" s="4" t="s">
        <v>10</v>
      </c>
      <c r="DJ1099" s="4" t="s">
        <v>10</v>
      </c>
      <c r="DK1099" s="4" t="s">
        <v>9</v>
      </c>
      <c r="DL1099" s="4" t="s">
        <v>6</v>
      </c>
      <c r="DM1099" s="4" t="s">
        <v>8</v>
      </c>
      <c r="DN1099" s="4" t="s">
        <v>10</v>
      </c>
      <c r="DO1099" s="4" t="s">
        <v>10</v>
      </c>
      <c r="DP1099" s="4" t="s">
        <v>9</v>
      </c>
      <c r="DQ1099" s="4" t="s">
        <v>6</v>
      </c>
      <c r="DR1099" s="4" t="s">
        <v>8</v>
      </c>
      <c r="DS1099" s="4" t="s">
        <v>10</v>
      </c>
      <c r="DT1099" s="4" t="s">
        <v>10</v>
      </c>
      <c r="DU1099" s="4" t="s">
        <v>9</v>
      </c>
      <c r="DV1099" s="4" t="s">
        <v>6</v>
      </c>
      <c r="DW1099" s="4" t="s">
        <v>8</v>
      </c>
    </row>
    <row r="1100" spans="1:5">
      <c r="A1100" t="n">
        <v>9584</v>
      </c>
      <c r="B1100" s="61" t="n">
        <v>257</v>
      </c>
      <c r="C1100" s="7" t="n">
        <v>7</v>
      </c>
      <c r="D1100" s="7" t="n">
        <v>65533</v>
      </c>
      <c r="E1100" s="7" t="n">
        <v>18950</v>
      </c>
      <c r="F1100" s="7" t="s">
        <v>12</v>
      </c>
      <c r="G1100" s="7" t="n">
        <f t="normal" ca="1">32-LENB(INDIRECT(ADDRESS(1100,6)))</f>
        <v>0</v>
      </c>
      <c r="H1100" s="7" t="n">
        <v>7</v>
      </c>
      <c r="I1100" s="7" t="n">
        <v>65533</v>
      </c>
      <c r="J1100" s="7" t="n">
        <v>52351</v>
      </c>
      <c r="K1100" s="7" t="s">
        <v>12</v>
      </c>
      <c r="L1100" s="7" t="n">
        <f t="normal" ca="1">32-LENB(INDIRECT(ADDRESS(1100,11)))</f>
        <v>0</v>
      </c>
      <c r="M1100" s="7" t="n">
        <v>7</v>
      </c>
      <c r="N1100" s="7" t="n">
        <v>65533</v>
      </c>
      <c r="O1100" s="7" t="n">
        <v>52352</v>
      </c>
      <c r="P1100" s="7" t="s">
        <v>12</v>
      </c>
      <c r="Q1100" s="7" t="n">
        <f t="normal" ca="1">32-LENB(INDIRECT(ADDRESS(1100,16)))</f>
        <v>0</v>
      </c>
      <c r="R1100" s="7" t="n">
        <v>7</v>
      </c>
      <c r="S1100" s="7" t="n">
        <v>65533</v>
      </c>
      <c r="T1100" s="7" t="n">
        <v>52353</v>
      </c>
      <c r="U1100" s="7" t="s">
        <v>12</v>
      </c>
      <c r="V1100" s="7" t="n">
        <f t="normal" ca="1">32-LENB(INDIRECT(ADDRESS(1100,21)))</f>
        <v>0</v>
      </c>
      <c r="W1100" s="7" t="n">
        <v>7</v>
      </c>
      <c r="X1100" s="7" t="n">
        <v>65533</v>
      </c>
      <c r="Y1100" s="7" t="n">
        <v>52354</v>
      </c>
      <c r="Z1100" s="7" t="s">
        <v>12</v>
      </c>
      <c r="AA1100" s="7" t="n">
        <f t="normal" ca="1">32-LENB(INDIRECT(ADDRESS(1100,26)))</f>
        <v>0</v>
      </c>
      <c r="AB1100" s="7" t="n">
        <v>7</v>
      </c>
      <c r="AC1100" s="7" t="n">
        <v>65533</v>
      </c>
      <c r="AD1100" s="7" t="n">
        <v>52355</v>
      </c>
      <c r="AE1100" s="7" t="s">
        <v>12</v>
      </c>
      <c r="AF1100" s="7" t="n">
        <f t="normal" ca="1">32-LENB(INDIRECT(ADDRESS(1100,31)))</f>
        <v>0</v>
      </c>
      <c r="AG1100" s="7" t="n">
        <v>7</v>
      </c>
      <c r="AH1100" s="7" t="n">
        <v>65533</v>
      </c>
      <c r="AI1100" s="7" t="n">
        <v>18344</v>
      </c>
      <c r="AJ1100" s="7" t="s">
        <v>12</v>
      </c>
      <c r="AK1100" s="7" t="n">
        <f t="normal" ca="1">32-LENB(INDIRECT(ADDRESS(1100,36)))</f>
        <v>0</v>
      </c>
      <c r="AL1100" s="7" t="n">
        <v>7</v>
      </c>
      <c r="AM1100" s="7" t="n">
        <v>65533</v>
      </c>
      <c r="AN1100" s="7" t="n">
        <v>18345</v>
      </c>
      <c r="AO1100" s="7" t="s">
        <v>12</v>
      </c>
      <c r="AP1100" s="7" t="n">
        <f t="normal" ca="1">32-LENB(INDIRECT(ADDRESS(1100,41)))</f>
        <v>0</v>
      </c>
      <c r="AQ1100" s="7" t="n">
        <v>7</v>
      </c>
      <c r="AR1100" s="7" t="n">
        <v>65533</v>
      </c>
      <c r="AS1100" s="7" t="n">
        <v>18346</v>
      </c>
      <c r="AT1100" s="7" t="s">
        <v>12</v>
      </c>
      <c r="AU1100" s="7" t="n">
        <f t="normal" ca="1">32-LENB(INDIRECT(ADDRESS(1100,46)))</f>
        <v>0</v>
      </c>
      <c r="AV1100" s="7" t="n">
        <v>7</v>
      </c>
      <c r="AW1100" s="7" t="n">
        <v>65533</v>
      </c>
      <c r="AX1100" s="7" t="n">
        <v>52356</v>
      </c>
      <c r="AY1100" s="7" t="s">
        <v>12</v>
      </c>
      <c r="AZ1100" s="7" t="n">
        <f t="normal" ca="1">32-LENB(INDIRECT(ADDRESS(1100,51)))</f>
        <v>0</v>
      </c>
      <c r="BA1100" s="7" t="n">
        <v>7</v>
      </c>
      <c r="BB1100" s="7" t="n">
        <v>65533</v>
      </c>
      <c r="BC1100" s="7" t="n">
        <v>52357</v>
      </c>
      <c r="BD1100" s="7" t="s">
        <v>12</v>
      </c>
      <c r="BE1100" s="7" t="n">
        <f t="normal" ca="1">32-LENB(INDIRECT(ADDRESS(1100,56)))</f>
        <v>0</v>
      </c>
      <c r="BF1100" s="7" t="n">
        <v>7</v>
      </c>
      <c r="BG1100" s="7" t="n">
        <v>65533</v>
      </c>
      <c r="BH1100" s="7" t="n">
        <v>18347</v>
      </c>
      <c r="BI1100" s="7" t="s">
        <v>12</v>
      </c>
      <c r="BJ1100" s="7" t="n">
        <f t="normal" ca="1">32-LENB(INDIRECT(ADDRESS(1100,61)))</f>
        <v>0</v>
      </c>
      <c r="BK1100" s="7" t="n">
        <v>7</v>
      </c>
      <c r="BL1100" s="7" t="n">
        <v>65533</v>
      </c>
      <c r="BM1100" s="7" t="n">
        <v>18348</v>
      </c>
      <c r="BN1100" s="7" t="s">
        <v>12</v>
      </c>
      <c r="BO1100" s="7" t="n">
        <f t="normal" ca="1">32-LENB(INDIRECT(ADDRESS(1100,66)))</f>
        <v>0</v>
      </c>
      <c r="BP1100" s="7" t="n">
        <v>7</v>
      </c>
      <c r="BQ1100" s="7" t="n">
        <v>65533</v>
      </c>
      <c r="BR1100" s="7" t="n">
        <v>52358</v>
      </c>
      <c r="BS1100" s="7" t="s">
        <v>12</v>
      </c>
      <c r="BT1100" s="7" t="n">
        <f t="normal" ca="1">32-LENB(INDIRECT(ADDRESS(1100,71)))</f>
        <v>0</v>
      </c>
      <c r="BU1100" s="7" t="n">
        <v>7</v>
      </c>
      <c r="BV1100" s="7" t="n">
        <v>65533</v>
      </c>
      <c r="BW1100" s="7" t="n">
        <v>52359</v>
      </c>
      <c r="BX1100" s="7" t="s">
        <v>12</v>
      </c>
      <c r="BY1100" s="7" t="n">
        <f t="normal" ca="1">32-LENB(INDIRECT(ADDRESS(1100,76)))</f>
        <v>0</v>
      </c>
      <c r="BZ1100" s="7" t="n">
        <v>7</v>
      </c>
      <c r="CA1100" s="7" t="n">
        <v>65533</v>
      </c>
      <c r="CB1100" s="7" t="n">
        <v>52360</v>
      </c>
      <c r="CC1100" s="7" t="s">
        <v>12</v>
      </c>
      <c r="CD1100" s="7" t="n">
        <f t="normal" ca="1">32-LENB(INDIRECT(ADDRESS(1100,81)))</f>
        <v>0</v>
      </c>
      <c r="CE1100" s="7" t="n">
        <v>7</v>
      </c>
      <c r="CF1100" s="7" t="n">
        <v>65533</v>
      </c>
      <c r="CG1100" s="7" t="n">
        <v>18349</v>
      </c>
      <c r="CH1100" s="7" t="s">
        <v>12</v>
      </c>
      <c r="CI1100" s="7" t="n">
        <f t="normal" ca="1">32-LENB(INDIRECT(ADDRESS(1100,86)))</f>
        <v>0</v>
      </c>
      <c r="CJ1100" s="7" t="n">
        <v>7</v>
      </c>
      <c r="CK1100" s="7" t="n">
        <v>65533</v>
      </c>
      <c r="CL1100" s="7" t="n">
        <v>18350</v>
      </c>
      <c r="CM1100" s="7" t="s">
        <v>12</v>
      </c>
      <c r="CN1100" s="7" t="n">
        <f t="normal" ca="1">32-LENB(INDIRECT(ADDRESS(1100,91)))</f>
        <v>0</v>
      </c>
      <c r="CO1100" s="7" t="n">
        <v>7</v>
      </c>
      <c r="CP1100" s="7" t="n">
        <v>65533</v>
      </c>
      <c r="CQ1100" s="7" t="n">
        <v>52361</v>
      </c>
      <c r="CR1100" s="7" t="s">
        <v>12</v>
      </c>
      <c r="CS1100" s="7" t="n">
        <f t="normal" ca="1">32-LENB(INDIRECT(ADDRESS(1100,96)))</f>
        <v>0</v>
      </c>
      <c r="CT1100" s="7" t="n">
        <v>7</v>
      </c>
      <c r="CU1100" s="7" t="n">
        <v>65533</v>
      </c>
      <c r="CV1100" s="7" t="n">
        <v>52362</v>
      </c>
      <c r="CW1100" s="7" t="s">
        <v>12</v>
      </c>
      <c r="CX1100" s="7" t="n">
        <f t="normal" ca="1">32-LENB(INDIRECT(ADDRESS(1100,101)))</f>
        <v>0</v>
      </c>
      <c r="CY1100" s="7" t="n">
        <v>7</v>
      </c>
      <c r="CZ1100" s="7" t="n">
        <v>65533</v>
      </c>
      <c r="DA1100" s="7" t="n">
        <v>52363</v>
      </c>
      <c r="DB1100" s="7" t="s">
        <v>12</v>
      </c>
      <c r="DC1100" s="7" t="n">
        <f t="normal" ca="1">32-LENB(INDIRECT(ADDRESS(1100,106)))</f>
        <v>0</v>
      </c>
      <c r="DD1100" s="7" t="n">
        <v>7</v>
      </c>
      <c r="DE1100" s="7" t="n">
        <v>65533</v>
      </c>
      <c r="DF1100" s="7" t="n">
        <v>18351</v>
      </c>
      <c r="DG1100" s="7" t="s">
        <v>12</v>
      </c>
      <c r="DH1100" s="7" t="n">
        <f t="normal" ca="1">32-LENB(INDIRECT(ADDRESS(1100,111)))</f>
        <v>0</v>
      </c>
      <c r="DI1100" s="7" t="n">
        <v>7</v>
      </c>
      <c r="DJ1100" s="7" t="n">
        <v>65533</v>
      </c>
      <c r="DK1100" s="7" t="n">
        <v>52364</v>
      </c>
      <c r="DL1100" s="7" t="s">
        <v>12</v>
      </c>
      <c r="DM1100" s="7" t="n">
        <f t="normal" ca="1">32-LENB(INDIRECT(ADDRESS(1100,116)))</f>
        <v>0</v>
      </c>
      <c r="DN1100" s="7" t="n">
        <v>7</v>
      </c>
      <c r="DO1100" s="7" t="n">
        <v>65533</v>
      </c>
      <c r="DP1100" s="7" t="n">
        <v>52365</v>
      </c>
      <c r="DQ1100" s="7" t="s">
        <v>12</v>
      </c>
      <c r="DR1100" s="7" t="n">
        <f t="normal" ca="1">32-LENB(INDIRECT(ADDRESS(1100,121)))</f>
        <v>0</v>
      </c>
      <c r="DS1100" s="7" t="n">
        <v>0</v>
      </c>
      <c r="DT1100" s="7" t="n">
        <v>65533</v>
      </c>
      <c r="DU1100" s="7" t="n">
        <v>0</v>
      </c>
      <c r="DV1100" s="7" t="s">
        <v>12</v>
      </c>
      <c r="DW1100" s="7" t="n">
        <f t="normal" ca="1">32-LENB(INDIRECT(ADDRESS(1100,126)))</f>
        <v>0</v>
      </c>
    </row>
    <row r="1101" spans="1:5">
      <c r="A1101" t="s">
        <v>4</v>
      </c>
      <c r="B1101" s="4" t="s">
        <v>5</v>
      </c>
    </row>
    <row r="1102" spans="1:5">
      <c r="A1102" t="n">
        <v>10584</v>
      </c>
      <c r="B1102" s="5" t="n">
        <v>1</v>
      </c>
    </row>
    <row r="1103" spans="1:5" s="3" customFormat="1" customHeight="0">
      <c r="A1103" s="3" t="s">
        <v>2</v>
      </c>
      <c r="B1103" s="3" t="s">
        <v>122</v>
      </c>
    </row>
    <row r="1104" spans="1:5">
      <c r="A1104" t="s">
        <v>4</v>
      </c>
      <c r="B1104" s="4" t="s">
        <v>5</v>
      </c>
      <c r="C1104" s="4" t="s">
        <v>10</v>
      </c>
      <c r="D1104" s="4" t="s">
        <v>10</v>
      </c>
      <c r="E1104" s="4" t="s">
        <v>9</v>
      </c>
      <c r="F1104" s="4" t="s">
        <v>6</v>
      </c>
      <c r="G1104" s="4" t="s">
        <v>8</v>
      </c>
      <c r="H1104" s="4" t="s">
        <v>10</v>
      </c>
      <c r="I1104" s="4" t="s">
        <v>10</v>
      </c>
      <c r="J1104" s="4" t="s">
        <v>9</v>
      </c>
      <c r="K1104" s="4" t="s">
        <v>6</v>
      </c>
      <c r="L1104" s="4" t="s">
        <v>8</v>
      </c>
    </row>
    <row r="1105" spans="1:12">
      <c r="A1105" t="n">
        <v>10592</v>
      </c>
      <c r="B1105" s="61" t="n">
        <v>257</v>
      </c>
      <c r="C1105" s="7" t="n">
        <v>4</v>
      </c>
      <c r="D1105" s="7" t="n">
        <v>65533</v>
      </c>
      <c r="E1105" s="7" t="n">
        <v>14036</v>
      </c>
      <c r="F1105" s="7" t="s">
        <v>12</v>
      </c>
      <c r="G1105" s="7" t="n">
        <f t="normal" ca="1">32-LENB(INDIRECT(ADDRESS(1105,6)))</f>
        <v>0</v>
      </c>
      <c r="H1105" s="7" t="n">
        <v>0</v>
      </c>
      <c r="I1105" s="7" t="n">
        <v>65533</v>
      </c>
      <c r="J1105" s="7" t="n">
        <v>0</v>
      </c>
      <c r="K1105" s="7" t="s">
        <v>12</v>
      </c>
      <c r="L1105" s="7" t="n">
        <f t="normal" ca="1">32-LENB(INDIRECT(ADDRESS(1105,11)))</f>
        <v>0</v>
      </c>
    </row>
    <row r="1106" spans="1:12">
      <c r="A1106" t="s">
        <v>4</v>
      </c>
      <c r="B1106" s="4" t="s">
        <v>5</v>
      </c>
    </row>
    <row r="1107" spans="1:12">
      <c r="A1107" t="n">
        <v>10672</v>
      </c>
      <c r="B110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2025-09-06T21:46:53</dcterms:created>
  <dcterms:modified xsi:type="dcterms:W3CDTF">2025-09-06T21:46:53</dcterms:modified>
</cp:coreProperties>
</file>