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8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CCFF73"/>
      </patternFill>
    </fill>
    <fill>
      <patternFill patternType="solid">
        <fgColor rgb="FFFFC273"/>
      </patternFill>
    </fill>
    <fill>
      <patternFill patternType="solid">
        <fgColor rgb="FFFFBE73"/>
      </patternFill>
    </fill>
    <fill>
      <patternFill patternType="solid">
        <fgColor rgb="FFFFB773"/>
      </patternFill>
    </fill>
    <fill>
      <patternFill patternType="solid">
        <fgColor rgb="FFFFE373"/>
      </patternFill>
    </fill>
    <fill>
      <patternFill patternType="solid">
        <fgColor rgb="FF73FFA6"/>
      </patternFill>
    </fill>
    <fill>
      <patternFill patternType="solid">
        <fgColor rgb="FFD7FF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FFDE73"/>
      </patternFill>
    </fill>
    <fill>
      <patternFill patternType="solid">
        <fgColor rgb="FFABFF73"/>
      </patternFill>
    </fill>
    <fill>
      <patternFill patternType="solid">
        <fgColor rgb="FF73FF8D"/>
      </patternFill>
    </fill>
    <fill>
      <patternFill patternType="solid">
        <fgColor rgb="FFFFDA73"/>
      </patternFill>
    </fill>
    <fill>
      <patternFill patternType="solid">
        <fgColor rgb="FFFFF373"/>
      </patternFill>
    </fill>
    <fill>
      <patternFill patternType="solid">
        <fgColor rgb="FF7CFF73"/>
      </patternFill>
    </fill>
    <fill>
      <patternFill patternType="solid">
        <fgColor rgb="FFFFA4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9673"/>
      </patternFill>
    </fill>
    <fill>
      <patternFill patternType="solid">
        <fgColor rgb="FFC9FF73"/>
      </patternFill>
    </fill>
    <fill>
      <patternFill patternType="solid">
        <fgColor rgb="FFFFF673"/>
      </patternFill>
    </fill>
    <fill>
      <patternFill patternType="solid">
        <fgColor rgb="FFA6FF73"/>
      </patternFill>
    </fill>
    <fill>
      <patternFill patternType="solid">
        <fgColor rgb="FFFFEC73"/>
      </patternFill>
    </fill>
    <fill>
      <patternFill patternType="solid">
        <fgColor rgb="FFC2FF73"/>
      </patternFill>
    </fill>
    <fill>
      <patternFill patternType="solid">
        <fgColor rgb="FFBEFF73"/>
      </patternFill>
    </fill>
    <fill>
      <patternFill patternType="solid">
        <fgColor rgb="FFD5FF73"/>
      </patternFill>
    </fill>
    <fill>
      <patternFill patternType="solid">
        <fgColor rgb="FFFF9B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<sst xmlns="http://schemas.openxmlformats.org/spreadsheetml/2006/main" count="11172" uniqueCount="195">
  <si>
    <t>CS2</t>
  </si>
  <si>
    <t>r1100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</si>
  <si>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</si>
  <si>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</si>
  <si>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</si>
  <si>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</si>
  <si>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</si>
  <si>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</si>
  <si>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</si>
  <si>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</si>
  <si>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</si>
  <si>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</si>
  <si>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</si>
  <si>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Init_Replay</t>
  </si>
  <si>
    <t>int</t>
  </si>
  <si>
    <t/>
  </si>
  <si>
    <t>Init_Replay</t>
  </si>
  <si>
    <t>pointer</t>
  </si>
  <si>
    <t>Reinit</t>
  </si>
  <si>
    <t>EV_05_00_00</t>
  </si>
  <si>
    <t>Start</t>
  </si>
  <si>
    <t>End</t>
  </si>
  <si>
    <t>AniFieldAttack</t>
  </si>
  <si>
    <t>AniWait</t>
  </si>
  <si>
    <t>FC_Start_Party</t>
  </si>
  <si>
    <t>dialog</t>
  </si>
  <si>
    <t>During your second playthrough of this portion, you can
raise Lloyd and Rixia's levels by 15. As a result, enemies
can be swiftly defeated by field attacks.</t>
  </si>
  <si>
    <t>It's also possible to view only the chapter's key events
and skip both the dungeon and the boss at the end.</t>
  </si>
  <si>
    <t>Start Normally</t>
  </si>
  <si>
    <t>Raise Levels by 15</t>
  </si>
  <si>
    <t>View Key Events Only</t>
  </si>
  <si>
    <t>The chapter will begin with Lloyd and Rixia's levels raised
by 15. Proceed? Keep in mind that the maximum level is
200.</t>
  </si>
  <si>
    <t>Start with Levels Raised by 15</t>
  </si>
  <si>
    <t>Cancel</t>
  </si>
  <si>
    <t>I_TVIS004</t>
  </si>
  <si>
    <t>I_TVIS005</t>
  </si>
  <si>
    <t>I_TVIS006</t>
  </si>
  <si>
    <t>I_VIS110</t>
  </si>
  <si>
    <t>event/ev2ca000.eff</t>
  </si>
  <si>
    <t>event/ev2ca001.eff</t>
  </si>
  <si>
    <t>event/ev2ca003.eff</t>
  </si>
  <si>
    <t>event/ev2ca011.eff</t>
  </si>
  <si>
    <t>event/ev2ca015.eff</t>
  </si>
  <si>
    <t>event/ev2ri000.eff</t>
  </si>
  <si>
    <t>event/ev2kz001.eff</t>
  </si>
  <si>
    <t>event/ev2kz008.eff</t>
  </si>
  <si>
    <t>event/ev2ri015.eff</t>
  </si>
  <si>
    <t>event/ev2ca005.eff</t>
  </si>
  <si>
    <t>event/ev2kg015.eff</t>
  </si>
  <si>
    <t>event/ev2kg000.eff</t>
  </si>
  <si>
    <t>event/ev2kg004.eff</t>
  </si>
  <si>
    <t>event/ev2ca013.eff</t>
  </si>
  <si>
    <t>event/ev2kg025.eff</t>
  </si>
  <si>
    <t>C_NPC600</t>
  </si>
  <si>
    <t>Valimar</t>
  </si>
  <si>
    <t>O_E6300</t>
  </si>
  <si>
    <t>Achtzehn</t>
  </si>
  <si>
    <t>e6300</t>
  </si>
  <si>
    <t>O_E6200</t>
  </si>
  <si>
    <t>Republican Army Tank</t>
  </si>
  <si>
    <t>e6200</t>
  </si>
  <si>
    <t>O_E6301</t>
  </si>
  <si>
    <t>Damaged Achtzehn</t>
  </si>
  <si>
    <t>O_E6201</t>
  </si>
  <si>
    <t>Damaged Republican Tank</t>
  </si>
  <si>
    <t>O_E7400</t>
  </si>
  <si>
    <t>Republican Army Airship</t>
  </si>
  <si>
    <t>e7400</t>
  </si>
  <si>
    <t>C_NPC607_C00</t>
  </si>
  <si>
    <t>Soldat</t>
  </si>
  <si>
    <t>npc607_c00</t>
  </si>
  <si>
    <t>C_NPC607</t>
  </si>
  <si>
    <t>npc607</t>
  </si>
  <si>
    <t>C_NPC608</t>
  </si>
  <si>
    <t>npc608</t>
  </si>
  <si>
    <t>FC_chr_entry</t>
  </si>
  <si>
    <t>AniEvk0030</t>
  </si>
  <si>
    <t>AniEvk0550</t>
  </si>
  <si>
    <t>AniEvk0551</t>
  </si>
  <si>
    <t>AniEvk0553</t>
  </si>
  <si>
    <t>AniEvk0020</t>
  </si>
  <si>
    <t>AniEVDB_0000</t>
  </si>
  <si>
    <t>AniEVDB_0040</t>
  </si>
  <si>
    <t>AniEVDB_0041</t>
  </si>
  <si>
    <t>AniEVSB_0030</t>
  </si>
  <si>
    <t>AniBtlWait</t>
  </si>
  <si>
    <t>AniEVDR_0020</t>
  </si>
  <si>
    <t>AniEVDR_0033</t>
  </si>
  <si>
    <t>AniEVDR_0000</t>
  </si>
  <si>
    <t>chest</t>
  </si>
  <si>
    <t>wait1</t>
  </si>
  <si>
    <t>anime</t>
  </si>
  <si>
    <t>AniAttachEQU600_C00</t>
  </si>
  <si>
    <t>Crest001</t>
  </si>
  <si>
    <t>Crest003</t>
  </si>
  <si>
    <t>Crest004</t>
  </si>
  <si>
    <t>Crest005</t>
  </si>
  <si>
    <t>Crest009</t>
  </si>
  <si>
    <t>Young Man's Voice</t>
  </si>
  <si>
    <t>Soldat Pilot</t>
  </si>
  <si>
    <t>ET_05_00_00_TANK_STOP</t>
  </si>
  <si>
    <t>ET_05_00_00_SHIP_STOP</t>
  </si>
  <si>
    <t>ET_05_00_00_TANK_STOP2</t>
  </si>
  <si>
    <t>ET_05_00_00_TANK_01_A</t>
  </si>
  <si>
    <t>ET_05_00_00_TANK_01</t>
  </si>
  <si>
    <t>ET_05_00_00_MACHINE_GUN_SE</t>
  </si>
  <si>
    <t>ET_05_00_00_SHIP_01</t>
  </si>
  <si>
    <t>stop</t>
  </si>
  <si>
    <t>gun_r30</t>
  </si>
  <si>
    <t>MIS_L_ATTACH</t>
  </si>
  <si>
    <t>roll_l</t>
  </si>
  <si>
    <t>Imperial Army Tank Crewman</t>
  </si>
  <si>
    <t>#E_0#M_0</t>
  </si>
  <si>
    <t>#6C#6CBerg and Gotz have been hit!</t>
  </si>
  <si>
    <t>#6C#2P#6CSir, we can't compete with their airships
in terrain like this! Achtzehns might be 
powerful, but they're still tanks!</t>
  </si>
  <si>
    <t>Imperial Army Lieutenant Colonel</t>
  </si>
  <si>
    <t>#6C#2P#6CWe don't have to! Just focus on defense!</t>
  </si>
  <si>
    <t>#6C#6CThe others will take care of destroying
them!</t>
  </si>
  <si>
    <t>ET_05_00_00_PANZER_01</t>
  </si>
  <si>
    <t>gun_l90</t>
  </si>
  <si>
    <t>gun_r60</t>
  </si>
  <si>
    <t>ET_05_00_00_PANZER_02</t>
  </si>
  <si>
    <t>Republican Army Crew Member</t>
  </si>
  <si>
    <t>#6C#1P#6CTch... Are they the Empire's new weapons?!</t>
  </si>
  <si>
    <t>#6C#6CHow can we compete with something so
mobile?!</t>
  </si>
  <si>
    <t>Republican Army Officer</t>
  </si>
  <si>
    <t>#6C#1P#6CThere's nothing to fear!</t>
  </si>
  <si>
    <t>#6C#6CThey may be mobile...</t>
  </si>
  <si>
    <t>#6C#6C...but they're a damn sight easier to handle
than that purple devil of Crossbell's!</t>
  </si>
  <si>
    <t>#6C#1P#6CWhat the...?</t>
  </si>
  <si>
    <t>#1P#6C#6S#6C!!</t>
  </si>
  <si>
    <t>NODE_R_WING0</t>
  </si>
  <si>
    <t>NODE_L_WING0</t>
  </si>
  <si>
    <t>Republican Army Crew Mem.</t>
  </si>
  <si>
    <t>#1P#6C#5S#6CWhoooa!</t>
  </si>
  <si>
    <t>#2P#6C#5S#6CIncoming at 3 o'clock!</t>
  </si>
  <si>
    <t>NODE_BOOST_C</t>
  </si>
  <si>
    <t>crash_2</t>
  </si>
  <si>
    <t>crash_1</t>
  </si>
  <si>
    <t>#6C#5S#6CWhat the hell?!</t>
  </si>
  <si>
    <t>#6C#0T#6CIs that...?</t>
  </si>
  <si>
    <t>Republican Army Soldier</t>
  </si>
  <si>
    <t>#6C#0T#6CThe Ashen Chevalier, the hero of the
Imperial Army...</t>
  </si>
  <si>
    <t>#6CThe area beyond here is Imperial territory.
You have no business treading into Crossbell.</t>
  </si>
  <si>
    <t>ET_VALIMAR_KEN_SE</t>
  </si>
  <si>
    <t>That was a warning. Try to advance any
farther, and I will show no mercy.</t>
  </si>
  <si>
    <t>Republican Army Lieutenant Colonel</t>
  </si>
  <si>
    <t>#6C#0T#6CUgh...</t>
  </si>
  <si>
    <t>#6C#6CAll units, retreat! We're returning to
the outskirts of Altair!</t>
  </si>
  <si>
    <t>WAIT</t>
  </si>
  <si>
    <t>NODE_BOOST_L</t>
  </si>
  <si>
    <t>NODE_BOOST_R</t>
  </si>
  <si>
    <t>#1PWow! You're amazing!</t>
  </si>
  <si>
    <t>#2PI knew you were the one who ended
the civil war, but seeing you up close,
you're really something else!</t>
  </si>
  <si>
    <t>#1PNot at all. I'm still fairly inexperienced
if you ask me.</t>
  </si>
  <si>
    <t>R_arm_point</t>
  </si>
  <si>
    <t>#2PRecover the wounded and any POWs and 
return to Tangram Gate.</t>
  </si>
  <si>
    <t>Just remain vigilant until the speech
is over.</t>
  </si>
  <si>
    <t>Pilots</t>
  </si>
  <si>
    <t>#6S#0TYes, sir!</t>
  </si>
  <si>
    <t>Soldat - Blade</t>
  </si>
  <si>
    <t>Soldat - Rifle</t>
  </si>
  <si>
    <t>ET_05_00_00_MACHINE_GUN_SE</t>
  </si>
  <si>
    <t>ET_VALIMAR_KEN_SE</t>
  </si>
  <si>
    <t>ET_05_00_00_SHIP_01</t>
  </si>
  <si>
    <t>NODE_MISSILE1</t>
  </si>
  <si>
    <t>NODE_MISSILE2</t>
  </si>
  <si>
    <t>ET_05_00_00_TANK_01</t>
  </si>
  <si>
    <t>close1</t>
  </si>
  <si>
    <t>CAN_ATTACH</t>
  </si>
  <si>
    <t>GUN_L_ATTACH</t>
  </si>
  <si>
    <t>GUN_R_ATTACH</t>
  </si>
  <si>
    <t>ET_05_00_00_TANK_01_A</t>
  </si>
  <si>
    <t>shot_l0</t>
  </si>
  <si>
    <t>NODE_SHOT</t>
  </si>
  <si>
    <t>ET_05_00_00_PANZER_01</t>
  </si>
  <si>
    <t>EVDR_0020</t>
  </si>
  <si>
    <t>NODE_GUN</t>
  </si>
  <si>
    <t>ET_05_00_00_PANZER_02</t>
  </si>
  <si>
    <t>ET_05_00_00_PANZER_03</t>
  </si>
  <si>
    <t>AniEvBtlAttack</t>
  </si>
  <si>
    <t>ET_05_00_00_TANK_STOP</t>
  </si>
  <si>
    <t>ET_05_00_00_TANK_STOP2</t>
  </si>
  <si>
    <t>ET_05_00_00_SHIP_STOP</t>
  </si>
  <si>
    <t>_EV_05_00_00</t>
  </si>
  <si>
    <t>fill</t>
  </si>
  <si>
    <t>_ET_05_00_00_MACHINE_GUN_SE</t>
  </si>
  <si>
    <t>_ET_VALIMAR_KEN_SE</t>
  </si>
  <si>
    <t>_ET_05_00_00_TANK_01</t>
  </si>
  <si>
    <t>_ET_05_00_00_TANK_01_A</t>
  </si>
  <si>
    <t>_ET_05_00_00_PANZER_01</t>
  </si>
  <si>
    <t>_ET_05_00_00_PANZER_02</t>
  </si>
  <si>
    <t>_ET_05_00_00_PANZER_03</t>
  </si>
  <si>
    <t>_ET_05_00_00_TANK_STOP</t>
  </si>
  <si>
    <t>_ET_05_00_00_TANK_STOP2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</si>
</sst>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8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CCFF73"/>
      </patternFill>
    </fill>
    <fill>
      <patternFill patternType="solid">
        <fgColor rgb="FFFFC273"/>
      </patternFill>
    </fill>
    <fill>
      <patternFill patternType="solid">
        <fgColor rgb="FFFFBE73"/>
      </patternFill>
    </fill>
    <fill>
      <patternFill patternType="solid">
        <fgColor rgb="FFFFB773"/>
      </patternFill>
    </fill>
    <fill>
      <patternFill patternType="solid">
        <fgColor rgb="FFFFE373"/>
      </patternFill>
    </fill>
    <fill>
      <patternFill patternType="solid">
        <fgColor rgb="FF73FFA6"/>
      </patternFill>
    </fill>
    <fill>
      <patternFill patternType="solid">
        <fgColor rgb="FFD7FF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FFDE73"/>
      </patternFill>
    </fill>
    <fill>
      <patternFill patternType="solid">
        <fgColor rgb="FFABFF73"/>
      </patternFill>
    </fill>
    <fill>
      <patternFill patternType="solid">
        <fgColor rgb="FF73FF8D"/>
      </patternFill>
    </fill>
    <fill>
      <patternFill patternType="solid">
        <fgColor rgb="FFFFDA73"/>
      </patternFill>
    </fill>
    <fill>
      <patternFill patternType="solid">
        <fgColor rgb="FFFFF373"/>
      </patternFill>
    </fill>
    <fill>
      <patternFill patternType="solid">
        <fgColor rgb="FF7CFF73"/>
      </patternFill>
    </fill>
    <fill>
      <patternFill patternType="solid">
        <fgColor rgb="FFFFA4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9673"/>
      </patternFill>
    </fill>
    <fill>
      <patternFill patternType="solid">
        <fgColor rgb="FFC9FF73"/>
      </patternFill>
    </fill>
    <fill>
      <patternFill patternType="solid">
        <fgColor rgb="FFFFF673"/>
      </patternFill>
    </fill>
    <fill>
      <patternFill patternType="solid">
        <fgColor rgb="FFA6FF73"/>
      </patternFill>
    </fill>
    <fill>
      <patternFill patternType="solid">
        <fgColor rgb="FFFFEC73"/>
      </patternFill>
    </fill>
    <fill>
      <patternFill patternType="solid">
        <fgColor rgb="FFC2FF73"/>
      </patternFill>
    </fill>
    <fill>
      <patternFill patternType="solid">
        <fgColor rgb="FFBEFF73"/>
      </patternFill>
    </fill>
    <fill>
      <patternFill patternType="solid">
        <fgColor rgb="FFD5FF73"/>
      </patternFill>
    </fill>
    <fill>
      <patternFill patternType="solid">
        <fgColor rgb="FFFF9B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G274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708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7</v>
      </c>
      <c r="E8" s="4" t="s">
        <v>7</v>
      </c>
      <c r="F8" s="4" t="s">
        <v>7</v>
      </c>
    </row>
    <row r="9">
      <c r="A9" t="n">
        <v>712</v>
      </c>
      <c r="B9" s="6" t="n">
        <v>14</v>
      </c>
      <c r="C9" s="7" t="n">
        <v>0</v>
      </c>
      <c r="D9" s="7" t="n">
        <v>0</v>
      </c>
      <c r="E9" s="7" t="n">
        <v>64</v>
      </c>
      <c r="F9" s="7" t="n">
        <v>0</v>
      </c>
    </row>
    <row r="10">
      <c r="A10" t="s">
        <v>4</v>
      </c>
      <c r="B10" s="4" t="s">
        <v>5</v>
      </c>
      <c r="C10" s="4" t="s">
        <v>7</v>
      </c>
      <c r="D10" s="4" t="s">
        <v>8</v>
      </c>
    </row>
    <row r="11">
      <c r="A11" t="n">
        <v>717</v>
      </c>
      <c r="B11" s="8" t="n">
        <v>2</v>
      </c>
      <c r="C11" s="7" t="n">
        <v>10</v>
      </c>
      <c r="D11" s="7" t="s">
        <v>9</v>
      </c>
    </row>
    <row r="12">
      <c r="A12" t="s">
        <v>4</v>
      </c>
      <c r="B12" s="4" t="s">
        <v>5</v>
      </c>
      <c r="C12" s="4" t="s">
        <v>7</v>
      </c>
      <c r="D12" s="4" t="s">
        <v>7</v>
      </c>
    </row>
    <row r="13">
      <c r="A13" t="n">
        <v>738</v>
      </c>
      <c r="B13" s="9" t="n">
        <v>162</v>
      </c>
      <c r="C13" s="7" t="n">
        <v>0</v>
      </c>
      <c r="D13" s="7" t="n">
        <v>0</v>
      </c>
    </row>
    <row r="14">
      <c r="A14" t="s">
        <v>4</v>
      </c>
      <c r="B14" s="4" t="s">
        <v>5</v>
      </c>
    </row>
    <row r="15">
      <c r="A15" t="n">
        <v>741</v>
      </c>
      <c r="B15" s="5" t="n">
        <v>1</v>
      </c>
    </row>
    <row r="16" s="3" customFormat="1" customHeight="0">
      <c r="A16" s="3" t="s">
        <v>2</v>
      </c>
      <c r="B16" s="3" t="s">
        <v>10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12</v>
      </c>
      <c r="F17" s="4" t="s">
        <v>11</v>
      </c>
      <c r="G17" s="4" t="s">
        <v>12</v>
      </c>
      <c r="H17" s="4" t="s">
        <v>7</v>
      </c>
    </row>
    <row r="18" spans="1:6">
      <c r="A18" t="n">
        <v>744</v>
      </c>
      <c r="B18" s="10" t="n">
        <v>49</v>
      </c>
      <c r="C18" s="7" t="n">
        <v>4</v>
      </c>
      <c r="D18" s="7" t="n">
        <v>2</v>
      </c>
      <c r="E18" s="7" t="n">
        <v>1</v>
      </c>
      <c r="F18" s="7" t="n">
        <v>0</v>
      </c>
      <c r="G18" s="7" t="n">
        <v>0</v>
      </c>
      <c r="H18" s="7" t="n">
        <v>0</v>
      </c>
    </row>
    <row r="19" spans="1:6">
      <c r="A19" t="s">
        <v>4</v>
      </c>
      <c r="B19" s="4" t="s">
        <v>5</v>
      </c>
      <c r="C19" s="4" t="s">
        <v>7</v>
      </c>
      <c r="D19" s="4" t="s">
        <v>8</v>
      </c>
    </row>
    <row r="20" spans="1:6">
      <c r="A20" t="n">
        <v>759</v>
      </c>
      <c r="B20" s="8" t="n">
        <v>2</v>
      </c>
      <c r="C20" s="7" t="n">
        <v>11</v>
      </c>
      <c r="D20" s="7" t="s">
        <v>13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11</v>
      </c>
      <c r="F21" s="4" t="s">
        <v>11</v>
      </c>
      <c r="G21" s="4" t="s">
        <v>11</v>
      </c>
      <c r="H21" s="4" t="s">
        <v>11</v>
      </c>
      <c r="I21" s="4" t="s">
        <v>11</v>
      </c>
      <c r="J21" s="4" t="s">
        <v>14</v>
      </c>
      <c r="K21" s="4" t="s">
        <v>14</v>
      </c>
      <c r="L21" s="4" t="s">
        <v>14</v>
      </c>
      <c r="M21" s="4" t="s">
        <v>8</v>
      </c>
    </row>
    <row r="22" spans="1:6">
      <c r="A22" t="n">
        <v>773</v>
      </c>
      <c r="B22" s="11" t="n">
        <v>124</v>
      </c>
      <c r="C22" s="7" t="n">
        <v>255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65535</v>
      </c>
      <c r="J22" s="7" t="n">
        <v>0</v>
      </c>
      <c r="K22" s="7" t="n">
        <v>0</v>
      </c>
      <c r="L22" s="7" t="n">
        <v>0</v>
      </c>
      <c r="M22" s="7" t="s">
        <v>15</v>
      </c>
    </row>
    <row r="23" spans="1:6">
      <c r="A23" t="s">
        <v>4</v>
      </c>
      <c r="B23" s="4" t="s">
        <v>5</v>
      </c>
    </row>
    <row r="24" spans="1:6">
      <c r="A24" t="n">
        <v>800</v>
      </c>
      <c r="B24" s="5" t="n">
        <v>1</v>
      </c>
    </row>
    <row r="25" spans="1:6" s="3" customFormat="1" customHeight="0">
      <c r="A25" s="3" t="s">
        <v>2</v>
      </c>
      <c r="B25" s="3" t="s">
        <v>16</v>
      </c>
    </row>
    <row r="26" spans="1:6">
      <c r="A26" t="s">
        <v>4</v>
      </c>
      <c r="B26" s="4" t="s">
        <v>5</v>
      </c>
      <c r="C26" s="4" t="s">
        <v>7</v>
      </c>
      <c r="D26" s="4" t="s">
        <v>7</v>
      </c>
      <c r="E26" s="4" t="s">
        <v>7</v>
      </c>
      <c r="F26" s="4" t="s">
        <v>14</v>
      </c>
      <c r="G26" s="4" t="s">
        <v>7</v>
      </c>
      <c r="H26" s="4" t="s">
        <v>7</v>
      </c>
      <c r="I26" s="4" t="s">
        <v>17</v>
      </c>
    </row>
    <row r="27" spans="1:6">
      <c r="A27" t="n">
        <v>804</v>
      </c>
      <c r="B27" s="12" t="n">
        <v>5</v>
      </c>
      <c r="C27" s="7" t="n">
        <v>35</v>
      </c>
      <c r="D27" s="7" t="n">
        <v>3</v>
      </c>
      <c r="E27" s="7" t="n">
        <v>0</v>
      </c>
      <c r="F27" s="7" t="n">
        <v>0</v>
      </c>
      <c r="G27" s="7" t="n">
        <v>2</v>
      </c>
      <c r="H27" s="7" t="n">
        <v>1</v>
      </c>
      <c r="I27" s="13" t="n">
        <f t="normal" ca="1">A31</f>
        <v>0</v>
      </c>
    </row>
    <row r="28" spans="1:6">
      <c r="A28" t="s">
        <v>4</v>
      </c>
      <c r="B28" s="4" t="s">
        <v>5</v>
      </c>
      <c r="C28" s="4" t="s">
        <v>17</v>
      </c>
    </row>
    <row r="29" spans="1:6">
      <c r="A29" t="n">
        <v>818</v>
      </c>
      <c r="B29" s="14" t="n">
        <v>3</v>
      </c>
      <c r="C29" s="13" t="n">
        <f t="normal" ca="1">A53</f>
        <v>0</v>
      </c>
    </row>
    <row r="30" spans="1:6">
      <c r="A30" t="s">
        <v>4</v>
      </c>
      <c r="B30" s="4" t="s">
        <v>5</v>
      </c>
      <c r="C30" s="4" t="s">
        <v>7</v>
      </c>
      <c r="D30" s="4" t="s">
        <v>7</v>
      </c>
      <c r="E30" s="4" t="s">
        <v>7</v>
      </c>
      <c r="F30" s="4" t="s">
        <v>14</v>
      </c>
      <c r="G30" s="4" t="s">
        <v>7</v>
      </c>
      <c r="H30" s="4" t="s">
        <v>7</v>
      </c>
      <c r="I30" s="4" t="s">
        <v>17</v>
      </c>
    </row>
    <row r="31" spans="1:6">
      <c r="A31" t="n">
        <v>823</v>
      </c>
      <c r="B31" s="12" t="n">
        <v>5</v>
      </c>
      <c r="C31" s="7" t="n">
        <v>35</v>
      </c>
      <c r="D31" s="7" t="n">
        <v>3</v>
      </c>
      <c r="E31" s="7" t="n">
        <v>0</v>
      </c>
      <c r="F31" s="7" t="n">
        <v>1</v>
      </c>
      <c r="G31" s="7" t="n">
        <v>2</v>
      </c>
      <c r="H31" s="7" t="n">
        <v>1</v>
      </c>
      <c r="I31" s="13" t="n">
        <f t="normal" ca="1">A35</f>
        <v>0</v>
      </c>
    </row>
    <row r="32" spans="1:6">
      <c r="A32" t="s">
        <v>4</v>
      </c>
      <c r="B32" s="4" t="s">
        <v>5</v>
      </c>
      <c r="C32" s="4" t="s">
        <v>17</v>
      </c>
    </row>
    <row r="33" spans="1:13">
      <c r="A33" t="n">
        <v>837</v>
      </c>
      <c r="B33" s="14" t="n">
        <v>3</v>
      </c>
      <c r="C33" s="13" t="n">
        <f t="normal" ca="1">A53</f>
        <v>0</v>
      </c>
    </row>
    <row r="34" spans="1:13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14</v>
      </c>
      <c r="G34" s="4" t="s">
        <v>7</v>
      </c>
      <c r="H34" s="4" t="s">
        <v>7</v>
      </c>
      <c r="I34" s="4" t="s">
        <v>17</v>
      </c>
    </row>
    <row r="35" spans="1:13">
      <c r="A35" t="n">
        <v>842</v>
      </c>
      <c r="B35" s="12" t="n">
        <v>5</v>
      </c>
      <c r="C35" s="7" t="n">
        <v>35</v>
      </c>
      <c r="D35" s="7" t="n">
        <v>3</v>
      </c>
      <c r="E35" s="7" t="n">
        <v>0</v>
      </c>
      <c r="F35" s="7" t="n">
        <v>2</v>
      </c>
      <c r="G35" s="7" t="n">
        <v>2</v>
      </c>
      <c r="H35" s="7" t="n">
        <v>1</v>
      </c>
      <c r="I35" s="13" t="n">
        <f t="normal" ca="1">A39</f>
        <v>0</v>
      </c>
    </row>
    <row r="36" spans="1:13">
      <c r="A36" t="s">
        <v>4</v>
      </c>
      <c r="B36" s="4" t="s">
        <v>5</v>
      </c>
      <c r="C36" s="4" t="s">
        <v>17</v>
      </c>
    </row>
    <row r="37" spans="1:13">
      <c r="A37" t="n">
        <v>856</v>
      </c>
      <c r="B37" s="14" t="n">
        <v>3</v>
      </c>
      <c r="C37" s="13" t="n">
        <f t="normal" ca="1">A53</f>
        <v>0</v>
      </c>
    </row>
    <row r="38" spans="1:13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14</v>
      </c>
      <c r="G38" s="4" t="s">
        <v>7</v>
      </c>
      <c r="H38" s="4" t="s">
        <v>7</v>
      </c>
      <c r="I38" s="4" t="s">
        <v>17</v>
      </c>
    </row>
    <row r="39" spans="1:13">
      <c r="A39" t="n">
        <v>861</v>
      </c>
      <c r="B39" s="12" t="n">
        <v>5</v>
      </c>
      <c r="C39" s="7" t="n">
        <v>35</v>
      </c>
      <c r="D39" s="7" t="n">
        <v>3</v>
      </c>
      <c r="E39" s="7" t="n">
        <v>0</v>
      </c>
      <c r="F39" s="7" t="n">
        <v>3</v>
      </c>
      <c r="G39" s="7" t="n">
        <v>2</v>
      </c>
      <c r="H39" s="7" t="n">
        <v>1</v>
      </c>
      <c r="I39" s="13" t="n">
        <f t="normal" ca="1">A43</f>
        <v>0</v>
      </c>
    </row>
    <row r="40" spans="1:13">
      <c r="A40" t="s">
        <v>4</v>
      </c>
      <c r="B40" s="4" t="s">
        <v>5</v>
      </c>
      <c r="C40" s="4" t="s">
        <v>17</v>
      </c>
    </row>
    <row r="41" spans="1:13">
      <c r="A41" t="n">
        <v>875</v>
      </c>
      <c r="B41" s="14" t="n">
        <v>3</v>
      </c>
      <c r="C41" s="13" t="n">
        <f t="normal" ca="1">A53</f>
        <v>0</v>
      </c>
    </row>
    <row r="42" spans="1:13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14</v>
      </c>
      <c r="G42" s="4" t="s">
        <v>7</v>
      </c>
      <c r="H42" s="4" t="s">
        <v>7</v>
      </c>
      <c r="I42" s="4" t="s">
        <v>17</v>
      </c>
    </row>
    <row r="43" spans="1:13">
      <c r="A43" t="n">
        <v>880</v>
      </c>
      <c r="B43" s="12" t="n">
        <v>5</v>
      </c>
      <c r="C43" s="7" t="n">
        <v>35</v>
      </c>
      <c r="D43" s="7" t="n">
        <v>3</v>
      </c>
      <c r="E43" s="7" t="n">
        <v>0</v>
      </c>
      <c r="F43" s="7" t="n">
        <v>4</v>
      </c>
      <c r="G43" s="7" t="n">
        <v>2</v>
      </c>
      <c r="H43" s="7" t="n">
        <v>1</v>
      </c>
      <c r="I43" s="13" t="n">
        <f t="normal" ca="1">A47</f>
        <v>0</v>
      </c>
    </row>
    <row r="44" spans="1:13">
      <c r="A44" t="s">
        <v>4</v>
      </c>
      <c r="B44" s="4" t="s">
        <v>5</v>
      </c>
      <c r="C44" s="4" t="s">
        <v>17</v>
      </c>
    </row>
    <row r="45" spans="1:13">
      <c r="A45" t="n">
        <v>894</v>
      </c>
      <c r="B45" s="14" t="n">
        <v>3</v>
      </c>
      <c r="C45" s="13" t="n">
        <f t="normal" ca="1">A53</f>
        <v>0</v>
      </c>
    </row>
    <row r="46" spans="1:13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14</v>
      </c>
      <c r="G46" s="4" t="s">
        <v>7</v>
      </c>
      <c r="H46" s="4" t="s">
        <v>7</v>
      </c>
      <c r="I46" s="4" t="s">
        <v>17</v>
      </c>
    </row>
    <row r="47" spans="1:13">
      <c r="A47" t="n">
        <v>899</v>
      </c>
      <c r="B47" s="12" t="n">
        <v>5</v>
      </c>
      <c r="C47" s="7" t="n">
        <v>35</v>
      </c>
      <c r="D47" s="7" t="n">
        <v>3</v>
      </c>
      <c r="E47" s="7" t="n">
        <v>0</v>
      </c>
      <c r="F47" s="7" t="n">
        <v>5</v>
      </c>
      <c r="G47" s="7" t="n">
        <v>2</v>
      </c>
      <c r="H47" s="7" t="n">
        <v>1</v>
      </c>
      <c r="I47" s="13" t="n">
        <f t="normal" ca="1">A51</f>
        <v>0</v>
      </c>
    </row>
    <row r="48" spans="1:13">
      <c r="A48" t="s">
        <v>4</v>
      </c>
      <c r="B48" s="4" t="s">
        <v>5</v>
      </c>
      <c r="C48" s="4" t="s">
        <v>17</v>
      </c>
    </row>
    <row r="49" spans="1:9">
      <c r="A49" t="n">
        <v>913</v>
      </c>
      <c r="B49" s="14" t="n">
        <v>3</v>
      </c>
      <c r="C49" s="13" t="n">
        <f t="normal" ca="1">A53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14</v>
      </c>
      <c r="G50" s="4" t="s">
        <v>7</v>
      </c>
      <c r="H50" s="4" t="s">
        <v>7</v>
      </c>
      <c r="I50" s="4" t="s">
        <v>17</v>
      </c>
    </row>
    <row r="51" spans="1:9">
      <c r="A51" t="n">
        <v>918</v>
      </c>
      <c r="B51" s="12" t="n">
        <v>5</v>
      </c>
      <c r="C51" s="7" t="n">
        <v>35</v>
      </c>
      <c r="D51" s="7" t="n">
        <v>3</v>
      </c>
      <c r="E51" s="7" t="n">
        <v>0</v>
      </c>
      <c r="F51" s="7" t="n">
        <v>6</v>
      </c>
      <c r="G51" s="7" t="n">
        <v>2</v>
      </c>
      <c r="H51" s="7" t="n">
        <v>1</v>
      </c>
      <c r="I51" s="13" t="n">
        <f t="normal" ca="1">A53</f>
        <v>0</v>
      </c>
    </row>
    <row r="52" spans="1:9">
      <c r="A52" t="s">
        <v>4</v>
      </c>
      <c r="B52" s="4" t="s">
        <v>5</v>
      </c>
    </row>
    <row r="53" spans="1:9">
      <c r="A53" t="n">
        <v>932</v>
      </c>
      <c r="B53" s="5" t="n">
        <v>1</v>
      </c>
    </row>
    <row r="54" spans="1:9" s="3" customFormat="1" customHeight="0">
      <c r="A54" s="3" t="s">
        <v>2</v>
      </c>
      <c r="B54" s="3" t="s">
        <v>18</v>
      </c>
    </row>
    <row r="55" spans="1:9">
      <c r="A55" t="s">
        <v>4</v>
      </c>
      <c r="B55" s="4" t="s">
        <v>5</v>
      </c>
      <c r="C55" s="4" t="s">
        <v>7</v>
      </c>
      <c r="D55" s="4" t="s">
        <v>7</v>
      </c>
    </row>
    <row r="56" spans="1:9">
      <c r="A56" t="n">
        <v>936</v>
      </c>
      <c r="B56" s="9" t="n">
        <v>162</v>
      </c>
      <c r="C56" s="7" t="n">
        <v>0</v>
      </c>
      <c r="D56" s="7" t="n">
        <v>1</v>
      </c>
    </row>
    <row r="57" spans="1:9">
      <c r="A57" t="s">
        <v>4</v>
      </c>
      <c r="B57" s="4" t="s">
        <v>5</v>
      </c>
    </row>
    <row r="58" spans="1:9">
      <c r="A58" t="n">
        <v>939</v>
      </c>
      <c r="B58" s="5" t="n">
        <v>1</v>
      </c>
    </row>
    <row r="59" spans="1:9" s="3" customFormat="1" customHeight="0">
      <c r="A59" s="3" t="s">
        <v>2</v>
      </c>
      <c r="B59" s="3" t="s">
        <v>19</v>
      </c>
    </row>
    <row r="60" spans="1:9">
      <c r="A60" t="s">
        <v>4</v>
      </c>
      <c r="B60" s="4" t="s">
        <v>5</v>
      </c>
      <c r="C60" s="4" t="s">
        <v>7</v>
      </c>
      <c r="D60" s="4" t="s">
        <v>7</v>
      </c>
      <c r="E60" s="4" t="s">
        <v>7</v>
      </c>
      <c r="F60" s="4" t="s">
        <v>7</v>
      </c>
    </row>
    <row r="61" spans="1:9">
      <c r="A61" t="n">
        <v>940</v>
      </c>
      <c r="B61" s="6" t="n">
        <v>14</v>
      </c>
      <c r="C61" s="7" t="n">
        <v>2</v>
      </c>
      <c r="D61" s="7" t="n">
        <v>0</v>
      </c>
      <c r="E61" s="7" t="n">
        <v>0</v>
      </c>
      <c r="F61" s="7" t="n">
        <v>0</v>
      </c>
    </row>
    <row r="62" spans="1:9">
      <c r="A62" t="s">
        <v>4</v>
      </c>
      <c r="B62" s="4" t="s">
        <v>5</v>
      </c>
      <c r="C62" s="4" t="s">
        <v>7</v>
      </c>
      <c r="D62" s="15" t="s">
        <v>20</v>
      </c>
      <c r="E62" s="4" t="s">
        <v>5</v>
      </c>
      <c r="F62" s="4" t="s">
        <v>7</v>
      </c>
      <c r="G62" s="4" t="s">
        <v>11</v>
      </c>
      <c r="H62" s="15" t="s">
        <v>21</v>
      </c>
      <c r="I62" s="4" t="s">
        <v>7</v>
      </c>
      <c r="J62" s="4" t="s">
        <v>14</v>
      </c>
      <c r="K62" s="4" t="s">
        <v>7</v>
      </c>
      <c r="L62" s="4" t="s">
        <v>7</v>
      </c>
      <c r="M62" s="15" t="s">
        <v>20</v>
      </c>
      <c r="N62" s="4" t="s">
        <v>5</v>
      </c>
      <c r="O62" s="4" t="s">
        <v>7</v>
      </c>
      <c r="P62" s="4" t="s">
        <v>11</v>
      </c>
      <c r="Q62" s="15" t="s">
        <v>21</v>
      </c>
      <c r="R62" s="4" t="s">
        <v>7</v>
      </c>
      <c r="S62" s="4" t="s">
        <v>14</v>
      </c>
      <c r="T62" s="4" t="s">
        <v>7</v>
      </c>
      <c r="U62" s="4" t="s">
        <v>7</v>
      </c>
      <c r="V62" s="4" t="s">
        <v>7</v>
      </c>
      <c r="W62" s="4" t="s">
        <v>17</v>
      </c>
    </row>
    <row r="63" spans="1:9">
      <c r="A63" t="n">
        <v>945</v>
      </c>
      <c r="B63" s="12" t="n">
        <v>5</v>
      </c>
      <c r="C63" s="7" t="n">
        <v>28</v>
      </c>
      <c r="D63" s="15" t="s">
        <v>3</v>
      </c>
      <c r="E63" s="9" t="n">
        <v>162</v>
      </c>
      <c r="F63" s="7" t="n">
        <v>3</v>
      </c>
      <c r="G63" s="7" t="n">
        <v>20481</v>
      </c>
      <c r="H63" s="15" t="s">
        <v>3</v>
      </c>
      <c r="I63" s="7" t="n">
        <v>0</v>
      </c>
      <c r="J63" s="7" t="n">
        <v>1</v>
      </c>
      <c r="K63" s="7" t="n">
        <v>2</v>
      </c>
      <c r="L63" s="7" t="n">
        <v>28</v>
      </c>
      <c r="M63" s="15" t="s">
        <v>3</v>
      </c>
      <c r="N63" s="9" t="n">
        <v>162</v>
      </c>
      <c r="O63" s="7" t="n">
        <v>3</v>
      </c>
      <c r="P63" s="7" t="n">
        <v>20481</v>
      </c>
      <c r="Q63" s="15" t="s">
        <v>3</v>
      </c>
      <c r="R63" s="7" t="n">
        <v>0</v>
      </c>
      <c r="S63" s="7" t="n">
        <v>2</v>
      </c>
      <c r="T63" s="7" t="n">
        <v>2</v>
      </c>
      <c r="U63" s="7" t="n">
        <v>11</v>
      </c>
      <c r="V63" s="7" t="n">
        <v>1</v>
      </c>
      <c r="W63" s="13" t="n">
        <f t="normal" ca="1">A67</f>
        <v>0</v>
      </c>
    </row>
    <row r="64" spans="1:9">
      <c r="A64" t="s">
        <v>4</v>
      </c>
      <c r="B64" s="4" t="s">
        <v>5</v>
      </c>
      <c r="C64" s="4" t="s">
        <v>7</v>
      </c>
      <c r="D64" s="4" t="s">
        <v>11</v>
      </c>
      <c r="E64" s="4" t="s">
        <v>12</v>
      </c>
    </row>
    <row r="65" spans="1:23">
      <c r="A65" t="n">
        <v>974</v>
      </c>
      <c r="B65" s="16" t="n">
        <v>58</v>
      </c>
      <c r="C65" s="7" t="n">
        <v>0</v>
      </c>
      <c r="D65" s="7" t="n">
        <v>0</v>
      </c>
      <c r="E65" s="7" t="n">
        <v>1</v>
      </c>
    </row>
    <row r="66" spans="1:23">
      <c r="A66" t="s">
        <v>4</v>
      </c>
      <c r="B66" s="4" t="s">
        <v>5</v>
      </c>
      <c r="C66" s="4" t="s">
        <v>7</v>
      </c>
      <c r="D66" s="15" t="s">
        <v>20</v>
      </c>
      <c r="E66" s="4" t="s">
        <v>5</v>
      </c>
      <c r="F66" s="4" t="s">
        <v>7</v>
      </c>
      <c r="G66" s="4" t="s">
        <v>11</v>
      </c>
      <c r="H66" s="15" t="s">
        <v>21</v>
      </c>
      <c r="I66" s="4" t="s">
        <v>7</v>
      </c>
      <c r="J66" s="4" t="s">
        <v>14</v>
      </c>
      <c r="K66" s="4" t="s">
        <v>7</v>
      </c>
      <c r="L66" s="4" t="s">
        <v>7</v>
      </c>
      <c r="M66" s="15" t="s">
        <v>20</v>
      </c>
      <c r="N66" s="4" t="s">
        <v>5</v>
      </c>
      <c r="O66" s="4" t="s">
        <v>7</v>
      </c>
      <c r="P66" s="4" t="s">
        <v>11</v>
      </c>
      <c r="Q66" s="15" t="s">
        <v>21</v>
      </c>
      <c r="R66" s="4" t="s">
        <v>7</v>
      </c>
      <c r="S66" s="4" t="s">
        <v>14</v>
      </c>
      <c r="T66" s="4" t="s">
        <v>7</v>
      </c>
      <c r="U66" s="4" t="s">
        <v>7</v>
      </c>
      <c r="V66" s="4" t="s">
        <v>7</v>
      </c>
      <c r="W66" s="4" t="s">
        <v>17</v>
      </c>
    </row>
    <row r="67" spans="1:23">
      <c r="A67" t="n">
        <v>982</v>
      </c>
      <c r="B67" s="12" t="n">
        <v>5</v>
      </c>
      <c r="C67" s="7" t="n">
        <v>28</v>
      </c>
      <c r="D67" s="15" t="s">
        <v>3</v>
      </c>
      <c r="E67" s="9" t="n">
        <v>162</v>
      </c>
      <c r="F67" s="7" t="n">
        <v>3</v>
      </c>
      <c r="G67" s="7" t="n">
        <v>20481</v>
      </c>
      <c r="H67" s="15" t="s">
        <v>3</v>
      </c>
      <c r="I67" s="7" t="n">
        <v>0</v>
      </c>
      <c r="J67" s="7" t="n">
        <v>1</v>
      </c>
      <c r="K67" s="7" t="n">
        <v>3</v>
      </c>
      <c r="L67" s="7" t="n">
        <v>28</v>
      </c>
      <c r="M67" s="15" t="s">
        <v>3</v>
      </c>
      <c r="N67" s="9" t="n">
        <v>162</v>
      </c>
      <c r="O67" s="7" t="n">
        <v>3</v>
      </c>
      <c r="P67" s="7" t="n">
        <v>20481</v>
      </c>
      <c r="Q67" s="15" t="s">
        <v>3</v>
      </c>
      <c r="R67" s="7" t="n">
        <v>0</v>
      </c>
      <c r="S67" s="7" t="n">
        <v>2</v>
      </c>
      <c r="T67" s="7" t="n">
        <v>3</v>
      </c>
      <c r="U67" s="7" t="n">
        <v>9</v>
      </c>
      <c r="V67" s="7" t="n">
        <v>1</v>
      </c>
      <c r="W67" s="13" t="n">
        <f t="normal" ca="1">A77</f>
        <v>0</v>
      </c>
    </row>
    <row r="68" spans="1:23">
      <c r="A68" t="s">
        <v>4</v>
      </c>
      <c r="B68" s="4" t="s">
        <v>5</v>
      </c>
      <c r="C68" s="4" t="s">
        <v>7</v>
      </c>
      <c r="D68" s="15" t="s">
        <v>20</v>
      </c>
      <c r="E68" s="4" t="s">
        <v>5</v>
      </c>
      <c r="F68" s="4" t="s">
        <v>11</v>
      </c>
      <c r="G68" s="4" t="s">
        <v>7</v>
      </c>
      <c r="H68" s="4" t="s">
        <v>7</v>
      </c>
      <c r="I68" s="4" t="s">
        <v>8</v>
      </c>
      <c r="J68" s="15" t="s">
        <v>21</v>
      </c>
      <c r="K68" s="4" t="s">
        <v>7</v>
      </c>
      <c r="L68" s="4" t="s">
        <v>7</v>
      </c>
      <c r="M68" s="15" t="s">
        <v>20</v>
      </c>
      <c r="N68" s="4" t="s">
        <v>5</v>
      </c>
      <c r="O68" s="4" t="s">
        <v>7</v>
      </c>
      <c r="P68" s="15" t="s">
        <v>21</v>
      </c>
      <c r="Q68" s="4" t="s">
        <v>7</v>
      </c>
      <c r="R68" s="4" t="s">
        <v>14</v>
      </c>
      <c r="S68" s="4" t="s">
        <v>7</v>
      </c>
      <c r="T68" s="4" t="s">
        <v>7</v>
      </c>
      <c r="U68" s="4" t="s">
        <v>7</v>
      </c>
      <c r="V68" s="15" t="s">
        <v>20</v>
      </c>
      <c r="W68" s="4" t="s">
        <v>5</v>
      </c>
      <c r="X68" s="4" t="s">
        <v>7</v>
      </c>
      <c r="Y68" s="15" t="s">
        <v>21</v>
      </c>
      <c r="Z68" s="4" t="s">
        <v>7</v>
      </c>
      <c r="AA68" s="4" t="s">
        <v>14</v>
      </c>
      <c r="AB68" s="4" t="s">
        <v>7</v>
      </c>
      <c r="AC68" s="4" t="s">
        <v>7</v>
      </c>
      <c r="AD68" s="4" t="s">
        <v>7</v>
      </c>
      <c r="AE68" s="4" t="s">
        <v>17</v>
      </c>
    </row>
    <row r="69" spans="1:23">
      <c r="A69" t="n">
        <v>1011</v>
      </c>
      <c r="B69" s="12" t="n">
        <v>5</v>
      </c>
      <c r="C69" s="7" t="n">
        <v>28</v>
      </c>
      <c r="D69" s="15" t="s">
        <v>3</v>
      </c>
      <c r="E69" s="17" t="n">
        <v>47</v>
      </c>
      <c r="F69" s="7" t="n">
        <v>61456</v>
      </c>
      <c r="G69" s="7" t="n">
        <v>2</v>
      </c>
      <c r="H69" s="7" t="n">
        <v>0</v>
      </c>
      <c r="I69" s="7" t="s">
        <v>22</v>
      </c>
      <c r="J69" s="15" t="s">
        <v>3</v>
      </c>
      <c r="K69" s="7" t="n">
        <v>8</v>
      </c>
      <c r="L69" s="7" t="n">
        <v>28</v>
      </c>
      <c r="M69" s="15" t="s">
        <v>3</v>
      </c>
      <c r="N69" s="18" t="n">
        <v>74</v>
      </c>
      <c r="O69" s="7" t="n">
        <v>65</v>
      </c>
      <c r="P69" s="15" t="s">
        <v>3</v>
      </c>
      <c r="Q69" s="7" t="n">
        <v>0</v>
      </c>
      <c r="R69" s="7" t="n">
        <v>1</v>
      </c>
      <c r="S69" s="7" t="n">
        <v>3</v>
      </c>
      <c r="T69" s="7" t="n">
        <v>9</v>
      </c>
      <c r="U69" s="7" t="n">
        <v>28</v>
      </c>
      <c r="V69" s="15" t="s">
        <v>3</v>
      </c>
      <c r="W69" s="18" t="n">
        <v>74</v>
      </c>
      <c r="X69" s="7" t="n">
        <v>65</v>
      </c>
      <c r="Y69" s="15" t="s">
        <v>3</v>
      </c>
      <c r="Z69" s="7" t="n">
        <v>0</v>
      </c>
      <c r="AA69" s="7" t="n">
        <v>2</v>
      </c>
      <c r="AB69" s="7" t="n">
        <v>3</v>
      </c>
      <c r="AC69" s="7" t="n">
        <v>9</v>
      </c>
      <c r="AD69" s="7" t="n">
        <v>1</v>
      </c>
      <c r="AE69" s="13" t="n">
        <f t="normal" ca="1">A73</f>
        <v>0</v>
      </c>
    </row>
    <row r="70" spans="1:23">
      <c r="A70" t="s">
        <v>4</v>
      </c>
      <c r="B70" s="4" t="s">
        <v>5</v>
      </c>
      <c r="C70" s="4" t="s">
        <v>11</v>
      </c>
      <c r="D70" s="4" t="s">
        <v>7</v>
      </c>
      <c r="E70" s="4" t="s">
        <v>7</v>
      </c>
      <c r="F70" s="4" t="s">
        <v>8</v>
      </c>
    </row>
    <row r="71" spans="1:23">
      <c r="A71" t="n">
        <v>1059</v>
      </c>
      <c r="B71" s="17" t="n">
        <v>47</v>
      </c>
      <c r="C71" s="7" t="n">
        <v>61456</v>
      </c>
      <c r="D71" s="7" t="n">
        <v>0</v>
      </c>
      <c r="E71" s="7" t="n">
        <v>0</v>
      </c>
      <c r="F71" s="7" t="s">
        <v>23</v>
      </c>
    </row>
    <row r="72" spans="1:23">
      <c r="A72" t="s">
        <v>4</v>
      </c>
      <c r="B72" s="4" t="s">
        <v>5</v>
      </c>
      <c r="C72" s="4" t="s">
        <v>7</v>
      </c>
      <c r="D72" s="4" t="s">
        <v>11</v>
      </c>
      <c r="E72" s="4" t="s">
        <v>12</v>
      </c>
    </row>
    <row r="73" spans="1:23">
      <c r="A73" t="n">
        <v>1072</v>
      </c>
      <c r="B73" s="16" t="n">
        <v>58</v>
      </c>
      <c r="C73" s="7" t="n">
        <v>0</v>
      </c>
      <c r="D73" s="7" t="n">
        <v>300</v>
      </c>
      <c r="E73" s="7" t="n">
        <v>1</v>
      </c>
    </row>
    <row r="74" spans="1:23">
      <c r="A74" t="s">
        <v>4</v>
      </c>
      <c r="B74" s="4" t="s">
        <v>5</v>
      </c>
      <c r="C74" s="4" t="s">
        <v>7</v>
      </c>
      <c r="D74" s="4" t="s">
        <v>11</v>
      </c>
    </row>
    <row r="75" spans="1:23">
      <c r="A75" t="n">
        <v>1080</v>
      </c>
      <c r="B75" s="16" t="n">
        <v>58</v>
      </c>
      <c r="C75" s="7" t="n">
        <v>255</v>
      </c>
      <c r="D75" s="7" t="n">
        <v>0</v>
      </c>
    </row>
    <row r="76" spans="1:23">
      <c r="A76" t="s">
        <v>4</v>
      </c>
      <c r="B76" s="4" t="s">
        <v>5</v>
      </c>
      <c r="C76" s="4" t="s">
        <v>7</v>
      </c>
      <c r="D76" s="4" t="s">
        <v>7</v>
      </c>
      <c r="E76" s="4" t="s">
        <v>7</v>
      </c>
      <c r="F76" s="4" t="s">
        <v>7</v>
      </c>
    </row>
    <row r="77" spans="1:23">
      <c r="A77" t="n">
        <v>1084</v>
      </c>
      <c r="B77" s="6" t="n">
        <v>14</v>
      </c>
      <c r="C77" s="7" t="n">
        <v>0</v>
      </c>
      <c r="D77" s="7" t="n">
        <v>0</v>
      </c>
      <c r="E77" s="7" t="n">
        <v>0</v>
      </c>
      <c r="F77" s="7" t="n">
        <v>64</v>
      </c>
    </row>
    <row r="78" spans="1:23">
      <c r="A78" t="s">
        <v>4</v>
      </c>
      <c r="B78" s="4" t="s">
        <v>5</v>
      </c>
      <c r="C78" s="4" t="s">
        <v>7</v>
      </c>
      <c r="D78" s="4" t="s">
        <v>11</v>
      </c>
    </row>
    <row r="79" spans="1:23">
      <c r="A79" t="n">
        <v>1089</v>
      </c>
      <c r="B79" s="19" t="n">
        <v>22</v>
      </c>
      <c r="C79" s="7" t="n">
        <v>0</v>
      </c>
      <c r="D79" s="7" t="n">
        <v>20481</v>
      </c>
    </row>
    <row r="80" spans="1:23">
      <c r="A80" t="s">
        <v>4</v>
      </c>
      <c r="B80" s="4" t="s">
        <v>5</v>
      </c>
      <c r="C80" s="4" t="s">
        <v>7</v>
      </c>
      <c r="D80" s="4" t="s">
        <v>11</v>
      </c>
    </row>
    <row r="81" spans="1:31">
      <c r="A81" t="n">
        <v>1093</v>
      </c>
      <c r="B81" s="16" t="n">
        <v>58</v>
      </c>
      <c r="C81" s="7" t="n">
        <v>5</v>
      </c>
      <c r="D81" s="7" t="n">
        <v>300</v>
      </c>
    </row>
    <row r="82" spans="1:31">
      <c r="A82" t="s">
        <v>4</v>
      </c>
      <c r="B82" s="4" t="s">
        <v>5</v>
      </c>
      <c r="C82" s="4" t="s">
        <v>12</v>
      </c>
      <c r="D82" s="4" t="s">
        <v>11</v>
      </c>
    </row>
    <row r="83" spans="1:31">
      <c r="A83" t="n">
        <v>1097</v>
      </c>
      <c r="B83" s="20" t="n">
        <v>103</v>
      </c>
      <c r="C83" s="7" t="n">
        <v>0</v>
      </c>
      <c r="D83" s="7" t="n">
        <v>300</v>
      </c>
    </row>
    <row r="84" spans="1:31">
      <c r="A84" t="s">
        <v>4</v>
      </c>
      <c r="B84" s="4" t="s">
        <v>5</v>
      </c>
      <c r="C84" s="4" t="s">
        <v>7</v>
      </c>
    </row>
    <row r="85" spans="1:31">
      <c r="A85" t="n">
        <v>1104</v>
      </c>
      <c r="B85" s="21" t="n">
        <v>64</v>
      </c>
      <c r="C85" s="7" t="n">
        <v>7</v>
      </c>
    </row>
    <row r="86" spans="1:31">
      <c r="A86" t="s">
        <v>4</v>
      </c>
      <c r="B86" s="4" t="s">
        <v>5</v>
      </c>
      <c r="C86" s="4" t="s">
        <v>7</v>
      </c>
      <c r="D86" s="4" t="s">
        <v>11</v>
      </c>
    </row>
    <row r="87" spans="1:31">
      <c r="A87" t="n">
        <v>1106</v>
      </c>
      <c r="B87" s="22" t="n">
        <v>72</v>
      </c>
      <c r="C87" s="7" t="n">
        <v>5</v>
      </c>
      <c r="D87" s="7" t="n">
        <v>0</v>
      </c>
    </row>
    <row r="88" spans="1:31">
      <c r="A88" t="s">
        <v>4</v>
      </c>
      <c r="B88" s="4" t="s">
        <v>5</v>
      </c>
      <c r="C88" s="4" t="s">
        <v>7</v>
      </c>
      <c r="D88" s="15" t="s">
        <v>20</v>
      </c>
      <c r="E88" s="4" t="s">
        <v>5</v>
      </c>
      <c r="F88" s="4" t="s">
        <v>7</v>
      </c>
      <c r="G88" s="4" t="s">
        <v>11</v>
      </c>
      <c r="H88" s="15" t="s">
        <v>21</v>
      </c>
      <c r="I88" s="4" t="s">
        <v>7</v>
      </c>
      <c r="J88" s="4" t="s">
        <v>14</v>
      </c>
      <c r="K88" s="4" t="s">
        <v>7</v>
      </c>
      <c r="L88" s="4" t="s">
        <v>7</v>
      </c>
      <c r="M88" s="4" t="s">
        <v>17</v>
      </c>
    </row>
    <row r="89" spans="1:31">
      <c r="A89" t="n">
        <v>1110</v>
      </c>
      <c r="B89" s="12" t="n">
        <v>5</v>
      </c>
      <c r="C89" s="7" t="n">
        <v>28</v>
      </c>
      <c r="D89" s="15" t="s">
        <v>3</v>
      </c>
      <c r="E89" s="9" t="n">
        <v>162</v>
      </c>
      <c r="F89" s="7" t="n">
        <v>4</v>
      </c>
      <c r="G89" s="7" t="n">
        <v>20481</v>
      </c>
      <c r="H89" s="15" t="s">
        <v>3</v>
      </c>
      <c r="I89" s="7" t="n">
        <v>0</v>
      </c>
      <c r="J89" s="7" t="n">
        <v>1</v>
      </c>
      <c r="K89" s="7" t="n">
        <v>2</v>
      </c>
      <c r="L89" s="7" t="n">
        <v>1</v>
      </c>
      <c r="M89" s="13" t="n">
        <f t="normal" ca="1">A95</f>
        <v>0</v>
      </c>
    </row>
    <row r="90" spans="1:31">
      <c r="A90" t="s">
        <v>4</v>
      </c>
      <c r="B90" s="4" t="s">
        <v>5</v>
      </c>
      <c r="C90" s="4" t="s">
        <v>7</v>
      </c>
      <c r="D90" s="4" t="s">
        <v>8</v>
      </c>
    </row>
    <row r="91" spans="1:31">
      <c r="A91" t="n">
        <v>1127</v>
      </c>
      <c r="B91" s="8" t="n">
        <v>2</v>
      </c>
      <c r="C91" s="7" t="n">
        <v>10</v>
      </c>
      <c r="D91" s="7" t="s">
        <v>24</v>
      </c>
    </row>
    <row r="92" spans="1:31">
      <c r="A92" t="s">
        <v>4</v>
      </c>
      <c r="B92" s="4" t="s">
        <v>5</v>
      </c>
      <c r="C92" s="4" t="s">
        <v>11</v>
      </c>
    </row>
    <row r="93" spans="1:31">
      <c r="A93" t="n">
        <v>1144</v>
      </c>
      <c r="B93" s="23" t="n">
        <v>16</v>
      </c>
      <c r="C93" s="7" t="n">
        <v>0</v>
      </c>
    </row>
    <row r="94" spans="1:31">
      <c r="A94" t="s">
        <v>4</v>
      </c>
      <c r="B94" s="4" t="s">
        <v>5</v>
      </c>
      <c r="C94" s="4" t="s">
        <v>7</v>
      </c>
      <c r="D94" s="4" t="s">
        <v>11</v>
      </c>
      <c r="E94" s="4" t="s">
        <v>7</v>
      </c>
      <c r="F94" s="4" t="s">
        <v>17</v>
      </c>
    </row>
    <row r="95" spans="1:31">
      <c r="A95" t="n">
        <v>1147</v>
      </c>
      <c r="B95" s="12" t="n">
        <v>5</v>
      </c>
      <c r="C95" s="7" t="n">
        <v>30</v>
      </c>
      <c r="D95" s="7" t="n">
        <v>6403</v>
      </c>
      <c r="E95" s="7" t="n">
        <v>1</v>
      </c>
      <c r="F95" s="13" t="n">
        <f t="normal" ca="1">A185</f>
        <v>0</v>
      </c>
    </row>
    <row r="96" spans="1:31">
      <c r="A96" t="s">
        <v>4</v>
      </c>
      <c r="B96" s="4" t="s">
        <v>5</v>
      </c>
      <c r="C96" s="4" t="s">
        <v>7</v>
      </c>
      <c r="D96" s="4" t="s">
        <v>11</v>
      </c>
      <c r="E96" s="4" t="s">
        <v>12</v>
      </c>
      <c r="F96" s="4" t="s">
        <v>11</v>
      </c>
      <c r="G96" s="4" t="s">
        <v>14</v>
      </c>
      <c r="H96" s="4" t="s">
        <v>14</v>
      </c>
      <c r="I96" s="4" t="s">
        <v>11</v>
      </c>
      <c r="J96" s="4" t="s">
        <v>11</v>
      </c>
      <c r="K96" s="4" t="s">
        <v>14</v>
      </c>
      <c r="L96" s="4" t="s">
        <v>14</v>
      </c>
      <c r="M96" s="4" t="s">
        <v>14</v>
      </c>
      <c r="N96" s="4" t="s">
        <v>14</v>
      </c>
      <c r="O96" s="4" t="s">
        <v>8</v>
      </c>
    </row>
    <row r="97" spans="1:15">
      <c r="A97" t="n">
        <v>1156</v>
      </c>
      <c r="B97" s="24" t="n">
        <v>50</v>
      </c>
      <c r="C97" s="7" t="n">
        <v>0</v>
      </c>
      <c r="D97" s="7" t="n">
        <v>12105</v>
      </c>
      <c r="E97" s="7" t="n">
        <v>1</v>
      </c>
      <c r="F97" s="7" t="n">
        <v>0</v>
      </c>
      <c r="G97" s="7" t="n">
        <v>0</v>
      </c>
      <c r="H97" s="7" t="n">
        <v>0</v>
      </c>
      <c r="I97" s="7" t="n">
        <v>0</v>
      </c>
      <c r="J97" s="7" t="n">
        <v>65533</v>
      </c>
      <c r="K97" s="7" t="n">
        <v>0</v>
      </c>
      <c r="L97" s="7" t="n">
        <v>0</v>
      </c>
      <c r="M97" s="7" t="n">
        <v>0</v>
      </c>
      <c r="N97" s="7" t="n">
        <v>0</v>
      </c>
      <c r="O97" s="7" t="s">
        <v>15</v>
      </c>
    </row>
    <row r="98" spans="1:15">
      <c r="A98" t="s">
        <v>4</v>
      </c>
      <c r="B98" s="4" t="s">
        <v>5</v>
      </c>
      <c r="C98" s="4" t="s">
        <v>7</v>
      </c>
      <c r="D98" s="4" t="s">
        <v>11</v>
      </c>
      <c r="E98" s="4" t="s">
        <v>11</v>
      </c>
      <c r="F98" s="4" t="s">
        <v>11</v>
      </c>
      <c r="G98" s="4" t="s">
        <v>11</v>
      </c>
      <c r="H98" s="4" t="s">
        <v>7</v>
      </c>
    </row>
    <row r="99" spans="1:15">
      <c r="A99" t="n">
        <v>1195</v>
      </c>
      <c r="B99" s="25" t="n">
        <v>25</v>
      </c>
      <c r="C99" s="7" t="n">
        <v>5</v>
      </c>
      <c r="D99" s="7" t="n">
        <v>65535</v>
      </c>
      <c r="E99" s="7" t="n">
        <v>500</v>
      </c>
      <c r="F99" s="7" t="n">
        <v>800</v>
      </c>
      <c r="G99" s="7" t="n">
        <v>140</v>
      </c>
      <c r="H99" s="7" t="n">
        <v>0</v>
      </c>
    </row>
    <row r="100" spans="1:15">
      <c r="A100" t="s">
        <v>4</v>
      </c>
      <c r="B100" s="4" t="s">
        <v>5</v>
      </c>
      <c r="C100" s="4" t="s">
        <v>11</v>
      </c>
      <c r="D100" s="4" t="s">
        <v>7</v>
      </c>
      <c r="E100" s="4" t="s">
        <v>25</v>
      </c>
      <c r="F100" s="4" t="s">
        <v>7</v>
      </c>
      <c r="G100" s="4" t="s">
        <v>7</v>
      </c>
    </row>
    <row r="101" spans="1:15">
      <c r="A101" t="n">
        <v>1206</v>
      </c>
      <c r="B101" s="26" t="n">
        <v>24</v>
      </c>
      <c r="C101" s="7" t="n">
        <v>65533</v>
      </c>
      <c r="D101" s="7" t="n">
        <v>11</v>
      </c>
      <c r="E101" s="7" t="s">
        <v>26</v>
      </c>
      <c r="F101" s="7" t="n">
        <v>2</v>
      </c>
      <c r="G101" s="7" t="n">
        <v>0</v>
      </c>
    </row>
    <row r="102" spans="1:15">
      <c r="A102" t="s">
        <v>4</v>
      </c>
      <c r="B102" s="4" t="s">
        <v>5</v>
      </c>
    </row>
    <row r="103" spans="1:15">
      <c r="A103" t="n">
        <v>1368</v>
      </c>
      <c r="B103" s="27" t="n">
        <v>28</v>
      </c>
    </row>
    <row r="104" spans="1:15">
      <c r="A104" t="s">
        <v>4</v>
      </c>
      <c r="B104" s="4" t="s">
        <v>5</v>
      </c>
      <c r="C104" s="4" t="s">
        <v>11</v>
      </c>
      <c r="D104" s="4" t="s">
        <v>7</v>
      </c>
      <c r="E104" s="4" t="s">
        <v>25</v>
      </c>
      <c r="F104" s="4" t="s">
        <v>7</v>
      </c>
      <c r="G104" s="4" t="s">
        <v>7</v>
      </c>
    </row>
    <row r="105" spans="1:15">
      <c r="A105" t="n">
        <v>1369</v>
      </c>
      <c r="B105" s="26" t="n">
        <v>24</v>
      </c>
      <c r="C105" s="7" t="n">
        <v>65533</v>
      </c>
      <c r="D105" s="7" t="n">
        <v>11</v>
      </c>
      <c r="E105" s="7" t="s">
        <v>27</v>
      </c>
      <c r="F105" s="7" t="n">
        <v>2</v>
      </c>
      <c r="G105" s="7" t="n">
        <v>0</v>
      </c>
    </row>
    <row r="106" spans="1:15">
      <c r="A106" t="s">
        <v>4</v>
      </c>
      <c r="B106" s="4" t="s">
        <v>5</v>
      </c>
    </row>
    <row r="107" spans="1:15">
      <c r="A107" t="n">
        <v>1482</v>
      </c>
      <c r="B107" s="27" t="n">
        <v>28</v>
      </c>
    </row>
    <row r="108" spans="1:15">
      <c r="A108" t="s">
        <v>4</v>
      </c>
      <c r="B108" s="4" t="s">
        <v>5</v>
      </c>
      <c r="C108" s="4" t="s">
        <v>7</v>
      </c>
    </row>
    <row r="109" spans="1:15">
      <c r="A109" t="n">
        <v>1483</v>
      </c>
      <c r="B109" s="28" t="n">
        <v>27</v>
      </c>
      <c r="C109" s="7" t="n">
        <v>0</v>
      </c>
    </row>
    <row r="110" spans="1:15">
      <c r="A110" t="s">
        <v>4</v>
      </c>
      <c r="B110" s="4" t="s">
        <v>5</v>
      </c>
      <c r="C110" s="4" t="s">
        <v>7</v>
      </c>
    </row>
    <row r="111" spans="1:15">
      <c r="A111" t="n">
        <v>1485</v>
      </c>
      <c r="B111" s="28" t="n">
        <v>27</v>
      </c>
      <c r="C111" s="7" t="n">
        <v>1</v>
      </c>
    </row>
    <row r="112" spans="1:15">
      <c r="A112" t="s">
        <v>4</v>
      </c>
      <c r="B112" s="4" t="s">
        <v>5</v>
      </c>
      <c r="C112" s="4" t="s">
        <v>7</v>
      </c>
      <c r="D112" s="4" t="s">
        <v>11</v>
      </c>
      <c r="E112" s="4" t="s">
        <v>11</v>
      </c>
      <c r="F112" s="4" t="s">
        <v>11</v>
      </c>
      <c r="G112" s="4" t="s">
        <v>11</v>
      </c>
      <c r="H112" s="4" t="s">
        <v>7</v>
      </c>
    </row>
    <row r="113" spans="1:15">
      <c r="A113" t="n">
        <v>1487</v>
      </c>
      <c r="B113" s="25" t="n">
        <v>25</v>
      </c>
      <c r="C113" s="7" t="n">
        <v>5</v>
      </c>
      <c r="D113" s="7" t="n">
        <v>65535</v>
      </c>
      <c r="E113" s="7" t="n">
        <v>65535</v>
      </c>
      <c r="F113" s="7" t="n">
        <v>65535</v>
      </c>
      <c r="G113" s="7" t="n">
        <v>65535</v>
      </c>
      <c r="H113" s="7" t="n">
        <v>0</v>
      </c>
    </row>
    <row r="114" spans="1:15">
      <c r="A114" t="s">
        <v>4</v>
      </c>
      <c r="B114" s="4" t="s">
        <v>5</v>
      </c>
      <c r="C114" s="4" t="s">
        <v>7</v>
      </c>
      <c r="D114" s="4" t="s">
        <v>7</v>
      </c>
      <c r="E114" s="4" t="s">
        <v>14</v>
      </c>
      <c r="F114" s="4" t="s">
        <v>7</v>
      </c>
      <c r="G114" s="4" t="s">
        <v>7</v>
      </c>
    </row>
    <row r="115" spans="1:15">
      <c r="A115" t="n">
        <v>1498</v>
      </c>
      <c r="B115" s="29" t="n">
        <v>18</v>
      </c>
      <c r="C115" s="7" t="n">
        <v>0</v>
      </c>
      <c r="D115" s="7" t="n">
        <v>0</v>
      </c>
      <c r="E115" s="7" t="n">
        <v>0</v>
      </c>
      <c r="F115" s="7" t="n">
        <v>19</v>
      </c>
      <c r="G115" s="7" t="n">
        <v>1</v>
      </c>
    </row>
    <row r="116" spans="1:15">
      <c r="A116" t="s">
        <v>4</v>
      </c>
      <c r="B116" s="4" t="s">
        <v>5</v>
      </c>
      <c r="C116" s="4" t="s">
        <v>7</v>
      </c>
      <c r="D116" s="4" t="s">
        <v>7</v>
      </c>
      <c r="E116" s="4" t="s">
        <v>7</v>
      </c>
      <c r="F116" s="4" t="s">
        <v>14</v>
      </c>
      <c r="G116" s="4" t="s">
        <v>7</v>
      </c>
      <c r="H116" s="4" t="s">
        <v>7</v>
      </c>
      <c r="I116" s="4" t="s">
        <v>17</v>
      </c>
    </row>
    <row r="117" spans="1:15">
      <c r="A117" t="n">
        <v>1507</v>
      </c>
      <c r="B117" s="12" t="n">
        <v>5</v>
      </c>
      <c r="C117" s="7" t="n">
        <v>35</v>
      </c>
      <c r="D117" s="7" t="n">
        <v>0</v>
      </c>
      <c r="E117" s="7" t="n">
        <v>0</v>
      </c>
      <c r="F117" s="7" t="n">
        <v>0</v>
      </c>
      <c r="G117" s="7" t="n">
        <v>7</v>
      </c>
      <c r="H117" s="7" t="n">
        <v>1</v>
      </c>
      <c r="I117" s="13" t="n">
        <f t="normal" ca="1">A185</f>
        <v>0</v>
      </c>
    </row>
    <row r="118" spans="1:15">
      <c r="A118" t="s">
        <v>4</v>
      </c>
      <c r="B118" s="4" t="s">
        <v>5</v>
      </c>
      <c r="C118" s="4" t="s">
        <v>7</v>
      </c>
      <c r="D118" s="4" t="s">
        <v>7</v>
      </c>
      <c r="E118" s="4" t="s">
        <v>11</v>
      </c>
      <c r="F118" s="4" t="s">
        <v>12</v>
      </c>
    </row>
    <row r="119" spans="1:15">
      <c r="A119" t="n">
        <v>1521</v>
      </c>
      <c r="B119" s="30" t="n">
        <v>107</v>
      </c>
      <c r="C119" s="7" t="n">
        <v>0</v>
      </c>
      <c r="D119" s="7" t="n">
        <v>0</v>
      </c>
      <c r="E119" s="7" t="n">
        <v>0</v>
      </c>
      <c r="F119" s="7" t="n">
        <v>32</v>
      </c>
    </row>
    <row r="120" spans="1:15">
      <c r="A120" t="s">
        <v>4</v>
      </c>
      <c r="B120" s="4" t="s">
        <v>5</v>
      </c>
      <c r="C120" s="4" t="s">
        <v>7</v>
      </c>
      <c r="D120" s="4" t="s">
        <v>7</v>
      </c>
      <c r="E120" s="4" t="s">
        <v>8</v>
      </c>
      <c r="F120" s="4" t="s">
        <v>11</v>
      </c>
    </row>
    <row r="121" spans="1:15">
      <c r="A121" t="n">
        <v>1530</v>
      </c>
      <c r="B121" s="30" t="n">
        <v>107</v>
      </c>
      <c r="C121" s="7" t="n">
        <v>1</v>
      </c>
      <c r="D121" s="7" t="n">
        <v>0</v>
      </c>
      <c r="E121" s="7" t="s">
        <v>28</v>
      </c>
      <c r="F121" s="7" t="n">
        <v>1</v>
      </c>
    </row>
    <row r="122" spans="1:15">
      <c r="A122" t="s">
        <v>4</v>
      </c>
      <c r="B122" s="4" t="s">
        <v>5</v>
      </c>
      <c r="C122" s="4" t="s">
        <v>7</v>
      </c>
      <c r="D122" s="4" t="s">
        <v>7</v>
      </c>
      <c r="E122" s="4" t="s">
        <v>8</v>
      </c>
      <c r="F122" s="4" t="s">
        <v>11</v>
      </c>
    </row>
    <row r="123" spans="1:15">
      <c r="A123" t="n">
        <v>1550</v>
      </c>
      <c r="B123" s="30" t="n">
        <v>107</v>
      </c>
      <c r="C123" s="7" t="n">
        <v>1</v>
      </c>
      <c r="D123" s="7" t="n">
        <v>0</v>
      </c>
      <c r="E123" s="7" t="s">
        <v>29</v>
      </c>
      <c r="F123" s="7" t="n">
        <v>2</v>
      </c>
    </row>
    <row r="124" spans="1:15">
      <c r="A124" t="s">
        <v>4</v>
      </c>
      <c r="B124" s="4" t="s">
        <v>5</v>
      </c>
      <c r="C124" s="4" t="s">
        <v>7</v>
      </c>
      <c r="D124" s="4" t="s">
        <v>7</v>
      </c>
      <c r="E124" s="4" t="s">
        <v>8</v>
      </c>
      <c r="F124" s="4" t="s">
        <v>11</v>
      </c>
    </row>
    <row r="125" spans="1:15">
      <c r="A125" t="n">
        <v>1574</v>
      </c>
      <c r="B125" s="30" t="n">
        <v>107</v>
      </c>
      <c r="C125" s="7" t="n">
        <v>1</v>
      </c>
      <c r="D125" s="7" t="n">
        <v>0</v>
      </c>
      <c r="E125" s="7" t="s">
        <v>30</v>
      </c>
      <c r="F125" s="7" t="n">
        <v>3</v>
      </c>
    </row>
    <row r="126" spans="1:15">
      <c r="A126" t="s">
        <v>4</v>
      </c>
      <c r="B126" s="4" t="s">
        <v>5</v>
      </c>
      <c r="C126" s="4" t="s">
        <v>7</v>
      </c>
      <c r="D126" s="4" t="s">
        <v>7</v>
      </c>
      <c r="E126" s="4" t="s">
        <v>7</v>
      </c>
      <c r="F126" s="4" t="s">
        <v>11</v>
      </c>
      <c r="G126" s="4" t="s">
        <v>11</v>
      </c>
      <c r="H126" s="4" t="s">
        <v>7</v>
      </c>
    </row>
    <row r="127" spans="1:15">
      <c r="A127" t="n">
        <v>1600</v>
      </c>
      <c r="B127" s="30" t="n">
        <v>107</v>
      </c>
      <c r="C127" s="7" t="n">
        <v>2</v>
      </c>
      <c r="D127" s="7" t="n">
        <v>0</v>
      </c>
      <c r="E127" s="7" t="n">
        <v>0</v>
      </c>
      <c r="F127" s="7" t="n">
        <v>65535</v>
      </c>
      <c r="G127" s="7" t="n">
        <v>65535</v>
      </c>
      <c r="H127" s="7" t="n">
        <v>0</v>
      </c>
    </row>
    <row r="128" spans="1:15">
      <c r="A128" t="s">
        <v>4</v>
      </c>
      <c r="B128" s="4" t="s">
        <v>5</v>
      </c>
      <c r="C128" s="4" t="s">
        <v>7</v>
      </c>
      <c r="D128" s="4" t="s">
        <v>7</v>
      </c>
      <c r="E128" s="4" t="s">
        <v>7</v>
      </c>
    </row>
    <row r="129" spans="1:9">
      <c r="A129" t="n">
        <v>1609</v>
      </c>
      <c r="B129" s="30" t="n">
        <v>107</v>
      </c>
      <c r="C129" s="7" t="n">
        <v>4</v>
      </c>
      <c r="D129" s="7" t="n">
        <v>0</v>
      </c>
      <c r="E129" s="7" t="n">
        <v>0</v>
      </c>
    </row>
    <row r="130" spans="1:9">
      <c r="A130" t="s">
        <v>4</v>
      </c>
      <c r="B130" s="4" t="s">
        <v>5</v>
      </c>
      <c r="C130" s="4" t="s">
        <v>7</v>
      </c>
      <c r="D130" s="4" t="s">
        <v>7</v>
      </c>
    </row>
    <row r="131" spans="1:9">
      <c r="A131" t="n">
        <v>1613</v>
      </c>
      <c r="B131" s="30" t="n">
        <v>107</v>
      </c>
      <c r="C131" s="7" t="n">
        <v>3</v>
      </c>
      <c r="D131" s="7" t="n">
        <v>0</v>
      </c>
    </row>
    <row r="132" spans="1:9">
      <c r="A132" t="s">
        <v>4</v>
      </c>
      <c r="B132" s="4" t="s">
        <v>5</v>
      </c>
      <c r="C132" s="4" t="s">
        <v>7</v>
      </c>
      <c r="D132" s="4" t="s">
        <v>7</v>
      </c>
      <c r="E132" s="4" t="s">
        <v>7</v>
      </c>
      <c r="F132" s="4" t="s">
        <v>7</v>
      </c>
      <c r="G132" s="4" t="s">
        <v>11</v>
      </c>
      <c r="H132" s="4" t="s">
        <v>17</v>
      </c>
      <c r="I132" s="4" t="s">
        <v>11</v>
      </c>
      <c r="J132" s="4" t="s">
        <v>17</v>
      </c>
      <c r="K132" s="4" t="s">
        <v>11</v>
      </c>
      <c r="L132" s="4" t="s">
        <v>17</v>
      </c>
      <c r="M132" s="4" t="s">
        <v>17</v>
      </c>
    </row>
    <row r="133" spans="1:9">
      <c r="A133" t="n">
        <v>1616</v>
      </c>
      <c r="B133" s="31" t="n">
        <v>6</v>
      </c>
      <c r="C133" s="7" t="n">
        <v>35</v>
      </c>
      <c r="D133" s="7" t="n">
        <v>0</v>
      </c>
      <c r="E133" s="7" t="n">
        <v>1</v>
      </c>
      <c r="F133" s="7" t="n">
        <v>3</v>
      </c>
      <c r="G133" s="7" t="n">
        <v>1</v>
      </c>
      <c r="H133" s="13" t="n">
        <f t="normal" ca="1">A135</f>
        <v>0</v>
      </c>
      <c r="I133" s="7" t="n">
        <v>2</v>
      </c>
      <c r="J133" s="13" t="n">
        <f t="normal" ca="1">A139</f>
        <v>0</v>
      </c>
      <c r="K133" s="7" t="n">
        <v>3</v>
      </c>
      <c r="L133" s="13" t="n">
        <f t="normal" ca="1">A177</f>
        <v>0</v>
      </c>
      <c r="M133" s="13" t="n">
        <f t="normal" ca="1">A183</f>
        <v>0</v>
      </c>
    </row>
    <row r="134" spans="1:9">
      <c r="A134" t="s">
        <v>4</v>
      </c>
      <c r="B134" s="4" t="s">
        <v>5</v>
      </c>
      <c r="C134" s="4" t="s">
        <v>7</v>
      </c>
      <c r="D134" s="4" t="s">
        <v>7</v>
      </c>
      <c r="E134" s="4" t="s">
        <v>14</v>
      </c>
      <c r="F134" s="4" t="s">
        <v>7</v>
      </c>
      <c r="G134" s="4" t="s">
        <v>7</v>
      </c>
      <c r="H134" s="4" t="s">
        <v>7</v>
      </c>
    </row>
    <row r="135" spans="1:9">
      <c r="A135" t="n">
        <v>1643</v>
      </c>
      <c r="B135" s="29" t="n">
        <v>18</v>
      </c>
      <c r="C135" s="7" t="n">
        <v>0</v>
      </c>
      <c r="D135" s="7" t="n">
        <v>0</v>
      </c>
      <c r="E135" s="7" t="n">
        <v>1</v>
      </c>
      <c r="F135" s="7" t="n">
        <v>14</v>
      </c>
      <c r="G135" s="7" t="n">
        <v>19</v>
      </c>
      <c r="H135" s="7" t="n">
        <v>1</v>
      </c>
    </row>
    <row r="136" spans="1:9">
      <c r="A136" t="s">
        <v>4</v>
      </c>
      <c r="B136" s="4" t="s">
        <v>5</v>
      </c>
      <c r="C136" s="4" t="s">
        <v>17</v>
      </c>
    </row>
    <row r="137" spans="1:9">
      <c r="A137" t="n">
        <v>1653</v>
      </c>
      <c r="B137" s="14" t="n">
        <v>3</v>
      </c>
      <c r="C137" s="13" t="n">
        <f t="normal" ca="1">A183</f>
        <v>0</v>
      </c>
    </row>
    <row r="138" spans="1:9">
      <c r="A138" t="s">
        <v>4</v>
      </c>
      <c r="B138" s="4" t="s">
        <v>5</v>
      </c>
      <c r="C138" s="4" t="s">
        <v>7</v>
      </c>
      <c r="D138" s="4" t="s">
        <v>11</v>
      </c>
      <c r="E138" s="4" t="s">
        <v>11</v>
      </c>
      <c r="F138" s="4" t="s">
        <v>11</v>
      </c>
      <c r="G138" s="4" t="s">
        <v>11</v>
      </c>
      <c r="H138" s="4" t="s">
        <v>7</v>
      </c>
    </row>
    <row r="139" spans="1:9">
      <c r="A139" t="n">
        <v>1658</v>
      </c>
      <c r="B139" s="25" t="n">
        <v>25</v>
      </c>
      <c r="C139" s="7" t="n">
        <v>5</v>
      </c>
      <c r="D139" s="7" t="n">
        <v>65535</v>
      </c>
      <c r="E139" s="7" t="n">
        <v>500</v>
      </c>
      <c r="F139" s="7" t="n">
        <v>800</v>
      </c>
      <c r="G139" s="7" t="n">
        <v>140</v>
      </c>
      <c r="H139" s="7" t="n">
        <v>0</v>
      </c>
    </row>
    <row r="140" spans="1:9">
      <c r="A140" t="s">
        <v>4</v>
      </c>
      <c r="B140" s="4" t="s">
        <v>5</v>
      </c>
      <c r="C140" s="4" t="s">
        <v>11</v>
      </c>
      <c r="D140" s="4" t="s">
        <v>7</v>
      </c>
      <c r="E140" s="4" t="s">
        <v>25</v>
      </c>
      <c r="F140" s="4" t="s">
        <v>7</v>
      </c>
      <c r="G140" s="4" t="s">
        <v>7</v>
      </c>
      <c r="H140" s="4" t="s">
        <v>7</v>
      </c>
      <c r="I140" s="4" t="s">
        <v>7</v>
      </c>
    </row>
    <row r="141" spans="1:9">
      <c r="A141" t="n">
        <v>1669</v>
      </c>
      <c r="B141" s="26" t="n">
        <v>24</v>
      </c>
      <c r="C141" s="7" t="n">
        <v>65533</v>
      </c>
      <c r="D141" s="7" t="n">
        <v>11</v>
      </c>
      <c r="E141" s="7" t="s">
        <v>31</v>
      </c>
      <c r="F141" s="7" t="n">
        <v>6</v>
      </c>
      <c r="G141" s="7" t="n">
        <v>8</v>
      </c>
      <c r="H141" s="7" t="n">
        <v>2</v>
      </c>
      <c r="I141" s="7" t="n">
        <v>0</v>
      </c>
    </row>
    <row r="142" spans="1:9">
      <c r="A142" t="s">
        <v>4</v>
      </c>
      <c r="B142" s="4" t="s">
        <v>5</v>
      </c>
      <c r="C142" s="4" t="s">
        <v>7</v>
      </c>
      <c r="D142" s="4" t="s">
        <v>7</v>
      </c>
      <c r="E142" s="4" t="s">
        <v>14</v>
      </c>
      <c r="F142" s="4" t="s">
        <v>7</v>
      </c>
      <c r="G142" s="4" t="s">
        <v>7</v>
      </c>
    </row>
    <row r="143" spans="1:9">
      <c r="A143" t="n">
        <v>1796</v>
      </c>
      <c r="B143" s="29" t="n">
        <v>18</v>
      </c>
      <c r="C143" s="7" t="n">
        <v>1</v>
      </c>
      <c r="D143" s="7" t="n">
        <v>0</v>
      </c>
      <c r="E143" s="7" t="n">
        <v>0</v>
      </c>
      <c r="F143" s="7" t="n">
        <v>19</v>
      </c>
      <c r="G143" s="7" t="n">
        <v>1</v>
      </c>
    </row>
    <row r="144" spans="1:9">
      <c r="A144" t="s">
        <v>4</v>
      </c>
      <c r="B144" s="4" t="s">
        <v>5</v>
      </c>
      <c r="C144" s="4" t="s">
        <v>7</v>
      </c>
      <c r="D144" s="4" t="s">
        <v>7</v>
      </c>
      <c r="E144" s="4" t="s">
        <v>11</v>
      </c>
      <c r="F144" s="4" t="s">
        <v>12</v>
      </c>
    </row>
    <row r="145" spans="1:13">
      <c r="A145" t="n">
        <v>1805</v>
      </c>
      <c r="B145" s="30" t="n">
        <v>107</v>
      </c>
      <c r="C145" s="7" t="n">
        <v>0</v>
      </c>
      <c r="D145" s="7" t="n">
        <v>0</v>
      </c>
      <c r="E145" s="7" t="n">
        <v>0</v>
      </c>
      <c r="F145" s="7" t="n">
        <v>32</v>
      </c>
    </row>
    <row r="146" spans="1:13">
      <c r="A146" t="s">
        <v>4</v>
      </c>
      <c r="B146" s="4" t="s">
        <v>5</v>
      </c>
      <c r="C146" s="4" t="s">
        <v>7</v>
      </c>
      <c r="D146" s="4" t="s">
        <v>7</v>
      </c>
      <c r="E146" s="4" t="s">
        <v>8</v>
      </c>
      <c r="F146" s="4" t="s">
        <v>11</v>
      </c>
    </row>
    <row r="147" spans="1:13">
      <c r="A147" t="n">
        <v>1814</v>
      </c>
      <c r="B147" s="30" t="n">
        <v>107</v>
      </c>
      <c r="C147" s="7" t="n">
        <v>1</v>
      </c>
      <c r="D147" s="7" t="n">
        <v>0</v>
      </c>
      <c r="E147" s="7" t="s">
        <v>32</v>
      </c>
      <c r="F147" s="7" t="n">
        <v>1</v>
      </c>
    </row>
    <row r="148" spans="1:13">
      <c r="A148" t="s">
        <v>4</v>
      </c>
      <c r="B148" s="4" t="s">
        <v>5</v>
      </c>
      <c r="C148" s="4" t="s">
        <v>7</v>
      </c>
      <c r="D148" s="4" t="s">
        <v>7</v>
      </c>
      <c r="E148" s="4" t="s">
        <v>8</v>
      </c>
      <c r="F148" s="4" t="s">
        <v>11</v>
      </c>
    </row>
    <row r="149" spans="1:13">
      <c r="A149" t="n">
        <v>1850</v>
      </c>
      <c r="B149" s="30" t="n">
        <v>107</v>
      </c>
      <c r="C149" s="7" t="n">
        <v>1</v>
      </c>
      <c r="D149" s="7" t="n">
        <v>0</v>
      </c>
      <c r="E149" s="7" t="s">
        <v>33</v>
      </c>
      <c r="F149" s="7" t="n">
        <v>2</v>
      </c>
    </row>
    <row r="150" spans="1:13">
      <c r="A150" t="s">
        <v>4</v>
      </c>
      <c r="B150" s="4" t="s">
        <v>5</v>
      </c>
      <c r="C150" s="4" t="s">
        <v>7</v>
      </c>
      <c r="D150" s="4" t="s">
        <v>7</v>
      </c>
      <c r="E150" s="4" t="s">
        <v>7</v>
      </c>
      <c r="F150" s="4" t="s">
        <v>11</v>
      </c>
      <c r="G150" s="4" t="s">
        <v>11</v>
      </c>
      <c r="H150" s="4" t="s">
        <v>7</v>
      </c>
    </row>
    <row r="151" spans="1:13">
      <c r="A151" t="n">
        <v>1862</v>
      </c>
      <c r="B151" s="30" t="n">
        <v>107</v>
      </c>
      <c r="C151" s="7" t="n">
        <v>2</v>
      </c>
      <c r="D151" s="7" t="n">
        <v>0</v>
      </c>
      <c r="E151" s="7" t="n">
        <v>1</v>
      </c>
      <c r="F151" s="7" t="n">
        <v>65535</v>
      </c>
      <c r="G151" s="7" t="n">
        <v>65535</v>
      </c>
      <c r="H151" s="7" t="n">
        <v>0</v>
      </c>
    </row>
    <row r="152" spans="1:13">
      <c r="A152" t="s">
        <v>4</v>
      </c>
      <c r="B152" s="4" t="s">
        <v>5</v>
      </c>
      <c r="C152" s="4" t="s">
        <v>7</v>
      </c>
      <c r="D152" s="4" t="s">
        <v>7</v>
      </c>
      <c r="E152" s="4" t="s">
        <v>7</v>
      </c>
    </row>
    <row r="153" spans="1:13">
      <c r="A153" t="n">
        <v>1871</v>
      </c>
      <c r="B153" s="30" t="n">
        <v>107</v>
      </c>
      <c r="C153" s="7" t="n">
        <v>4</v>
      </c>
      <c r="D153" s="7" t="n">
        <v>0</v>
      </c>
      <c r="E153" s="7" t="n">
        <v>1</v>
      </c>
    </row>
    <row r="154" spans="1:13">
      <c r="A154" t="s">
        <v>4</v>
      </c>
      <c r="B154" s="4" t="s">
        <v>5</v>
      </c>
      <c r="C154" s="4" t="s">
        <v>7</v>
      </c>
      <c r="D154" s="4" t="s">
        <v>7</v>
      </c>
    </row>
    <row r="155" spans="1:13">
      <c r="A155" t="n">
        <v>1875</v>
      </c>
      <c r="B155" s="30" t="n">
        <v>107</v>
      </c>
      <c r="C155" s="7" t="n">
        <v>3</v>
      </c>
      <c r="D155" s="7" t="n">
        <v>0</v>
      </c>
    </row>
    <row r="156" spans="1:13">
      <c r="A156" t="s">
        <v>4</v>
      </c>
      <c r="B156" s="4" t="s">
        <v>5</v>
      </c>
      <c r="C156" s="4" t="s">
        <v>7</v>
      </c>
    </row>
    <row r="157" spans="1:13">
      <c r="A157" t="n">
        <v>1878</v>
      </c>
      <c r="B157" s="28" t="n">
        <v>27</v>
      </c>
      <c r="C157" s="7" t="n">
        <v>0</v>
      </c>
    </row>
    <row r="158" spans="1:13">
      <c r="A158" t="s">
        <v>4</v>
      </c>
      <c r="B158" s="4" t="s">
        <v>5</v>
      </c>
      <c r="C158" s="4" t="s">
        <v>7</v>
      </c>
    </row>
    <row r="159" spans="1:13">
      <c r="A159" t="n">
        <v>1880</v>
      </c>
      <c r="B159" s="28" t="n">
        <v>27</v>
      </c>
      <c r="C159" s="7" t="n">
        <v>1</v>
      </c>
    </row>
    <row r="160" spans="1:13">
      <c r="A160" t="s">
        <v>4</v>
      </c>
      <c r="B160" s="4" t="s">
        <v>5</v>
      </c>
      <c r="C160" s="4" t="s">
        <v>7</v>
      </c>
      <c r="D160" s="4" t="s">
        <v>11</v>
      </c>
      <c r="E160" s="4" t="s">
        <v>11</v>
      </c>
      <c r="F160" s="4" t="s">
        <v>11</v>
      </c>
      <c r="G160" s="4" t="s">
        <v>11</v>
      </c>
      <c r="H160" s="4" t="s">
        <v>7</v>
      </c>
    </row>
    <row r="161" spans="1:8">
      <c r="A161" t="n">
        <v>1882</v>
      </c>
      <c r="B161" s="25" t="n">
        <v>25</v>
      </c>
      <c r="C161" s="7" t="n">
        <v>5</v>
      </c>
      <c r="D161" s="7" t="n">
        <v>65535</v>
      </c>
      <c r="E161" s="7" t="n">
        <v>65535</v>
      </c>
      <c r="F161" s="7" t="n">
        <v>65535</v>
      </c>
      <c r="G161" s="7" t="n">
        <v>65535</v>
      </c>
      <c r="H161" s="7" t="n">
        <v>0</v>
      </c>
    </row>
    <row r="162" spans="1:8">
      <c r="A162" t="s">
        <v>4</v>
      </c>
      <c r="B162" s="4" t="s">
        <v>5</v>
      </c>
      <c r="C162" s="4" t="s">
        <v>7</v>
      </c>
      <c r="D162" s="4" t="s">
        <v>7</v>
      </c>
      <c r="E162" s="4" t="s">
        <v>7</v>
      </c>
      <c r="F162" s="4" t="s">
        <v>7</v>
      </c>
      <c r="G162" s="4" t="s">
        <v>11</v>
      </c>
      <c r="H162" s="4" t="s">
        <v>17</v>
      </c>
      <c r="I162" s="4" t="s">
        <v>11</v>
      </c>
      <c r="J162" s="4" t="s">
        <v>17</v>
      </c>
      <c r="K162" s="4" t="s">
        <v>17</v>
      </c>
    </row>
    <row r="163" spans="1:8">
      <c r="A163" t="n">
        <v>1893</v>
      </c>
      <c r="B163" s="31" t="n">
        <v>6</v>
      </c>
      <c r="C163" s="7" t="n">
        <v>35</v>
      </c>
      <c r="D163" s="7" t="n">
        <v>1</v>
      </c>
      <c r="E163" s="7" t="n">
        <v>1</v>
      </c>
      <c r="F163" s="7" t="n">
        <v>2</v>
      </c>
      <c r="G163" s="7" t="n">
        <v>1</v>
      </c>
      <c r="H163" s="13" t="n">
        <f t="normal" ca="1">A165</f>
        <v>0</v>
      </c>
      <c r="I163" s="7" t="n">
        <v>2</v>
      </c>
      <c r="J163" s="13" t="n">
        <f t="normal" ca="1">A171</f>
        <v>0</v>
      </c>
      <c r="K163" s="13" t="n">
        <f t="normal" ca="1">A171</f>
        <v>0</v>
      </c>
    </row>
    <row r="164" spans="1:8">
      <c r="A164" t="s">
        <v>4</v>
      </c>
      <c r="B164" s="4" t="s">
        <v>5</v>
      </c>
      <c r="C164" s="4" t="s">
        <v>11</v>
      </c>
    </row>
    <row r="165" spans="1:8">
      <c r="A165" t="n">
        <v>1914</v>
      </c>
      <c r="B165" s="32" t="n">
        <v>12</v>
      </c>
      <c r="C165" s="7" t="n">
        <v>10244</v>
      </c>
    </row>
    <row r="166" spans="1:8">
      <c r="A166" t="s">
        <v>4</v>
      </c>
      <c r="B166" s="4" t="s">
        <v>5</v>
      </c>
      <c r="C166" s="4" t="s">
        <v>7</v>
      </c>
      <c r="D166" s="4" t="s">
        <v>7</v>
      </c>
      <c r="E166" s="4" t="s">
        <v>14</v>
      </c>
      <c r="F166" s="4" t="s">
        <v>7</v>
      </c>
      <c r="G166" s="4" t="s">
        <v>7</v>
      </c>
      <c r="H166" s="4" t="s">
        <v>7</v>
      </c>
    </row>
    <row r="167" spans="1:8">
      <c r="A167" t="n">
        <v>1917</v>
      </c>
      <c r="B167" s="29" t="n">
        <v>18</v>
      </c>
      <c r="C167" s="7" t="n">
        <v>0</v>
      </c>
      <c r="D167" s="7" t="n">
        <v>0</v>
      </c>
      <c r="E167" s="7" t="n">
        <v>1</v>
      </c>
      <c r="F167" s="7" t="n">
        <v>14</v>
      </c>
      <c r="G167" s="7" t="n">
        <v>19</v>
      </c>
      <c r="H167" s="7" t="n">
        <v>1</v>
      </c>
    </row>
    <row r="168" spans="1:8">
      <c r="A168" t="s">
        <v>4</v>
      </c>
      <c r="B168" s="4" t="s">
        <v>5</v>
      </c>
      <c r="C168" s="4" t="s">
        <v>17</v>
      </c>
    </row>
    <row r="169" spans="1:8">
      <c r="A169" t="n">
        <v>1927</v>
      </c>
      <c r="B169" s="14" t="n">
        <v>3</v>
      </c>
      <c r="C169" s="13" t="n">
        <f t="normal" ca="1">A175</f>
        <v>0</v>
      </c>
    </row>
    <row r="170" spans="1:8">
      <c r="A170" t="s">
        <v>4</v>
      </c>
      <c r="B170" s="4" t="s">
        <v>5</v>
      </c>
      <c r="C170" s="4" t="s">
        <v>7</v>
      </c>
      <c r="D170" s="4" t="s">
        <v>7</v>
      </c>
      <c r="E170" s="4" t="s">
        <v>14</v>
      </c>
      <c r="F170" s="4" t="s">
        <v>7</v>
      </c>
      <c r="G170" s="4" t="s">
        <v>7</v>
      </c>
    </row>
    <row r="171" spans="1:8">
      <c r="A171" t="n">
        <v>1932</v>
      </c>
      <c r="B171" s="29" t="n">
        <v>18</v>
      </c>
      <c r="C171" s="7" t="n">
        <v>0</v>
      </c>
      <c r="D171" s="7" t="n">
        <v>0</v>
      </c>
      <c r="E171" s="7" t="n">
        <v>0</v>
      </c>
      <c r="F171" s="7" t="n">
        <v>19</v>
      </c>
      <c r="G171" s="7" t="n">
        <v>1</v>
      </c>
    </row>
    <row r="172" spans="1:8">
      <c r="A172" t="s">
        <v>4</v>
      </c>
      <c r="B172" s="4" t="s">
        <v>5</v>
      </c>
      <c r="C172" s="4" t="s">
        <v>17</v>
      </c>
    </row>
    <row r="173" spans="1:8">
      <c r="A173" t="n">
        <v>1941</v>
      </c>
      <c r="B173" s="14" t="n">
        <v>3</v>
      </c>
      <c r="C173" s="13" t="n">
        <f t="normal" ca="1">A175</f>
        <v>0</v>
      </c>
    </row>
    <row r="174" spans="1:8">
      <c r="A174" t="s">
        <v>4</v>
      </c>
      <c r="B174" s="4" t="s">
        <v>5</v>
      </c>
      <c r="C174" s="4" t="s">
        <v>17</v>
      </c>
    </row>
    <row r="175" spans="1:8">
      <c r="A175" t="n">
        <v>1946</v>
      </c>
      <c r="B175" s="14" t="n">
        <v>3</v>
      </c>
      <c r="C175" s="13" t="n">
        <f t="normal" ca="1">A183</f>
        <v>0</v>
      </c>
    </row>
    <row r="176" spans="1:8">
      <c r="A176" t="s">
        <v>4</v>
      </c>
      <c r="B176" s="4" t="s">
        <v>5</v>
      </c>
      <c r="C176" s="4" t="s">
        <v>11</v>
      </c>
    </row>
    <row r="177" spans="1:11">
      <c r="A177" t="n">
        <v>1951</v>
      </c>
      <c r="B177" s="32" t="n">
        <v>12</v>
      </c>
      <c r="C177" s="7" t="n">
        <v>10245</v>
      </c>
    </row>
    <row r="178" spans="1:11">
      <c r="A178" t="s">
        <v>4</v>
      </c>
      <c r="B178" s="4" t="s">
        <v>5</v>
      </c>
      <c r="C178" s="4" t="s">
        <v>7</v>
      </c>
      <c r="D178" s="4" t="s">
        <v>7</v>
      </c>
      <c r="E178" s="4" t="s">
        <v>14</v>
      </c>
      <c r="F178" s="4" t="s">
        <v>7</v>
      </c>
      <c r="G178" s="4" t="s">
        <v>7</v>
      </c>
      <c r="H178" s="4" t="s">
        <v>7</v>
      </c>
    </row>
    <row r="179" spans="1:11">
      <c r="A179" t="n">
        <v>1954</v>
      </c>
      <c r="B179" s="29" t="n">
        <v>18</v>
      </c>
      <c r="C179" s="7" t="n">
        <v>0</v>
      </c>
      <c r="D179" s="7" t="n">
        <v>0</v>
      </c>
      <c r="E179" s="7" t="n">
        <v>1</v>
      </c>
      <c r="F179" s="7" t="n">
        <v>14</v>
      </c>
      <c r="G179" s="7" t="n">
        <v>19</v>
      </c>
      <c r="H179" s="7" t="n">
        <v>1</v>
      </c>
    </row>
    <row r="180" spans="1:11">
      <c r="A180" t="s">
        <v>4</v>
      </c>
      <c r="B180" s="4" t="s">
        <v>5</v>
      </c>
      <c r="C180" s="4" t="s">
        <v>17</v>
      </c>
    </row>
    <row r="181" spans="1:11">
      <c r="A181" t="n">
        <v>1964</v>
      </c>
      <c r="B181" s="14" t="n">
        <v>3</v>
      </c>
      <c r="C181" s="13" t="n">
        <f t="normal" ca="1">A183</f>
        <v>0</v>
      </c>
    </row>
    <row r="182" spans="1:11">
      <c r="A182" t="s">
        <v>4</v>
      </c>
      <c r="B182" s="4" t="s">
        <v>5</v>
      </c>
      <c r="C182" s="4" t="s">
        <v>17</v>
      </c>
    </row>
    <row r="183" spans="1:11">
      <c r="A183" t="n">
        <v>1969</v>
      </c>
      <c r="B183" s="14" t="n">
        <v>3</v>
      </c>
      <c r="C183" s="13" t="n">
        <f t="normal" ca="1">A117</f>
        <v>0</v>
      </c>
    </row>
    <row r="184" spans="1:11">
      <c r="A184" t="s">
        <v>4</v>
      </c>
      <c r="B184" s="4" t="s">
        <v>5</v>
      </c>
      <c r="C184" s="4" t="s">
        <v>7</v>
      </c>
    </row>
    <row r="185" spans="1:11">
      <c r="A185" t="n">
        <v>1974</v>
      </c>
      <c r="B185" s="21" t="n">
        <v>64</v>
      </c>
      <c r="C185" s="7" t="n">
        <v>2</v>
      </c>
    </row>
    <row r="186" spans="1:11">
      <c r="A186" t="s">
        <v>4</v>
      </c>
      <c r="B186" s="4" t="s">
        <v>5</v>
      </c>
      <c r="C186" s="4" t="s">
        <v>7</v>
      </c>
      <c r="D186" s="4" t="s">
        <v>11</v>
      </c>
    </row>
    <row r="187" spans="1:11">
      <c r="A187" t="n">
        <v>1976</v>
      </c>
      <c r="B187" s="21" t="n">
        <v>64</v>
      </c>
      <c r="C187" s="7" t="n">
        <v>0</v>
      </c>
      <c r="D187" s="7" t="n">
        <v>20</v>
      </c>
    </row>
    <row r="188" spans="1:11">
      <c r="A188" t="s">
        <v>4</v>
      </c>
      <c r="B188" s="4" t="s">
        <v>5</v>
      </c>
      <c r="C188" s="4" t="s">
        <v>7</v>
      </c>
      <c r="D188" s="4" t="s">
        <v>11</v>
      </c>
    </row>
    <row r="189" spans="1:11">
      <c r="A189" t="n">
        <v>1980</v>
      </c>
      <c r="B189" s="21" t="n">
        <v>64</v>
      </c>
      <c r="C189" s="7" t="n">
        <v>0</v>
      </c>
      <c r="D189" s="7" t="n">
        <v>21</v>
      </c>
    </row>
    <row r="190" spans="1:11">
      <c r="A190" t="s">
        <v>4</v>
      </c>
      <c r="B190" s="4" t="s">
        <v>5</v>
      </c>
      <c r="C190" s="4" t="s">
        <v>7</v>
      </c>
      <c r="D190" s="4" t="s">
        <v>11</v>
      </c>
    </row>
    <row r="191" spans="1:11">
      <c r="A191" t="n">
        <v>1984</v>
      </c>
      <c r="B191" s="21" t="n">
        <v>64</v>
      </c>
      <c r="C191" s="7" t="n">
        <v>4</v>
      </c>
      <c r="D191" s="7" t="n">
        <v>20</v>
      </c>
    </row>
    <row r="192" spans="1:11">
      <c r="A192" t="s">
        <v>4</v>
      </c>
      <c r="B192" s="4" t="s">
        <v>5</v>
      </c>
      <c r="C192" s="4" t="s">
        <v>7</v>
      </c>
      <c r="D192" s="4" t="s">
        <v>7</v>
      </c>
      <c r="E192" s="4" t="s">
        <v>14</v>
      </c>
      <c r="F192" s="4" t="s">
        <v>7</v>
      </c>
      <c r="G192" s="4" t="s">
        <v>7</v>
      </c>
    </row>
    <row r="193" spans="1:8">
      <c r="A193" t="n">
        <v>1988</v>
      </c>
      <c r="B193" s="29" t="n">
        <v>18</v>
      </c>
      <c r="C193" s="7" t="n">
        <v>4</v>
      </c>
      <c r="D193" s="7" t="n">
        <v>0</v>
      </c>
      <c r="E193" s="7" t="n">
        <v>3</v>
      </c>
      <c r="F193" s="7" t="n">
        <v>19</v>
      </c>
      <c r="G193" s="7" t="n">
        <v>1</v>
      </c>
    </row>
    <row r="194" spans="1:8">
      <c r="A194" t="s">
        <v>4</v>
      </c>
      <c r="B194" s="4" t="s">
        <v>5</v>
      </c>
      <c r="C194" s="4" t="s">
        <v>7</v>
      </c>
      <c r="D194" s="4" t="s">
        <v>7</v>
      </c>
      <c r="E194" s="4" t="s">
        <v>14</v>
      </c>
      <c r="F194" s="4" t="s">
        <v>7</v>
      </c>
      <c r="G194" s="4" t="s">
        <v>7</v>
      </c>
    </row>
    <row r="195" spans="1:8">
      <c r="A195" t="n">
        <v>1997</v>
      </c>
      <c r="B195" s="29" t="n">
        <v>18</v>
      </c>
      <c r="C195" s="7" t="n">
        <v>5</v>
      </c>
      <c r="D195" s="7" t="n">
        <v>0</v>
      </c>
      <c r="E195" s="7" t="n">
        <v>9</v>
      </c>
      <c r="F195" s="7" t="n">
        <v>19</v>
      </c>
      <c r="G195" s="7" t="n">
        <v>1</v>
      </c>
    </row>
    <row r="196" spans="1:8">
      <c r="A196" t="s">
        <v>4</v>
      </c>
      <c r="B196" s="4" t="s">
        <v>5</v>
      </c>
      <c r="C196" s="4" t="s">
        <v>7</v>
      </c>
      <c r="D196" s="4" t="s">
        <v>7</v>
      </c>
      <c r="E196" s="4" t="s">
        <v>14</v>
      </c>
      <c r="F196" s="4" t="s">
        <v>7</v>
      </c>
      <c r="G196" s="4" t="s">
        <v>7</v>
      </c>
    </row>
    <row r="197" spans="1:8">
      <c r="A197" t="n">
        <v>2006</v>
      </c>
      <c r="B197" s="29" t="n">
        <v>18</v>
      </c>
      <c r="C197" s="7" t="n">
        <v>8</v>
      </c>
      <c r="D197" s="7" t="n">
        <v>0</v>
      </c>
      <c r="E197" s="7" t="n">
        <v>3</v>
      </c>
      <c r="F197" s="7" t="n">
        <v>19</v>
      </c>
      <c r="G197" s="7" t="n">
        <v>1</v>
      </c>
    </row>
    <row r="198" spans="1:8">
      <c r="A198" t="s">
        <v>4</v>
      </c>
      <c r="B198" s="4" t="s">
        <v>5</v>
      </c>
      <c r="C198" s="4" t="s">
        <v>7</v>
      </c>
      <c r="D198" s="4" t="s">
        <v>11</v>
      </c>
      <c r="E198" s="4" t="s">
        <v>11</v>
      </c>
      <c r="F198" s="4" t="s">
        <v>11</v>
      </c>
      <c r="G198" s="4" t="s">
        <v>11</v>
      </c>
      <c r="H198" s="4" t="s">
        <v>11</v>
      </c>
      <c r="I198" s="4" t="s">
        <v>11</v>
      </c>
      <c r="J198" s="4" t="s">
        <v>11</v>
      </c>
      <c r="K198" s="4" t="s">
        <v>11</v>
      </c>
      <c r="L198" s="4" t="s">
        <v>11</v>
      </c>
      <c r="M198" s="4" t="s">
        <v>11</v>
      </c>
      <c r="N198" s="4" t="s">
        <v>14</v>
      </c>
      <c r="O198" s="4" t="s">
        <v>14</v>
      </c>
      <c r="P198" s="4" t="s">
        <v>14</v>
      </c>
      <c r="Q198" s="4" t="s">
        <v>14</v>
      </c>
      <c r="R198" s="4" t="s">
        <v>7</v>
      </c>
      <c r="S198" s="4" t="s">
        <v>8</v>
      </c>
    </row>
    <row r="199" spans="1:8">
      <c r="A199" t="n">
        <v>2015</v>
      </c>
      <c r="B199" s="33" t="n">
        <v>75</v>
      </c>
      <c r="C199" s="7" t="n">
        <v>0</v>
      </c>
      <c r="D199" s="7" t="n">
        <v>320</v>
      </c>
      <c r="E199" s="7" t="n">
        <v>328</v>
      </c>
      <c r="F199" s="7" t="n">
        <v>832</v>
      </c>
      <c r="G199" s="7" t="n">
        <v>392</v>
      </c>
      <c r="H199" s="7" t="n">
        <v>0</v>
      </c>
      <c r="I199" s="7" t="n">
        <v>0</v>
      </c>
      <c r="J199" s="7" t="n">
        <v>0</v>
      </c>
      <c r="K199" s="7" t="n">
        <v>384</v>
      </c>
      <c r="L199" s="7" t="n">
        <v>512</v>
      </c>
      <c r="M199" s="7" t="n">
        <v>448</v>
      </c>
      <c r="N199" s="7" t="n">
        <v>1065353216</v>
      </c>
      <c r="O199" s="7" t="n">
        <v>1065353216</v>
      </c>
      <c r="P199" s="7" t="n">
        <v>1065353216</v>
      </c>
      <c r="Q199" s="7" t="n">
        <v>0</v>
      </c>
      <c r="R199" s="7" t="n">
        <v>0</v>
      </c>
      <c r="S199" s="7" t="s">
        <v>34</v>
      </c>
    </row>
    <row r="200" spans="1:8">
      <c r="A200" t="s">
        <v>4</v>
      </c>
      <c r="B200" s="4" t="s">
        <v>5</v>
      </c>
      <c r="C200" s="4" t="s">
        <v>7</v>
      </c>
      <c r="D200" s="4" t="s">
        <v>11</v>
      </c>
      <c r="E200" s="4" t="s">
        <v>11</v>
      </c>
      <c r="F200" s="4" t="s">
        <v>11</v>
      </c>
      <c r="G200" s="4" t="s">
        <v>11</v>
      </c>
      <c r="H200" s="4" t="s">
        <v>11</v>
      </c>
      <c r="I200" s="4" t="s">
        <v>11</v>
      </c>
      <c r="J200" s="4" t="s">
        <v>11</v>
      </c>
      <c r="K200" s="4" t="s">
        <v>11</v>
      </c>
      <c r="L200" s="4" t="s">
        <v>11</v>
      </c>
      <c r="M200" s="4" t="s">
        <v>11</v>
      </c>
      <c r="N200" s="4" t="s">
        <v>14</v>
      </c>
      <c r="O200" s="4" t="s">
        <v>14</v>
      </c>
      <c r="P200" s="4" t="s">
        <v>14</v>
      </c>
      <c r="Q200" s="4" t="s">
        <v>14</v>
      </c>
      <c r="R200" s="4" t="s">
        <v>7</v>
      </c>
      <c r="S200" s="4" t="s">
        <v>8</v>
      </c>
    </row>
    <row r="201" spans="1:8">
      <c r="A201" t="n">
        <v>2064</v>
      </c>
      <c r="B201" s="33" t="n">
        <v>75</v>
      </c>
      <c r="C201" s="7" t="n">
        <v>1</v>
      </c>
      <c r="D201" s="7" t="n">
        <v>384</v>
      </c>
      <c r="E201" s="7" t="n">
        <v>296</v>
      </c>
      <c r="F201" s="7" t="n">
        <v>896</v>
      </c>
      <c r="G201" s="7" t="n">
        <v>360</v>
      </c>
      <c r="H201" s="7" t="n">
        <v>0</v>
      </c>
      <c r="I201" s="7" t="n">
        <v>0</v>
      </c>
      <c r="J201" s="7" t="n">
        <v>0</v>
      </c>
      <c r="K201" s="7" t="n">
        <v>0</v>
      </c>
      <c r="L201" s="7" t="n">
        <v>512</v>
      </c>
      <c r="M201" s="7" t="n">
        <v>64</v>
      </c>
      <c r="N201" s="7" t="n">
        <v>1065353216</v>
      </c>
      <c r="O201" s="7" t="n">
        <v>1065353216</v>
      </c>
      <c r="P201" s="7" t="n">
        <v>1065353216</v>
      </c>
      <c r="Q201" s="7" t="n">
        <v>0</v>
      </c>
      <c r="R201" s="7" t="n">
        <v>0</v>
      </c>
      <c r="S201" s="7" t="s">
        <v>35</v>
      </c>
    </row>
    <row r="202" spans="1:8">
      <c r="A202" t="s">
        <v>4</v>
      </c>
      <c r="B202" s="4" t="s">
        <v>5</v>
      </c>
      <c r="C202" s="4" t="s">
        <v>7</v>
      </c>
      <c r="D202" s="4" t="s">
        <v>11</v>
      </c>
      <c r="E202" s="4" t="s">
        <v>11</v>
      </c>
      <c r="F202" s="4" t="s">
        <v>11</v>
      </c>
      <c r="G202" s="4" t="s">
        <v>11</v>
      </c>
      <c r="H202" s="4" t="s">
        <v>11</v>
      </c>
      <c r="I202" s="4" t="s">
        <v>11</v>
      </c>
      <c r="J202" s="4" t="s">
        <v>11</v>
      </c>
      <c r="K202" s="4" t="s">
        <v>11</v>
      </c>
      <c r="L202" s="4" t="s">
        <v>11</v>
      </c>
      <c r="M202" s="4" t="s">
        <v>11</v>
      </c>
      <c r="N202" s="4" t="s">
        <v>14</v>
      </c>
      <c r="O202" s="4" t="s">
        <v>14</v>
      </c>
      <c r="P202" s="4" t="s">
        <v>14</v>
      </c>
      <c r="Q202" s="4" t="s">
        <v>14</v>
      </c>
      <c r="R202" s="4" t="s">
        <v>7</v>
      </c>
      <c r="S202" s="4" t="s">
        <v>8</v>
      </c>
    </row>
    <row r="203" spans="1:8">
      <c r="A203" t="n">
        <v>2113</v>
      </c>
      <c r="B203" s="33" t="n">
        <v>75</v>
      </c>
      <c r="C203" s="7" t="n">
        <v>2</v>
      </c>
      <c r="D203" s="7" t="n">
        <v>384</v>
      </c>
      <c r="E203" s="7" t="n">
        <v>360</v>
      </c>
      <c r="F203" s="7" t="n">
        <v>896</v>
      </c>
      <c r="G203" s="7" t="n">
        <v>424</v>
      </c>
      <c r="H203" s="7" t="n">
        <v>0</v>
      </c>
      <c r="I203" s="7" t="n">
        <v>0</v>
      </c>
      <c r="J203" s="7" t="n">
        <v>0</v>
      </c>
      <c r="K203" s="7" t="n">
        <v>64</v>
      </c>
      <c r="L203" s="7" t="n">
        <v>512</v>
      </c>
      <c r="M203" s="7" t="n">
        <v>128</v>
      </c>
      <c r="N203" s="7" t="n">
        <v>1065353216</v>
      </c>
      <c r="O203" s="7" t="n">
        <v>1065353216</v>
      </c>
      <c r="P203" s="7" t="n">
        <v>1065353216</v>
      </c>
      <c r="Q203" s="7" t="n">
        <v>0</v>
      </c>
      <c r="R203" s="7" t="n">
        <v>0</v>
      </c>
      <c r="S203" s="7" t="s">
        <v>35</v>
      </c>
    </row>
    <row r="204" spans="1:8">
      <c r="A204" t="s">
        <v>4</v>
      </c>
      <c r="B204" s="4" t="s">
        <v>5</v>
      </c>
      <c r="C204" s="4" t="s">
        <v>7</v>
      </c>
      <c r="D204" s="4" t="s">
        <v>11</v>
      </c>
      <c r="E204" s="4" t="s">
        <v>11</v>
      </c>
      <c r="F204" s="4" t="s">
        <v>11</v>
      </c>
      <c r="G204" s="4" t="s">
        <v>11</v>
      </c>
      <c r="H204" s="4" t="s">
        <v>11</v>
      </c>
      <c r="I204" s="4" t="s">
        <v>11</v>
      </c>
      <c r="J204" s="4" t="s">
        <v>11</v>
      </c>
      <c r="K204" s="4" t="s">
        <v>11</v>
      </c>
      <c r="L204" s="4" t="s">
        <v>11</v>
      </c>
      <c r="M204" s="4" t="s">
        <v>11</v>
      </c>
      <c r="N204" s="4" t="s">
        <v>14</v>
      </c>
      <c r="O204" s="4" t="s">
        <v>14</v>
      </c>
      <c r="P204" s="4" t="s">
        <v>14</v>
      </c>
      <c r="Q204" s="4" t="s">
        <v>14</v>
      </c>
      <c r="R204" s="4" t="s">
        <v>7</v>
      </c>
      <c r="S204" s="4" t="s">
        <v>8</v>
      </c>
    </row>
    <row r="205" spans="1:8">
      <c r="A205" t="n">
        <v>2162</v>
      </c>
      <c r="B205" s="33" t="n">
        <v>75</v>
      </c>
      <c r="C205" s="7" t="n">
        <v>3</v>
      </c>
      <c r="D205" s="7" t="n">
        <v>22</v>
      </c>
      <c r="E205" s="7" t="n">
        <v>518</v>
      </c>
      <c r="F205" s="7" t="n">
        <v>534</v>
      </c>
      <c r="G205" s="7" t="n">
        <v>582</v>
      </c>
      <c r="H205" s="7" t="n">
        <v>0</v>
      </c>
      <c r="I205" s="7" t="n">
        <v>0</v>
      </c>
      <c r="J205" s="7" t="n">
        <v>0</v>
      </c>
      <c r="K205" s="7" t="n">
        <v>128</v>
      </c>
      <c r="L205" s="7" t="n">
        <v>512</v>
      </c>
      <c r="M205" s="7" t="n">
        <v>192</v>
      </c>
      <c r="N205" s="7" t="n">
        <v>1065353216</v>
      </c>
      <c r="O205" s="7" t="n">
        <v>1065353216</v>
      </c>
      <c r="P205" s="7" t="n">
        <v>1065353216</v>
      </c>
      <c r="Q205" s="7" t="n">
        <v>0</v>
      </c>
      <c r="R205" s="7" t="n">
        <v>0</v>
      </c>
      <c r="S205" s="7" t="s">
        <v>35</v>
      </c>
    </row>
    <row r="206" spans="1:8">
      <c r="A206" t="s">
        <v>4</v>
      </c>
      <c r="B206" s="4" t="s">
        <v>5</v>
      </c>
      <c r="C206" s="4" t="s">
        <v>7</v>
      </c>
      <c r="D206" s="4" t="s">
        <v>11</v>
      </c>
      <c r="E206" s="4" t="s">
        <v>11</v>
      </c>
      <c r="F206" s="4" t="s">
        <v>11</v>
      </c>
      <c r="G206" s="4" t="s">
        <v>11</v>
      </c>
      <c r="H206" s="4" t="s">
        <v>11</v>
      </c>
      <c r="I206" s="4" t="s">
        <v>11</v>
      </c>
      <c r="J206" s="4" t="s">
        <v>11</v>
      </c>
      <c r="K206" s="4" t="s">
        <v>11</v>
      </c>
      <c r="L206" s="4" t="s">
        <v>11</v>
      </c>
      <c r="M206" s="4" t="s">
        <v>11</v>
      </c>
      <c r="N206" s="4" t="s">
        <v>14</v>
      </c>
      <c r="O206" s="4" t="s">
        <v>14</v>
      </c>
      <c r="P206" s="4" t="s">
        <v>14</v>
      </c>
      <c r="Q206" s="4" t="s">
        <v>14</v>
      </c>
      <c r="R206" s="4" t="s">
        <v>7</v>
      </c>
      <c r="S206" s="4" t="s">
        <v>8</v>
      </c>
    </row>
    <row r="207" spans="1:8">
      <c r="A207" t="n">
        <v>2211</v>
      </c>
      <c r="B207" s="33" t="n">
        <v>75</v>
      </c>
      <c r="C207" s="7" t="n">
        <v>4</v>
      </c>
      <c r="D207" s="7" t="n">
        <v>54</v>
      </c>
      <c r="E207" s="7" t="n">
        <v>577</v>
      </c>
      <c r="F207" s="7" t="n">
        <v>566</v>
      </c>
      <c r="G207" s="7" t="n">
        <v>641</v>
      </c>
      <c r="H207" s="7" t="n">
        <v>0</v>
      </c>
      <c r="I207" s="7" t="n">
        <v>0</v>
      </c>
      <c r="J207" s="7" t="n">
        <v>0</v>
      </c>
      <c r="K207" s="7" t="n">
        <v>192</v>
      </c>
      <c r="L207" s="7" t="n">
        <v>512</v>
      </c>
      <c r="M207" s="7" t="n">
        <v>256</v>
      </c>
      <c r="N207" s="7" t="n">
        <v>1065353216</v>
      </c>
      <c r="O207" s="7" t="n">
        <v>1065353216</v>
      </c>
      <c r="P207" s="7" t="n">
        <v>1065353216</v>
      </c>
      <c r="Q207" s="7" t="n">
        <v>0</v>
      </c>
      <c r="R207" s="7" t="n">
        <v>0</v>
      </c>
      <c r="S207" s="7" t="s">
        <v>35</v>
      </c>
    </row>
    <row r="208" spans="1:8">
      <c r="A208" t="s">
        <v>4</v>
      </c>
      <c r="B208" s="4" t="s">
        <v>5</v>
      </c>
      <c r="C208" s="4" t="s">
        <v>7</v>
      </c>
      <c r="D208" s="4" t="s">
        <v>11</v>
      </c>
      <c r="E208" s="4" t="s">
        <v>11</v>
      </c>
      <c r="F208" s="4" t="s">
        <v>11</v>
      </c>
      <c r="G208" s="4" t="s">
        <v>11</v>
      </c>
      <c r="H208" s="4" t="s">
        <v>11</v>
      </c>
      <c r="I208" s="4" t="s">
        <v>11</v>
      </c>
      <c r="J208" s="4" t="s">
        <v>11</v>
      </c>
      <c r="K208" s="4" t="s">
        <v>11</v>
      </c>
      <c r="L208" s="4" t="s">
        <v>11</v>
      </c>
      <c r="M208" s="4" t="s">
        <v>11</v>
      </c>
      <c r="N208" s="4" t="s">
        <v>14</v>
      </c>
      <c r="O208" s="4" t="s">
        <v>14</v>
      </c>
      <c r="P208" s="4" t="s">
        <v>14</v>
      </c>
      <c r="Q208" s="4" t="s">
        <v>14</v>
      </c>
      <c r="R208" s="4" t="s">
        <v>7</v>
      </c>
      <c r="S208" s="4" t="s">
        <v>8</v>
      </c>
    </row>
    <row r="209" spans="1:19">
      <c r="A209" t="n">
        <v>2260</v>
      </c>
      <c r="B209" s="33" t="n">
        <v>75</v>
      </c>
      <c r="C209" s="7" t="n">
        <v>5</v>
      </c>
      <c r="D209" s="7" t="n">
        <v>22</v>
      </c>
      <c r="E209" s="7" t="n">
        <v>518</v>
      </c>
      <c r="F209" s="7" t="n">
        <v>534</v>
      </c>
      <c r="G209" s="7" t="n">
        <v>582</v>
      </c>
      <c r="H209" s="7" t="n">
        <v>0</v>
      </c>
      <c r="I209" s="7" t="n">
        <v>0</v>
      </c>
      <c r="J209" s="7" t="n">
        <v>0</v>
      </c>
      <c r="K209" s="7" t="n">
        <v>320</v>
      </c>
      <c r="L209" s="7" t="n">
        <v>512</v>
      </c>
      <c r="M209" s="7" t="n">
        <v>384</v>
      </c>
      <c r="N209" s="7" t="n">
        <v>1065353216</v>
      </c>
      <c r="O209" s="7" t="n">
        <v>1065353216</v>
      </c>
      <c r="P209" s="7" t="n">
        <v>1065353216</v>
      </c>
      <c r="Q209" s="7" t="n">
        <v>0</v>
      </c>
      <c r="R209" s="7" t="n">
        <v>0</v>
      </c>
      <c r="S209" s="7" t="s">
        <v>35</v>
      </c>
    </row>
    <row r="210" spans="1:19">
      <c r="A210" t="s">
        <v>4</v>
      </c>
      <c r="B210" s="4" t="s">
        <v>5</v>
      </c>
      <c r="C210" s="4" t="s">
        <v>7</v>
      </c>
      <c r="D210" s="4" t="s">
        <v>11</v>
      </c>
      <c r="E210" s="4" t="s">
        <v>11</v>
      </c>
      <c r="F210" s="4" t="s">
        <v>11</v>
      </c>
      <c r="G210" s="4" t="s">
        <v>11</v>
      </c>
      <c r="H210" s="4" t="s">
        <v>11</v>
      </c>
      <c r="I210" s="4" t="s">
        <v>11</v>
      </c>
      <c r="J210" s="4" t="s">
        <v>11</v>
      </c>
      <c r="K210" s="4" t="s">
        <v>11</v>
      </c>
      <c r="L210" s="4" t="s">
        <v>11</v>
      </c>
      <c r="M210" s="4" t="s">
        <v>11</v>
      </c>
      <c r="N210" s="4" t="s">
        <v>14</v>
      </c>
      <c r="O210" s="4" t="s">
        <v>14</v>
      </c>
      <c r="P210" s="4" t="s">
        <v>14</v>
      </c>
      <c r="Q210" s="4" t="s">
        <v>14</v>
      </c>
      <c r="R210" s="4" t="s">
        <v>7</v>
      </c>
      <c r="S210" s="4" t="s">
        <v>8</v>
      </c>
    </row>
    <row r="211" spans="1:19">
      <c r="A211" t="n">
        <v>2309</v>
      </c>
      <c r="B211" s="33" t="n">
        <v>75</v>
      </c>
      <c r="C211" s="7" t="n">
        <v>6</v>
      </c>
      <c r="D211" s="7" t="n">
        <v>54</v>
      </c>
      <c r="E211" s="7" t="n">
        <v>577</v>
      </c>
      <c r="F211" s="7" t="n">
        <v>566</v>
      </c>
      <c r="G211" s="7" t="n">
        <v>641</v>
      </c>
      <c r="H211" s="7" t="n">
        <v>0</v>
      </c>
      <c r="I211" s="7" t="n">
        <v>0</v>
      </c>
      <c r="J211" s="7" t="n">
        <v>0</v>
      </c>
      <c r="K211" s="7" t="n">
        <v>384</v>
      </c>
      <c r="L211" s="7" t="n">
        <v>512</v>
      </c>
      <c r="M211" s="7" t="n">
        <v>448</v>
      </c>
      <c r="N211" s="7" t="n">
        <v>1065353216</v>
      </c>
      <c r="O211" s="7" t="n">
        <v>1065353216</v>
      </c>
      <c r="P211" s="7" t="n">
        <v>1065353216</v>
      </c>
      <c r="Q211" s="7" t="n">
        <v>0</v>
      </c>
      <c r="R211" s="7" t="n">
        <v>0</v>
      </c>
      <c r="S211" s="7" t="s">
        <v>35</v>
      </c>
    </row>
    <row r="212" spans="1:19">
      <c r="A212" t="s">
        <v>4</v>
      </c>
      <c r="B212" s="4" t="s">
        <v>5</v>
      </c>
      <c r="C212" s="4" t="s">
        <v>7</v>
      </c>
      <c r="D212" s="4" t="s">
        <v>11</v>
      </c>
      <c r="E212" s="4" t="s">
        <v>11</v>
      </c>
      <c r="F212" s="4" t="s">
        <v>11</v>
      </c>
      <c r="G212" s="4" t="s">
        <v>11</v>
      </c>
      <c r="H212" s="4" t="s">
        <v>11</v>
      </c>
      <c r="I212" s="4" t="s">
        <v>11</v>
      </c>
      <c r="J212" s="4" t="s">
        <v>11</v>
      </c>
      <c r="K212" s="4" t="s">
        <v>11</v>
      </c>
      <c r="L212" s="4" t="s">
        <v>11</v>
      </c>
      <c r="M212" s="4" t="s">
        <v>11</v>
      </c>
      <c r="N212" s="4" t="s">
        <v>14</v>
      </c>
      <c r="O212" s="4" t="s">
        <v>14</v>
      </c>
      <c r="P212" s="4" t="s">
        <v>14</v>
      </c>
      <c r="Q212" s="4" t="s">
        <v>14</v>
      </c>
      <c r="R212" s="4" t="s">
        <v>7</v>
      </c>
      <c r="S212" s="4" t="s">
        <v>8</v>
      </c>
    </row>
    <row r="213" spans="1:19">
      <c r="A213" t="n">
        <v>2358</v>
      </c>
      <c r="B213" s="33" t="n">
        <v>75</v>
      </c>
      <c r="C213" s="7" t="n">
        <v>7</v>
      </c>
      <c r="D213" s="7" t="n">
        <v>22</v>
      </c>
      <c r="E213" s="7" t="n">
        <v>518</v>
      </c>
      <c r="F213" s="7" t="n">
        <v>534</v>
      </c>
      <c r="G213" s="7" t="n">
        <v>582</v>
      </c>
      <c r="H213" s="7" t="n">
        <v>0</v>
      </c>
      <c r="I213" s="7" t="n">
        <v>0</v>
      </c>
      <c r="J213" s="7" t="n">
        <v>0</v>
      </c>
      <c r="K213" s="7" t="n">
        <v>0</v>
      </c>
      <c r="L213" s="7" t="n">
        <v>512</v>
      </c>
      <c r="M213" s="7" t="n">
        <v>64</v>
      </c>
      <c r="N213" s="7" t="n">
        <v>1065353216</v>
      </c>
      <c r="O213" s="7" t="n">
        <v>1065353216</v>
      </c>
      <c r="P213" s="7" t="n">
        <v>1065353216</v>
      </c>
      <c r="Q213" s="7" t="n">
        <v>0</v>
      </c>
      <c r="R213" s="7" t="n">
        <v>0</v>
      </c>
      <c r="S213" s="7" t="s">
        <v>36</v>
      </c>
    </row>
    <row r="214" spans="1:19">
      <c r="A214" t="s">
        <v>4</v>
      </c>
      <c r="B214" s="4" t="s">
        <v>5</v>
      </c>
      <c r="C214" s="4" t="s">
        <v>7</v>
      </c>
      <c r="D214" s="4" t="s">
        <v>11</v>
      </c>
      <c r="E214" s="4" t="s">
        <v>11</v>
      </c>
      <c r="F214" s="4" t="s">
        <v>11</v>
      </c>
      <c r="G214" s="4" t="s">
        <v>11</v>
      </c>
      <c r="H214" s="4" t="s">
        <v>11</v>
      </c>
      <c r="I214" s="4" t="s">
        <v>11</v>
      </c>
      <c r="J214" s="4" t="s">
        <v>11</v>
      </c>
      <c r="K214" s="4" t="s">
        <v>11</v>
      </c>
      <c r="L214" s="4" t="s">
        <v>11</v>
      </c>
      <c r="M214" s="4" t="s">
        <v>11</v>
      </c>
      <c r="N214" s="4" t="s">
        <v>14</v>
      </c>
      <c r="O214" s="4" t="s">
        <v>14</v>
      </c>
      <c r="P214" s="4" t="s">
        <v>14</v>
      </c>
      <c r="Q214" s="4" t="s">
        <v>14</v>
      </c>
      <c r="R214" s="4" t="s">
        <v>7</v>
      </c>
      <c r="S214" s="4" t="s">
        <v>8</v>
      </c>
    </row>
    <row r="215" spans="1:19">
      <c r="A215" t="n">
        <v>2407</v>
      </c>
      <c r="B215" s="33" t="n">
        <v>75</v>
      </c>
      <c r="C215" s="7" t="n">
        <v>8</v>
      </c>
      <c r="D215" s="7" t="n">
        <v>54</v>
      </c>
      <c r="E215" s="7" t="n">
        <v>577</v>
      </c>
      <c r="F215" s="7" t="n">
        <v>566</v>
      </c>
      <c r="G215" s="7" t="n">
        <v>641</v>
      </c>
      <c r="H215" s="7" t="n">
        <v>0</v>
      </c>
      <c r="I215" s="7" t="n">
        <v>0</v>
      </c>
      <c r="J215" s="7" t="n">
        <v>0</v>
      </c>
      <c r="K215" s="7" t="n">
        <v>128</v>
      </c>
      <c r="L215" s="7" t="n">
        <v>512</v>
      </c>
      <c r="M215" s="7" t="n">
        <v>192</v>
      </c>
      <c r="N215" s="7" t="n">
        <v>1065353216</v>
      </c>
      <c r="O215" s="7" t="n">
        <v>1065353216</v>
      </c>
      <c r="P215" s="7" t="n">
        <v>1065353216</v>
      </c>
      <c r="Q215" s="7" t="n">
        <v>0</v>
      </c>
      <c r="R215" s="7" t="n">
        <v>0</v>
      </c>
      <c r="S215" s="7" t="s">
        <v>36</v>
      </c>
    </row>
    <row r="216" spans="1:19">
      <c r="A216" t="s">
        <v>4</v>
      </c>
      <c r="B216" s="4" t="s">
        <v>5</v>
      </c>
      <c r="C216" s="4" t="s">
        <v>7</v>
      </c>
      <c r="D216" s="4" t="s">
        <v>11</v>
      </c>
      <c r="E216" s="4" t="s">
        <v>11</v>
      </c>
      <c r="F216" s="4" t="s">
        <v>11</v>
      </c>
      <c r="G216" s="4" t="s">
        <v>11</v>
      </c>
      <c r="H216" s="4" t="s">
        <v>11</v>
      </c>
      <c r="I216" s="4" t="s">
        <v>11</v>
      </c>
      <c r="J216" s="4" t="s">
        <v>11</v>
      </c>
      <c r="K216" s="4" t="s">
        <v>11</v>
      </c>
      <c r="L216" s="4" t="s">
        <v>11</v>
      </c>
      <c r="M216" s="4" t="s">
        <v>11</v>
      </c>
      <c r="N216" s="4" t="s">
        <v>14</v>
      </c>
      <c r="O216" s="4" t="s">
        <v>14</v>
      </c>
      <c r="P216" s="4" t="s">
        <v>14</v>
      </c>
      <c r="Q216" s="4" t="s">
        <v>14</v>
      </c>
      <c r="R216" s="4" t="s">
        <v>7</v>
      </c>
      <c r="S216" s="4" t="s">
        <v>8</v>
      </c>
    </row>
    <row r="217" spans="1:19">
      <c r="A217" t="n">
        <v>2456</v>
      </c>
      <c r="B217" s="33" t="n">
        <v>75</v>
      </c>
      <c r="C217" s="7" t="n">
        <v>9</v>
      </c>
      <c r="D217" s="7" t="n">
        <v>534</v>
      </c>
      <c r="E217" s="7" t="n">
        <v>428</v>
      </c>
      <c r="F217" s="7" t="n">
        <v>1046</v>
      </c>
      <c r="G217" s="7" t="n">
        <v>492</v>
      </c>
      <c r="H217" s="7" t="n">
        <v>0</v>
      </c>
      <c r="I217" s="7" t="n">
        <v>0</v>
      </c>
      <c r="J217" s="7" t="n">
        <v>0</v>
      </c>
      <c r="K217" s="7" t="n">
        <v>192</v>
      </c>
      <c r="L217" s="7" t="n">
        <v>512</v>
      </c>
      <c r="M217" s="7" t="n">
        <v>256</v>
      </c>
      <c r="N217" s="7" t="n">
        <v>1065353216</v>
      </c>
      <c r="O217" s="7" t="n">
        <v>1065353216</v>
      </c>
      <c r="P217" s="7" t="n">
        <v>1065353216</v>
      </c>
      <c r="Q217" s="7" t="n">
        <v>0</v>
      </c>
      <c r="R217" s="7" t="n">
        <v>0</v>
      </c>
      <c r="S217" s="7" t="s">
        <v>36</v>
      </c>
    </row>
    <row r="218" spans="1:19">
      <c r="A218" t="s">
        <v>4</v>
      </c>
      <c r="B218" s="4" t="s">
        <v>5</v>
      </c>
      <c r="C218" s="4" t="s">
        <v>7</v>
      </c>
      <c r="D218" s="4" t="s">
        <v>11</v>
      </c>
      <c r="E218" s="4" t="s">
        <v>11</v>
      </c>
      <c r="F218" s="4" t="s">
        <v>11</v>
      </c>
      <c r="G218" s="4" t="s">
        <v>11</v>
      </c>
      <c r="H218" s="4" t="s">
        <v>11</v>
      </c>
      <c r="I218" s="4" t="s">
        <v>11</v>
      </c>
      <c r="J218" s="4" t="s">
        <v>11</v>
      </c>
      <c r="K218" s="4" t="s">
        <v>11</v>
      </c>
      <c r="L218" s="4" t="s">
        <v>11</v>
      </c>
      <c r="M218" s="4" t="s">
        <v>11</v>
      </c>
      <c r="N218" s="4" t="s">
        <v>14</v>
      </c>
      <c r="O218" s="4" t="s">
        <v>14</v>
      </c>
      <c r="P218" s="4" t="s">
        <v>14</v>
      </c>
      <c r="Q218" s="4" t="s">
        <v>14</v>
      </c>
      <c r="R218" s="4" t="s">
        <v>7</v>
      </c>
      <c r="S218" s="4" t="s">
        <v>8</v>
      </c>
    </row>
    <row r="219" spans="1:19">
      <c r="A219" t="n">
        <v>2505</v>
      </c>
      <c r="B219" s="33" t="n">
        <v>75</v>
      </c>
      <c r="C219" s="7" t="n">
        <v>10</v>
      </c>
      <c r="D219" s="7" t="n">
        <v>0</v>
      </c>
      <c r="E219" s="7" t="n">
        <v>0</v>
      </c>
      <c r="F219" s="7" t="n">
        <v>1024</v>
      </c>
      <c r="G219" s="7" t="n">
        <v>720</v>
      </c>
      <c r="H219" s="7" t="n">
        <v>0</v>
      </c>
      <c r="I219" s="7" t="n">
        <v>0</v>
      </c>
      <c r="J219" s="7" t="n">
        <v>0</v>
      </c>
      <c r="K219" s="7" t="n">
        <v>0</v>
      </c>
      <c r="L219" s="7" t="n">
        <v>1024</v>
      </c>
      <c r="M219" s="7" t="n">
        <v>720</v>
      </c>
      <c r="N219" s="7" t="n">
        <v>1065353216</v>
      </c>
      <c r="O219" s="7" t="n">
        <v>1065353216</v>
      </c>
      <c r="P219" s="7" t="n">
        <v>1065353216</v>
      </c>
      <c r="Q219" s="7" t="n">
        <v>0</v>
      </c>
      <c r="R219" s="7" t="n">
        <v>0</v>
      </c>
      <c r="S219" s="7" t="s">
        <v>37</v>
      </c>
    </row>
    <row r="220" spans="1:19">
      <c r="A220" t="s">
        <v>4</v>
      </c>
      <c r="B220" s="4" t="s">
        <v>5</v>
      </c>
      <c r="C220" s="4" t="s">
        <v>7</v>
      </c>
      <c r="D220" s="4" t="s">
        <v>7</v>
      </c>
      <c r="E220" s="4" t="s">
        <v>7</v>
      </c>
      <c r="F220" s="4" t="s">
        <v>12</v>
      </c>
      <c r="G220" s="4" t="s">
        <v>12</v>
      </c>
      <c r="H220" s="4" t="s">
        <v>12</v>
      </c>
      <c r="I220" s="4" t="s">
        <v>12</v>
      </c>
      <c r="J220" s="4" t="s">
        <v>12</v>
      </c>
    </row>
    <row r="221" spans="1:19">
      <c r="A221" t="n">
        <v>2553</v>
      </c>
      <c r="B221" s="34" t="n">
        <v>76</v>
      </c>
      <c r="C221" s="7" t="n">
        <v>10</v>
      </c>
      <c r="D221" s="7" t="n">
        <v>9</v>
      </c>
      <c r="E221" s="7" t="n">
        <v>2</v>
      </c>
      <c r="F221" s="7" t="n">
        <v>0</v>
      </c>
      <c r="G221" s="7" t="n">
        <v>0</v>
      </c>
      <c r="H221" s="7" t="n">
        <v>0</v>
      </c>
      <c r="I221" s="7" t="n">
        <v>0</v>
      </c>
      <c r="J221" s="7" t="n">
        <v>0</v>
      </c>
    </row>
    <row r="222" spans="1:19">
      <c r="A222" t="s">
        <v>4</v>
      </c>
      <c r="B222" s="4" t="s">
        <v>5</v>
      </c>
      <c r="C222" s="4" t="s">
        <v>7</v>
      </c>
      <c r="D222" s="4" t="s">
        <v>11</v>
      </c>
      <c r="E222" s="4" t="s">
        <v>7</v>
      </c>
      <c r="F222" s="4" t="s">
        <v>8</v>
      </c>
    </row>
    <row r="223" spans="1:19">
      <c r="A223" t="n">
        <v>2577</v>
      </c>
      <c r="B223" s="35" t="n">
        <v>39</v>
      </c>
      <c r="C223" s="7" t="n">
        <v>10</v>
      </c>
      <c r="D223" s="7" t="n">
        <v>65533</v>
      </c>
      <c r="E223" s="7" t="n">
        <v>200</v>
      </c>
      <c r="F223" s="7" t="s">
        <v>38</v>
      </c>
    </row>
    <row r="224" spans="1:19">
      <c r="A224" t="s">
        <v>4</v>
      </c>
      <c r="B224" s="4" t="s">
        <v>5</v>
      </c>
      <c r="C224" s="4" t="s">
        <v>7</v>
      </c>
      <c r="D224" s="4" t="s">
        <v>11</v>
      </c>
      <c r="E224" s="4" t="s">
        <v>7</v>
      </c>
      <c r="F224" s="4" t="s">
        <v>8</v>
      </c>
    </row>
    <row r="225" spans="1:19">
      <c r="A225" t="n">
        <v>2601</v>
      </c>
      <c r="B225" s="35" t="n">
        <v>39</v>
      </c>
      <c r="C225" s="7" t="n">
        <v>10</v>
      </c>
      <c r="D225" s="7" t="n">
        <v>65533</v>
      </c>
      <c r="E225" s="7" t="n">
        <v>201</v>
      </c>
      <c r="F225" s="7" t="s">
        <v>39</v>
      </c>
    </row>
    <row r="226" spans="1:19">
      <c r="A226" t="s">
        <v>4</v>
      </c>
      <c r="B226" s="4" t="s">
        <v>5</v>
      </c>
      <c r="C226" s="4" t="s">
        <v>7</v>
      </c>
      <c r="D226" s="4" t="s">
        <v>11</v>
      </c>
      <c r="E226" s="4" t="s">
        <v>7</v>
      </c>
      <c r="F226" s="4" t="s">
        <v>8</v>
      </c>
    </row>
    <row r="227" spans="1:19">
      <c r="A227" t="n">
        <v>2625</v>
      </c>
      <c r="B227" s="35" t="n">
        <v>39</v>
      </c>
      <c r="C227" s="7" t="n">
        <v>10</v>
      </c>
      <c r="D227" s="7" t="n">
        <v>65533</v>
      </c>
      <c r="E227" s="7" t="n">
        <v>202</v>
      </c>
      <c r="F227" s="7" t="s">
        <v>40</v>
      </c>
    </row>
    <row r="228" spans="1:19">
      <c r="A228" t="s">
        <v>4</v>
      </c>
      <c r="B228" s="4" t="s">
        <v>5</v>
      </c>
      <c r="C228" s="4" t="s">
        <v>7</v>
      </c>
      <c r="D228" s="4" t="s">
        <v>11</v>
      </c>
      <c r="E228" s="4" t="s">
        <v>7</v>
      </c>
      <c r="F228" s="4" t="s">
        <v>8</v>
      </c>
    </row>
    <row r="229" spans="1:19">
      <c r="A229" t="n">
        <v>2649</v>
      </c>
      <c r="B229" s="35" t="n">
        <v>39</v>
      </c>
      <c r="C229" s="7" t="n">
        <v>10</v>
      </c>
      <c r="D229" s="7" t="n">
        <v>65533</v>
      </c>
      <c r="E229" s="7" t="n">
        <v>203</v>
      </c>
      <c r="F229" s="7" t="s">
        <v>41</v>
      </c>
    </row>
    <row r="230" spans="1:19">
      <c r="A230" t="s">
        <v>4</v>
      </c>
      <c r="B230" s="4" t="s">
        <v>5</v>
      </c>
      <c r="C230" s="4" t="s">
        <v>7</v>
      </c>
      <c r="D230" s="4" t="s">
        <v>11</v>
      </c>
      <c r="E230" s="4" t="s">
        <v>7</v>
      </c>
      <c r="F230" s="4" t="s">
        <v>8</v>
      </c>
    </row>
    <row r="231" spans="1:19">
      <c r="A231" t="n">
        <v>2673</v>
      </c>
      <c r="B231" s="35" t="n">
        <v>39</v>
      </c>
      <c r="C231" s="7" t="n">
        <v>10</v>
      </c>
      <c r="D231" s="7" t="n">
        <v>65533</v>
      </c>
      <c r="E231" s="7" t="n">
        <v>205</v>
      </c>
      <c r="F231" s="7" t="s">
        <v>42</v>
      </c>
    </row>
    <row r="232" spans="1:19">
      <c r="A232" t="s">
        <v>4</v>
      </c>
      <c r="B232" s="4" t="s">
        <v>5</v>
      </c>
      <c r="C232" s="4" t="s">
        <v>7</v>
      </c>
      <c r="D232" s="4" t="s">
        <v>11</v>
      </c>
      <c r="E232" s="4" t="s">
        <v>7</v>
      </c>
      <c r="F232" s="4" t="s">
        <v>8</v>
      </c>
    </row>
    <row r="233" spans="1:19">
      <c r="A233" t="n">
        <v>2697</v>
      </c>
      <c r="B233" s="35" t="n">
        <v>39</v>
      </c>
      <c r="C233" s="7" t="n">
        <v>10</v>
      </c>
      <c r="D233" s="7" t="n">
        <v>65533</v>
      </c>
      <c r="E233" s="7" t="n">
        <v>206</v>
      </c>
      <c r="F233" s="7" t="s">
        <v>43</v>
      </c>
    </row>
    <row r="234" spans="1:19">
      <c r="A234" t="s">
        <v>4</v>
      </c>
      <c r="B234" s="4" t="s">
        <v>5</v>
      </c>
      <c r="C234" s="4" t="s">
        <v>7</v>
      </c>
      <c r="D234" s="4" t="s">
        <v>11</v>
      </c>
      <c r="E234" s="4" t="s">
        <v>7</v>
      </c>
      <c r="F234" s="4" t="s">
        <v>8</v>
      </c>
    </row>
    <row r="235" spans="1:19">
      <c r="A235" t="n">
        <v>2721</v>
      </c>
      <c r="B235" s="35" t="n">
        <v>39</v>
      </c>
      <c r="C235" s="7" t="n">
        <v>10</v>
      </c>
      <c r="D235" s="7" t="n">
        <v>65533</v>
      </c>
      <c r="E235" s="7" t="n">
        <v>210</v>
      </c>
      <c r="F235" s="7" t="s">
        <v>44</v>
      </c>
    </row>
    <row r="236" spans="1:19">
      <c r="A236" t="s">
        <v>4</v>
      </c>
      <c r="B236" s="4" t="s">
        <v>5</v>
      </c>
      <c r="C236" s="4" t="s">
        <v>7</v>
      </c>
      <c r="D236" s="4" t="s">
        <v>11</v>
      </c>
      <c r="E236" s="4" t="s">
        <v>7</v>
      </c>
      <c r="F236" s="4" t="s">
        <v>8</v>
      </c>
    </row>
    <row r="237" spans="1:19">
      <c r="A237" t="n">
        <v>2745</v>
      </c>
      <c r="B237" s="35" t="n">
        <v>39</v>
      </c>
      <c r="C237" s="7" t="n">
        <v>10</v>
      </c>
      <c r="D237" s="7" t="n">
        <v>65533</v>
      </c>
      <c r="E237" s="7" t="n">
        <v>212</v>
      </c>
      <c r="F237" s="7" t="s">
        <v>45</v>
      </c>
    </row>
    <row r="238" spans="1:19">
      <c r="A238" t="s">
        <v>4</v>
      </c>
      <c r="B238" s="4" t="s">
        <v>5</v>
      </c>
      <c r="C238" s="4" t="s">
        <v>7</v>
      </c>
      <c r="D238" s="4" t="s">
        <v>11</v>
      </c>
      <c r="E238" s="4" t="s">
        <v>7</v>
      </c>
      <c r="F238" s="4" t="s">
        <v>8</v>
      </c>
    </row>
    <row r="239" spans="1:19">
      <c r="A239" t="n">
        <v>2769</v>
      </c>
      <c r="B239" s="35" t="n">
        <v>39</v>
      </c>
      <c r="C239" s="7" t="n">
        <v>10</v>
      </c>
      <c r="D239" s="7" t="n">
        <v>65533</v>
      </c>
      <c r="E239" s="7" t="n">
        <v>213</v>
      </c>
      <c r="F239" s="7" t="s">
        <v>46</v>
      </c>
    </row>
    <row r="240" spans="1:19">
      <c r="A240" t="s">
        <v>4</v>
      </c>
      <c r="B240" s="4" t="s">
        <v>5</v>
      </c>
      <c r="C240" s="4" t="s">
        <v>7</v>
      </c>
      <c r="D240" s="4" t="s">
        <v>11</v>
      </c>
      <c r="E240" s="4" t="s">
        <v>7</v>
      </c>
      <c r="F240" s="4" t="s">
        <v>8</v>
      </c>
    </row>
    <row r="241" spans="1:6">
      <c r="A241" t="n">
        <v>2793</v>
      </c>
      <c r="B241" s="35" t="n">
        <v>39</v>
      </c>
      <c r="C241" s="7" t="n">
        <v>10</v>
      </c>
      <c r="D241" s="7" t="n">
        <v>65533</v>
      </c>
      <c r="E241" s="7" t="n">
        <v>214</v>
      </c>
      <c r="F241" s="7" t="s">
        <v>47</v>
      </c>
    </row>
    <row r="242" spans="1:6">
      <c r="A242" t="s">
        <v>4</v>
      </c>
      <c r="B242" s="4" t="s">
        <v>5</v>
      </c>
      <c r="C242" s="4" t="s">
        <v>7</v>
      </c>
      <c r="D242" s="4" t="s">
        <v>11</v>
      </c>
      <c r="E242" s="4" t="s">
        <v>7</v>
      </c>
      <c r="F242" s="4" t="s">
        <v>8</v>
      </c>
    </row>
    <row r="243" spans="1:6">
      <c r="A243" t="n">
        <v>2817</v>
      </c>
      <c r="B243" s="35" t="n">
        <v>39</v>
      </c>
      <c r="C243" s="7" t="n">
        <v>10</v>
      </c>
      <c r="D243" s="7" t="n">
        <v>65533</v>
      </c>
      <c r="E243" s="7" t="n">
        <v>215</v>
      </c>
      <c r="F243" s="7" t="s">
        <v>48</v>
      </c>
    </row>
    <row r="244" spans="1:6">
      <c r="A244" t="s">
        <v>4</v>
      </c>
      <c r="B244" s="4" t="s">
        <v>5</v>
      </c>
      <c r="C244" s="4" t="s">
        <v>7</v>
      </c>
      <c r="D244" s="4" t="s">
        <v>11</v>
      </c>
      <c r="E244" s="4" t="s">
        <v>7</v>
      </c>
      <c r="F244" s="4" t="s">
        <v>8</v>
      </c>
    </row>
    <row r="245" spans="1:6">
      <c r="A245" t="n">
        <v>2841</v>
      </c>
      <c r="B245" s="35" t="n">
        <v>39</v>
      </c>
      <c r="C245" s="7" t="n">
        <v>10</v>
      </c>
      <c r="D245" s="7" t="n">
        <v>65533</v>
      </c>
      <c r="E245" s="7" t="n">
        <v>216</v>
      </c>
      <c r="F245" s="7" t="s">
        <v>49</v>
      </c>
    </row>
    <row r="246" spans="1:6">
      <c r="A246" t="s">
        <v>4</v>
      </c>
      <c r="B246" s="4" t="s">
        <v>5</v>
      </c>
      <c r="C246" s="4" t="s">
        <v>7</v>
      </c>
      <c r="D246" s="4" t="s">
        <v>11</v>
      </c>
      <c r="E246" s="4" t="s">
        <v>7</v>
      </c>
      <c r="F246" s="4" t="s">
        <v>8</v>
      </c>
    </row>
    <row r="247" spans="1:6">
      <c r="A247" t="n">
        <v>2865</v>
      </c>
      <c r="B247" s="35" t="n">
        <v>39</v>
      </c>
      <c r="C247" s="7" t="n">
        <v>10</v>
      </c>
      <c r="D247" s="7" t="n">
        <v>65533</v>
      </c>
      <c r="E247" s="7" t="n">
        <v>217</v>
      </c>
      <c r="F247" s="7" t="s">
        <v>50</v>
      </c>
    </row>
    <row r="248" spans="1:6">
      <c r="A248" t="s">
        <v>4</v>
      </c>
      <c r="B248" s="4" t="s">
        <v>5</v>
      </c>
      <c r="C248" s="4" t="s">
        <v>7</v>
      </c>
      <c r="D248" s="4" t="s">
        <v>11</v>
      </c>
      <c r="E248" s="4" t="s">
        <v>7</v>
      </c>
      <c r="F248" s="4" t="s">
        <v>8</v>
      </c>
    </row>
    <row r="249" spans="1:6">
      <c r="A249" t="n">
        <v>2889</v>
      </c>
      <c r="B249" s="35" t="n">
        <v>39</v>
      </c>
      <c r="C249" s="7" t="n">
        <v>10</v>
      </c>
      <c r="D249" s="7" t="n">
        <v>65533</v>
      </c>
      <c r="E249" s="7" t="n">
        <v>219</v>
      </c>
      <c r="F249" s="7" t="s">
        <v>51</v>
      </c>
    </row>
    <row r="250" spans="1:6">
      <c r="A250" t="s">
        <v>4</v>
      </c>
      <c r="B250" s="4" t="s">
        <v>5</v>
      </c>
      <c r="C250" s="4" t="s">
        <v>7</v>
      </c>
      <c r="D250" s="4" t="s">
        <v>11</v>
      </c>
      <c r="E250" s="4" t="s">
        <v>7</v>
      </c>
      <c r="F250" s="4" t="s">
        <v>8</v>
      </c>
    </row>
    <row r="251" spans="1:6">
      <c r="A251" t="n">
        <v>2913</v>
      </c>
      <c r="B251" s="35" t="n">
        <v>39</v>
      </c>
      <c r="C251" s="7" t="n">
        <v>10</v>
      </c>
      <c r="D251" s="7" t="n">
        <v>65533</v>
      </c>
      <c r="E251" s="7" t="n">
        <v>220</v>
      </c>
      <c r="F251" s="7" t="s">
        <v>52</v>
      </c>
    </row>
    <row r="252" spans="1:6">
      <c r="A252" t="s">
        <v>4</v>
      </c>
      <c r="B252" s="4" t="s">
        <v>5</v>
      </c>
      <c r="C252" s="4" t="s">
        <v>11</v>
      </c>
      <c r="D252" s="4" t="s">
        <v>14</v>
      </c>
    </row>
    <row r="253" spans="1:6">
      <c r="A253" t="n">
        <v>2937</v>
      </c>
      <c r="B253" s="36" t="n">
        <v>43</v>
      </c>
      <c r="C253" s="7" t="n">
        <v>20</v>
      </c>
      <c r="D253" s="7" t="n">
        <v>1</v>
      </c>
    </row>
    <row r="254" spans="1:6">
      <c r="A254" t="s">
        <v>4</v>
      </c>
      <c r="B254" s="4" t="s">
        <v>5</v>
      </c>
      <c r="C254" s="4" t="s">
        <v>11</v>
      </c>
      <c r="D254" s="4" t="s">
        <v>8</v>
      </c>
      <c r="E254" s="4" t="s">
        <v>8</v>
      </c>
      <c r="F254" s="4" t="s">
        <v>8</v>
      </c>
      <c r="G254" s="4" t="s">
        <v>7</v>
      </c>
      <c r="H254" s="4" t="s">
        <v>14</v>
      </c>
      <c r="I254" s="4" t="s">
        <v>12</v>
      </c>
      <c r="J254" s="4" t="s">
        <v>12</v>
      </c>
      <c r="K254" s="4" t="s">
        <v>12</v>
      </c>
      <c r="L254" s="4" t="s">
        <v>12</v>
      </c>
      <c r="M254" s="4" t="s">
        <v>12</v>
      </c>
      <c r="N254" s="4" t="s">
        <v>12</v>
      </c>
      <c r="O254" s="4" t="s">
        <v>12</v>
      </c>
      <c r="P254" s="4" t="s">
        <v>8</v>
      </c>
      <c r="Q254" s="4" t="s">
        <v>8</v>
      </c>
      <c r="R254" s="4" t="s">
        <v>14</v>
      </c>
      <c r="S254" s="4" t="s">
        <v>7</v>
      </c>
      <c r="T254" s="4" t="s">
        <v>14</v>
      </c>
      <c r="U254" s="4" t="s">
        <v>14</v>
      </c>
      <c r="V254" s="4" t="s">
        <v>11</v>
      </c>
    </row>
    <row r="255" spans="1:6">
      <c r="A255" t="n">
        <v>2944</v>
      </c>
      <c r="B255" s="37" t="n">
        <v>19</v>
      </c>
      <c r="C255" s="7" t="n">
        <v>7033</v>
      </c>
      <c r="D255" s="7" t="s">
        <v>53</v>
      </c>
      <c r="E255" s="7" t="s">
        <v>54</v>
      </c>
      <c r="F255" s="7" t="s">
        <v>15</v>
      </c>
      <c r="G255" s="7" t="n">
        <v>0</v>
      </c>
      <c r="H255" s="7" t="n">
        <v>1</v>
      </c>
      <c r="I255" s="7" t="n">
        <v>-192.970001220703</v>
      </c>
      <c r="J255" s="7" t="n">
        <v>37.1399993896484</v>
      </c>
      <c r="K255" s="7" t="n">
        <v>95.9199981689453</v>
      </c>
      <c r="L255" s="7" t="n">
        <v>227</v>
      </c>
      <c r="M255" s="7" t="n">
        <v>1</v>
      </c>
      <c r="N255" s="7" t="n">
        <v>1.60000002384186</v>
      </c>
      <c r="O255" s="7" t="n">
        <v>0.0900000035762787</v>
      </c>
      <c r="P255" s="7" t="s">
        <v>15</v>
      </c>
      <c r="Q255" s="7" t="s">
        <v>15</v>
      </c>
      <c r="R255" s="7" t="n">
        <v>-1</v>
      </c>
      <c r="S255" s="7" t="n">
        <v>0</v>
      </c>
      <c r="T255" s="7" t="n">
        <v>0</v>
      </c>
      <c r="U255" s="7" t="n">
        <v>0</v>
      </c>
      <c r="V255" s="7" t="n">
        <v>0</v>
      </c>
    </row>
    <row r="256" spans="1:6">
      <c r="A256" t="s">
        <v>4</v>
      </c>
      <c r="B256" s="4" t="s">
        <v>5</v>
      </c>
      <c r="C256" s="4" t="s">
        <v>11</v>
      </c>
      <c r="D256" s="4" t="s">
        <v>8</v>
      </c>
      <c r="E256" s="4" t="s">
        <v>8</v>
      </c>
      <c r="F256" s="4" t="s">
        <v>8</v>
      </c>
      <c r="G256" s="4" t="s">
        <v>7</v>
      </c>
      <c r="H256" s="4" t="s">
        <v>14</v>
      </c>
      <c r="I256" s="4" t="s">
        <v>12</v>
      </c>
      <c r="J256" s="4" t="s">
        <v>12</v>
      </c>
      <c r="K256" s="4" t="s">
        <v>12</v>
      </c>
      <c r="L256" s="4" t="s">
        <v>12</v>
      </c>
      <c r="M256" s="4" t="s">
        <v>12</v>
      </c>
      <c r="N256" s="4" t="s">
        <v>12</v>
      </c>
      <c r="O256" s="4" t="s">
        <v>12</v>
      </c>
      <c r="P256" s="4" t="s">
        <v>8</v>
      </c>
      <c r="Q256" s="4" t="s">
        <v>8</v>
      </c>
      <c r="R256" s="4" t="s">
        <v>14</v>
      </c>
      <c r="S256" s="4" t="s">
        <v>7</v>
      </c>
      <c r="T256" s="4" t="s">
        <v>14</v>
      </c>
      <c r="U256" s="4" t="s">
        <v>14</v>
      </c>
      <c r="V256" s="4" t="s">
        <v>11</v>
      </c>
    </row>
    <row r="257" spans="1:22">
      <c r="A257" t="n">
        <v>3015</v>
      </c>
      <c r="B257" s="37" t="n">
        <v>19</v>
      </c>
      <c r="C257" s="7" t="n">
        <v>1650</v>
      </c>
      <c r="D257" s="7" t="s">
        <v>55</v>
      </c>
      <c r="E257" s="7" t="s">
        <v>56</v>
      </c>
      <c r="F257" s="7" t="s">
        <v>15</v>
      </c>
      <c r="G257" s="7" t="n">
        <v>0</v>
      </c>
      <c r="H257" s="7" t="n">
        <v>1</v>
      </c>
      <c r="I257" s="7" t="n">
        <v>-327.549987792969</v>
      </c>
      <c r="J257" s="7" t="n">
        <v>0</v>
      </c>
      <c r="K257" s="7" t="n">
        <v>104.379997253418</v>
      </c>
      <c r="L257" s="7" t="n">
        <v>89.8000030517578</v>
      </c>
      <c r="M257" s="7" t="n">
        <v>1</v>
      </c>
      <c r="N257" s="7" t="n">
        <v>1.60000002384186</v>
      </c>
      <c r="O257" s="7" t="n">
        <v>0.0900000035762787</v>
      </c>
      <c r="P257" s="7" t="s">
        <v>57</v>
      </c>
      <c r="Q257" s="7" t="s">
        <v>15</v>
      </c>
      <c r="R257" s="7" t="n">
        <v>-1</v>
      </c>
      <c r="S257" s="7" t="n">
        <v>0</v>
      </c>
      <c r="T257" s="7" t="n">
        <v>0</v>
      </c>
      <c r="U257" s="7" t="n">
        <v>0</v>
      </c>
      <c r="V257" s="7" t="n">
        <v>0</v>
      </c>
    </row>
    <row r="258" spans="1:22">
      <c r="A258" t="s">
        <v>4</v>
      </c>
      <c r="B258" s="4" t="s">
        <v>5</v>
      </c>
      <c r="C258" s="4" t="s">
        <v>11</v>
      </c>
      <c r="D258" s="4" t="s">
        <v>8</v>
      </c>
      <c r="E258" s="4" t="s">
        <v>8</v>
      </c>
      <c r="F258" s="4" t="s">
        <v>8</v>
      </c>
      <c r="G258" s="4" t="s">
        <v>7</v>
      </c>
      <c r="H258" s="4" t="s">
        <v>14</v>
      </c>
      <c r="I258" s="4" t="s">
        <v>12</v>
      </c>
      <c r="J258" s="4" t="s">
        <v>12</v>
      </c>
      <c r="K258" s="4" t="s">
        <v>12</v>
      </c>
      <c r="L258" s="4" t="s">
        <v>12</v>
      </c>
      <c r="M258" s="4" t="s">
        <v>12</v>
      </c>
      <c r="N258" s="4" t="s">
        <v>12</v>
      </c>
      <c r="O258" s="4" t="s">
        <v>12</v>
      </c>
      <c r="P258" s="4" t="s">
        <v>8</v>
      </c>
      <c r="Q258" s="4" t="s">
        <v>8</v>
      </c>
      <c r="R258" s="4" t="s">
        <v>14</v>
      </c>
      <c r="S258" s="4" t="s">
        <v>7</v>
      </c>
      <c r="T258" s="4" t="s">
        <v>14</v>
      </c>
      <c r="U258" s="4" t="s">
        <v>14</v>
      </c>
      <c r="V258" s="4" t="s">
        <v>11</v>
      </c>
    </row>
    <row r="259" spans="1:22">
      <c r="A259" t="n">
        <v>3091</v>
      </c>
      <c r="B259" s="37" t="n">
        <v>19</v>
      </c>
      <c r="C259" s="7" t="n">
        <v>1651</v>
      </c>
      <c r="D259" s="7" t="s">
        <v>55</v>
      </c>
      <c r="E259" s="7" t="s">
        <v>56</v>
      </c>
      <c r="F259" s="7" t="s">
        <v>15</v>
      </c>
      <c r="G259" s="7" t="n">
        <v>0</v>
      </c>
      <c r="H259" s="7" t="n">
        <v>1</v>
      </c>
      <c r="I259" s="7" t="n">
        <v>-316.429992675781</v>
      </c>
      <c r="J259" s="7" t="n">
        <v>0</v>
      </c>
      <c r="K259" s="7" t="n">
        <v>103.949996948242</v>
      </c>
      <c r="L259" s="7" t="n">
        <v>94.0999984741211</v>
      </c>
      <c r="M259" s="7" t="n">
        <v>1</v>
      </c>
      <c r="N259" s="7" t="n">
        <v>1.60000002384186</v>
      </c>
      <c r="O259" s="7" t="n">
        <v>0.0900000035762787</v>
      </c>
      <c r="P259" s="7" t="s">
        <v>57</v>
      </c>
      <c r="Q259" s="7" t="s">
        <v>15</v>
      </c>
      <c r="R259" s="7" t="n">
        <v>-1</v>
      </c>
      <c r="S259" s="7" t="n">
        <v>0</v>
      </c>
      <c r="T259" s="7" t="n">
        <v>0</v>
      </c>
      <c r="U259" s="7" t="n">
        <v>0</v>
      </c>
      <c r="V259" s="7" t="n">
        <v>0</v>
      </c>
    </row>
    <row r="260" spans="1:22">
      <c r="A260" t="s">
        <v>4</v>
      </c>
      <c r="B260" s="4" t="s">
        <v>5</v>
      </c>
      <c r="C260" s="4" t="s">
        <v>11</v>
      </c>
      <c r="D260" s="4" t="s">
        <v>8</v>
      </c>
      <c r="E260" s="4" t="s">
        <v>8</v>
      </c>
      <c r="F260" s="4" t="s">
        <v>8</v>
      </c>
      <c r="G260" s="4" t="s">
        <v>7</v>
      </c>
      <c r="H260" s="4" t="s">
        <v>14</v>
      </c>
      <c r="I260" s="4" t="s">
        <v>12</v>
      </c>
      <c r="J260" s="4" t="s">
        <v>12</v>
      </c>
      <c r="K260" s="4" t="s">
        <v>12</v>
      </c>
      <c r="L260" s="4" t="s">
        <v>12</v>
      </c>
      <c r="M260" s="4" t="s">
        <v>12</v>
      </c>
      <c r="N260" s="4" t="s">
        <v>12</v>
      </c>
      <c r="O260" s="4" t="s">
        <v>12</v>
      </c>
      <c r="P260" s="4" t="s">
        <v>8</v>
      </c>
      <c r="Q260" s="4" t="s">
        <v>8</v>
      </c>
      <c r="R260" s="4" t="s">
        <v>14</v>
      </c>
      <c r="S260" s="4" t="s">
        <v>7</v>
      </c>
      <c r="T260" s="4" t="s">
        <v>14</v>
      </c>
      <c r="U260" s="4" t="s">
        <v>14</v>
      </c>
      <c r="V260" s="4" t="s">
        <v>11</v>
      </c>
    </row>
    <row r="261" spans="1:22">
      <c r="A261" t="n">
        <v>3167</v>
      </c>
      <c r="B261" s="37" t="n">
        <v>19</v>
      </c>
      <c r="C261" s="7" t="n">
        <v>1652</v>
      </c>
      <c r="D261" s="7" t="s">
        <v>55</v>
      </c>
      <c r="E261" s="7" t="s">
        <v>56</v>
      </c>
      <c r="F261" s="7" t="s">
        <v>15</v>
      </c>
      <c r="G261" s="7" t="n">
        <v>0</v>
      </c>
      <c r="H261" s="7" t="n">
        <v>1</v>
      </c>
      <c r="I261" s="7" t="n">
        <v>-341.010009765625</v>
      </c>
      <c r="J261" s="7" t="n">
        <v>0</v>
      </c>
      <c r="K261" s="7" t="n">
        <v>108.730003356934</v>
      </c>
      <c r="L261" s="7" t="n">
        <v>87</v>
      </c>
      <c r="M261" s="7" t="n">
        <v>1</v>
      </c>
      <c r="N261" s="7" t="n">
        <v>1.60000002384186</v>
      </c>
      <c r="O261" s="7" t="n">
        <v>0.0900000035762787</v>
      </c>
      <c r="P261" s="7" t="s">
        <v>57</v>
      </c>
      <c r="Q261" s="7" t="s">
        <v>15</v>
      </c>
      <c r="R261" s="7" t="n">
        <v>-1</v>
      </c>
      <c r="S261" s="7" t="n">
        <v>0</v>
      </c>
      <c r="T261" s="7" t="n">
        <v>0</v>
      </c>
      <c r="U261" s="7" t="n">
        <v>0</v>
      </c>
      <c r="V261" s="7" t="n">
        <v>0</v>
      </c>
    </row>
    <row r="262" spans="1:22">
      <c r="A262" t="s">
        <v>4</v>
      </c>
      <c r="B262" s="4" t="s">
        <v>5</v>
      </c>
      <c r="C262" s="4" t="s">
        <v>11</v>
      </c>
      <c r="D262" s="4" t="s">
        <v>8</v>
      </c>
      <c r="E262" s="4" t="s">
        <v>8</v>
      </c>
      <c r="F262" s="4" t="s">
        <v>8</v>
      </c>
      <c r="G262" s="4" t="s">
        <v>7</v>
      </c>
      <c r="H262" s="4" t="s">
        <v>14</v>
      </c>
      <c r="I262" s="4" t="s">
        <v>12</v>
      </c>
      <c r="J262" s="4" t="s">
        <v>12</v>
      </c>
      <c r="K262" s="4" t="s">
        <v>12</v>
      </c>
      <c r="L262" s="4" t="s">
        <v>12</v>
      </c>
      <c r="M262" s="4" t="s">
        <v>12</v>
      </c>
      <c r="N262" s="4" t="s">
        <v>12</v>
      </c>
      <c r="O262" s="4" t="s">
        <v>12</v>
      </c>
      <c r="P262" s="4" t="s">
        <v>8</v>
      </c>
      <c r="Q262" s="4" t="s">
        <v>8</v>
      </c>
      <c r="R262" s="4" t="s">
        <v>14</v>
      </c>
      <c r="S262" s="4" t="s">
        <v>7</v>
      </c>
      <c r="T262" s="4" t="s">
        <v>14</v>
      </c>
      <c r="U262" s="4" t="s">
        <v>14</v>
      </c>
      <c r="V262" s="4" t="s">
        <v>11</v>
      </c>
    </row>
    <row r="263" spans="1:22">
      <c r="A263" t="n">
        <v>3243</v>
      </c>
      <c r="B263" s="37" t="n">
        <v>19</v>
      </c>
      <c r="C263" s="7" t="n">
        <v>1653</v>
      </c>
      <c r="D263" s="7" t="s">
        <v>55</v>
      </c>
      <c r="E263" s="7" t="s">
        <v>56</v>
      </c>
      <c r="F263" s="7" t="s">
        <v>15</v>
      </c>
      <c r="G263" s="7" t="n">
        <v>0</v>
      </c>
      <c r="H263" s="7" t="n">
        <v>1</v>
      </c>
      <c r="I263" s="7" t="n">
        <v>-315.480010986328</v>
      </c>
      <c r="J263" s="7" t="n">
        <v>0</v>
      </c>
      <c r="K263" s="7" t="n">
        <v>112.699996948242</v>
      </c>
      <c r="L263" s="7" t="n">
        <v>97</v>
      </c>
      <c r="M263" s="7" t="n">
        <v>1</v>
      </c>
      <c r="N263" s="7" t="n">
        <v>1.60000002384186</v>
      </c>
      <c r="O263" s="7" t="n">
        <v>0.0900000035762787</v>
      </c>
      <c r="P263" s="7" t="s">
        <v>57</v>
      </c>
      <c r="Q263" s="7" t="s">
        <v>15</v>
      </c>
      <c r="R263" s="7" t="n">
        <v>-1</v>
      </c>
      <c r="S263" s="7" t="n">
        <v>0</v>
      </c>
      <c r="T263" s="7" t="n">
        <v>0</v>
      </c>
      <c r="U263" s="7" t="n">
        <v>0</v>
      </c>
      <c r="V263" s="7" t="n">
        <v>0</v>
      </c>
    </row>
    <row r="264" spans="1:22">
      <c r="A264" t="s">
        <v>4</v>
      </c>
      <c r="B264" s="4" t="s">
        <v>5</v>
      </c>
      <c r="C264" s="4" t="s">
        <v>11</v>
      </c>
      <c r="D264" s="4" t="s">
        <v>8</v>
      </c>
      <c r="E264" s="4" t="s">
        <v>8</v>
      </c>
      <c r="F264" s="4" t="s">
        <v>8</v>
      </c>
      <c r="G264" s="4" t="s">
        <v>7</v>
      </c>
      <c r="H264" s="4" t="s">
        <v>14</v>
      </c>
      <c r="I264" s="4" t="s">
        <v>12</v>
      </c>
      <c r="J264" s="4" t="s">
        <v>12</v>
      </c>
      <c r="K264" s="4" t="s">
        <v>12</v>
      </c>
      <c r="L264" s="4" t="s">
        <v>12</v>
      </c>
      <c r="M264" s="4" t="s">
        <v>12</v>
      </c>
      <c r="N264" s="4" t="s">
        <v>12</v>
      </c>
      <c r="O264" s="4" t="s">
        <v>12</v>
      </c>
      <c r="P264" s="4" t="s">
        <v>8</v>
      </c>
      <c r="Q264" s="4" t="s">
        <v>8</v>
      </c>
      <c r="R264" s="4" t="s">
        <v>14</v>
      </c>
      <c r="S264" s="4" t="s">
        <v>7</v>
      </c>
      <c r="T264" s="4" t="s">
        <v>14</v>
      </c>
      <c r="U264" s="4" t="s">
        <v>14</v>
      </c>
      <c r="V264" s="4" t="s">
        <v>11</v>
      </c>
    </row>
    <row r="265" spans="1:22">
      <c r="A265" t="n">
        <v>3319</v>
      </c>
      <c r="B265" s="37" t="n">
        <v>19</v>
      </c>
      <c r="C265" s="7" t="n">
        <v>1654</v>
      </c>
      <c r="D265" s="7" t="s">
        <v>55</v>
      </c>
      <c r="E265" s="7" t="s">
        <v>56</v>
      </c>
      <c r="F265" s="7" t="s">
        <v>15</v>
      </c>
      <c r="G265" s="7" t="n">
        <v>0</v>
      </c>
      <c r="H265" s="7" t="n">
        <v>1</v>
      </c>
      <c r="I265" s="7" t="n">
        <v>-327.230010986328</v>
      </c>
      <c r="J265" s="7" t="n">
        <v>0</v>
      </c>
      <c r="K265" s="7" t="n">
        <v>113.51000213623</v>
      </c>
      <c r="L265" s="7" t="n">
        <v>92.8000030517578</v>
      </c>
      <c r="M265" s="7" t="n">
        <v>1</v>
      </c>
      <c r="N265" s="7" t="n">
        <v>1.60000002384186</v>
      </c>
      <c r="O265" s="7" t="n">
        <v>0.0900000035762787</v>
      </c>
      <c r="P265" s="7" t="s">
        <v>57</v>
      </c>
      <c r="Q265" s="7" t="s">
        <v>15</v>
      </c>
      <c r="R265" s="7" t="n">
        <v>-1</v>
      </c>
      <c r="S265" s="7" t="n">
        <v>0</v>
      </c>
      <c r="T265" s="7" t="n">
        <v>0</v>
      </c>
      <c r="U265" s="7" t="n">
        <v>0</v>
      </c>
      <c r="V265" s="7" t="n">
        <v>0</v>
      </c>
    </row>
    <row r="266" spans="1:22">
      <c r="A266" t="s">
        <v>4</v>
      </c>
      <c r="B266" s="4" t="s">
        <v>5</v>
      </c>
      <c r="C266" s="4" t="s">
        <v>11</v>
      </c>
      <c r="D266" s="4" t="s">
        <v>8</v>
      </c>
      <c r="E266" s="4" t="s">
        <v>8</v>
      </c>
      <c r="F266" s="4" t="s">
        <v>8</v>
      </c>
      <c r="G266" s="4" t="s">
        <v>7</v>
      </c>
      <c r="H266" s="4" t="s">
        <v>14</v>
      </c>
      <c r="I266" s="4" t="s">
        <v>12</v>
      </c>
      <c r="J266" s="4" t="s">
        <v>12</v>
      </c>
      <c r="K266" s="4" t="s">
        <v>12</v>
      </c>
      <c r="L266" s="4" t="s">
        <v>12</v>
      </c>
      <c r="M266" s="4" t="s">
        <v>12</v>
      </c>
      <c r="N266" s="4" t="s">
        <v>12</v>
      </c>
      <c r="O266" s="4" t="s">
        <v>12</v>
      </c>
      <c r="P266" s="4" t="s">
        <v>8</v>
      </c>
      <c r="Q266" s="4" t="s">
        <v>8</v>
      </c>
      <c r="R266" s="4" t="s">
        <v>14</v>
      </c>
      <c r="S266" s="4" t="s">
        <v>7</v>
      </c>
      <c r="T266" s="4" t="s">
        <v>14</v>
      </c>
      <c r="U266" s="4" t="s">
        <v>14</v>
      </c>
      <c r="V266" s="4" t="s">
        <v>11</v>
      </c>
    </row>
    <row r="267" spans="1:22">
      <c r="A267" t="n">
        <v>3395</v>
      </c>
      <c r="B267" s="37" t="n">
        <v>19</v>
      </c>
      <c r="C267" s="7" t="n">
        <v>1655</v>
      </c>
      <c r="D267" s="7" t="s">
        <v>58</v>
      </c>
      <c r="E267" s="7" t="s">
        <v>59</v>
      </c>
      <c r="F267" s="7" t="s">
        <v>15</v>
      </c>
      <c r="G267" s="7" t="n">
        <v>0</v>
      </c>
      <c r="H267" s="7" t="n">
        <v>1</v>
      </c>
      <c r="I267" s="7" t="n">
        <v>-291.399993896484</v>
      </c>
      <c r="J267" s="7" t="n">
        <v>6</v>
      </c>
      <c r="K267" s="7" t="n">
        <v>38.2000007629395</v>
      </c>
      <c r="L267" s="7" t="n">
        <v>-10</v>
      </c>
      <c r="M267" s="7" t="n">
        <v>1</v>
      </c>
      <c r="N267" s="7" t="n">
        <v>1.60000002384186</v>
      </c>
      <c r="O267" s="7" t="n">
        <v>0.0900000035762787</v>
      </c>
      <c r="P267" s="7" t="s">
        <v>60</v>
      </c>
      <c r="Q267" s="7" t="s">
        <v>15</v>
      </c>
      <c r="R267" s="7" t="n">
        <v>-1</v>
      </c>
      <c r="S267" s="7" t="n">
        <v>0</v>
      </c>
      <c r="T267" s="7" t="n">
        <v>0</v>
      </c>
      <c r="U267" s="7" t="n">
        <v>0</v>
      </c>
      <c r="V267" s="7" t="n">
        <v>0</v>
      </c>
    </row>
    <row r="268" spans="1:22">
      <c r="A268" t="s">
        <v>4</v>
      </c>
      <c r="B268" s="4" t="s">
        <v>5</v>
      </c>
      <c r="C268" s="4" t="s">
        <v>11</v>
      </c>
      <c r="D268" s="4" t="s">
        <v>8</v>
      </c>
      <c r="E268" s="4" t="s">
        <v>8</v>
      </c>
      <c r="F268" s="4" t="s">
        <v>8</v>
      </c>
      <c r="G268" s="4" t="s">
        <v>7</v>
      </c>
      <c r="H268" s="4" t="s">
        <v>14</v>
      </c>
      <c r="I268" s="4" t="s">
        <v>12</v>
      </c>
      <c r="J268" s="4" t="s">
        <v>12</v>
      </c>
      <c r="K268" s="4" t="s">
        <v>12</v>
      </c>
      <c r="L268" s="4" t="s">
        <v>12</v>
      </c>
      <c r="M268" s="4" t="s">
        <v>12</v>
      </c>
      <c r="N268" s="4" t="s">
        <v>12</v>
      </c>
      <c r="O268" s="4" t="s">
        <v>12</v>
      </c>
      <c r="P268" s="4" t="s">
        <v>8</v>
      </c>
      <c r="Q268" s="4" t="s">
        <v>8</v>
      </c>
      <c r="R268" s="4" t="s">
        <v>14</v>
      </c>
      <c r="S268" s="4" t="s">
        <v>7</v>
      </c>
      <c r="T268" s="4" t="s">
        <v>14</v>
      </c>
      <c r="U268" s="4" t="s">
        <v>14</v>
      </c>
      <c r="V268" s="4" t="s">
        <v>11</v>
      </c>
    </row>
    <row r="269" spans="1:22">
      <c r="A269" t="n">
        <v>3483</v>
      </c>
      <c r="B269" s="37" t="n">
        <v>19</v>
      </c>
      <c r="C269" s="7" t="n">
        <v>1656</v>
      </c>
      <c r="D269" s="7" t="s">
        <v>58</v>
      </c>
      <c r="E269" s="7" t="s">
        <v>59</v>
      </c>
      <c r="F269" s="7" t="s">
        <v>15</v>
      </c>
      <c r="G269" s="7" t="n">
        <v>0</v>
      </c>
      <c r="H269" s="7" t="n">
        <v>1</v>
      </c>
      <c r="I269" s="7" t="n">
        <v>-261.700012207031</v>
      </c>
      <c r="J269" s="7" t="n">
        <v>0</v>
      </c>
      <c r="K269" s="7" t="n">
        <v>29.5</v>
      </c>
      <c r="L269" s="7" t="n">
        <v>-20</v>
      </c>
      <c r="M269" s="7" t="n">
        <v>1</v>
      </c>
      <c r="N269" s="7" t="n">
        <v>1.60000002384186</v>
      </c>
      <c r="O269" s="7" t="n">
        <v>0.0900000035762787</v>
      </c>
      <c r="P269" s="7" t="s">
        <v>60</v>
      </c>
      <c r="Q269" s="7" t="s">
        <v>15</v>
      </c>
      <c r="R269" s="7" t="n">
        <v>-1</v>
      </c>
      <c r="S269" s="7" t="n">
        <v>0</v>
      </c>
      <c r="T269" s="7" t="n">
        <v>0</v>
      </c>
      <c r="U269" s="7" t="n">
        <v>0</v>
      </c>
      <c r="V269" s="7" t="n">
        <v>0</v>
      </c>
    </row>
    <row r="270" spans="1:22">
      <c r="A270" t="s">
        <v>4</v>
      </c>
      <c r="B270" s="4" t="s">
        <v>5</v>
      </c>
      <c r="C270" s="4" t="s">
        <v>11</v>
      </c>
      <c r="D270" s="4" t="s">
        <v>8</v>
      </c>
      <c r="E270" s="4" t="s">
        <v>8</v>
      </c>
      <c r="F270" s="4" t="s">
        <v>8</v>
      </c>
      <c r="G270" s="4" t="s">
        <v>7</v>
      </c>
      <c r="H270" s="4" t="s">
        <v>14</v>
      </c>
      <c r="I270" s="4" t="s">
        <v>12</v>
      </c>
      <c r="J270" s="4" t="s">
        <v>12</v>
      </c>
      <c r="K270" s="4" t="s">
        <v>12</v>
      </c>
      <c r="L270" s="4" t="s">
        <v>12</v>
      </c>
      <c r="M270" s="4" t="s">
        <v>12</v>
      </c>
      <c r="N270" s="4" t="s">
        <v>12</v>
      </c>
      <c r="O270" s="4" t="s">
        <v>12</v>
      </c>
      <c r="P270" s="4" t="s">
        <v>8</v>
      </c>
      <c r="Q270" s="4" t="s">
        <v>8</v>
      </c>
      <c r="R270" s="4" t="s">
        <v>14</v>
      </c>
      <c r="S270" s="4" t="s">
        <v>7</v>
      </c>
      <c r="T270" s="4" t="s">
        <v>14</v>
      </c>
      <c r="U270" s="4" t="s">
        <v>14</v>
      </c>
      <c r="V270" s="4" t="s">
        <v>11</v>
      </c>
    </row>
    <row r="271" spans="1:22">
      <c r="A271" t="n">
        <v>3571</v>
      </c>
      <c r="B271" s="37" t="n">
        <v>19</v>
      </c>
      <c r="C271" s="7" t="n">
        <v>1657</v>
      </c>
      <c r="D271" s="7" t="s">
        <v>58</v>
      </c>
      <c r="E271" s="7" t="s">
        <v>59</v>
      </c>
      <c r="F271" s="7" t="s">
        <v>15</v>
      </c>
      <c r="G271" s="7" t="n">
        <v>0</v>
      </c>
      <c r="H271" s="7" t="n">
        <v>1</v>
      </c>
      <c r="I271" s="7" t="n">
        <v>-248.699996948242</v>
      </c>
      <c r="J271" s="7" t="n">
        <v>0</v>
      </c>
      <c r="K271" s="7" t="n">
        <v>27</v>
      </c>
      <c r="L271" s="7" t="n">
        <v>-30</v>
      </c>
      <c r="M271" s="7" t="n">
        <v>1</v>
      </c>
      <c r="N271" s="7" t="n">
        <v>1.60000002384186</v>
      </c>
      <c r="O271" s="7" t="n">
        <v>0.0900000035762787</v>
      </c>
      <c r="P271" s="7" t="s">
        <v>60</v>
      </c>
      <c r="Q271" s="7" t="s">
        <v>15</v>
      </c>
      <c r="R271" s="7" t="n">
        <v>-1</v>
      </c>
      <c r="S271" s="7" t="n">
        <v>0</v>
      </c>
      <c r="T271" s="7" t="n">
        <v>0</v>
      </c>
      <c r="U271" s="7" t="n">
        <v>0</v>
      </c>
      <c r="V271" s="7" t="n">
        <v>0</v>
      </c>
    </row>
    <row r="272" spans="1:22">
      <c r="A272" t="s">
        <v>4</v>
      </c>
      <c r="B272" s="4" t="s">
        <v>5</v>
      </c>
      <c r="C272" s="4" t="s">
        <v>11</v>
      </c>
      <c r="D272" s="4" t="s">
        <v>8</v>
      </c>
      <c r="E272" s="4" t="s">
        <v>8</v>
      </c>
      <c r="F272" s="4" t="s">
        <v>8</v>
      </c>
      <c r="G272" s="4" t="s">
        <v>7</v>
      </c>
      <c r="H272" s="4" t="s">
        <v>14</v>
      </c>
      <c r="I272" s="4" t="s">
        <v>12</v>
      </c>
      <c r="J272" s="4" t="s">
        <v>12</v>
      </c>
      <c r="K272" s="4" t="s">
        <v>12</v>
      </c>
      <c r="L272" s="4" t="s">
        <v>12</v>
      </c>
      <c r="M272" s="4" t="s">
        <v>12</v>
      </c>
      <c r="N272" s="4" t="s">
        <v>12</v>
      </c>
      <c r="O272" s="4" t="s">
        <v>12</v>
      </c>
      <c r="P272" s="4" t="s">
        <v>8</v>
      </c>
      <c r="Q272" s="4" t="s">
        <v>8</v>
      </c>
      <c r="R272" s="4" t="s">
        <v>14</v>
      </c>
      <c r="S272" s="4" t="s">
        <v>7</v>
      </c>
      <c r="T272" s="4" t="s">
        <v>14</v>
      </c>
      <c r="U272" s="4" t="s">
        <v>14</v>
      </c>
      <c r="V272" s="4" t="s">
        <v>11</v>
      </c>
    </row>
    <row r="273" spans="1:22">
      <c r="A273" t="n">
        <v>3659</v>
      </c>
      <c r="B273" s="37" t="n">
        <v>19</v>
      </c>
      <c r="C273" s="7" t="n">
        <v>1658</v>
      </c>
      <c r="D273" s="7" t="s">
        <v>58</v>
      </c>
      <c r="E273" s="7" t="s">
        <v>59</v>
      </c>
      <c r="F273" s="7" t="s">
        <v>15</v>
      </c>
      <c r="G273" s="7" t="n">
        <v>0</v>
      </c>
      <c r="H273" s="7" t="n">
        <v>1</v>
      </c>
      <c r="I273" s="7" t="n">
        <v>-244.5</v>
      </c>
      <c r="J273" s="7" t="n">
        <v>0</v>
      </c>
      <c r="K273" s="7" t="n">
        <v>40.5</v>
      </c>
      <c r="L273" s="7" t="n">
        <v>-40</v>
      </c>
      <c r="M273" s="7" t="n">
        <v>1</v>
      </c>
      <c r="N273" s="7" t="n">
        <v>1.60000002384186</v>
      </c>
      <c r="O273" s="7" t="n">
        <v>0.0900000035762787</v>
      </c>
      <c r="P273" s="7" t="s">
        <v>60</v>
      </c>
      <c r="Q273" s="7" t="s">
        <v>15</v>
      </c>
      <c r="R273" s="7" t="n">
        <v>-1</v>
      </c>
      <c r="S273" s="7" t="n">
        <v>0</v>
      </c>
      <c r="T273" s="7" t="n">
        <v>0</v>
      </c>
      <c r="U273" s="7" t="n">
        <v>0</v>
      </c>
      <c r="V273" s="7" t="n">
        <v>0</v>
      </c>
    </row>
    <row r="274" spans="1:22">
      <c r="A274" t="s">
        <v>4</v>
      </c>
      <c r="B274" s="4" t="s">
        <v>5</v>
      </c>
      <c r="C274" s="4" t="s">
        <v>11</v>
      </c>
      <c r="D274" s="4" t="s">
        <v>8</v>
      </c>
      <c r="E274" s="4" t="s">
        <v>8</v>
      </c>
      <c r="F274" s="4" t="s">
        <v>8</v>
      </c>
      <c r="G274" s="4" t="s">
        <v>7</v>
      </c>
      <c r="H274" s="4" t="s">
        <v>14</v>
      </c>
      <c r="I274" s="4" t="s">
        <v>12</v>
      </c>
      <c r="J274" s="4" t="s">
        <v>12</v>
      </c>
      <c r="K274" s="4" t="s">
        <v>12</v>
      </c>
      <c r="L274" s="4" t="s">
        <v>12</v>
      </c>
      <c r="M274" s="4" t="s">
        <v>12</v>
      </c>
      <c r="N274" s="4" t="s">
        <v>12</v>
      </c>
      <c r="O274" s="4" t="s">
        <v>12</v>
      </c>
      <c r="P274" s="4" t="s">
        <v>8</v>
      </c>
      <c r="Q274" s="4" t="s">
        <v>8</v>
      </c>
      <c r="R274" s="4" t="s">
        <v>14</v>
      </c>
      <c r="S274" s="4" t="s">
        <v>7</v>
      </c>
      <c r="T274" s="4" t="s">
        <v>14</v>
      </c>
      <c r="U274" s="4" t="s">
        <v>14</v>
      </c>
      <c r="V274" s="4" t="s">
        <v>11</v>
      </c>
    </row>
    <row r="275" spans="1:22">
      <c r="A275" t="n">
        <v>3747</v>
      </c>
      <c r="B275" s="37" t="n">
        <v>19</v>
      </c>
      <c r="C275" s="7" t="n">
        <v>1659</v>
      </c>
      <c r="D275" s="7" t="s">
        <v>58</v>
      </c>
      <c r="E275" s="7" t="s">
        <v>59</v>
      </c>
      <c r="F275" s="7" t="s">
        <v>15</v>
      </c>
      <c r="G275" s="7" t="n">
        <v>0</v>
      </c>
      <c r="H275" s="7" t="n">
        <v>1</v>
      </c>
      <c r="I275" s="7" t="n">
        <v>-246.899993896484</v>
      </c>
      <c r="J275" s="7" t="n">
        <v>0</v>
      </c>
      <c r="K275" s="7" t="n">
        <v>10.1999998092651</v>
      </c>
      <c r="L275" s="7" t="n">
        <v>0</v>
      </c>
      <c r="M275" s="7" t="n">
        <v>1</v>
      </c>
      <c r="N275" s="7" t="n">
        <v>1.60000002384186</v>
      </c>
      <c r="O275" s="7" t="n">
        <v>0.0900000035762787</v>
      </c>
      <c r="P275" s="7" t="s">
        <v>60</v>
      </c>
      <c r="Q275" s="7" t="s">
        <v>15</v>
      </c>
      <c r="R275" s="7" t="n">
        <v>-1</v>
      </c>
      <c r="S275" s="7" t="n">
        <v>0</v>
      </c>
      <c r="T275" s="7" t="n">
        <v>0</v>
      </c>
      <c r="U275" s="7" t="n">
        <v>0</v>
      </c>
      <c r="V275" s="7" t="n">
        <v>0</v>
      </c>
    </row>
    <row r="276" spans="1:22">
      <c r="A276" t="s">
        <v>4</v>
      </c>
      <c r="B276" s="4" t="s">
        <v>5</v>
      </c>
      <c r="C276" s="4" t="s">
        <v>11</v>
      </c>
      <c r="D276" s="4" t="s">
        <v>8</v>
      </c>
      <c r="E276" s="4" t="s">
        <v>8</v>
      </c>
      <c r="F276" s="4" t="s">
        <v>8</v>
      </c>
      <c r="G276" s="4" t="s">
        <v>7</v>
      </c>
      <c r="H276" s="4" t="s">
        <v>14</v>
      </c>
      <c r="I276" s="4" t="s">
        <v>12</v>
      </c>
      <c r="J276" s="4" t="s">
        <v>12</v>
      </c>
      <c r="K276" s="4" t="s">
        <v>12</v>
      </c>
      <c r="L276" s="4" t="s">
        <v>12</v>
      </c>
      <c r="M276" s="4" t="s">
        <v>12</v>
      </c>
      <c r="N276" s="4" t="s">
        <v>12</v>
      </c>
      <c r="O276" s="4" t="s">
        <v>12</v>
      </c>
      <c r="P276" s="4" t="s">
        <v>8</v>
      </c>
      <c r="Q276" s="4" t="s">
        <v>8</v>
      </c>
      <c r="R276" s="4" t="s">
        <v>14</v>
      </c>
      <c r="S276" s="4" t="s">
        <v>7</v>
      </c>
      <c r="T276" s="4" t="s">
        <v>14</v>
      </c>
      <c r="U276" s="4" t="s">
        <v>14</v>
      </c>
      <c r="V276" s="4" t="s">
        <v>11</v>
      </c>
    </row>
    <row r="277" spans="1:22">
      <c r="A277" t="n">
        <v>3835</v>
      </c>
      <c r="B277" s="37" t="n">
        <v>19</v>
      </c>
      <c r="C277" s="7" t="n">
        <v>1004</v>
      </c>
      <c r="D277" s="7" t="s">
        <v>61</v>
      </c>
      <c r="E277" s="7" t="s">
        <v>62</v>
      </c>
      <c r="F277" s="7" t="s">
        <v>15</v>
      </c>
      <c r="G277" s="7" t="n">
        <v>0</v>
      </c>
      <c r="H277" s="7" t="n">
        <v>1</v>
      </c>
      <c r="I277" s="7" t="n">
        <v>-278.299987792969</v>
      </c>
      <c r="J277" s="7" t="n">
        <v>0</v>
      </c>
      <c r="K277" s="7" t="n">
        <v>83.6999969482422</v>
      </c>
      <c r="L277" s="7" t="n">
        <v>140</v>
      </c>
      <c r="M277" s="7" t="n">
        <v>1</v>
      </c>
      <c r="N277" s="7" t="n">
        <v>1.60000002384186</v>
      </c>
      <c r="O277" s="7" t="n">
        <v>0.0900000035762787</v>
      </c>
      <c r="P277" s="7" t="s">
        <v>15</v>
      </c>
      <c r="Q277" s="7" t="s">
        <v>15</v>
      </c>
      <c r="R277" s="7" t="n">
        <v>-1</v>
      </c>
      <c r="S277" s="7" t="n">
        <v>0</v>
      </c>
      <c r="T277" s="7" t="n">
        <v>0</v>
      </c>
      <c r="U277" s="7" t="n">
        <v>0</v>
      </c>
      <c r="V277" s="7" t="n">
        <v>0</v>
      </c>
    </row>
    <row r="278" spans="1:22">
      <c r="A278" t="s">
        <v>4</v>
      </c>
      <c r="B278" s="4" t="s">
        <v>5</v>
      </c>
      <c r="C278" s="4" t="s">
        <v>11</v>
      </c>
      <c r="D278" s="4" t="s">
        <v>8</v>
      </c>
      <c r="E278" s="4" t="s">
        <v>8</v>
      </c>
      <c r="F278" s="4" t="s">
        <v>8</v>
      </c>
      <c r="G278" s="4" t="s">
        <v>7</v>
      </c>
      <c r="H278" s="4" t="s">
        <v>14</v>
      </c>
      <c r="I278" s="4" t="s">
        <v>12</v>
      </c>
      <c r="J278" s="4" t="s">
        <v>12</v>
      </c>
      <c r="K278" s="4" t="s">
        <v>12</v>
      </c>
      <c r="L278" s="4" t="s">
        <v>12</v>
      </c>
      <c r="M278" s="4" t="s">
        <v>12</v>
      </c>
      <c r="N278" s="4" t="s">
        <v>12</v>
      </c>
      <c r="O278" s="4" t="s">
        <v>12</v>
      </c>
      <c r="P278" s="4" t="s">
        <v>8</v>
      </c>
      <c r="Q278" s="4" t="s">
        <v>8</v>
      </c>
      <c r="R278" s="4" t="s">
        <v>14</v>
      </c>
      <c r="S278" s="4" t="s">
        <v>7</v>
      </c>
      <c r="T278" s="4" t="s">
        <v>14</v>
      </c>
      <c r="U278" s="4" t="s">
        <v>14</v>
      </c>
      <c r="V278" s="4" t="s">
        <v>11</v>
      </c>
    </row>
    <row r="279" spans="1:22">
      <c r="A279" t="n">
        <v>3914</v>
      </c>
      <c r="B279" s="37" t="n">
        <v>19</v>
      </c>
      <c r="C279" s="7" t="n">
        <v>1005</v>
      </c>
      <c r="D279" s="7" t="s">
        <v>61</v>
      </c>
      <c r="E279" s="7" t="s">
        <v>62</v>
      </c>
      <c r="F279" s="7" t="s">
        <v>15</v>
      </c>
      <c r="G279" s="7" t="n">
        <v>0</v>
      </c>
      <c r="H279" s="7" t="n">
        <v>1</v>
      </c>
      <c r="I279" s="7" t="n">
        <v>-278.299987792969</v>
      </c>
      <c r="J279" s="7" t="n">
        <v>0</v>
      </c>
      <c r="K279" s="7" t="n">
        <v>83.6999969482422</v>
      </c>
      <c r="L279" s="7" t="n">
        <v>140</v>
      </c>
      <c r="M279" s="7" t="n">
        <v>1</v>
      </c>
      <c r="N279" s="7" t="n">
        <v>1.60000002384186</v>
      </c>
      <c r="O279" s="7" t="n">
        <v>0.0900000035762787</v>
      </c>
      <c r="P279" s="7" t="s">
        <v>15</v>
      </c>
      <c r="Q279" s="7" t="s">
        <v>15</v>
      </c>
      <c r="R279" s="7" t="n">
        <v>-1</v>
      </c>
      <c r="S279" s="7" t="n">
        <v>0</v>
      </c>
      <c r="T279" s="7" t="n">
        <v>0</v>
      </c>
      <c r="U279" s="7" t="n">
        <v>0</v>
      </c>
      <c r="V279" s="7" t="n">
        <v>0</v>
      </c>
    </row>
    <row r="280" spans="1:22">
      <c r="A280" t="s">
        <v>4</v>
      </c>
      <c r="B280" s="4" t="s">
        <v>5</v>
      </c>
      <c r="C280" s="4" t="s">
        <v>11</v>
      </c>
      <c r="D280" s="4" t="s">
        <v>8</v>
      </c>
      <c r="E280" s="4" t="s">
        <v>8</v>
      </c>
      <c r="F280" s="4" t="s">
        <v>8</v>
      </c>
      <c r="G280" s="4" t="s">
        <v>7</v>
      </c>
      <c r="H280" s="4" t="s">
        <v>14</v>
      </c>
      <c r="I280" s="4" t="s">
        <v>12</v>
      </c>
      <c r="J280" s="4" t="s">
        <v>12</v>
      </c>
      <c r="K280" s="4" t="s">
        <v>12</v>
      </c>
      <c r="L280" s="4" t="s">
        <v>12</v>
      </c>
      <c r="M280" s="4" t="s">
        <v>12</v>
      </c>
      <c r="N280" s="4" t="s">
        <v>12</v>
      </c>
      <c r="O280" s="4" t="s">
        <v>12</v>
      </c>
      <c r="P280" s="4" t="s">
        <v>8</v>
      </c>
      <c r="Q280" s="4" t="s">
        <v>8</v>
      </c>
      <c r="R280" s="4" t="s">
        <v>14</v>
      </c>
      <c r="S280" s="4" t="s">
        <v>7</v>
      </c>
      <c r="T280" s="4" t="s">
        <v>14</v>
      </c>
      <c r="U280" s="4" t="s">
        <v>14</v>
      </c>
      <c r="V280" s="4" t="s">
        <v>11</v>
      </c>
    </row>
    <row r="281" spans="1:22">
      <c r="A281" t="n">
        <v>3993</v>
      </c>
      <c r="B281" s="37" t="n">
        <v>19</v>
      </c>
      <c r="C281" s="7" t="n">
        <v>1006</v>
      </c>
      <c r="D281" s="7" t="s">
        <v>63</v>
      </c>
      <c r="E281" s="7" t="s">
        <v>64</v>
      </c>
      <c r="F281" s="7" t="s">
        <v>15</v>
      </c>
      <c r="G281" s="7" t="n">
        <v>0</v>
      </c>
      <c r="H281" s="7" t="n">
        <v>1</v>
      </c>
      <c r="I281" s="7" t="n">
        <v>-246.899993896484</v>
      </c>
      <c r="J281" s="7" t="n">
        <v>0</v>
      </c>
      <c r="K281" s="7" t="n">
        <v>10.1999998092651</v>
      </c>
      <c r="L281" s="7" t="n">
        <v>0</v>
      </c>
      <c r="M281" s="7" t="n">
        <v>1</v>
      </c>
      <c r="N281" s="7" t="n">
        <v>1.60000002384186</v>
      </c>
      <c r="O281" s="7" t="n">
        <v>0.0900000035762787</v>
      </c>
      <c r="P281" s="7" t="s">
        <v>15</v>
      </c>
      <c r="Q281" s="7" t="s">
        <v>15</v>
      </c>
      <c r="R281" s="7" t="n">
        <v>-1</v>
      </c>
      <c r="S281" s="7" t="n">
        <v>0</v>
      </c>
      <c r="T281" s="7" t="n">
        <v>0</v>
      </c>
      <c r="U281" s="7" t="n">
        <v>0</v>
      </c>
      <c r="V281" s="7" t="n">
        <v>0</v>
      </c>
    </row>
    <row r="282" spans="1:22">
      <c r="A282" t="s">
        <v>4</v>
      </c>
      <c r="B282" s="4" t="s">
        <v>5</v>
      </c>
      <c r="C282" s="4" t="s">
        <v>11</v>
      </c>
      <c r="D282" s="4" t="s">
        <v>8</v>
      </c>
      <c r="E282" s="4" t="s">
        <v>8</v>
      </c>
      <c r="F282" s="4" t="s">
        <v>8</v>
      </c>
      <c r="G282" s="4" t="s">
        <v>7</v>
      </c>
      <c r="H282" s="4" t="s">
        <v>14</v>
      </c>
      <c r="I282" s="4" t="s">
        <v>12</v>
      </c>
      <c r="J282" s="4" t="s">
        <v>12</v>
      </c>
      <c r="K282" s="4" t="s">
        <v>12</v>
      </c>
      <c r="L282" s="4" t="s">
        <v>12</v>
      </c>
      <c r="M282" s="4" t="s">
        <v>12</v>
      </c>
      <c r="N282" s="4" t="s">
        <v>12</v>
      </c>
      <c r="O282" s="4" t="s">
        <v>12</v>
      </c>
      <c r="P282" s="4" t="s">
        <v>8</v>
      </c>
      <c r="Q282" s="4" t="s">
        <v>8</v>
      </c>
      <c r="R282" s="4" t="s">
        <v>14</v>
      </c>
      <c r="S282" s="4" t="s">
        <v>7</v>
      </c>
      <c r="T282" s="4" t="s">
        <v>14</v>
      </c>
      <c r="U282" s="4" t="s">
        <v>14</v>
      </c>
      <c r="V282" s="4" t="s">
        <v>11</v>
      </c>
    </row>
    <row r="283" spans="1:22">
      <c r="A283" t="n">
        <v>4079</v>
      </c>
      <c r="B283" s="37" t="n">
        <v>19</v>
      </c>
      <c r="C283" s="7" t="n">
        <v>1007</v>
      </c>
      <c r="D283" s="7" t="s">
        <v>63</v>
      </c>
      <c r="E283" s="7" t="s">
        <v>64</v>
      </c>
      <c r="F283" s="7" t="s">
        <v>15</v>
      </c>
      <c r="G283" s="7" t="n">
        <v>0</v>
      </c>
      <c r="H283" s="7" t="n">
        <v>1</v>
      </c>
      <c r="I283" s="7" t="n">
        <v>-246.899993896484</v>
      </c>
      <c r="J283" s="7" t="n">
        <v>0</v>
      </c>
      <c r="K283" s="7" t="n">
        <v>10.1999998092651</v>
      </c>
      <c r="L283" s="7" t="n">
        <v>0</v>
      </c>
      <c r="M283" s="7" t="n">
        <v>1</v>
      </c>
      <c r="N283" s="7" t="n">
        <v>1.60000002384186</v>
      </c>
      <c r="O283" s="7" t="n">
        <v>0.0900000035762787</v>
      </c>
      <c r="P283" s="7" t="s">
        <v>15</v>
      </c>
      <c r="Q283" s="7" t="s">
        <v>15</v>
      </c>
      <c r="R283" s="7" t="n">
        <v>-1</v>
      </c>
      <c r="S283" s="7" t="n">
        <v>0</v>
      </c>
      <c r="T283" s="7" t="n">
        <v>0</v>
      </c>
      <c r="U283" s="7" t="n">
        <v>0</v>
      </c>
      <c r="V283" s="7" t="n">
        <v>0</v>
      </c>
    </row>
    <row r="284" spans="1:22">
      <c r="A284" t="s">
        <v>4</v>
      </c>
      <c r="B284" s="4" t="s">
        <v>5</v>
      </c>
      <c r="C284" s="4" t="s">
        <v>11</v>
      </c>
      <c r="D284" s="4" t="s">
        <v>8</v>
      </c>
      <c r="E284" s="4" t="s">
        <v>8</v>
      </c>
      <c r="F284" s="4" t="s">
        <v>8</v>
      </c>
      <c r="G284" s="4" t="s">
        <v>7</v>
      </c>
      <c r="H284" s="4" t="s">
        <v>14</v>
      </c>
      <c r="I284" s="4" t="s">
        <v>12</v>
      </c>
      <c r="J284" s="4" t="s">
        <v>12</v>
      </c>
      <c r="K284" s="4" t="s">
        <v>12</v>
      </c>
      <c r="L284" s="4" t="s">
        <v>12</v>
      </c>
      <c r="M284" s="4" t="s">
        <v>12</v>
      </c>
      <c r="N284" s="4" t="s">
        <v>12</v>
      </c>
      <c r="O284" s="4" t="s">
        <v>12</v>
      </c>
      <c r="P284" s="4" t="s">
        <v>8</v>
      </c>
      <c r="Q284" s="4" t="s">
        <v>8</v>
      </c>
      <c r="R284" s="4" t="s">
        <v>14</v>
      </c>
      <c r="S284" s="4" t="s">
        <v>7</v>
      </c>
      <c r="T284" s="4" t="s">
        <v>14</v>
      </c>
      <c r="U284" s="4" t="s">
        <v>14</v>
      </c>
      <c r="V284" s="4" t="s">
        <v>11</v>
      </c>
    </row>
    <row r="285" spans="1:22">
      <c r="A285" t="n">
        <v>4165</v>
      </c>
      <c r="B285" s="37" t="n">
        <v>19</v>
      </c>
      <c r="C285" s="7" t="n">
        <v>1008</v>
      </c>
      <c r="D285" s="7" t="s">
        <v>63</v>
      </c>
      <c r="E285" s="7" t="s">
        <v>64</v>
      </c>
      <c r="F285" s="7" t="s">
        <v>15</v>
      </c>
      <c r="G285" s="7" t="n">
        <v>0</v>
      </c>
      <c r="H285" s="7" t="n">
        <v>1</v>
      </c>
      <c r="I285" s="7" t="n">
        <v>-246.899993896484</v>
      </c>
      <c r="J285" s="7" t="n">
        <v>0</v>
      </c>
      <c r="K285" s="7" t="n">
        <v>10.1999998092651</v>
      </c>
      <c r="L285" s="7" t="n">
        <v>0</v>
      </c>
      <c r="M285" s="7" t="n">
        <v>1</v>
      </c>
      <c r="N285" s="7" t="n">
        <v>1.60000002384186</v>
      </c>
      <c r="O285" s="7" t="n">
        <v>0.0900000035762787</v>
      </c>
      <c r="P285" s="7" t="s">
        <v>15</v>
      </c>
      <c r="Q285" s="7" t="s">
        <v>15</v>
      </c>
      <c r="R285" s="7" t="n">
        <v>-1</v>
      </c>
      <c r="S285" s="7" t="n">
        <v>0</v>
      </c>
      <c r="T285" s="7" t="n">
        <v>0</v>
      </c>
      <c r="U285" s="7" t="n">
        <v>0</v>
      </c>
      <c r="V285" s="7" t="n">
        <v>0</v>
      </c>
    </row>
    <row r="286" spans="1:22">
      <c r="A286" t="s">
        <v>4</v>
      </c>
      <c r="B286" s="4" t="s">
        <v>5</v>
      </c>
      <c r="C286" s="4" t="s">
        <v>11</v>
      </c>
      <c r="D286" s="4" t="s">
        <v>8</v>
      </c>
      <c r="E286" s="4" t="s">
        <v>8</v>
      </c>
      <c r="F286" s="4" t="s">
        <v>8</v>
      </c>
      <c r="G286" s="4" t="s">
        <v>7</v>
      </c>
      <c r="H286" s="4" t="s">
        <v>14</v>
      </c>
      <c r="I286" s="4" t="s">
        <v>12</v>
      </c>
      <c r="J286" s="4" t="s">
        <v>12</v>
      </c>
      <c r="K286" s="4" t="s">
        <v>12</v>
      </c>
      <c r="L286" s="4" t="s">
        <v>12</v>
      </c>
      <c r="M286" s="4" t="s">
        <v>12</v>
      </c>
      <c r="N286" s="4" t="s">
        <v>12</v>
      </c>
      <c r="O286" s="4" t="s">
        <v>12</v>
      </c>
      <c r="P286" s="4" t="s">
        <v>8</v>
      </c>
      <c r="Q286" s="4" t="s">
        <v>8</v>
      </c>
      <c r="R286" s="4" t="s">
        <v>14</v>
      </c>
      <c r="S286" s="4" t="s">
        <v>7</v>
      </c>
      <c r="T286" s="4" t="s">
        <v>14</v>
      </c>
      <c r="U286" s="4" t="s">
        <v>14</v>
      </c>
      <c r="V286" s="4" t="s">
        <v>11</v>
      </c>
    </row>
    <row r="287" spans="1:22">
      <c r="A287" t="n">
        <v>4251</v>
      </c>
      <c r="B287" s="37" t="n">
        <v>19</v>
      </c>
      <c r="C287" s="7" t="n">
        <v>1009</v>
      </c>
      <c r="D287" s="7" t="s">
        <v>63</v>
      </c>
      <c r="E287" s="7" t="s">
        <v>64</v>
      </c>
      <c r="F287" s="7" t="s">
        <v>15</v>
      </c>
      <c r="G287" s="7" t="n">
        <v>0</v>
      </c>
      <c r="H287" s="7" t="n">
        <v>1</v>
      </c>
      <c r="I287" s="7" t="n">
        <v>-246.899993896484</v>
      </c>
      <c r="J287" s="7" t="n">
        <v>0</v>
      </c>
      <c r="K287" s="7" t="n">
        <v>10.1999998092651</v>
      </c>
      <c r="L287" s="7" t="n">
        <v>0</v>
      </c>
      <c r="M287" s="7" t="n">
        <v>1</v>
      </c>
      <c r="N287" s="7" t="n">
        <v>1.60000002384186</v>
      </c>
      <c r="O287" s="7" t="n">
        <v>0.0900000035762787</v>
      </c>
      <c r="P287" s="7" t="s">
        <v>15</v>
      </c>
      <c r="Q287" s="7" t="s">
        <v>15</v>
      </c>
      <c r="R287" s="7" t="n">
        <v>-1</v>
      </c>
      <c r="S287" s="7" t="n">
        <v>0</v>
      </c>
      <c r="T287" s="7" t="n">
        <v>0</v>
      </c>
      <c r="U287" s="7" t="n">
        <v>0</v>
      </c>
      <c r="V287" s="7" t="n">
        <v>0</v>
      </c>
    </row>
    <row r="288" spans="1:22">
      <c r="A288" t="s">
        <v>4</v>
      </c>
      <c r="B288" s="4" t="s">
        <v>5</v>
      </c>
      <c r="C288" s="4" t="s">
        <v>11</v>
      </c>
      <c r="D288" s="4" t="s">
        <v>8</v>
      </c>
      <c r="E288" s="4" t="s">
        <v>8</v>
      </c>
      <c r="F288" s="4" t="s">
        <v>8</v>
      </c>
      <c r="G288" s="4" t="s">
        <v>7</v>
      </c>
      <c r="H288" s="4" t="s">
        <v>14</v>
      </c>
      <c r="I288" s="4" t="s">
        <v>12</v>
      </c>
      <c r="J288" s="4" t="s">
        <v>12</v>
      </c>
      <c r="K288" s="4" t="s">
        <v>12</v>
      </c>
      <c r="L288" s="4" t="s">
        <v>12</v>
      </c>
      <c r="M288" s="4" t="s">
        <v>12</v>
      </c>
      <c r="N288" s="4" t="s">
        <v>12</v>
      </c>
      <c r="O288" s="4" t="s">
        <v>12</v>
      </c>
      <c r="P288" s="4" t="s">
        <v>8</v>
      </c>
      <c r="Q288" s="4" t="s">
        <v>8</v>
      </c>
      <c r="R288" s="4" t="s">
        <v>14</v>
      </c>
      <c r="S288" s="4" t="s">
        <v>7</v>
      </c>
      <c r="T288" s="4" t="s">
        <v>14</v>
      </c>
      <c r="U288" s="4" t="s">
        <v>14</v>
      </c>
      <c r="V288" s="4" t="s">
        <v>11</v>
      </c>
    </row>
    <row r="289" spans="1:22">
      <c r="A289" t="n">
        <v>4337</v>
      </c>
      <c r="B289" s="37" t="n">
        <v>19</v>
      </c>
      <c r="C289" s="7" t="n">
        <v>1000</v>
      </c>
      <c r="D289" s="7" t="s">
        <v>65</v>
      </c>
      <c r="E289" s="7" t="s">
        <v>66</v>
      </c>
      <c r="F289" s="7" t="s">
        <v>15</v>
      </c>
      <c r="G289" s="7" t="n">
        <v>0</v>
      </c>
      <c r="H289" s="7" t="n">
        <v>1</v>
      </c>
      <c r="I289" s="7" t="n">
        <v>-209</v>
      </c>
      <c r="J289" s="7" t="n">
        <v>32</v>
      </c>
      <c r="K289" s="7" t="n">
        <v>-176</v>
      </c>
      <c r="L289" s="7" t="n">
        <v>-40</v>
      </c>
      <c r="M289" s="7" t="n">
        <v>1</v>
      </c>
      <c r="N289" s="7" t="n">
        <v>1.60000002384186</v>
      </c>
      <c r="O289" s="7" t="n">
        <v>0.0900000035762787</v>
      </c>
      <c r="P289" s="7" t="s">
        <v>67</v>
      </c>
      <c r="Q289" s="7" t="s">
        <v>15</v>
      </c>
      <c r="R289" s="7" t="n">
        <v>-1</v>
      </c>
      <c r="S289" s="7" t="n">
        <v>0</v>
      </c>
      <c r="T289" s="7" t="n">
        <v>0</v>
      </c>
      <c r="U289" s="7" t="n">
        <v>0</v>
      </c>
      <c r="V289" s="7" t="n">
        <v>0</v>
      </c>
    </row>
    <row r="290" spans="1:22">
      <c r="A290" t="s">
        <v>4</v>
      </c>
      <c r="B290" s="4" t="s">
        <v>5</v>
      </c>
      <c r="C290" s="4" t="s">
        <v>11</v>
      </c>
      <c r="D290" s="4" t="s">
        <v>8</v>
      </c>
      <c r="E290" s="4" t="s">
        <v>8</v>
      </c>
      <c r="F290" s="4" t="s">
        <v>8</v>
      </c>
      <c r="G290" s="4" t="s">
        <v>7</v>
      </c>
      <c r="H290" s="4" t="s">
        <v>14</v>
      </c>
      <c r="I290" s="4" t="s">
        <v>12</v>
      </c>
      <c r="J290" s="4" t="s">
        <v>12</v>
      </c>
      <c r="K290" s="4" t="s">
        <v>12</v>
      </c>
      <c r="L290" s="4" t="s">
        <v>12</v>
      </c>
      <c r="M290" s="4" t="s">
        <v>12</v>
      </c>
      <c r="N290" s="4" t="s">
        <v>12</v>
      </c>
      <c r="O290" s="4" t="s">
        <v>12</v>
      </c>
      <c r="P290" s="4" t="s">
        <v>8</v>
      </c>
      <c r="Q290" s="4" t="s">
        <v>8</v>
      </c>
      <c r="R290" s="4" t="s">
        <v>14</v>
      </c>
      <c r="S290" s="4" t="s">
        <v>7</v>
      </c>
      <c r="T290" s="4" t="s">
        <v>14</v>
      </c>
      <c r="U290" s="4" t="s">
        <v>14</v>
      </c>
      <c r="V290" s="4" t="s">
        <v>11</v>
      </c>
    </row>
    <row r="291" spans="1:22">
      <c r="A291" t="n">
        <v>4428</v>
      </c>
      <c r="B291" s="37" t="n">
        <v>19</v>
      </c>
      <c r="C291" s="7" t="n">
        <v>1001</v>
      </c>
      <c r="D291" s="7" t="s">
        <v>65</v>
      </c>
      <c r="E291" s="7" t="s">
        <v>66</v>
      </c>
      <c r="F291" s="7" t="s">
        <v>15</v>
      </c>
      <c r="G291" s="7" t="n">
        <v>0</v>
      </c>
      <c r="H291" s="7" t="n">
        <v>1</v>
      </c>
      <c r="I291" s="7" t="n">
        <v>-255.800003051758</v>
      </c>
      <c r="J291" s="7" t="n">
        <v>40</v>
      </c>
      <c r="K291" s="7" t="n">
        <v>-186.699996948242</v>
      </c>
      <c r="L291" s="7" t="n">
        <v>-10</v>
      </c>
      <c r="M291" s="7" t="n">
        <v>1</v>
      </c>
      <c r="N291" s="7" t="n">
        <v>1.60000002384186</v>
      </c>
      <c r="O291" s="7" t="n">
        <v>0.0900000035762787</v>
      </c>
      <c r="P291" s="7" t="s">
        <v>67</v>
      </c>
      <c r="Q291" s="7" t="s">
        <v>15</v>
      </c>
      <c r="R291" s="7" t="n">
        <v>-1</v>
      </c>
      <c r="S291" s="7" t="n">
        <v>0</v>
      </c>
      <c r="T291" s="7" t="n">
        <v>0</v>
      </c>
      <c r="U291" s="7" t="n">
        <v>0</v>
      </c>
      <c r="V291" s="7" t="n">
        <v>0</v>
      </c>
    </row>
    <row r="292" spans="1:22">
      <c r="A292" t="s">
        <v>4</v>
      </c>
      <c r="B292" s="4" t="s">
        <v>5</v>
      </c>
      <c r="C292" s="4" t="s">
        <v>11</v>
      </c>
      <c r="D292" s="4" t="s">
        <v>8</v>
      </c>
      <c r="E292" s="4" t="s">
        <v>8</v>
      </c>
      <c r="F292" s="4" t="s">
        <v>8</v>
      </c>
      <c r="G292" s="4" t="s">
        <v>7</v>
      </c>
      <c r="H292" s="4" t="s">
        <v>14</v>
      </c>
      <c r="I292" s="4" t="s">
        <v>12</v>
      </c>
      <c r="J292" s="4" t="s">
        <v>12</v>
      </c>
      <c r="K292" s="4" t="s">
        <v>12</v>
      </c>
      <c r="L292" s="4" t="s">
        <v>12</v>
      </c>
      <c r="M292" s="4" t="s">
        <v>12</v>
      </c>
      <c r="N292" s="4" t="s">
        <v>12</v>
      </c>
      <c r="O292" s="4" t="s">
        <v>12</v>
      </c>
      <c r="P292" s="4" t="s">
        <v>8</v>
      </c>
      <c r="Q292" s="4" t="s">
        <v>8</v>
      </c>
      <c r="R292" s="4" t="s">
        <v>14</v>
      </c>
      <c r="S292" s="4" t="s">
        <v>7</v>
      </c>
      <c r="T292" s="4" t="s">
        <v>14</v>
      </c>
      <c r="U292" s="4" t="s">
        <v>14</v>
      </c>
      <c r="V292" s="4" t="s">
        <v>11</v>
      </c>
    </row>
    <row r="293" spans="1:22">
      <c r="A293" t="n">
        <v>4519</v>
      </c>
      <c r="B293" s="37" t="n">
        <v>19</v>
      </c>
      <c r="C293" s="7" t="n">
        <v>1002</v>
      </c>
      <c r="D293" s="7" t="s">
        <v>65</v>
      </c>
      <c r="E293" s="7" t="s">
        <v>66</v>
      </c>
      <c r="F293" s="7" t="s">
        <v>15</v>
      </c>
      <c r="G293" s="7" t="n">
        <v>0</v>
      </c>
      <c r="H293" s="7" t="n">
        <v>1</v>
      </c>
      <c r="I293" s="7" t="n">
        <v>-281.299987792969</v>
      </c>
      <c r="J293" s="7" t="n">
        <v>32</v>
      </c>
      <c r="K293" s="7" t="n">
        <v>-195.399993896484</v>
      </c>
      <c r="L293" s="7" t="n">
        <v>0</v>
      </c>
      <c r="M293" s="7" t="n">
        <v>1</v>
      </c>
      <c r="N293" s="7" t="n">
        <v>1.60000002384186</v>
      </c>
      <c r="O293" s="7" t="n">
        <v>0.0900000035762787</v>
      </c>
      <c r="P293" s="7" t="s">
        <v>67</v>
      </c>
      <c r="Q293" s="7" t="s">
        <v>15</v>
      </c>
      <c r="R293" s="7" t="n">
        <v>-1</v>
      </c>
      <c r="S293" s="7" t="n">
        <v>0</v>
      </c>
      <c r="T293" s="7" t="n">
        <v>0</v>
      </c>
      <c r="U293" s="7" t="n">
        <v>0</v>
      </c>
      <c r="V293" s="7" t="n">
        <v>0</v>
      </c>
    </row>
    <row r="294" spans="1:22">
      <c r="A294" t="s">
        <v>4</v>
      </c>
      <c r="B294" s="4" t="s">
        <v>5</v>
      </c>
      <c r="C294" s="4" t="s">
        <v>11</v>
      </c>
      <c r="D294" s="4" t="s">
        <v>8</v>
      </c>
      <c r="E294" s="4" t="s">
        <v>8</v>
      </c>
      <c r="F294" s="4" t="s">
        <v>8</v>
      </c>
      <c r="G294" s="4" t="s">
        <v>7</v>
      </c>
      <c r="H294" s="4" t="s">
        <v>14</v>
      </c>
      <c r="I294" s="4" t="s">
        <v>12</v>
      </c>
      <c r="J294" s="4" t="s">
        <v>12</v>
      </c>
      <c r="K294" s="4" t="s">
        <v>12</v>
      </c>
      <c r="L294" s="4" t="s">
        <v>12</v>
      </c>
      <c r="M294" s="4" t="s">
        <v>12</v>
      </c>
      <c r="N294" s="4" t="s">
        <v>12</v>
      </c>
      <c r="O294" s="4" t="s">
        <v>12</v>
      </c>
      <c r="P294" s="4" t="s">
        <v>8</v>
      </c>
      <c r="Q294" s="4" t="s">
        <v>8</v>
      </c>
      <c r="R294" s="4" t="s">
        <v>14</v>
      </c>
      <c r="S294" s="4" t="s">
        <v>7</v>
      </c>
      <c r="T294" s="4" t="s">
        <v>14</v>
      </c>
      <c r="U294" s="4" t="s">
        <v>14</v>
      </c>
      <c r="V294" s="4" t="s">
        <v>11</v>
      </c>
    </row>
    <row r="295" spans="1:22">
      <c r="A295" t="n">
        <v>4610</v>
      </c>
      <c r="B295" s="37" t="n">
        <v>19</v>
      </c>
      <c r="C295" s="7" t="n">
        <v>1003</v>
      </c>
      <c r="D295" s="7" t="s">
        <v>65</v>
      </c>
      <c r="E295" s="7" t="s">
        <v>66</v>
      </c>
      <c r="F295" s="7" t="s">
        <v>15</v>
      </c>
      <c r="G295" s="7" t="n">
        <v>0</v>
      </c>
      <c r="H295" s="7" t="n">
        <v>1</v>
      </c>
      <c r="I295" s="7" t="n">
        <v>-230.600006103516</v>
      </c>
      <c r="J295" s="7" t="n">
        <v>40</v>
      </c>
      <c r="K295" s="7" t="n">
        <v>-178.199996948242</v>
      </c>
      <c r="L295" s="7" t="n">
        <v>-30</v>
      </c>
      <c r="M295" s="7" t="n">
        <v>1</v>
      </c>
      <c r="N295" s="7" t="n">
        <v>1.60000002384186</v>
      </c>
      <c r="O295" s="7" t="n">
        <v>0.0900000035762787</v>
      </c>
      <c r="P295" s="7" t="s">
        <v>67</v>
      </c>
      <c r="Q295" s="7" t="s">
        <v>15</v>
      </c>
      <c r="R295" s="7" t="n">
        <v>-1</v>
      </c>
      <c r="S295" s="7" t="n">
        <v>0</v>
      </c>
      <c r="T295" s="7" t="n">
        <v>0</v>
      </c>
      <c r="U295" s="7" t="n">
        <v>0</v>
      </c>
      <c r="V295" s="7" t="n">
        <v>0</v>
      </c>
    </row>
    <row r="296" spans="1:22">
      <c r="A296" t="s">
        <v>4</v>
      </c>
      <c r="B296" s="4" t="s">
        <v>5</v>
      </c>
      <c r="C296" s="4" t="s">
        <v>11</v>
      </c>
      <c r="D296" s="4" t="s">
        <v>8</v>
      </c>
      <c r="E296" s="4" t="s">
        <v>8</v>
      </c>
      <c r="F296" s="4" t="s">
        <v>8</v>
      </c>
      <c r="G296" s="4" t="s">
        <v>7</v>
      </c>
      <c r="H296" s="4" t="s">
        <v>14</v>
      </c>
      <c r="I296" s="4" t="s">
        <v>12</v>
      </c>
      <c r="J296" s="4" t="s">
        <v>12</v>
      </c>
      <c r="K296" s="4" t="s">
        <v>12</v>
      </c>
      <c r="L296" s="4" t="s">
        <v>12</v>
      </c>
      <c r="M296" s="4" t="s">
        <v>12</v>
      </c>
      <c r="N296" s="4" t="s">
        <v>12</v>
      </c>
      <c r="O296" s="4" t="s">
        <v>12</v>
      </c>
      <c r="P296" s="4" t="s">
        <v>8</v>
      </c>
      <c r="Q296" s="4" t="s">
        <v>8</v>
      </c>
      <c r="R296" s="4" t="s">
        <v>14</v>
      </c>
      <c r="S296" s="4" t="s">
        <v>7</v>
      </c>
      <c r="T296" s="4" t="s">
        <v>14</v>
      </c>
      <c r="U296" s="4" t="s">
        <v>14</v>
      </c>
      <c r="V296" s="4" t="s">
        <v>11</v>
      </c>
    </row>
    <row r="297" spans="1:22">
      <c r="A297" t="n">
        <v>4701</v>
      </c>
      <c r="B297" s="37" t="n">
        <v>19</v>
      </c>
      <c r="C297" s="7" t="n">
        <v>1560</v>
      </c>
      <c r="D297" s="7" t="s">
        <v>68</v>
      </c>
      <c r="E297" s="7" t="s">
        <v>69</v>
      </c>
      <c r="F297" s="7" t="s">
        <v>15</v>
      </c>
      <c r="G297" s="7" t="n">
        <v>0</v>
      </c>
      <c r="H297" s="7" t="n">
        <v>1</v>
      </c>
      <c r="I297" s="7" t="n">
        <v>-206.199996948242</v>
      </c>
      <c r="J297" s="7" t="n">
        <v>13</v>
      </c>
      <c r="K297" s="7" t="n">
        <v>53.7999992370605</v>
      </c>
      <c r="L297" s="7" t="n">
        <v>250</v>
      </c>
      <c r="M297" s="7" t="n">
        <v>1</v>
      </c>
      <c r="N297" s="7" t="n">
        <v>1.60000002384186</v>
      </c>
      <c r="O297" s="7" t="n">
        <v>0.0900000035762787</v>
      </c>
      <c r="P297" s="7" t="s">
        <v>70</v>
      </c>
      <c r="Q297" s="7" t="s">
        <v>15</v>
      </c>
      <c r="R297" s="7" t="n">
        <v>-1</v>
      </c>
      <c r="S297" s="7" t="n">
        <v>0</v>
      </c>
      <c r="T297" s="7" t="n">
        <v>0</v>
      </c>
      <c r="U297" s="7" t="n">
        <v>0</v>
      </c>
      <c r="V297" s="7" t="n">
        <v>0</v>
      </c>
    </row>
    <row r="298" spans="1:22">
      <c r="A298" t="s">
        <v>4</v>
      </c>
      <c r="B298" s="4" t="s">
        <v>5</v>
      </c>
      <c r="C298" s="4" t="s">
        <v>11</v>
      </c>
      <c r="D298" s="4" t="s">
        <v>8</v>
      </c>
      <c r="E298" s="4" t="s">
        <v>8</v>
      </c>
      <c r="F298" s="4" t="s">
        <v>8</v>
      </c>
      <c r="G298" s="4" t="s">
        <v>7</v>
      </c>
      <c r="H298" s="4" t="s">
        <v>14</v>
      </c>
      <c r="I298" s="4" t="s">
        <v>12</v>
      </c>
      <c r="J298" s="4" t="s">
        <v>12</v>
      </c>
      <c r="K298" s="4" t="s">
        <v>12</v>
      </c>
      <c r="L298" s="4" t="s">
        <v>12</v>
      </c>
      <c r="M298" s="4" t="s">
        <v>12</v>
      </c>
      <c r="N298" s="4" t="s">
        <v>12</v>
      </c>
      <c r="O298" s="4" t="s">
        <v>12</v>
      </c>
      <c r="P298" s="4" t="s">
        <v>8</v>
      </c>
      <c r="Q298" s="4" t="s">
        <v>8</v>
      </c>
      <c r="R298" s="4" t="s">
        <v>14</v>
      </c>
      <c r="S298" s="4" t="s">
        <v>7</v>
      </c>
      <c r="T298" s="4" t="s">
        <v>14</v>
      </c>
      <c r="U298" s="4" t="s">
        <v>14</v>
      </c>
      <c r="V298" s="4" t="s">
        <v>11</v>
      </c>
    </row>
    <row r="299" spans="1:22">
      <c r="A299" t="n">
        <v>4785</v>
      </c>
      <c r="B299" s="37" t="n">
        <v>19</v>
      </c>
      <c r="C299" s="7" t="n">
        <v>1561</v>
      </c>
      <c r="D299" s="7" t="s">
        <v>68</v>
      </c>
      <c r="E299" s="7" t="s">
        <v>69</v>
      </c>
      <c r="F299" s="7" t="s">
        <v>15</v>
      </c>
      <c r="G299" s="7" t="n">
        <v>0</v>
      </c>
      <c r="H299" s="7" t="n">
        <v>1</v>
      </c>
      <c r="I299" s="7" t="n">
        <v>-220</v>
      </c>
      <c r="J299" s="7" t="n">
        <v>13</v>
      </c>
      <c r="K299" s="7" t="n">
        <v>67.8000030517578</v>
      </c>
      <c r="L299" s="7" t="n">
        <v>200</v>
      </c>
      <c r="M299" s="7" t="n">
        <v>1</v>
      </c>
      <c r="N299" s="7" t="n">
        <v>1.60000002384186</v>
      </c>
      <c r="O299" s="7" t="n">
        <v>0.0900000035762787</v>
      </c>
      <c r="P299" s="7" t="s">
        <v>70</v>
      </c>
      <c r="Q299" s="7" t="s">
        <v>15</v>
      </c>
      <c r="R299" s="7" t="n">
        <v>-1</v>
      </c>
      <c r="S299" s="7" t="n">
        <v>0</v>
      </c>
      <c r="T299" s="7" t="n">
        <v>0</v>
      </c>
      <c r="U299" s="7" t="n">
        <v>0</v>
      </c>
      <c r="V299" s="7" t="n">
        <v>0</v>
      </c>
    </row>
    <row r="300" spans="1:22">
      <c r="A300" t="s">
        <v>4</v>
      </c>
      <c r="B300" s="4" t="s">
        <v>5</v>
      </c>
      <c r="C300" s="4" t="s">
        <v>11</v>
      </c>
      <c r="D300" s="4" t="s">
        <v>8</v>
      </c>
      <c r="E300" s="4" t="s">
        <v>8</v>
      </c>
      <c r="F300" s="4" t="s">
        <v>8</v>
      </c>
      <c r="G300" s="4" t="s">
        <v>7</v>
      </c>
      <c r="H300" s="4" t="s">
        <v>14</v>
      </c>
      <c r="I300" s="4" t="s">
        <v>12</v>
      </c>
      <c r="J300" s="4" t="s">
        <v>12</v>
      </c>
      <c r="K300" s="4" t="s">
        <v>12</v>
      </c>
      <c r="L300" s="4" t="s">
        <v>12</v>
      </c>
      <c r="M300" s="4" t="s">
        <v>12</v>
      </c>
      <c r="N300" s="4" t="s">
        <v>12</v>
      </c>
      <c r="O300" s="4" t="s">
        <v>12</v>
      </c>
      <c r="P300" s="4" t="s">
        <v>8</v>
      </c>
      <c r="Q300" s="4" t="s">
        <v>8</v>
      </c>
      <c r="R300" s="4" t="s">
        <v>14</v>
      </c>
      <c r="S300" s="4" t="s">
        <v>7</v>
      </c>
      <c r="T300" s="4" t="s">
        <v>14</v>
      </c>
      <c r="U300" s="4" t="s">
        <v>14</v>
      </c>
      <c r="V300" s="4" t="s">
        <v>11</v>
      </c>
    </row>
    <row r="301" spans="1:22">
      <c r="A301" t="n">
        <v>4869</v>
      </c>
      <c r="B301" s="37" t="n">
        <v>19</v>
      </c>
      <c r="C301" s="7" t="n">
        <v>1562</v>
      </c>
      <c r="D301" s="7" t="s">
        <v>71</v>
      </c>
      <c r="E301" s="7" t="s">
        <v>69</v>
      </c>
      <c r="F301" s="7" t="s">
        <v>15</v>
      </c>
      <c r="G301" s="7" t="n">
        <v>0</v>
      </c>
      <c r="H301" s="7" t="n">
        <v>1</v>
      </c>
      <c r="I301" s="7" t="n">
        <v>-210.600006103516</v>
      </c>
      <c r="J301" s="7" t="n">
        <v>13</v>
      </c>
      <c r="K301" s="7" t="n">
        <v>63.2000007629395</v>
      </c>
      <c r="L301" s="7" t="n">
        <v>213</v>
      </c>
      <c r="M301" s="7" t="n">
        <v>1</v>
      </c>
      <c r="N301" s="7" t="n">
        <v>1.60000002384186</v>
      </c>
      <c r="O301" s="7" t="n">
        <v>0.0900000035762787</v>
      </c>
      <c r="P301" s="7" t="s">
        <v>72</v>
      </c>
      <c r="Q301" s="7" t="s">
        <v>15</v>
      </c>
      <c r="R301" s="7" t="n">
        <v>-1</v>
      </c>
      <c r="S301" s="7" t="n">
        <v>0</v>
      </c>
      <c r="T301" s="7" t="n">
        <v>0</v>
      </c>
      <c r="U301" s="7" t="n">
        <v>0</v>
      </c>
      <c r="V301" s="7" t="n">
        <v>0</v>
      </c>
    </row>
    <row r="302" spans="1:22">
      <c r="A302" t="s">
        <v>4</v>
      </c>
      <c r="B302" s="4" t="s">
        <v>5</v>
      </c>
      <c r="C302" s="4" t="s">
        <v>11</v>
      </c>
      <c r="D302" s="4" t="s">
        <v>8</v>
      </c>
      <c r="E302" s="4" t="s">
        <v>8</v>
      </c>
      <c r="F302" s="4" t="s">
        <v>8</v>
      </c>
      <c r="G302" s="4" t="s">
        <v>7</v>
      </c>
      <c r="H302" s="4" t="s">
        <v>14</v>
      </c>
      <c r="I302" s="4" t="s">
        <v>12</v>
      </c>
      <c r="J302" s="4" t="s">
        <v>12</v>
      </c>
      <c r="K302" s="4" t="s">
        <v>12</v>
      </c>
      <c r="L302" s="4" t="s">
        <v>12</v>
      </c>
      <c r="M302" s="4" t="s">
        <v>12</v>
      </c>
      <c r="N302" s="4" t="s">
        <v>12</v>
      </c>
      <c r="O302" s="4" t="s">
        <v>12</v>
      </c>
      <c r="P302" s="4" t="s">
        <v>8</v>
      </c>
      <c r="Q302" s="4" t="s">
        <v>8</v>
      </c>
      <c r="R302" s="4" t="s">
        <v>14</v>
      </c>
      <c r="S302" s="4" t="s">
        <v>7</v>
      </c>
      <c r="T302" s="4" t="s">
        <v>14</v>
      </c>
      <c r="U302" s="4" t="s">
        <v>14</v>
      </c>
      <c r="V302" s="4" t="s">
        <v>11</v>
      </c>
    </row>
    <row r="303" spans="1:22">
      <c r="A303" t="n">
        <v>4945</v>
      </c>
      <c r="B303" s="37" t="n">
        <v>19</v>
      </c>
      <c r="C303" s="7" t="n">
        <v>1563</v>
      </c>
      <c r="D303" s="7" t="s">
        <v>68</v>
      </c>
      <c r="E303" s="7" t="s">
        <v>69</v>
      </c>
      <c r="F303" s="7" t="s">
        <v>15</v>
      </c>
      <c r="G303" s="7" t="n">
        <v>0</v>
      </c>
      <c r="H303" s="7" t="n">
        <v>1</v>
      </c>
      <c r="I303" s="7" t="n">
        <v>-311.200012207031</v>
      </c>
      <c r="J303" s="7" t="n">
        <v>10</v>
      </c>
      <c r="K303" s="7" t="n">
        <v>-18.7000007629395</v>
      </c>
      <c r="L303" s="7" t="n">
        <v>45</v>
      </c>
      <c r="M303" s="7" t="n">
        <v>1</v>
      </c>
      <c r="N303" s="7" t="n">
        <v>1.60000002384186</v>
      </c>
      <c r="O303" s="7" t="n">
        <v>0.0900000035762787</v>
      </c>
      <c r="P303" s="7" t="s">
        <v>70</v>
      </c>
      <c r="Q303" s="7" t="s">
        <v>15</v>
      </c>
      <c r="R303" s="7" t="n">
        <v>-1</v>
      </c>
      <c r="S303" s="7" t="n">
        <v>0</v>
      </c>
      <c r="T303" s="7" t="n">
        <v>0</v>
      </c>
      <c r="U303" s="7" t="n">
        <v>0</v>
      </c>
      <c r="V303" s="7" t="n">
        <v>0</v>
      </c>
    </row>
    <row r="304" spans="1:22">
      <c r="A304" t="s">
        <v>4</v>
      </c>
      <c r="B304" s="4" t="s">
        <v>5</v>
      </c>
      <c r="C304" s="4" t="s">
        <v>11</v>
      </c>
      <c r="D304" s="4" t="s">
        <v>8</v>
      </c>
      <c r="E304" s="4" t="s">
        <v>8</v>
      </c>
      <c r="F304" s="4" t="s">
        <v>8</v>
      </c>
      <c r="G304" s="4" t="s">
        <v>7</v>
      </c>
      <c r="H304" s="4" t="s">
        <v>14</v>
      </c>
      <c r="I304" s="4" t="s">
        <v>12</v>
      </c>
      <c r="J304" s="4" t="s">
        <v>12</v>
      </c>
      <c r="K304" s="4" t="s">
        <v>12</v>
      </c>
      <c r="L304" s="4" t="s">
        <v>12</v>
      </c>
      <c r="M304" s="4" t="s">
        <v>12</v>
      </c>
      <c r="N304" s="4" t="s">
        <v>12</v>
      </c>
      <c r="O304" s="4" t="s">
        <v>12</v>
      </c>
      <c r="P304" s="4" t="s">
        <v>8</v>
      </c>
      <c r="Q304" s="4" t="s">
        <v>8</v>
      </c>
      <c r="R304" s="4" t="s">
        <v>14</v>
      </c>
      <c r="S304" s="4" t="s">
        <v>7</v>
      </c>
      <c r="T304" s="4" t="s">
        <v>14</v>
      </c>
      <c r="U304" s="4" t="s">
        <v>14</v>
      </c>
      <c r="V304" s="4" t="s">
        <v>11</v>
      </c>
    </row>
    <row r="305" spans="1:22">
      <c r="A305" t="n">
        <v>5029</v>
      </c>
      <c r="B305" s="37" t="n">
        <v>19</v>
      </c>
      <c r="C305" s="7" t="n">
        <v>1564</v>
      </c>
      <c r="D305" s="7" t="s">
        <v>73</v>
      </c>
      <c r="E305" s="7" t="s">
        <v>69</v>
      </c>
      <c r="F305" s="7" t="s">
        <v>15</v>
      </c>
      <c r="G305" s="7" t="n">
        <v>0</v>
      </c>
      <c r="H305" s="7" t="n">
        <v>1</v>
      </c>
      <c r="I305" s="7" t="n">
        <v>-311.809997558594</v>
      </c>
      <c r="J305" s="7" t="n">
        <v>10</v>
      </c>
      <c r="K305" s="7" t="n">
        <v>-10.0600004196167</v>
      </c>
      <c r="L305" s="7" t="n">
        <v>40</v>
      </c>
      <c r="M305" s="7" t="n">
        <v>1</v>
      </c>
      <c r="N305" s="7" t="n">
        <v>1.60000002384186</v>
      </c>
      <c r="O305" s="7" t="n">
        <v>0.0900000035762787</v>
      </c>
      <c r="P305" s="7" t="s">
        <v>74</v>
      </c>
      <c r="Q305" s="7" t="s">
        <v>15</v>
      </c>
      <c r="R305" s="7" t="n">
        <v>-1</v>
      </c>
      <c r="S305" s="7" t="n">
        <v>0</v>
      </c>
      <c r="T305" s="7" t="n">
        <v>0</v>
      </c>
      <c r="U305" s="7" t="n">
        <v>0</v>
      </c>
      <c r="V305" s="7" t="n">
        <v>0</v>
      </c>
    </row>
    <row r="306" spans="1:22">
      <c r="A306" t="s">
        <v>4</v>
      </c>
      <c r="B306" s="4" t="s">
        <v>5</v>
      </c>
      <c r="C306" s="4" t="s">
        <v>11</v>
      </c>
      <c r="D306" s="4" t="s">
        <v>8</v>
      </c>
      <c r="E306" s="4" t="s">
        <v>8</v>
      </c>
      <c r="F306" s="4" t="s">
        <v>8</v>
      </c>
      <c r="G306" s="4" t="s">
        <v>7</v>
      </c>
      <c r="H306" s="4" t="s">
        <v>14</v>
      </c>
      <c r="I306" s="4" t="s">
        <v>12</v>
      </c>
      <c r="J306" s="4" t="s">
        <v>12</v>
      </c>
      <c r="K306" s="4" t="s">
        <v>12</v>
      </c>
      <c r="L306" s="4" t="s">
        <v>12</v>
      </c>
      <c r="M306" s="4" t="s">
        <v>12</v>
      </c>
      <c r="N306" s="4" t="s">
        <v>12</v>
      </c>
      <c r="O306" s="4" t="s">
        <v>12</v>
      </c>
      <c r="P306" s="4" t="s">
        <v>8</v>
      </c>
      <c r="Q306" s="4" t="s">
        <v>8</v>
      </c>
      <c r="R306" s="4" t="s">
        <v>14</v>
      </c>
      <c r="S306" s="4" t="s">
        <v>7</v>
      </c>
      <c r="T306" s="4" t="s">
        <v>14</v>
      </c>
      <c r="U306" s="4" t="s">
        <v>14</v>
      </c>
      <c r="V306" s="4" t="s">
        <v>11</v>
      </c>
    </row>
    <row r="307" spans="1:22">
      <c r="A307" t="n">
        <v>5105</v>
      </c>
      <c r="B307" s="37" t="n">
        <v>19</v>
      </c>
      <c r="C307" s="7" t="n">
        <v>1565</v>
      </c>
      <c r="D307" s="7" t="s">
        <v>68</v>
      </c>
      <c r="E307" s="7" t="s">
        <v>69</v>
      </c>
      <c r="F307" s="7" t="s">
        <v>15</v>
      </c>
      <c r="G307" s="7" t="n">
        <v>0</v>
      </c>
      <c r="H307" s="7" t="n">
        <v>1</v>
      </c>
      <c r="I307" s="7" t="n">
        <v>-319.600006103516</v>
      </c>
      <c r="J307" s="7" t="n">
        <v>10</v>
      </c>
      <c r="K307" s="7" t="n">
        <v>-9.5</v>
      </c>
      <c r="L307" s="7" t="n">
        <v>45</v>
      </c>
      <c r="M307" s="7" t="n">
        <v>1</v>
      </c>
      <c r="N307" s="7" t="n">
        <v>1.60000002384186</v>
      </c>
      <c r="O307" s="7" t="n">
        <v>0.0900000035762787</v>
      </c>
      <c r="P307" s="7" t="s">
        <v>70</v>
      </c>
      <c r="Q307" s="7" t="s">
        <v>15</v>
      </c>
      <c r="R307" s="7" t="n">
        <v>-1</v>
      </c>
      <c r="S307" s="7" t="n">
        <v>0</v>
      </c>
      <c r="T307" s="7" t="n">
        <v>0</v>
      </c>
      <c r="U307" s="7" t="n">
        <v>0</v>
      </c>
      <c r="V307" s="7" t="n">
        <v>0</v>
      </c>
    </row>
    <row r="308" spans="1:22">
      <c r="A308" t="s">
        <v>4</v>
      </c>
      <c r="B308" s="4" t="s">
        <v>5</v>
      </c>
      <c r="C308" s="4" t="s">
        <v>11</v>
      </c>
      <c r="D308" s="4" t="s">
        <v>7</v>
      </c>
      <c r="E308" s="4" t="s">
        <v>7</v>
      </c>
      <c r="F308" s="4" t="s">
        <v>8</v>
      </c>
    </row>
    <row r="309" spans="1:22">
      <c r="A309" t="n">
        <v>5189</v>
      </c>
      <c r="B309" s="38" t="n">
        <v>20</v>
      </c>
      <c r="C309" s="7" t="n">
        <v>7033</v>
      </c>
      <c r="D309" s="7" t="n">
        <v>3</v>
      </c>
      <c r="E309" s="7" t="n">
        <v>10</v>
      </c>
      <c r="F309" s="7" t="s">
        <v>75</v>
      </c>
    </row>
    <row r="310" spans="1:22">
      <c r="A310" t="s">
        <v>4</v>
      </c>
      <c r="B310" s="4" t="s">
        <v>5</v>
      </c>
      <c r="C310" s="4" t="s">
        <v>11</v>
      </c>
    </row>
    <row r="311" spans="1:22">
      <c r="A311" t="n">
        <v>5207</v>
      </c>
      <c r="B311" s="23" t="n">
        <v>16</v>
      </c>
      <c r="C311" s="7" t="n">
        <v>0</v>
      </c>
    </row>
    <row r="312" spans="1:22">
      <c r="A312" t="s">
        <v>4</v>
      </c>
      <c r="B312" s="4" t="s">
        <v>5</v>
      </c>
      <c r="C312" s="4" t="s">
        <v>11</v>
      </c>
      <c r="D312" s="4" t="s">
        <v>7</v>
      </c>
      <c r="E312" s="4" t="s">
        <v>7</v>
      </c>
      <c r="F312" s="4" t="s">
        <v>8</v>
      </c>
    </row>
    <row r="313" spans="1:22">
      <c r="A313" t="n">
        <v>5210</v>
      </c>
      <c r="B313" s="38" t="n">
        <v>20</v>
      </c>
      <c r="C313" s="7" t="n">
        <v>1650</v>
      </c>
      <c r="D313" s="7" t="n">
        <v>3</v>
      </c>
      <c r="E313" s="7" t="n">
        <v>10</v>
      </c>
      <c r="F313" s="7" t="s">
        <v>75</v>
      </c>
    </row>
    <row r="314" spans="1:22">
      <c r="A314" t="s">
        <v>4</v>
      </c>
      <c r="B314" s="4" t="s">
        <v>5</v>
      </c>
      <c r="C314" s="4" t="s">
        <v>11</v>
      </c>
    </row>
    <row r="315" spans="1:22">
      <c r="A315" t="n">
        <v>5228</v>
      </c>
      <c r="B315" s="23" t="n">
        <v>16</v>
      </c>
      <c r="C315" s="7" t="n">
        <v>0</v>
      </c>
    </row>
    <row r="316" spans="1:22">
      <c r="A316" t="s">
        <v>4</v>
      </c>
      <c r="B316" s="4" t="s">
        <v>5</v>
      </c>
      <c r="C316" s="4" t="s">
        <v>11</v>
      </c>
      <c r="D316" s="4" t="s">
        <v>7</v>
      </c>
      <c r="E316" s="4" t="s">
        <v>7</v>
      </c>
      <c r="F316" s="4" t="s">
        <v>8</v>
      </c>
    </row>
    <row r="317" spans="1:22">
      <c r="A317" t="n">
        <v>5231</v>
      </c>
      <c r="B317" s="38" t="n">
        <v>20</v>
      </c>
      <c r="C317" s="7" t="n">
        <v>1651</v>
      </c>
      <c r="D317" s="7" t="n">
        <v>3</v>
      </c>
      <c r="E317" s="7" t="n">
        <v>10</v>
      </c>
      <c r="F317" s="7" t="s">
        <v>75</v>
      </c>
    </row>
    <row r="318" spans="1:22">
      <c r="A318" t="s">
        <v>4</v>
      </c>
      <c r="B318" s="4" t="s">
        <v>5</v>
      </c>
      <c r="C318" s="4" t="s">
        <v>11</v>
      </c>
    </row>
    <row r="319" spans="1:22">
      <c r="A319" t="n">
        <v>5249</v>
      </c>
      <c r="B319" s="23" t="n">
        <v>16</v>
      </c>
      <c r="C319" s="7" t="n">
        <v>0</v>
      </c>
    </row>
    <row r="320" spans="1:22">
      <c r="A320" t="s">
        <v>4</v>
      </c>
      <c r="B320" s="4" t="s">
        <v>5</v>
      </c>
      <c r="C320" s="4" t="s">
        <v>11</v>
      </c>
      <c r="D320" s="4" t="s">
        <v>7</v>
      </c>
      <c r="E320" s="4" t="s">
        <v>7</v>
      </c>
      <c r="F320" s="4" t="s">
        <v>8</v>
      </c>
    </row>
    <row r="321" spans="1:22">
      <c r="A321" t="n">
        <v>5252</v>
      </c>
      <c r="B321" s="38" t="n">
        <v>20</v>
      </c>
      <c r="C321" s="7" t="n">
        <v>1652</v>
      </c>
      <c r="D321" s="7" t="n">
        <v>3</v>
      </c>
      <c r="E321" s="7" t="n">
        <v>10</v>
      </c>
      <c r="F321" s="7" t="s">
        <v>75</v>
      </c>
    </row>
    <row r="322" spans="1:22">
      <c r="A322" t="s">
        <v>4</v>
      </c>
      <c r="B322" s="4" t="s">
        <v>5</v>
      </c>
      <c r="C322" s="4" t="s">
        <v>11</v>
      </c>
    </row>
    <row r="323" spans="1:22">
      <c r="A323" t="n">
        <v>5270</v>
      </c>
      <c r="B323" s="23" t="n">
        <v>16</v>
      </c>
      <c r="C323" s="7" t="n">
        <v>0</v>
      </c>
    </row>
    <row r="324" spans="1:22">
      <c r="A324" t="s">
        <v>4</v>
      </c>
      <c r="B324" s="4" t="s">
        <v>5</v>
      </c>
      <c r="C324" s="4" t="s">
        <v>11</v>
      </c>
      <c r="D324" s="4" t="s">
        <v>7</v>
      </c>
      <c r="E324" s="4" t="s">
        <v>7</v>
      </c>
      <c r="F324" s="4" t="s">
        <v>8</v>
      </c>
    </row>
    <row r="325" spans="1:22">
      <c r="A325" t="n">
        <v>5273</v>
      </c>
      <c r="B325" s="38" t="n">
        <v>20</v>
      </c>
      <c r="C325" s="7" t="n">
        <v>1653</v>
      </c>
      <c r="D325" s="7" t="n">
        <v>3</v>
      </c>
      <c r="E325" s="7" t="n">
        <v>10</v>
      </c>
      <c r="F325" s="7" t="s">
        <v>75</v>
      </c>
    </row>
    <row r="326" spans="1:22">
      <c r="A326" t="s">
        <v>4</v>
      </c>
      <c r="B326" s="4" t="s">
        <v>5</v>
      </c>
      <c r="C326" s="4" t="s">
        <v>11</v>
      </c>
    </row>
    <row r="327" spans="1:22">
      <c r="A327" t="n">
        <v>5291</v>
      </c>
      <c r="B327" s="23" t="n">
        <v>16</v>
      </c>
      <c r="C327" s="7" t="n">
        <v>0</v>
      </c>
    </row>
    <row r="328" spans="1:22">
      <c r="A328" t="s">
        <v>4</v>
      </c>
      <c r="B328" s="4" t="s">
        <v>5</v>
      </c>
      <c r="C328" s="4" t="s">
        <v>11</v>
      </c>
      <c r="D328" s="4" t="s">
        <v>7</v>
      </c>
      <c r="E328" s="4" t="s">
        <v>7</v>
      </c>
      <c r="F328" s="4" t="s">
        <v>8</v>
      </c>
    </row>
    <row r="329" spans="1:22">
      <c r="A329" t="n">
        <v>5294</v>
      </c>
      <c r="B329" s="38" t="n">
        <v>20</v>
      </c>
      <c r="C329" s="7" t="n">
        <v>1654</v>
      </c>
      <c r="D329" s="7" t="n">
        <v>3</v>
      </c>
      <c r="E329" s="7" t="n">
        <v>10</v>
      </c>
      <c r="F329" s="7" t="s">
        <v>75</v>
      </c>
    </row>
    <row r="330" spans="1:22">
      <c r="A330" t="s">
        <v>4</v>
      </c>
      <c r="B330" s="4" t="s">
        <v>5</v>
      </c>
      <c r="C330" s="4" t="s">
        <v>11</v>
      </c>
    </row>
    <row r="331" spans="1:22">
      <c r="A331" t="n">
        <v>5312</v>
      </c>
      <c r="B331" s="23" t="n">
        <v>16</v>
      </c>
      <c r="C331" s="7" t="n">
        <v>0</v>
      </c>
    </row>
    <row r="332" spans="1:22">
      <c r="A332" t="s">
        <v>4</v>
      </c>
      <c r="B332" s="4" t="s">
        <v>5</v>
      </c>
      <c r="C332" s="4" t="s">
        <v>11</v>
      </c>
      <c r="D332" s="4" t="s">
        <v>7</v>
      </c>
      <c r="E332" s="4" t="s">
        <v>7</v>
      </c>
      <c r="F332" s="4" t="s">
        <v>8</v>
      </c>
    </row>
    <row r="333" spans="1:22">
      <c r="A333" t="n">
        <v>5315</v>
      </c>
      <c r="B333" s="38" t="n">
        <v>20</v>
      </c>
      <c r="C333" s="7" t="n">
        <v>1655</v>
      </c>
      <c r="D333" s="7" t="n">
        <v>3</v>
      </c>
      <c r="E333" s="7" t="n">
        <v>10</v>
      </c>
      <c r="F333" s="7" t="s">
        <v>75</v>
      </c>
    </row>
    <row r="334" spans="1:22">
      <c r="A334" t="s">
        <v>4</v>
      </c>
      <c r="B334" s="4" t="s">
        <v>5</v>
      </c>
      <c r="C334" s="4" t="s">
        <v>11</v>
      </c>
    </row>
    <row r="335" spans="1:22">
      <c r="A335" t="n">
        <v>5333</v>
      </c>
      <c r="B335" s="23" t="n">
        <v>16</v>
      </c>
      <c r="C335" s="7" t="n">
        <v>0</v>
      </c>
    </row>
    <row r="336" spans="1:22">
      <c r="A336" t="s">
        <v>4</v>
      </c>
      <c r="B336" s="4" t="s">
        <v>5</v>
      </c>
      <c r="C336" s="4" t="s">
        <v>11</v>
      </c>
      <c r="D336" s="4" t="s">
        <v>7</v>
      </c>
      <c r="E336" s="4" t="s">
        <v>7</v>
      </c>
      <c r="F336" s="4" t="s">
        <v>8</v>
      </c>
    </row>
    <row r="337" spans="1:6">
      <c r="A337" t="n">
        <v>5336</v>
      </c>
      <c r="B337" s="38" t="n">
        <v>20</v>
      </c>
      <c r="C337" s="7" t="n">
        <v>1656</v>
      </c>
      <c r="D337" s="7" t="n">
        <v>3</v>
      </c>
      <c r="E337" s="7" t="n">
        <v>10</v>
      </c>
      <c r="F337" s="7" t="s">
        <v>75</v>
      </c>
    </row>
    <row r="338" spans="1:6">
      <c r="A338" t="s">
        <v>4</v>
      </c>
      <c r="B338" s="4" t="s">
        <v>5</v>
      </c>
      <c r="C338" s="4" t="s">
        <v>11</v>
      </c>
    </row>
    <row r="339" spans="1:6">
      <c r="A339" t="n">
        <v>5354</v>
      </c>
      <c r="B339" s="23" t="n">
        <v>16</v>
      </c>
      <c r="C339" s="7" t="n">
        <v>0</v>
      </c>
    </row>
    <row r="340" spans="1:6">
      <c r="A340" t="s">
        <v>4</v>
      </c>
      <c r="B340" s="4" t="s">
        <v>5</v>
      </c>
      <c r="C340" s="4" t="s">
        <v>11</v>
      </c>
      <c r="D340" s="4" t="s">
        <v>7</v>
      </c>
      <c r="E340" s="4" t="s">
        <v>7</v>
      </c>
      <c r="F340" s="4" t="s">
        <v>8</v>
      </c>
    </row>
    <row r="341" spans="1:6">
      <c r="A341" t="n">
        <v>5357</v>
      </c>
      <c r="B341" s="38" t="n">
        <v>20</v>
      </c>
      <c r="C341" s="7" t="n">
        <v>1657</v>
      </c>
      <c r="D341" s="7" t="n">
        <v>3</v>
      </c>
      <c r="E341" s="7" t="n">
        <v>10</v>
      </c>
      <c r="F341" s="7" t="s">
        <v>75</v>
      </c>
    </row>
    <row r="342" spans="1:6">
      <c r="A342" t="s">
        <v>4</v>
      </c>
      <c r="B342" s="4" t="s">
        <v>5</v>
      </c>
      <c r="C342" s="4" t="s">
        <v>11</v>
      </c>
    </row>
    <row r="343" spans="1:6">
      <c r="A343" t="n">
        <v>5375</v>
      </c>
      <c r="B343" s="23" t="n">
        <v>16</v>
      </c>
      <c r="C343" s="7" t="n">
        <v>0</v>
      </c>
    </row>
    <row r="344" spans="1:6">
      <c r="A344" t="s">
        <v>4</v>
      </c>
      <c r="B344" s="4" t="s">
        <v>5</v>
      </c>
      <c r="C344" s="4" t="s">
        <v>11</v>
      </c>
      <c r="D344" s="4" t="s">
        <v>7</v>
      </c>
      <c r="E344" s="4" t="s">
        <v>7</v>
      </c>
      <c r="F344" s="4" t="s">
        <v>8</v>
      </c>
    </row>
    <row r="345" spans="1:6">
      <c r="A345" t="n">
        <v>5378</v>
      </c>
      <c r="B345" s="38" t="n">
        <v>20</v>
      </c>
      <c r="C345" s="7" t="n">
        <v>1658</v>
      </c>
      <c r="D345" s="7" t="n">
        <v>3</v>
      </c>
      <c r="E345" s="7" t="n">
        <v>10</v>
      </c>
      <c r="F345" s="7" t="s">
        <v>75</v>
      </c>
    </row>
    <row r="346" spans="1:6">
      <c r="A346" t="s">
        <v>4</v>
      </c>
      <c r="B346" s="4" t="s">
        <v>5</v>
      </c>
      <c r="C346" s="4" t="s">
        <v>11</v>
      </c>
    </row>
    <row r="347" spans="1:6">
      <c r="A347" t="n">
        <v>5396</v>
      </c>
      <c r="B347" s="23" t="n">
        <v>16</v>
      </c>
      <c r="C347" s="7" t="n">
        <v>0</v>
      </c>
    </row>
    <row r="348" spans="1:6">
      <c r="A348" t="s">
        <v>4</v>
      </c>
      <c r="B348" s="4" t="s">
        <v>5</v>
      </c>
      <c r="C348" s="4" t="s">
        <v>11</v>
      </c>
      <c r="D348" s="4" t="s">
        <v>7</v>
      </c>
      <c r="E348" s="4" t="s">
        <v>7</v>
      </c>
      <c r="F348" s="4" t="s">
        <v>8</v>
      </c>
    </row>
    <row r="349" spans="1:6">
      <c r="A349" t="n">
        <v>5399</v>
      </c>
      <c r="B349" s="38" t="n">
        <v>20</v>
      </c>
      <c r="C349" s="7" t="n">
        <v>1659</v>
      </c>
      <c r="D349" s="7" t="n">
        <v>3</v>
      </c>
      <c r="E349" s="7" t="n">
        <v>10</v>
      </c>
      <c r="F349" s="7" t="s">
        <v>75</v>
      </c>
    </row>
    <row r="350" spans="1:6">
      <c r="A350" t="s">
        <v>4</v>
      </c>
      <c r="B350" s="4" t="s">
        <v>5</v>
      </c>
      <c r="C350" s="4" t="s">
        <v>11</v>
      </c>
    </row>
    <row r="351" spans="1:6">
      <c r="A351" t="n">
        <v>5417</v>
      </c>
      <c r="B351" s="23" t="n">
        <v>16</v>
      </c>
      <c r="C351" s="7" t="n">
        <v>0</v>
      </c>
    </row>
    <row r="352" spans="1:6">
      <c r="A352" t="s">
        <v>4</v>
      </c>
      <c r="B352" s="4" t="s">
        <v>5</v>
      </c>
      <c r="C352" s="4" t="s">
        <v>11</v>
      </c>
      <c r="D352" s="4" t="s">
        <v>7</v>
      </c>
      <c r="E352" s="4" t="s">
        <v>7</v>
      </c>
      <c r="F352" s="4" t="s">
        <v>8</v>
      </c>
    </row>
    <row r="353" spans="1:6">
      <c r="A353" t="n">
        <v>5420</v>
      </c>
      <c r="B353" s="38" t="n">
        <v>20</v>
      </c>
      <c r="C353" s="7" t="n">
        <v>1004</v>
      </c>
      <c r="D353" s="7" t="n">
        <v>3</v>
      </c>
      <c r="E353" s="7" t="n">
        <v>10</v>
      </c>
      <c r="F353" s="7" t="s">
        <v>75</v>
      </c>
    </row>
    <row r="354" spans="1:6">
      <c r="A354" t="s">
        <v>4</v>
      </c>
      <c r="B354" s="4" t="s">
        <v>5</v>
      </c>
      <c r="C354" s="4" t="s">
        <v>11</v>
      </c>
    </row>
    <row r="355" spans="1:6">
      <c r="A355" t="n">
        <v>5438</v>
      </c>
      <c r="B355" s="23" t="n">
        <v>16</v>
      </c>
      <c r="C355" s="7" t="n">
        <v>0</v>
      </c>
    </row>
    <row r="356" spans="1:6">
      <c r="A356" t="s">
        <v>4</v>
      </c>
      <c r="B356" s="4" t="s">
        <v>5</v>
      </c>
      <c r="C356" s="4" t="s">
        <v>11</v>
      </c>
      <c r="D356" s="4" t="s">
        <v>7</v>
      </c>
      <c r="E356" s="4" t="s">
        <v>7</v>
      </c>
      <c r="F356" s="4" t="s">
        <v>8</v>
      </c>
    </row>
    <row r="357" spans="1:6">
      <c r="A357" t="n">
        <v>5441</v>
      </c>
      <c r="B357" s="38" t="n">
        <v>20</v>
      </c>
      <c r="C357" s="7" t="n">
        <v>1005</v>
      </c>
      <c r="D357" s="7" t="n">
        <v>3</v>
      </c>
      <c r="E357" s="7" t="n">
        <v>10</v>
      </c>
      <c r="F357" s="7" t="s">
        <v>75</v>
      </c>
    </row>
    <row r="358" spans="1:6">
      <c r="A358" t="s">
        <v>4</v>
      </c>
      <c r="B358" s="4" t="s">
        <v>5</v>
      </c>
      <c r="C358" s="4" t="s">
        <v>11</v>
      </c>
    </row>
    <row r="359" spans="1:6">
      <c r="A359" t="n">
        <v>5459</v>
      </c>
      <c r="B359" s="23" t="n">
        <v>16</v>
      </c>
      <c r="C359" s="7" t="n">
        <v>0</v>
      </c>
    </row>
    <row r="360" spans="1:6">
      <c r="A360" t="s">
        <v>4</v>
      </c>
      <c r="B360" s="4" t="s">
        <v>5</v>
      </c>
      <c r="C360" s="4" t="s">
        <v>11</v>
      </c>
      <c r="D360" s="4" t="s">
        <v>7</v>
      </c>
      <c r="E360" s="4" t="s">
        <v>7</v>
      </c>
      <c r="F360" s="4" t="s">
        <v>8</v>
      </c>
    </row>
    <row r="361" spans="1:6">
      <c r="A361" t="n">
        <v>5462</v>
      </c>
      <c r="B361" s="38" t="n">
        <v>20</v>
      </c>
      <c r="C361" s="7" t="n">
        <v>1006</v>
      </c>
      <c r="D361" s="7" t="n">
        <v>3</v>
      </c>
      <c r="E361" s="7" t="n">
        <v>10</v>
      </c>
      <c r="F361" s="7" t="s">
        <v>75</v>
      </c>
    </row>
    <row r="362" spans="1:6">
      <c r="A362" t="s">
        <v>4</v>
      </c>
      <c r="B362" s="4" t="s">
        <v>5</v>
      </c>
      <c r="C362" s="4" t="s">
        <v>11</v>
      </c>
    </row>
    <row r="363" spans="1:6">
      <c r="A363" t="n">
        <v>5480</v>
      </c>
      <c r="B363" s="23" t="n">
        <v>16</v>
      </c>
      <c r="C363" s="7" t="n">
        <v>0</v>
      </c>
    </row>
    <row r="364" spans="1:6">
      <c r="A364" t="s">
        <v>4</v>
      </c>
      <c r="B364" s="4" t="s">
        <v>5</v>
      </c>
      <c r="C364" s="4" t="s">
        <v>11</v>
      </c>
      <c r="D364" s="4" t="s">
        <v>7</v>
      </c>
      <c r="E364" s="4" t="s">
        <v>7</v>
      </c>
      <c r="F364" s="4" t="s">
        <v>8</v>
      </c>
    </row>
    <row r="365" spans="1:6">
      <c r="A365" t="n">
        <v>5483</v>
      </c>
      <c r="B365" s="38" t="n">
        <v>20</v>
      </c>
      <c r="C365" s="7" t="n">
        <v>1007</v>
      </c>
      <c r="D365" s="7" t="n">
        <v>3</v>
      </c>
      <c r="E365" s="7" t="n">
        <v>10</v>
      </c>
      <c r="F365" s="7" t="s">
        <v>75</v>
      </c>
    </row>
    <row r="366" spans="1:6">
      <c r="A366" t="s">
        <v>4</v>
      </c>
      <c r="B366" s="4" t="s">
        <v>5</v>
      </c>
      <c r="C366" s="4" t="s">
        <v>11</v>
      </c>
    </row>
    <row r="367" spans="1:6">
      <c r="A367" t="n">
        <v>5501</v>
      </c>
      <c r="B367" s="23" t="n">
        <v>16</v>
      </c>
      <c r="C367" s="7" t="n">
        <v>0</v>
      </c>
    </row>
    <row r="368" spans="1:6">
      <c r="A368" t="s">
        <v>4</v>
      </c>
      <c r="B368" s="4" t="s">
        <v>5</v>
      </c>
      <c r="C368" s="4" t="s">
        <v>11</v>
      </c>
      <c r="D368" s="4" t="s">
        <v>7</v>
      </c>
      <c r="E368" s="4" t="s">
        <v>7</v>
      </c>
      <c r="F368" s="4" t="s">
        <v>8</v>
      </c>
    </row>
    <row r="369" spans="1:6">
      <c r="A369" t="n">
        <v>5504</v>
      </c>
      <c r="B369" s="38" t="n">
        <v>20</v>
      </c>
      <c r="C369" s="7" t="n">
        <v>1008</v>
      </c>
      <c r="D369" s="7" t="n">
        <v>3</v>
      </c>
      <c r="E369" s="7" t="n">
        <v>10</v>
      </c>
      <c r="F369" s="7" t="s">
        <v>75</v>
      </c>
    </row>
    <row r="370" spans="1:6">
      <c r="A370" t="s">
        <v>4</v>
      </c>
      <c r="B370" s="4" t="s">
        <v>5</v>
      </c>
      <c r="C370" s="4" t="s">
        <v>11</v>
      </c>
    </row>
    <row r="371" spans="1:6">
      <c r="A371" t="n">
        <v>5522</v>
      </c>
      <c r="B371" s="23" t="n">
        <v>16</v>
      </c>
      <c r="C371" s="7" t="n">
        <v>0</v>
      </c>
    </row>
    <row r="372" spans="1:6">
      <c r="A372" t="s">
        <v>4</v>
      </c>
      <c r="B372" s="4" t="s">
        <v>5</v>
      </c>
      <c r="C372" s="4" t="s">
        <v>11</v>
      </c>
      <c r="D372" s="4" t="s">
        <v>7</v>
      </c>
      <c r="E372" s="4" t="s">
        <v>7</v>
      </c>
      <c r="F372" s="4" t="s">
        <v>8</v>
      </c>
    </row>
    <row r="373" spans="1:6">
      <c r="A373" t="n">
        <v>5525</v>
      </c>
      <c r="B373" s="38" t="n">
        <v>20</v>
      </c>
      <c r="C373" s="7" t="n">
        <v>1009</v>
      </c>
      <c r="D373" s="7" t="n">
        <v>3</v>
      </c>
      <c r="E373" s="7" t="n">
        <v>10</v>
      </c>
      <c r="F373" s="7" t="s">
        <v>75</v>
      </c>
    </row>
    <row r="374" spans="1:6">
      <c r="A374" t="s">
        <v>4</v>
      </c>
      <c r="B374" s="4" t="s">
        <v>5</v>
      </c>
      <c r="C374" s="4" t="s">
        <v>11</v>
      </c>
    </row>
    <row r="375" spans="1:6">
      <c r="A375" t="n">
        <v>5543</v>
      </c>
      <c r="B375" s="23" t="n">
        <v>16</v>
      </c>
      <c r="C375" s="7" t="n">
        <v>0</v>
      </c>
    </row>
    <row r="376" spans="1:6">
      <c r="A376" t="s">
        <v>4</v>
      </c>
      <c r="B376" s="4" t="s">
        <v>5</v>
      </c>
      <c r="C376" s="4" t="s">
        <v>11</v>
      </c>
      <c r="D376" s="4" t="s">
        <v>7</v>
      </c>
      <c r="E376" s="4" t="s">
        <v>7</v>
      </c>
      <c r="F376" s="4" t="s">
        <v>8</v>
      </c>
    </row>
    <row r="377" spans="1:6">
      <c r="A377" t="n">
        <v>5546</v>
      </c>
      <c r="B377" s="38" t="n">
        <v>20</v>
      </c>
      <c r="C377" s="7" t="n">
        <v>1000</v>
      </c>
      <c r="D377" s="7" t="n">
        <v>3</v>
      </c>
      <c r="E377" s="7" t="n">
        <v>10</v>
      </c>
      <c r="F377" s="7" t="s">
        <v>75</v>
      </c>
    </row>
    <row r="378" spans="1:6">
      <c r="A378" t="s">
        <v>4</v>
      </c>
      <c r="B378" s="4" t="s">
        <v>5</v>
      </c>
      <c r="C378" s="4" t="s">
        <v>11</v>
      </c>
    </row>
    <row r="379" spans="1:6">
      <c r="A379" t="n">
        <v>5564</v>
      </c>
      <c r="B379" s="23" t="n">
        <v>16</v>
      </c>
      <c r="C379" s="7" t="n">
        <v>0</v>
      </c>
    </row>
    <row r="380" spans="1:6">
      <c r="A380" t="s">
        <v>4</v>
      </c>
      <c r="B380" s="4" t="s">
        <v>5</v>
      </c>
      <c r="C380" s="4" t="s">
        <v>11</v>
      </c>
      <c r="D380" s="4" t="s">
        <v>7</v>
      </c>
      <c r="E380" s="4" t="s">
        <v>7</v>
      </c>
      <c r="F380" s="4" t="s">
        <v>8</v>
      </c>
    </row>
    <row r="381" spans="1:6">
      <c r="A381" t="n">
        <v>5567</v>
      </c>
      <c r="B381" s="38" t="n">
        <v>20</v>
      </c>
      <c r="C381" s="7" t="n">
        <v>1001</v>
      </c>
      <c r="D381" s="7" t="n">
        <v>3</v>
      </c>
      <c r="E381" s="7" t="n">
        <v>10</v>
      </c>
      <c r="F381" s="7" t="s">
        <v>75</v>
      </c>
    </row>
    <row r="382" spans="1:6">
      <c r="A382" t="s">
        <v>4</v>
      </c>
      <c r="B382" s="4" t="s">
        <v>5</v>
      </c>
      <c r="C382" s="4" t="s">
        <v>11</v>
      </c>
    </row>
    <row r="383" spans="1:6">
      <c r="A383" t="n">
        <v>5585</v>
      </c>
      <c r="B383" s="23" t="n">
        <v>16</v>
      </c>
      <c r="C383" s="7" t="n">
        <v>0</v>
      </c>
    </row>
    <row r="384" spans="1:6">
      <c r="A384" t="s">
        <v>4</v>
      </c>
      <c r="B384" s="4" t="s">
        <v>5</v>
      </c>
      <c r="C384" s="4" t="s">
        <v>11</v>
      </c>
      <c r="D384" s="4" t="s">
        <v>7</v>
      </c>
      <c r="E384" s="4" t="s">
        <v>7</v>
      </c>
      <c r="F384" s="4" t="s">
        <v>8</v>
      </c>
    </row>
    <row r="385" spans="1:6">
      <c r="A385" t="n">
        <v>5588</v>
      </c>
      <c r="B385" s="38" t="n">
        <v>20</v>
      </c>
      <c r="C385" s="7" t="n">
        <v>1002</v>
      </c>
      <c r="D385" s="7" t="n">
        <v>3</v>
      </c>
      <c r="E385" s="7" t="n">
        <v>10</v>
      </c>
      <c r="F385" s="7" t="s">
        <v>75</v>
      </c>
    </row>
    <row r="386" spans="1:6">
      <c r="A386" t="s">
        <v>4</v>
      </c>
      <c r="B386" s="4" t="s">
        <v>5</v>
      </c>
      <c r="C386" s="4" t="s">
        <v>11</v>
      </c>
    </row>
    <row r="387" spans="1:6">
      <c r="A387" t="n">
        <v>5606</v>
      </c>
      <c r="B387" s="23" t="n">
        <v>16</v>
      </c>
      <c r="C387" s="7" t="n">
        <v>0</v>
      </c>
    </row>
    <row r="388" spans="1:6">
      <c r="A388" t="s">
        <v>4</v>
      </c>
      <c r="B388" s="4" t="s">
        <v>5</v>
      </c>
      <c r="C388" s="4" t="s">
        <v>11</v>
      </c>
      <c r="D388" s="4" t="s">
        <v>7</v>
      </c>
      <c r="E388" s="4" t="s">
        <v>7</v>
      </c>
      <c r="F388" s="4" t="s">
        <v>8</v>
      </c>
    </row>
    <row r="389" spans="1:6">
      <c r="A389" t="n">
        <v>5609</v>
      </c>
      <c r="B389" s="38" t="n">
        <v>20</v>
      </c>
      <c r="C389" s="7" t="n">
        <v>1003</v>
      </c>
      <c r="D389" s="7" t="n">
        <v>3</v>
      </c>
      <c r="E389" s="7" t="n">
        <v>10</v>
      </c>
      <c r="F389" s="7" t="s">
        <v>75</v>
      </c>
    </row>
    <row r="390" spans="1:6">
      <c r="A390" t="s">
        <v>4</v>
      </c>
      <c r="B390" s="4" t="s">
        <v>5</v>
      </c>
      <c r="C390" s="4" t="s">
        <v>11</v>
      </c>
    </row>
    <row r="391" spans="1:6">
      <c r="A391" t="n">
        <v>5627</v>
      </c>
      <c r="B391" s="23" t="n">
        <v>16</v>
      </c>
      <c r="C391" s="7" t="n">
        <v>0</v>
      </c>
    </row>
    <row r="392" spans="1:6">
      <c r="A392" t="s">
        <v>4</v>
      </c>
      <c r="B392" s="4" t="s">
        <v>5</v>
      </c>
      <c r="C392" s="4" t="s">
        <v>11</v>
      </c>
      <c r="D392" s="4" t="s">
        <v>7</v>
      </c>
      <c r="E392" s="4" t="s">
        <v>7</v>
      </c>
      <c r="F392" s="4" t="s">
        <v>8</v>
      </c>
    </row>
    <row r="393" spans="1:6">
      <c r="A393" t="n">
        <v>5630</v>
      </c>
      <c r="B393" s="38" t="n">
        <v>20</v>
      </c>
      <c r="C393" s="7" t="n">
        <v>1560</v>
      </c>
      <c r="D393" s="7" t="n">
        <v>3</v>
      </c>
      <c r="E393" s="7" t="n">
        <v>10</v>
      </c>
      <c r="F393" s="7" t="s">
        <v>75</v>
      </c>
    </row>
    <row r="394" spans="1:6">
      <c r="A394" t="s">
        <v>4</v>
      </c>
      <c r="B394" s="4" t="s">
        <v>5</v>
      </c>
      <c r="C394" s="4" t="s">
        <v>11</v>
      </c>
    </row>
    <row r="395" spans="1:6">
      <c r="A395" t="n">
        <v>5648</v>
      </c>
      <c r="B395" s="23" t="n">
        <v>16</v>
      </c>
      <c r="C395" s="7" t="n">
        <v>0</v>
      </c>
    </row>
    <row r="396" spans="1:6">
      <c r="A396" t="s">
        <v>4</v>
      </c>
      <c r="B396" s="4" t="s">
        <v>5</v>
      </c>
      <c r="C396" s="4" t="s">
        <v>11</v>
      </c>
      <c r="D396" s="4" t="s">
        <v>7</v>
      </c>
      <c r="E396" s="4" t="s">
        <v>7</v>
      </c>
      <c r="F396" s="4" t="s">
        <v>8</v>
      </c>
    </row>
    <row r="397" spans="1:6">
      <c r="A397" t="n">
        <v>5651</v>
      </c>
      <c r="B397" s="38" t="n">
        <v>20</v>
      </c>
      <c r="C397" s="7" t="n">
        <v>1561</v>
      </c>
      <c r="D397" s="7" t="n">
        <v>3</v>
      </c>
      <c r="E397" s="7" t="n">
        <v>10</v>
      </c>
      <c r="F397" s="7" t="s">
        <v>75</v>
      </c>
    </row>
    <row r="398" spans="1:6">
      <c r="A398" t="s">
        <v>4</v>
      </c>
      <c r="B398" s="4" t="s">
        <v>5</v>
      </c>
      <c r="C398" s="4" t="s">
        <v>11</v>
      </c>
    </row>
    <row r="399" spans="1:6">
      <c r="A399" t="n">
        <v>5669</v>
      </c>
      <c r="B399" s="23" t="n">
        <v>16</v>
      </c>
      <c r="C399" s="7" t="n">
        <v>0</v>
      </c>
    </row>
    <row r="400" spans="1:6">
      <c r="A400" t="s">
        <v>4</v>
      </c>
      <c r="B400" s="4" t="s">
        <v>5</v>
      </c>
      <c r="C400" s="4" t="s">
        <v>11</v>
      </c>
      <c r="D400" s="4" t="s">
        <v>7</v>
      </c>
      <c r="E400" s="4" t="s">
        <v>7</v>
      </c>
      <c r="F400" s="4" t="s">
        <v>8</v>
      </c>
    </row>
    <row r="401" spans="1:6">
      <c r="A401" t="n">
        <v>5672</v>
      </c>
      <c r="B401" s="38" t="n">
        <v>20</v>
      </c>
      <c r="C401" s="7" t="n">
        <v>1562</v>
      </c>
      <c r="D401" s="7" t="n">
        <v>3</v>
      </c>
      <c r="E401" s="7" t="n">
        <v>10</v>
      </c>
      <c r="F401" s="7" t="s">
        <v>75</v>
      </c>
    </row>
    <row r="402" spans="1:6">
      <c r="A402" t="s">
        <v>4</v>
      </c>
      <c r="B402" s="4" t="s">
        <v>5</v>
      </c>
      <c r="C402" s="4" t="s">
        <v>11</v>
      </c>
    </row>
    <row r="403" spans="1:6">
      <c r="A403" t="n">
        <v>5690</v>
      </c>
      <c r="B403" s="23" t="n">
        <v>16</v>
      </c>
      <c r="C403" s="7" t="n">
        <v>0</v>
      </c>
    </row>
    <row r="404" spans="1:6">
      <c r="A404" t="s">
        <v>4</v>
      </c>
      <c r="B404" s="4" t="s">
        <v>5</v>
      </c>
      <c r="C404" s="4" t="s">
        <v>11</v>
      </c>
      <c r="D404" s="4" t="s">
        <v>7</v>
      </c>
      <c r="E404" s="4" t="s">
        <v>7</v>
      </c>
      <c r="F404" s="4" t="s">
        <v>8</v>
      </c>
    </row>
    <row r="405" spans="1:6">
      <c r="A405" t="n">
        <v>5693</v>
      </c>
      <c r="B405" s="38" t="n">
        <v>20</v>
      </c>
      <c r="C405" s="7" t="n">
        <v>1563</v>
      </c>
      <c r="D405" s="7" t="n">
        <v>3</v>
      </c>
      <c r="E405" s="7" t="n">
        <v>10</v>
      </c>
      <c r="F405" s="7" t="s">
        <v>75</v>
      </c>
    </row>
    <row r="406" spans="1:6">
      <c r="A406" t="s">
        <v>4</v>
      </c>
      <c r="B406" s="4" t="s">
        <v>5</v>
      </c>
      <c r="C406" s="4" t="s">
        <v>11</v>
      </c>
    </row>
    <row r="407" spans="1:6">
      <c r="A407" t="n">
        <v>5711</v>
      </c>
      <c r="B407" s="23" t="n">
        <v>16</v>
      </c>
      <c r="C407" s="7" t="n">
        <v>0</v>
      </c>
    </row>
    <row r="408" spans="1:6">
      <c r="A408" t="s">
        <v>4</v>
      </c>
      <c r="B408" s="4" t="s">
        <v>5</v>
      </c>
      <c r="C408" s="4" t="s">
        <v>11</v>
      </c>
      <c r="D408" s="4" t="s">
        <v>7</v>
      </c>
      <c r="E408" s="4" t="s">
        <v>7</v>
      </c>
      <c r="F408" s="4" t="s">
        <v>8</v>
      </c>
    </row>
    <row r="409" spans="1:6">
      <c r="A409" t="n">
        <v>5714</v>
      </c>
      <c r="B409" s="38" t="n">
        <v>20</v>
      </c>
      <c r="C409" s="7" t="n">
        <v>1564</v>
      </c>
      <c r="D409" s="7" t="n">
        <v>3</v>
      </c>
      <c r="E409" s="7" t="n">
        <v>10</v>
      </c>
      <c r="F409" s="7" t="s">
        <v>75</v>
      </c>
    </row>
    <row r="410" spans="1:6">
      <c r="A410" t="s">
        <v>4</v>
      </c>
      <c r="B410" s="4" t="s">
        <v>5</v>
      </c>
      <c r="C410" s="4" t="s">
        <v>11</v>
      </c>
    </row>
    <row r="411" spans="1:6">
      <c r="A411" t="n">
        <v>5732</v>
      </c>
      <c r="B411" s="23" t="n">
        <v>16</v>
      </c>
      <c r="C411" s="7" t="n">
        <v>0</v>
      </c>
    </row>
    <row r="412" spans="1:6">
      <c r="A412" t="s">
        <v>4</v>
      </c>
      <c r="B412" s="4" t="s">
        <v>5</v>
      </c>
      <c r="C412" s="4" t="s">
        <v>11</v>
      </c>
      <c r="D412" s="4" t="s">
        <v>7</v>
      </c>
      <c r="E412" s="4" t="s">
        <v>7</v>
      </c>
      <c r="F412" s="4" t="s">
        <v>8</v>
      </c>
    </row>
    <row r="413" spans="1:6">
      <c r="A413" t="n">
        <v>5735</v>
      </c>
      <c r="B413" s="38" t="n">
        <v>20</v>
      </c>
      <c r="C413" s="7" t="n">
        <v>1565</v>
      </c>
      <c r="D413" s="7" t="n">
        <v>3</v>
      </c>
      <c r="E413" s="7" t="n">
        <v>10</v>
      </c>
      <c r="F413" s="7" t="s">
        <v>75</v>
      </c>
    </row>
    <row r="414" spans="1:6">
      <c r="A414" t="s">
        <v>4</v>
      </c>
      <c r="B414" s="4" t="s">
        <v>5</v>
      </c>
      <c r="C414" s="4" t="s">
        <v>11</v>
      </c>
    </row>
    <row r="415" spans="1:6">
      <c r="A415" t="n">
        <v>5753</v>
      </c>
      <c r="B415" s="23" t="n">
        <v>16</v>
      </c>
      <c r="C415" s="7" t="n">
        <v>0</v>
      </c>
    </row>
    <row r="416" spans="1:6">
      <c r="A416" t="s">
        <v>4</v>
      </c>
      <c r="B416" s="4" t="s">
        <v>5</v>
      </c>
      <c r="C416" s="4" t="s">
        <v>7</v>
      </c>
      <c r="D416" s="4" t="s">
        <v>11</v>
      </c>
      <c r="E416" s="4" t="s">
        <v>7</v>
      </c>
      <c r="F416" s="4" t="s">
        <v>8</v>
      </c>
      <c r="G416" s="4" t="s">
        <v>8</v>
      </c>
      <c r="H416" s="4" t="s">
        <v>8</v>
      </c>
      <c r="I416" s="4" t="s">
        <v>8</v>
      </c>
      <c r="J416" s="4" t="s">
        <v>8</v>
      </c>
      <c r="K416" s="4" t="s">
        <v>8</v>
      </c>
      <c r="L416" s="4" t="s">
        <v>8</v>
      </c>
      <c r="M416" s="4" t="s">
        <v>8</v>
      </c>
      <c r="N416" s="4" t="s">
        <v>8</v>
      </c>
      <c r="O416" s="4" t="s">
        <v>8</v>
      </c>
      <c r="P416" s="4" t="s">
        <v>8</v>
      </c>
      <c r="Q416" s="4" t="s">
        <v>8</v>
      </c>
      <c r="R416" s="4" t="s">
        <v>8</v>
      </c>
      <c r="S416" s="4" t="s">
        <v>8</v>
      </c>
      <c r="T416" s="4" t="s">
        <v>8</v>
      </c>
      <c r="U416" s="4" t="s">
        <v>8</v>
      </c>
    </row>
    <row r="417" spans="1:21">
      <c r="A417" t="n">
        <v>5756</v>
      </c>
      <c r="B417" s="39" t="n">
        <v>36</v>
      </c>
      <c r="C417" s="7" t="n">
        <v>8</v>
      </c>
      <c r="D417" s="7" t="n">
        <v>7033</v>
      </c>
      <c r="E417" s="7" t="n">
        <v>0</v>
      </c>
      <c r="F417" s="7" t="s">
        <v>76</v>
      </c>
      <c r="G417" s="7" t="s">
        <v>77</v>
      </c>
      <c r="H417" s="7" t="s">
        <v>78</v>
      </c>
      <c r="I417" s="7" t="s">
        <v>79</v>
      </c>
      <c r="J417" s="7" t="s">
        <v>80</v>
      </c>
      <c r="K417" s="7" t="s">
        <v>15</v>
      </c>
      <c r="L417" s="7" t="s">
        <v>15</v>
      </c>
      <c r="M417" s="7" t="s">
        <v>15</v>
      </c>
      <c r="N417" s="7" t="s">
        <v>15</v>
      </c>
      <c r="O417" s="7" t="s">
        <v>15</v>
      </c>
      <c r="P417" s="7" t="s">
        <v>15</v>
      </c>
      <c r="Q417" s="7" t="s">
        <v>15</v>
      </c>
      <c r="R417" s="7" t="s">
        <v>15</v>
      </c>
      <c r="S417" s="7" t="s">
        <v>15</v>
      </c>
      <c r="T417" s="7" t="s">
        <v>15</v>
      </c>
      <c r="U417" s="7" t="s">
        <v>15</v>
      </c>
    </row>
    <row r="418" spans="1:21">
      <c r="A418" t="s">
        <v>4</v>
      </c>
      <c r="B418" s="4" t="s">
        <v>5</v>
      </c>
      <c r="C418" s="4" t="s">
        <v>7</v>
      </c>
      <c r="D418" s="4" t="s">
        <v>11</v>
      </c>
      <c r="E418" s="4" t="s">
        <v>7</v>
      </c>
      <c r="F418" s="4" t="s">
        <v>8</v>
      </c>
      <c r="G418" s="4" t="s">
        <v>8</v>
      </c>
      <c r="H418" s="4" t="s">
        <v>8</v>
      </c>
      <c r="I418" s="4" t="s">
        <v>8</v>
      </c>
      <c r="J418" s="4" t="s">
        <v>8</v>
      </c>
      <c r="K418" s="4" t="s">
        <v>8</v>
      </c>
      <c r="L418" s="4" t="s">
        <v>8</v>
      </c>
      <c r="M418" s="4" t="s">
        <v>8</v>
      </c>
      <c r="N418" s="4" t="s">
        <v>8</v>
      </c>
      <c r="O418" s="4" t="s">
        <v>8</v>
      </c>
      <c r="P418" s="4" t="s">
        <v>8</v>
      </c>
      <c r="Q418" s="4" t="s">
        <v>8</v>
      </c>
      <c r="R418" s="4" t="s">
        <v>8</v>
      </c>
      <c r="S418" s="4" t="s">
        <v>8</v>
      </c>
      <c r="T418" s="4" t="s">
        <v>8</v>
      </c>
      <c r="U418" s="4" t="s">
        <v>8</v>
      </c>
    </row>
    <row r="419" spans="1:21">
      <c r="A419" t="n">
        <v>5827</v>
      </c>
      <c r="B419" s="39" t="n">
        <v>36</v>
      </c>
      <c r="C419" s="7" t="n">
        <v>8</v>
      </c>
      <c r="D419" s="7" t="n">
        <v>1562</v>
      </c>
      <c r="E419" s="7" t="n">
        <v>0</v>
      </c>
      <c r="F419" s="7" t="s">
        <v>81</v>
      </c>
      <c r="G419" s="7" t="s">
        <v>82</v>
      </c>
      <c r="H419" s="7" t="s">
        <v>83</v>
      </c>
      <c r="I419" s="7" t="s">
        <v>15</v>
      </c>
      <c r="J419" s="7" t="s">
        <v>15</v>
      </c>
      <c r="K419" s="7" t="s">
        <v>15</v>
      </c>
      <c r="L419" s="7" t="s">
        <v>15</v>
      </c>
      <c r="M419" s="7" t="s">
        <v>15</v>
      </c>
      <c r="N419" s="7" t="s">
        <v>15</v>
      </c>
      <c r="O419" s="7" t="s">
        <v>15</v>
      </c>
      <c r="P419" s="7" t="s">
        <v>15</v>
      </c>
      <c r="Q419" s="7" t="s">
        <v>15</v>
      </c>
      <c r="R419" s="7" t="s">
        <v>15</v>
      </c>
      <c r="S419" s="7" t="s">
        <v>15</v>
      </c>
      <c r="T419" s="7" t="s">
        <v>15</v>
      </c>
      <c r="U419" s="7" t="s">
        <v>15</v>
      </c>
    </row>
    <row r="420" spans="1:21">
      <c r="A420" t="s">
        <v>4</v>
      </c>
      <c r="B420" s="4" t="s">
        <v>5</v>
      </c>
      <c r="C420" s="4" t="s">
        <v>7</v>
      </c>
      <c r="D420" s="4" t="s">
        <v>11</v>
      </c>
      <c r="E420" s="4" t="s">
        <v>7</v>
      </c>
      <c r="F420" s="4" t="s">
        <v>8</v>
      </c>
      <c r="G420" s="4" t="s">
        <v>8</v>
      </c>
      <c r="H420" s="4" t="s">
        <v>8</v>
      </c>
      <c r="I420" s="4" t="s">
        <v>8</v>
      </c>
      <c r="J420" s="4" t="s">
        <v>8</v>
      </c>
      <c r="K420" s="4" t="s">
        <v>8</v>
      </c>
      <c r="L420" s="4" t="s">
        <v>8</v>
      </c>
      <c r="M420" s="4" t="s">
        <v>8</v>
      </c>
      <c r="N420" s="4" t="s">
        <v>8</v>
      </c>
      <c r="O420" s="4" t="s">
        <v>8</v>
      </c>
      <c r="P420" s="4" t="s">
        <v>8</v>
      </c>
      <c r="Q420" s="4" t="s">
        <v>8</v>
      </c>
      <c r="R420" s="4" t="s">
        <v>8</v>
      </c>
      <c r="S420" s="4" t="s">
        <v>8</v>
      </c>
      <c r="T420" s="4" t="s">
        <v>8</v>
      </c>
      <c r="U420" s="4" t="s">
        <v>8</v>
      </c>
    </row>
    <row r="421" spans="1:21">
      <c r="A421" t="n">
        <v>5884</v>
      </c>
      <c r="B421" s="39" t="n">
        <v>36</v>
      </c>
      <c r="C421" s="7" t="n">
        <v>8</v>
      </c>
      <c r="D421" s="7" t="n">
        <v>1564</v>
      </c>
      <c r="E421" s="7" t="n">
        <v>0</v>
      </c>
      <c r="F421" s="7" t="s">
        <v>84</v>
      </c>
      <c r="G421" s="7" t="s">
        <v>85</v>
      </c>
      <c r="H421" s="7" t="s">
        <v>15</v>
      </c>
      <c r="I421" s="7" t="s">
        <v>15</v>
      </c>
      <c r="J421" s="7" t="s">
        <v>15</v>
      </c>
      <c r="K421" s="7" t="s">
        <v>15</v>
      </c>
      <c r="L421" s="7" t="s">
        <v>15</v>
      </c>
      <c r="M421" s="7" t="s">
        <v>15</v>
      </c>
      <c r="N421" s="7" t="s">
        <v>15</v>
      </c>
      <c r="O421" s="7" t="s">
        <v>15</v>
      </c>
      <c r="P421" s="7" t="s">
        <v>15</v>
      </c>
      <c r="Q421" s="7" t="s">
        <v>15</v>
      </c>
      <c r="R421" s="7" t="s">
        <v>15</v>
      </c>
      <c r="S421" s="7" t="s">
        <v>15</v>
      </c>
      <c r="T421" s="7" t="s">
        <v>15</v>
      </c>
      <c r="U421" s="7" t="s">
        <v>15</v>
      </c>
    </row>
    <row r="422" spans="1:21">
      <c r="A422" t="s">
        <v>4</v>
      </c>
      <c r="B422" s="4" t="s">
        <v>5</v>
      </c>
      <c r="C422" s="4" t="s">
        <v>7</v>
      </c>
      <c r="D422" s="4" t="s">
        <v>11</v>
      </c>
      <c r="E422" s="4" t="s">
        <v>7</v>
      </c>
      <c r="F422" s="4" t="s">
        <v>8</v>
      </c>
      <c r="G422" s="4" t="s">
        <v>8</v>
      </c>
      <c r="H422" s="4" t="s">
        <v>8</v>
      </c>
      <c r="I422" s="4" t="s">
        <v>8</v>
      </c>
      <c r="J422" s="4" t="s">
        <v>8</v>
      </c>
      <c r="K422" s="4" t="s">
        <v>8</v>
      </c>
      <c r="L422" s="4" t="s">
        <v>8</v>
      </c>
      <c r="M422" s="4" t="s">
        <v>8</v>
      </c>
      <c r="N422" s="4" t="s">
        <v>8</v>
      </c>
      <c r="O422" s="4" t="s">
        <v>8</v>
      </c>
      <c r="P422" s="4" t="s">
        <v>8</v>
      </c>
      <c r="Q422" s="4" t="s">
        <v>8</v>
      </c>
      <c r="R422" s="4" t="s">
        <v>8</v>
      </c>
      <c r="S422" s="4" t="s">
        <v>8</v>
      </c>
      <c r="T422" s="4" t="s">
        <v>8</v>
      </c>
      <c r="U422" s="4" t="s">
        <v>8</v>
      </c>
    </row>
    <row r="423" spans="1:21">
      <c r="A423" t="n">
        <v>5927</v>
      </c>
      <c r="B423" s="39" t="n">
        <v>36</v>
      </c>
      <c r="C423" s="7" t="n">
        <v>8</v>
      </c>
      <c r="D423" s="7" t="n">
        <v>1560</v>
      </c>
      <c r="E423" s="7" t="n">
        <v>0</v>
      </c>
      <c r="F423" s="7" t="s">
        <v>86</v>
      </c>
      <c r="G423" s="7" t="s">
        <v>87</v>
      </c>
      <c r="H423" s="7" t="s">
        <v>88</v>
      </c>
      <c r="I423" s="7" t="s">
        <v>15</v>
      </c>
      <c r="J423" s="7" t="s">
        <v>15</v>
      </c>
      <c r="K423" s="7" t="s">
        <v>15</v>
      </c>
      <c r="L423" s="7" t="s">
        <v>15</v>
      </c>
      <c r="M423" s="7" t="s">
        <v>15</v>
      </c>
      <c r="N423" s="7" t="s">
        <v>15</v>
      </c>
      <c r="O423" s="7" t="s">
        <v>15</v>
      </c>
      <c r="P423" s="7" t="s">
        <v>15</v>
      </c>
      <c r="Q423" s="7" t="s">
        <v>15</v>
      </c>
      <c r="R423" s="7" t="s">
        <v>15</v>
      </c>
      <c r="S423" s="7" t="s">
        <v>15</v>
      </c>
      <c r="T423" s="7" t="s">
        <v>15</v>
      </c>
      <c r="U423" s="7" t="s">
        <v>15</v>
      </c>
    </row>
    <row r="424" spans="1:21">
      <c r="A424" t="s">
        <v>4</v>
      </c>
      <c r="B424" s="4" t="s">
        <v>5</v>
      </c>
      <c r="C424" s="4" t="s">
        <v>7</v>
      </c>
      <c r="D424" s="4" t="s">
        <v>11</v>
      </c>
      <c r="E424" s="4" t="s">
        <v>7</v>
      </c>
      <c r="F424" s="4" t="s">
        <v>8</v>
      </c>
      <c r="G424" s="4" t="s">
        <v>8</v>
      </c>
      <c r="H424" s="4" t="s">
        <v>8</v>
      </c>
      <c r="I424" s="4" t="s">
        <v>8</v>
      </c>
      <c r="J424" s="4" t="s">
        <v>8</v>
      </c>
      <c r="K424" s="4" t="s">
        <v>8</v>
      </c>
      <c r="L424" s="4" t="s">
        <v>8</v>
      </c>
      <c r="M424" s="4" t="s">
        <v>8</v>
      </c>
      <c r="N424" s="4" t="s">
        <v>8</v>
      </c>
      <c r="O424" s="4" t="s">
        <v>8</v>
      </c>
      <c r="P424" s="4" t="s">
        <v>8</v>
      </c>
      <c r="Q424" s="4" t="s">
        <v>8</v>
      </c>
      <c r="R424" s="4" t="s">
        <v>8</v>
      </c>
      <c r="S424" s="4" t="s">
        <v>8</v>
      </c>
      <c r="T424" s="4" t="s">
        <v>8</v>
      </c>
      <c r="U424" s="4" t="s">
        <v>8</v>
      </c>
    </row>
    <row r="425" spans="1:21">
      <c r="A425" t="n">
        <v>5984</v>
      </c>
      <c r="B425" s="39" t="n">
        <v>36</v>
      </c>
      <c r="C425" s="7" t="n">
        <v>8</v>
      </c>
      <c r="D425" s="7" t="n">
        <v>1561</v>
      </c>
      <c r="E425" s="7" t="n">
        <v>0</v>
      </c>
      <c r="F425" s="7" t="s">
        <v>86</v>
      </c>
      <c r="G425" s="7" t="s">
        <v>87</v>
      </c>
      <c r="H425" s="7" t="s">
        <v>88</v>
      </c>
      <c r="I425" s="7" t="s">
        <v>15</v>
      </c>
      <c r="J425" s="7" t="s">
        <v>15</v>
      </c>
      <c r="K425" s="7" t="s">
        <v>15</v>
      </c>
      <c r="L425" s="7" t="s">
        <v>15</v>
      </c>
      <c r="M425" s="7" t="s">
        <v>15</v>
      </c>
      <c r="N425" s="7" t="s">
        <v>15</v>
      </c>
      <c r="O425" s="7" t="s">
        <v>15</v>
      </c>
      <c r="P425" s="7" t="s">
        <v>15</v>
      </c>
      <c r="Q425" s="7" t="s">
        <v>15</v>
      </c>
      <c r="R425" s="7" t="s">
        <v>15</v>
      </c>
      <c r="S425" s="7" t="s">
        <v>15</v>
      </c>
      <c r="T425" s="7" t="s">
        <v>15</v>
      </c>
      <c r="U425" s="7" t="s">
        <v>15</v>
      </c>
    </row>
    <row r="426" spans="1:21">
      <c r="A426" t="s">
        <v>4</v>
      </c>
      <c r="B426" s="4" t="s">
        <v>5</v>
      </c>
      <c r="C426" s="4" t="s">
        <v>7</v>
      </c>
      <c r="D426" s="4" t="s">
        <v>11</v>
      </c>
      <c r="E426" s="4" t="s">
        <v>7</v>
      </c>
      <c r="F426" s="4" t="s">
        <v>8</v>
      </c>
      <c r="G426" s="4" t="s">
        <v>8</v>
      </c>
      <c r="H426" s="4" t="s">
        <v>8</v>
      </c>
      <c r="I426" s="4" t="s">
        <v>8</v>
      </c>
      <c r="J426" s="4" t="s">
        <v>8</v>
      </c>
      <c r="K426" s="4" t="s">
        <v>8</v>
      </c>
      <c r="L426" s="4" t="s">
        <v>8</v>
      </c>
      <c r="M426" s="4" t="s">
        <v>8</v>
      </c>
      <c r="N426" s="4" t="s">
        <v>8</v>
      </c>
      <c r="O426" s="4" t="s">
        <v>8</v>
      </c>
      <c r="P426" s="4" t="s">
        <v>8</v>
      </c>
      <c r="Q426" s="4" t="s">
        <v>8</v>
      </c>
      <c r="R426" s="4" t="s">
        <v>8</v>
      </c>
      <c r="S426" s="4" t="s">
        <v>8</v>
      </c>
      <c r="T426" s="4" t="s">
        <v>8</v>
      </c>
      <c r="U426" s="4" t="s">
        <v>8</v>
      </c>
    </row>
    <row r="427" spans="1:21">
      <c r="A427" t="n">
        <v>6041</v>
      </c>
      <c r="B427" s="39" t="n">
        <v>36</v>
      </c>
      <c r="C427" s="7" t="n">
        <v>8</v>
      </c>
      <c r="D427" s="7" t="n">
        <v>1563</v>
      </c>
      <c r="E427" s="7" t="n">
        <v>0</v>
      </c>
      <c r="F427" s="7" t="s">
        <v>86</v>
      </c>
      <c r="G427" s="7" t="s">
        <v>87</v>
      </c>
      <c r="H427" s="7" t="s">
        <v>88</v>
      </c>
      <c r="I427" s="7" t="s">
        <v>15</v>
      </c>
      <c r="J427" s="7" t="s">
        <v>15</v>
      </c>
      <c r="K427" s="7" t="s">
        <v>15</v>
      </c>
      <c r="L427" s="7" t="s">
        <v>15</v>
      </c>
      <c r="M427" s="7" t="s">
        <v>15</v>
      </c>
      <c r="N427" s="7" t="s">
        <v>15</v>
      </c>
      <c r="O427" s="7" t="s">
        <v>15</v>
      </c>
      <c r="P427" s="7" t="s">
        <v>15</v>
      </c>
      <c r="Q427" s="7" t="s">
        <v>15</v>
      </c>
      <c r="R427" s="7" t="s">
        <v>15</v>
      </c>
      <c r="S427" s="7" t="s">
        <v>15</v>
      </c>
      <c r="T427" s="7" t="s">
        <v>15</v>
      </c>
      <c r="U427" s="7" t="s">
        <v>15</v>
      </c>
    </row>
    <row r="428" spans="1:21">
      <c r="A428" t="s">
        <v>4</v>
      </c>
      <c r="B428" s="4" t="s">
        <v>5</v>
      </c>
      <c r="C428" s="4" t="s">
        <v>7</v>
      </c>
      <c r="D428" s="4" t="s">
        <v>11</v>
      </c>
      <c r="E428" s="4" t="s">
        <v>7</v>
      </c>
      <c r="F428" s="4" t="s">
        <v>8</v>
      </c>
      <c r="G428" s="4" t="s">
        <v>8</v>
      </c>
      <c r="H428" s="4" t="s">
        <v>8</v>
      </c>
      <c r="I428" s="4" t="s">
        <v>8</v>
      </c>
      <c r="J428" s="4" t="s">
        <v>8</v>
      </c>
      <c r="K428" s="4" t="s">
        <v>8</v>
      </c>
      <c r="L428" s="4" t="s">
        <v>8</v>
      </c>
      <c r="M428" s="4" t="s">
        <v>8</v>
      </c>
      <c r="N428" s="4" t="s">
        <v>8</v>
      </c>
      <c r="O428" s="4" t="s">
        <v>8</v>
      </c>
      <c r="P428" s="4" t="s">
        <v>8</v>
      </c>
      <c r="Q428" s="4" t="s">
        <v>8</v>
      </c>
      <c r="R428" s="4" t="s">
        <v>8</v>
      </c>
      <c r="S428" s="4" t="s">
        <v>8</v>
      </c>
      <c r="T428" s="4" t="s">
        <v>8</v>
      </c>
      <c r="U428" s="4" t="s">
        <v>8</v>
      </c>
    </row>
    <row r="429" spans="1:21">
      <c r="A429" t="n">
        <v>6098</v>
      </c>
      <c r="B429" s="39" t="n">
        <v>36</v>
      </c>
      <c r="C429" s="7" t="n">
        <v>8</v>
      </c>
      <c r="D429" s="7" t="n">
        <v>1565</v>
      </c>
      <c r="E429" s="7" t="n">
        <v>0</v>
      </c>
      <c r="F429" s="7" t="s">
        <v>86</v>
      </c>
      <c r="G429" s="7" t="s">
        <v>87</v>
      </c>
      <c r="H429" s="7" t="s">
        <v>88</v>
      </c>
      <c r="I429" s="7" t="s">
        <v>15</v>
      </c>
      <c r="J429" s="7" t="s">
        <v>15</v>
      </c>
      <c r="K429" s="7" t="s">
        <v>15</v>
      </c>
      <c r="L429" s="7" t="s">
        <v>15</v>
      </c>
      <c r="M429" s="7" t="s">
        <v>15</v>
      </c>
      <c r="N429" s="7" t="s">
        <v>15</v>
      </c>
      <c r="O429" s="7" t="s">
        <v>15</v>
      </c>
      <c r="P429" s="7" t="s">
        <v>15</v>
      </c>
      <c r="Q429" s="7" t="s">
        <v>15</v>
      </c>
      <c r="R429" s="7" t="s">
        <v>15</v>
      </c>
      <c r="S429" s="7" t="s">
        <v>15</v>
      </c>
      <c r="T429" s="7" t="s">
        <v>15</v>
      </c>
      <c r="U429" s="7" t="s">
        <v>15</v>
      </c>
    </row>
    <row r="430" spans="1:21">
      <c r="A430" t="s">
        <v>4</v>
      </c>
      <c r="B430" s="4" t="s">
        <v>5</v>
      </c>
      <c r="C430" s="4" t="s">
        <v>11</v>
      </c>
      <c r="D430" s="4" t="s">
        <v>7</v>
      </c>
      <c r="E430" s="4" t="s">
        <v>8</v>
      </c>
    </row>
    <row r="431" spans="1:21">
      <c r="A431" t="n">
        <v>6155</v>
      </c>
      <c r="B431" s="40" t="n">
        <v>82</v>
      </c>
      <c r="C431" s="7" t="n">
        <v>1560</v>
      </c>
      <c r="D431" s="7" t="n">
        <v>0</v>
      </c>
      <c r="E431" s="7" t="s">
        <v>89</v>
      </c>
    </row>
    <row r="432" spans="1:21">
      <c r="A432" t="s">
        <v>4</v>
      </c>
      <c r="B432" s="4" t="s">
        <v>5</v>
      </c>
      <c r="C432" s="4" t="s">
        <v>11</v>
      </c>
      <c r="D432" s="4" t="s">
        <v>7</v>
      </c>
      <c r="E432" s="4" t="s">
        <v>8</v>
      </c>
    </row>
    <row r="433" spans="1:21">
      <c r="A433" t="n">
        <v>6165</v>
      </c>
      <c r="B433" s="40" t="n">
        <v>82</v>
      </c>
      <c r="C433" s="7" t="n">
        <v>1561</v>
      </c>
      <c r="D433" s="7" t="n">
        <v>0</v>
      </c>
      <c r="E433" s="7" t="s">
        <v>89</v>
      </c>
    </row>
    <row r="434" spans="1:21">
      <c r="A434" t="s">
        <v>4</v>
      </c>
      <c r="B434" s="4" t="s">
        <v>5</v>
      </c>
      <c r="C434" s="4" t="s">
        <v>11</v>
      </c>
      <c r="D434" s="4" t="s">
        <v>7</v>
      </c>
      <c r="E434" s="4" t="s">
        <v>8</v>
      </c>
    </row>
    <row r="435" spans="1:21">
      <c r="A435" t="n">
        <v>6175</v>
      </c>
      <c r="B435" s="40" t="n">
        <v>82</v>
      </c>
      <c r="C435" s="7" t="n">
        <v>1563</v>
      </c>
      <c r="D435" s="7" t="n">
        <v>0</v>
      </c>
      <c r="E435" s="7" t="s">
        <v>89</v>
      </c>
    </row>
    <row r="436" spans="1:21">
      <c r="A436" t="s">
        <v>4</v>
      </c>
      <c r="B436" s="4" t="s">
        <v>5</v>
      </c>
      <c r="C436" s="4" t="s">
        <v>11</v>
      </c>
      <c r="D436" s="4" t="s">
        <v>7</v>
      </c>
      <c r="E436" s="4" t="s">
        <v>8</v>
      </c>
    </row>
    <row r="437" spans="1:21">
      <c r="A437" t="n">
        <v>6185</v>
      </c>
      <c r="B437" s="40" t="n">
        <v>82</v>
      </c>
      <c r="C437" s="7" t="n">
        <v>1565</v>
      </c>
      <c r="D437" s="7" t="n">
        <v>0</v>
      </c>
      <c r="E437" s="7" t="s">
        <v>89</v>
      </c>
    </row>
    <row r="438" spans="1:21">
      <c r="A438" t="s">
        <v>4</v>
      </c>
      <c r="B438" s="4" t="s">
        <v>5</v>
      </c>
      <c r="C438" s="4" t="s">
        <v>11</v>
      </c>
      <c r="D438" s="4" t="s">
        <v>8</v>
      </c>
      <c r="E438" s="4" t="s">
        <v>7</v>
      </c>
      <c r="F438" s="4" t="s">
        <v>7</v>
      </c>
      <c r="G438" s="4" t="s">
        <v>7</v>
      </c>
      <c r="H438" s="4" t="s">
        <v>7</v>
      </c>
      <c r="I438" s="4" t="s">
        <v>7</v>
      </c>
      <c r="J438" s="4" t="s">
        <v>12</v>
      </c>
      <c r="K438" s="4" t="s">
        <v>12</v>
      </c>
      <c r="L438" s="4" t="s">
        <v>12</v>
      </c>
      <c r="M438" s="4" t="s">
        <v>12</v>
      </c>
      <c r="N438" s="4" t="s">
        <v>7</v>
      </c>
    </row>
    <row r="439" spans="1:21">
      <c r="A439" t="n">
        <v>6195</v>
      </c>
      <c r="B439" s="41" t="n">
        <v>34</v>
      </c>
      <c r="C439" s="7" t="n">
        <v>1000</v>
      </c>
      <c r="D439" s="7" t="s">
        <v>90</v>
      </c>
      <c r="E439" s="7" t="n">
        <v>1</v>
      </c>
      <c r="F439" s="7" t="n">
        <v>0</v>
      </c>
      <c r="G439" s="7" t="n">
        <v>0</v>
      </c>
      <c r="H439" s="7" t="n">
        <v>0</v>
      </c>
      <c r="I439" s="7" t="n">
        <v>0</v>
      </c>
      <c r="J439" s="7" t="n">
        <v>0</v>
      </c>
      <c r="K439" s="7" t="n">
        <v>-1</v>
      </c>
      <c r="L439" s="7" t="n">
        <v>-1</v>
      </c>
      <c r="M439" s="7" t="n">
        <v>-1</v>
      </c>
      <c r="N439" s="7" t="n">
        <v>0</v>
      </c>
    </row>
    <row r="440" spans="1:21">
      <c r="A440" t="s">
        <v>4</v>
      </c>
      <c r="B440" s="4" t="s">
        <v>5</v>
      </c>
      <c r="C440" s="4" t="s">
        <v>11</v>
      </c>
      <c r="D440" s="4" t="s">
        <v>8</v>
      </c>
      <c r="E440" s="4" t="s">
        <v>7</v>
      </c>
      <c r="F440" s="4" t="s">
        <v>7</v>
      </c>
      <c r="G440" s="4" t="s">
        <v>7</v>
      </c>
      <c r="H440" s="4" t="s">
        <v>7</v>
      </c>
      <c r="I440" s="4" t="s">
        <v>7</v>
      </c>
      <c r="J440" s="4" t="s">
        <v>12</v>
      </c>
      <c r="K440" s="4" t="s">
        <v>12</v>
      </c>
      <c r="L440" s="4" t="s">
        <v>12</v>
      </c>
      <c r="M440" s="4" t="s">
        <v>12</v>
      </c>
      <c r="N440" s="4" t="s">
        <v>7</v>
      </c>
    </row>
    <row r="441" spans="1:21">
      <c r="A441" t="n">
        <v>6226</v>
      </c>
      <c r="B441" s="41" t="n">
        <v>34</v>
      </c>
      <c r="C441" s="7" t="n">
        <v>1001</v>
      </c>
      <c r="D441" s="7" t="s">
        <v>90</v>
      </c>
      <c r="E441" s="7" t="n">
        <v>1</v>
      </c>
      <c r="F441" s="7" t="n">
        <v>0</v>
      </c>
      <c r="G441" s="7" t="n">
        <v>0</v>
      </c>
      <c r="H441" s="7" t="n">
        <v>0</v>
      </c>
      <c r="I441" s="7" t="n">
        <v>0</v>
      </c>
      <c r="J441" s="7" t="n">
        <v>0</v>
      </c>
      <c r="K441" s="7" t="n">
        <v>-1</v>
      </c>
      <c r="L441" s="7" t="n">
        <v>-1</v>
      </c>
      <c r="M441" s="7" t="n">
        <v>-1</v>
      </c>
      <c r="N441" s="7" t="n">
        <v>0</v>
      </c>
    </row>
    <row r="442" spans="1:21">
      <c r="A442" t="s">
        <v>4</v>
      </c>
      <c r="B442" s="4" t="s">
        <v>5</v>
      </c>
      <c r="C442" s="4" t="s">
        <v>11</v>
      </c>
      <c r="D442" s="4" t="s">
        <v>8</v>
      </c>
      <c r="E442" s="4" t="s">
        <v>7</v>
      </c>
      <c r="F442" s="4" t="s">
        <v>7</v>
      </c>
      <c r="G442" s="4" t="s">
        <v>7</v>
      </c>
      <c r="H442" s="4" t="s">
        <v>7</v>
      </c>
      <c r="I442" s="4" t="s">
        <v>7</v>
      </c>
      <c r="J442" s="4" t="s">
        <v>12</v>
      </c>
      <c r="K442" s="4" t="s">
        <v>12</v>
      </c>
      <c r="L442" s="4" t="s">
        <v>12</v>
      </c>
      <c r="M442" s="4" t="s">
        <v>12</v>
      </c>
      <c r="N442" s="4" t="s">
        <v>7</v>
      </c>
    </row>
    <row r="443" spans="1:21">
      <c r="A443" t="n">
        <v>6257</v>
      </c>
      <c r="B443" s="41" t="n">
        <v>34</v>
      </c>
      <c r="C443" s="7" t="n">
        <v>1002</v>
      </c>
      <c r="D443" s="7" t="s">
        <v>90</v>
      </c>
      <c r="E443" s="7" t="n">
        <v>1</v>
      </c>
      <c r="F443" s="7" t="n">
        <v>0</v>
      </c>
      <c r="G443" s="7" t="n">
        <v>0</v>
      </c>
      <c r="H443" s="7" t="n">
        <v>0</v>
      </c>
      <c r="I443" s="7" t="n">
        <v>0</v>
      </c>
      <c r="J443" s="7" t="n">
        <v>0</v>
      </c>
      <c r="K443" s="7" t="n">
        <v>-1</v>
      </c>
      <c r="L443" s="7" t="n">
        <v>-1</v>
      </c>
      <c r="M443" s="7" t="n">
        <v>-1</v>
      </c>
      <c r="N443" s="7" t="n">
        <v>0</v>
      </c>
    </row>
    <row r="444" spans="1:21">
      <c r="A444" t="s">
        <v>4</v>
      </c>
      <c r="B444" s="4" t="s">
        <v>5</v>
      </c>
      <c r="C444" s="4" t="s">
        <v>11</v>
      </c>
      <c r="D444" s="4" t="s">
        <v>8</v>
      </c>
      <c r="E444" s="4" t="s">
        <v>7</v>
      </c>
      <c r="F444" s="4" t="s">
        <v>7</v>
      </c>
      <c r="G444" s="4" t="s">
        <v>7</v>
      </c>
      <c r="H444" s="4" t="s">
        <v>7</v>
      </c>
      <c r="I444" s="4" t="s">
        <v>7</v>
      </c>
      <c r="J444" s="4" t="s">
        <v>12</v>
      </c>
      <c r="K444" s="4" t="s">
        <v>12</v>
      </c>
      <c r="L444" s="4" t="s">
        <v>12</v>
      </c>
      <c r="M444" s="4" t="s">
        <v>12</v>
      </c>
      <c r="N444" s="4" t="s">
        <v>7</v>
      </c>
    </row>
    <row r="445" spans="1:21">
      <c r="A445" t="n">
        <v>6288</v>
      </c>
      <c r="B445" s="41" t="n">
        <v>34</v>
      </c>
      <c r="C445" s="7" t="n">
        <v>1003</v>
      </c>
      <c r="D445" s="7" t="s">
        <v>90</v>
      </c>
      <c r="E445" s="7" t="n">
        <v>1</v>
      </c>
      <c r="F445" s="7" t="n">
        <v>0</v>
      </c>
      <c r="G445" s="7" t="n">
        <v>0</v>
      </c>
      <c r="H445" s="7" t="n">
        <v>0</v>
      </c>
      <c r="I445" s="7" t="n">
        <v>0</v>
      </c>
      <c r="J445" s="7" t="n">
        <v>0</v>
      </c>
      <c r="K445" s="7" t="n">
        <v>-1</v>
      </c>
      <c r="L445" s="7" t="n">
        <v>-1</v>
      </c>
      <c r="M445" s="7" t="n">
        <v>-1</v>
      </c>
      <c r="N445" s="7" t="n">
        <v>0</v>
      </c>
    </row>
    <row r="446" spans="1:21">
      <c r="A446" t="s">
        <v>4</v>
      </c>
      <c r="B446" s="4" t="s">
        <v>5</v>
      </c>
      <c r="C446" s="4" t="s">
        <v>11</v>
      </c>
      <c r="D446" s="4" t="s">
        <v>8</v>
      </c>
      <c r="E446" s="4" t="s">
        <v>7</v>
      </c>
      <c r="F446" s="4" t="s">
        <v>7</v>
      </c>
      <c r="G446" s="4" t="s">
        <v>7</v>
      </c>
      <c r="H446" s="4" t="s">
        <v>7</v>
      </c>
      <c r="I446" s="4" t="s">
        <v>7</v>
      </c>
      <c r="J446" s="4" t="s">
        <v>12</v>
      </c>
      <c r="K446" s="4" t="s">
        <v>12</v>
      </c>
      <c r="L446" s="4" t="s">
        <v>12</v>
      </c>
      <c r="M446" s="4" t="s">
        <v>12</v>
      </c>
      <c r="N446" s="4" t="s">
        <v>7</v>
      </c>
    </row>
    <row r="447" spans="1:21">
      <c r="A447" t="n">
        <v>6319</v>
      </c>
      <c r="B447" s="41" t="n">
        <v>34</v>
      </c>
      <c r="C447" s="7" t="n">
        <v>1650</v>
      </c>
      <c r="D447" s="7" t="s">
        <v>91</v>
      </c>
      <c r="E447" s="7" t="n">
        <v>1</v>
      </c>
      <c r="F447" s="7" t="n">
        <v>0</v>
      </c>
      <c r="G447" s="7" t="n">
        <v>0</v>
      </c>
      <c r="H447" s="7" t="n">
        <v>0</v>
      </c>
      <c r="I447" s="7" t="n">
        <v>0</v>
      </c>
      <c r="J447" s="7" t="n">
        <v>0</v>
      </c>
      <c r="K447" s="7" t="n">
        <v>-1</v>
      </c>
      <c r="L447" s="7" t="n">
        <v>-1</v>
      </c>
      <c r="M447" s="7" t="n">
        <v>-1</v>
      </c>
      <c r="N447" s="7" t="n">
        <v>0</v>
      </c>
    </row>
    <row r="448" spans="1:21">
      <c r="A448" t="s">
        <v>4</v>
      </c>
      <c r="B448" s="4" t="s">
        <v>5</v>
      </c>
      <c r="C448" s="4" t="s">
        <v>11</v>
      </c>
      <c r="D448" s="4" t="s">
        <v>8</v>
      </c>
      <c r="E448" s="4" t="s">
        <v>7</v>
      </c>
      <c r="F448" s="4" t="s">
        <v>7</v>
      </c>
      <c r="G448" s="4" t="s">
        <v>7</v>
      </c>
      <c r="H448" s="4" t="s">
        <v>7</v>
      </c>
      <c r="I448" s="4" t="s">
        <v>7</v>
      </c>
      <c r="J448" s="4" t="s">
        <v>12</v>
      </c>
      <c r="K448" s="4" t="s">
        <v>12</v>
      </c>
      <c r="L448" s="4" t="s">
        <v>12</v>
      </c>
      <c r="M448" s="4" t="s">
        <v>12</v>
      </c>
      <c r="N448" s="4" t="s">
        <v>7</v>
      </c>
    </row>
    <row r="449" spans="1:14">
      <c r="A449" t="n">
        <v>6350</v>
      </c>
      <c r="B449" s="41" t="n">
        <v>34</v>
      </c>
      <c r="C449" s="7" t="n">
        <v>1651</v>
      </c>
      <c r="D449" s="7" t="s">
        <v>91</v>
      </c>
      <c r="E449" s="7" t="n">
        <v>1</v>
      </c>
      <c r="F449" s="7" t="n">
        <v>0</v>
      </c>
      <c r="G449" s="7" t="n">
        <v>0</v>
      </c>
      <c r="H449" s="7" t="n">
        <v>0</v>
      </c>
      <c r="I449" s="7" t="n">
        <v>0</v>
      </c>
      <c r="J449" s="7" t="n">
        <v>0</v>
      </c>
      <c r="K449" s="7" t="n">
        <v>-1</v>
      </c>
      <c r="L449" s="7" t="n">
        <v>-1</v>
      </c>
      <c r="M449" s="7" t="n">
        <v>-1</v>
      </c>
      <c r="N449" s="7" t="n">
        <v>0</v>
      </c>
    </row>
    <row r="450" spans="1:14">
      <c r="A450" t="s">
        <v>4</v>
      </c>
      <c r="B450" s="4" t="s">
        <v>5</v>
      </c>
      <c r="C450" s="4" t="s">
        <v>11</v>
      </c>
      <c r="D450" s="4" t="s">
        <v>8</v>
      </c>
      <c r="E450" s="4" t="s">
        <v>7</v>
      </c>
      <c r="F450" s="4" t="s">
        <v>7</v>
      </c>
      <c r="G450" s="4" t="s">
        <v>7</v>
      </c>
      <c r="H450" s="4" t="s">
        <v>7</v>
      </c>
      <c r="I450" s="4" t="s">
        <v>7</v>
      </c>
      <c r="J450" s="4" t="s">
        <v>12</v>
      </c>
      <c r="K450" s="4" t="s">
        <v>12</v>
      </c>
      <c r="L450" s="4" t="s">
        <v>12</v>
      </c>
      <c r="M450" s="4" t="s">
        <v>12</v>
      </c>
      <c r="N450" s="4" t="s">
        <v>7</v>
      </c>
    </row>
    <row r="451" spans="1:14">
      <c r="A451" t="n">
        <v>6381</v>
      </c>
      <c r="B451" s="41" t="n">
        <v>34</v>
      </c>
      <c r="C451" s="7" t="n">
        <v>1652</v>
      </c>
      <c r="D451" s="7" t="s">
        <v>91</v>
      </c>
      <c r="E451" s="7" t="n">
        <v>1</v>
      </c>
      <c r="F451" s="7" t="n">
        <v>0</v>
      </c>
      <c r="G451" s="7" t="n">
        <v>0</v>
      </c>
      <c r="H451" s="7" t="n">
        <v>0</v>
      </c>
      <c r="I451" s="7" t="n">
        <v>0</v>
      </c>
      <c r="J451" s="7" t="n">
        <v>0</v>
      </c>
      <c r="K451" s="7" t="n">
        <v>-1</v>
      </c>
      <c r="L451" s="7" t="n">
        <v>-1</v>
      </c>
      <c r="M451" s="7" t="n">
        <v>-1</v>
      </c>
      <c r="N451" s="7" t="n">
        <v>0</v>
      </c>
    </row>
    <row r="452" spans="1:14">
      <c r="A452" t="s">
        <v>4</v>
      </c>
      <c r="B452" s="4" t="s">
        <v>5</v>
      </c>
      <c r="C452" s="4" t="s">
        <v>11</v>
      </c>
      <c r="D452" s="4" t="s">
        <v>8</v>
      </c>
      <c r="E452" s="4" t="s">
        <v>7</v>
      </c>
      <c r="F452" s="4" t="s">
        <v>7</v>
      </c>
      <c r="G452" s="4" t="s">
        <v>7</v>
      </c>
      <c r="H452" s="4" t="s">
        <v>7</v>
      </c>
      <c r="I452" s="4" t="s">
        <v>7</v>
      </c>
      <c r="J452" s="4" t="s">
        <v>12</v>
      </c>
      <c r="K452" s="4" t="s">
        <v>12</v>
      </c>
      <c r="L452" s="4" t="s">
        <v>12</v>
      </c>
      <c r="M452" s="4" t="s">
        <v>12</v>
      </c>
      <c r="N452" s="4" t="s">
        <v>7</v>
      </c>
    </row>
    <row r="453" spans="1:14">
      <c r="A453" t="n">
        <v>6412</v>
      </c>
      <c r="B453" s="41" t="n">
        <v>34</v>
      </c>
      <c r="C453" s="7" t="n">
        <v>1653</v>
      </c>
      <c r="D453" s="7" t="s">
        <v>91</v>
      </c>
      <c r="E453" s="7" t="n">
        <v>1</v>
      </c>
      <c r="F453" s="7" t="n">
        <v>0</v>
      </c>
      <c r="G453" s="7" t="n">
        <v>0</v>
      </c>
      <c r="H453" s="7" t="n">
        <v>0</v>
      </c>
      <c r="I453" s="7" t="n">
        <v>0</v>
      </c>
      <c r="J453" s="7" t="n">
        <v>0</v>
      </c>
      <c r="K453" s="7" t="n">
        <v>-1</v>
      </c>
      <c r="L453" s="7" t="n">
        <v>-1</v>
      </c>
      <c r="M453" s="7" t="n">
        <v>-1</v>
      </c>
      <c r="N453" s="7" t="n">
        <v>0</v>
      </c>
    </row>
    <row r="454" spans="1:14">
      <c r="A454" t="s">
        <v>4</v>
      </c>
      <c r="B454" s="4" t="s">
        <v>5</v>
      </c>
      <c r="C454" s="4" t="s">
        <v>11</v>
      </c>
      <c r="D454" s="4" t="s">
        <v>8</v>
      </c>
      <c r="E454" s="4" t="s">
        <v>7</v>
      </c>
      <c r="F454" s="4" t="s">
        <v>7</v>
      </c>
      <c r="G454" s="4" t="s">
        <v>7</v>
      </c>
      <c r="H454" s="4" t="s">
        <v>7</v>
      </c>
      <c r="I454" s="4" t="s">
        <v>7</v>
      </c>
      <c r="J454" s="4" t="s">
        <v>12</v>
      </c>
      <c r="K454" s="4" t="s">
        <v>12</v>
      </c>
      <c r="L454" s="4" t="s">
        <v>12</v>
      </c>
      <c r="M454" s="4" t="s">
        <v>12</v>
      </c>
      <c r="N454" s="4" t="s">
        <v>7</v>
      </c>
    </row>
    <row r="455" spans="1:14">
      <c r="A455" t="n">
        <v>6443</v>
      </c>
      <c r="B455" s="41" t="n">
        <v>34</v>
      </c>
      <c r="C455" s="7" t="n">
        <v>1654</v>
      </c>
      <c r="D455" s="7" t="s">
        <v>91</v>
      </c>
      <c r="E455" s="7" t="n">
        <v>1</v>
      </c>
      <c r="F455" s="7" t="n">
        <v>0</v>
      </c>
      <c r="G455" s="7" t="n">
        <v>0</v>
      </c>
      <c r="H455" s="7" t="n">
        <v>0</v>
      </c>
      <c r="I455" s="7" t="n">
        <v>0</v>
      </c>
      <c r="J455" s="7" t="n">
        <v>0</v>
      </c>
      <c r="K455" s="7" t="n">
        <v>-1</v>
      </c>
      <c r="L455" s="7" t="n">
        <v>-1</v>
      </c>
      <c r="M455" s="7" t="n">
        <v>-1</v>
      </c>
      <c r="N455" s="7" t="n">
        <v>0</v>
      </c>
    </row>
    <row r="456" spans="1:14">
      <c r="A456" t="s">
        <v>4</v>
      </c>
      <c r="B456" s="4" t="s">
        <v>5</v>
      </c>
      <c r="C456" s="4" t="s">
        <v>11</v>
      </c>
      <c r="D456" s="4" t="s">
        <v>8</v>
      </c>
      <c r="E456" s="4" t="s">
        <v>7</v>
      </c>
      <c r="F456" s="4" t="s">
        <v>7</v>
      </c>
      <c r="G456" s="4" t="s">
        <v>7</v>
      </c>
      <c r="H456" s="4" t="s">
        <v>7</v>
      </c>
      <c r="I456" s="4" t="s">
        <v>7</v>
      </c>
      <c r="J456" s="4" t="s">
        <v>12</v>
      </c>
      <c r="K456" s="4" t="s">
        <v>12</v>
      </c>
      <c r="L456" s="4" t="s">
        <v>12</v>
      </c>
      <c r="M456" s="4" t="s">
        <v>12</v>
      </c>
      <c r="N456" s="4" t="s">
        <v>7</v>
      </c>
    </row>
    <row r="457" spans="1:14">
      <c r="A457" t="n">
        <v>6474</v>
      </c>
      <c r="B457" s="41" t="n">
        <v>34</v>
      </c>
      <c r="C457" s="7" t="n">
        <v>1655</v>
      </c>
      <c r="D457" s="7" t="s">
        <v>91</v>
      </c>
      <c r="E457" s="7" t="n">
        <v>1</v>
      </c>
      <c r="F457" s="7" t="n">
        <v>0</v>
      </c>
      <c r="G457" s="7" t="n">
        <v>0</v>
      </c>
      <c r="H457" s="7" t="n">
        <v>0</v>
      </c>
      <c r="I457" s="7" t="n">
        <v>0</v>
      </c>
      <c r="J457" s="7" t="n">
        <v>0</v>
      </c>
      <c r="K457" s="7" t="n">
        <v>-1</v>
      </c>
      <c r="L457" s="7" t="n">
        <v>-1</v>
      </c>
      <c r="M457" s="7" t="n">
        <v>-1</v>
      </c>
      <c r="N457" s="7" t="n">
        <v>0</v>
      </c>
    </row>
    <row r="458" spans="1:14">
      <c r="A458" t="s">
        <v>4</v>
      </c>
      <c r="B458" s="4" t="s">
        <v>5</v>
      </c>
      <c r="C458" s="4" t="s">
        <v>11</v>
      </c>
      <c r="D458" s="4" t="s">
        <v>8</v>
      </c>
      <c r="E458" s="4" t="s">
        <v>7</v>
      </c>
      <c r="F458" s="4" t="s">
        <v>7</v>
      </c>
      <c r="G458" s="4" t="s">
        <v>7</v>
      </c>
      <c r="H458" s="4" t="s">
        <v>7</v>
      </c>
      <c r="I458" s="4" t="s">
        <v>7</v>
      </c>
      <c r="J458" s="4" t="s">
        <v>12</v>
      </c>
      <c r="K458" s="4" t="s">
        <v>12</v>
      </c>
      <c r="L458" s="4" t="s">
        <v>12</v>
      </c>
      <c r="M458" s="4" t="s">
        <v>12</v>
      </c>
      <c r="N458" s="4" t="s">
        <v>7</v>
      </c>
    </row>
    <row r="459" spans="1:14">
      <c r="A459" t="n">
        <v>6505</v>
      </c>
      <c r="B459" s="41" t="n">
        <v>34</v>
      </c>
      <c r="C459" s="7" t="n">
        <v>1656</v>
      </c>
      <c r="D459" s="7" t="s">
        <v>91</v>
      </c>
      <c r="E459" s="7" t="n">
        <v>1</v>
      </c>
      <c r="F459" s="7" t="n">
        <v>0</v>
      </c>
      <c r="G459" s="7" t="n">
        <v>0</v>
      </c>
      <c r="H459" s="7" t="n">
        <v>0</v>
      </c>
      <c r="I459" s="7" t="n">
        <v>0</v>
      </c>
      <c r="J459" s="7" t="n">
        <v>0</v>
      </c>
      <c r="K459" s="7" t="n">
        <v>-1</v>
      </c>
      <c r="L459" s="7" t="n">
        <v>-1</v>
      </c>
      <c r="M459" s="7" t="n">
        <v>-1</v>
      </c>
      <c r="N459" s="7" t="n">
        <v>0</v>
      </c>
    </row>
    <row r="460" spans="1:14">
      <c r="A460" t="s">
        <v>4</v>
      </c>
      <c r="B460" s="4" t="s">
        <v>5</v>
      </c>
      <c r="C460" s="4" t="s">
        <v>11</v>
      </c>
      <c r="D460" s="4" t="s">
        <v>8</v>
      </c>
      <c r="E460" s="4" t="s">
        <v>7</v>
      </c>
      <c r="F460" s="4" t="s">
        <v>7</v>
      </c>
      <c r="G460" s="4" t="s">
        <v>7</v>
      </c>
      <c r="H460" s="4" t="s">
        <v>7</v>
      </c>
      <c r="I460" s="4" t="s">
        <v>7</v>
      </c>
      <c r="J460" s="4" t="s">
        <v>12</v>
      </c>
      <c r="K460" s="4" t="s">
        <v>12</v>
      </c>
      <c r="L460" s="4" t="s">
        <v>12</v>
      </c>
      <c r="M460" s="4" t="s">
        <v>12</v>
      </c>
      <c r="N460" s="4" t="s">
        <v>7</v>
      </c>
    </row>
    <row r="461" spans="1:14">
      <c r="A461" t="n">
        <v>6536</v>
      </c>
      <c r="B461" s="41" t="n">
        <v>34</v>
      </c>
      <c r="C461" s="7" t="n">
        <v>1657</v>
      </c>
      <c r="D461" s="7" t="s">
        <v>91</v>
      </c>
      <c r="E461" s="7" t="n">
        <v>1</v>
      </c>
      <c r="F461" s="7" t="n">
        <v>0</v>
      </c>
      <c r="G461" s="7" t="n">
        <v>0</v>
      </c>
      <c r="H461" s="7" t="n">
        <v>0</v>
      </c>
      <c r="I461" s="7" t="n">
        <v>0</v>
      </c>
      <c r="J461" s="7" t="n">
        <v>0</v>
      </c>
      <c r="K461" s="7" t="n">
        <v>-1</v>
      </c>
      <c r="L461" s="7" t="n">
        <v>-1</v>
      </c>
      <c r="M461" s="7" t="n">
        <v>-1</v>
      </c>
      <c r="N461" s="7" t="n">
        <v>0</v>
      </c>
    </row>
    <row r="462" spans="1:14">
      <c r="A462" t="s">
        <v>4</v>
      </c>
      <c r="B462" s="4" t="s">
        <v>5</v>
      </c>
      <c r="C462" s="4" t="s">
        <v>11</v>
      </c>
      <c r="D462" s="4" t="s">
        <v>8</v>
      </c>
      <c r="E462" s="4" t="s">
        <v>7</v>
      </c>
      <c r="F462" s="4" t="s">
        <v>7</v>
      </c>
      <c r="G462" s="4" t="s">
        <v>7</v>
      </c>
      <c r="H462" s="4" t="s">
        <v>7</v>
      </c>
      <c r="I462" s="4" t="s">
        <v>7</v>
      </c>
      <c r="J462" s="4" t="s">
        <v>12</v>
      </c>
      <c r="K462" s="4" t="s">
        <v>12</v>
      </c>
      <c r="L462" s="4" t="s">
        <v>12</v>
      </c>
      <c r="M462" s="4" t="s">
        <v>12</v>
      </c>
      <c r="N462" s="4" t="s">
        <v>7</v>
      </c>
    </row>
    <row r="463" spans="1:14">
      <c r="A463" t="n">
        <v>6567</v>
      </c>
      <c r="B463" s="41" t="n">
        <v>34</v>
      </c>
      <c r="C463" s="7" t="n">
        <v>1658</v>
      </c>
      <c r="D463" s="7" t="s">
        <v>91</v>
      </c>
      <c r="E463" s="7" t="n">
        <v>1</v>
      </c>
      <c r="F463" s="7" t="n">
        <v>0</v>
      </c>
      <c r="G463" s="7" t="n">
        <v>0</v>
      </c>
      <c r="H463" s="7" t="n">
        <v>0</v>
      </c>
      <c r="I463" s="7" t="n">
        <v>0</v>
      </c>
      <c r="J463" s="7" t="n">
        <v>0</v>
      </c>
      <c r="K463" s="7" t="n">
        <v>-1</v>
      </c>
      <c r="L463" s="7" t="n">
        <v>-1</v>
      </c>
      <c r="M463" s="7" t="n">
        <v>-1</v>
      </c>
      <c r="N463" s="7" t="n">
        <v>0</v>
      </c>
    </row>
    <row r="464" spans="1:14">
      <c r="A464" t="s">
        <v>4</v>
      </c>
      <c r="B464" s="4" t="s">
        <v>5</v>
      </c>
      <c r="C464" s="4" t="s">
        <v>11</v>
      </c>
      <c r="D464" s="4" t="s">
        <v>8</v>
      </c>
      <c r="E464" s="4" t="s">
        <v>7</v>
      </c>
      <c r="F464" s="4" t="s">
        <v>7</v>
      </c>
      <c r="G464" s="4" t="s">
        <v>7</v>
      </c>
      <c r="H464" s="4" t="s">
        <v>7</v>
      </c>
      <c r="I464" s="4" t="s">
        <v>7</v>
      </c>
      <c r="J464" s="4" t="s">
        <v>12</v>
      </c>
      <c r="K464" s="4" t="s">
        <v>12</v>
      </c>
      <c r="L464" s="4" t="s">
        <v>12</v>
      </c>
      <c r="M464" s="4" t="s">
        <v>12</v>
      </c>
      <c r="N464" s="4" t="s">
        <v>7</v>
      </c>
    </row>
    <row r="465" spans="1:14">
      <c r="A465" t="n">
        <v>6598</v>
      </c>
      <c r="B465" s="41" t="n">
        <v>34</v>
      </c>
      <c r="C465" s="7" t="n">
        <v>1659</v>
      </c>
      <c r="D465" s="7" t="s">
        <v>91</v>
      </c>
      <c r="E465" s="7" t="n">
        <v>1</v>
      </c>
      <c r="F465" s="7" t="n">
        <v>0</v>
      </c>
      <c r="G465" s="7" t="n">
        <v>0</v>
      </c>
      <c r="H465" s="7" t="n">
        <v>0</v>
      </c>
      <c r="I465" s="7" t="n">
        <v>0</v>
      </c>
      <c r="J465" s="7" t="n">
        <v>0</v>
      </c>
      <c r="K465" s="7" t="n">
        <v>-1</v>
      </c>
      <c r="L465" s="7" t="n">
        <v>-1</v>
      </c>
      <c r="M465" s="7" t="n">
        <v>-1</v>
      </c>
      <c r="N465" s="7" t="n">
        <v>0</v>
      </c>
    </row>
    <row r="466" spans="1:14">
      <c r="A466" t="s">
        <v>4</v>
      </c>
      <c r="B466" s="4" t="s">
        <v>5</v>
      </c>
      <c r="C466" s="4" t="s">
        <v>11</v>
      </c>
      <c r="D466" s="4" t="s">
        <v>14</v>
      </c>
    </row>
    <row r="467" spans="1:14">
      <c r="A467" t="n">
        <v>6629</v>
      </c>
      <c r="B467" s="36" t="n">
        <v>43</v>
      </c>
      <c r="C467" s="7" t="n">
        <v>1000</v>
      </c>
      <c r="D467" s="7" t="n">
        <v>1</v>
      </c>
    </row>
    <row r="468" spans="1:14">
      <c r="A468" t="s">
        <v>4</v>
      </c>
      <c r="B468" s="4" t="s">
        <v>5</v>
      </c>
      <c r="C468" s="4" t="s">
        <v>11</v>
      </c>
      <c r="D468" s="4" t="s">
        <v>14</v>
      </c>
    </row>
    <row r="469" spans="1:14">
      <c r="A469" t="n">
        <v>6636</v>
      </c>
      <c r="B469" s="36" t="n">
        <v>43</v>
      </c>
      <c r="C469" s="7" t="n">
        <v>1001</v>
      </c>
      <c r="D469" s="7" t="n">
        <v>1</v>
      </c>
    </row>
    <row r="470" spans="1:14">
      <c r="A470" t="s">
        <v>4</v>
      </c>
      <c r="B470" s="4" t="s">
        <v>5</v>
      </c>
      <c r="C470" s="4" t="s">
        <v>11</v>
      </c>
      <c r="D470" s="4" t="s">
        <v>14</v>
      </c>
    </row>
    <row r="471" spans="1:14">
      <c r="A471" t="n">
        <v>6643</v>
      </c>
      <c r="B471" s="36" t="n">
        <v>43</v>
      </c>
      <c r="C471" s="7" t="n">
        <v>1002</v>
      </c>
      <c r="D471" s="7" t="n">
        <v>1</v>
      </c>
    </row>
    <row r="472" spans="1:14">
      <c r="A472" t="s">
        <v>4</v>
      </c>
      <c r="B472" s="4" t="s">
        <v>5</v>
      </c>
      <c r="C472" s="4" t="s">
        <v>11</v>
      </c>
      <c r="D472" s="4" t="s">
        <v>14</v>
      </c>
    </row>
    <row r="473" spans="1:14">
      <c r="A473" t="n">
        <v>6650</v>
      </c>
      <c r="B473" s="36" t="n">
        <v>43</v>
      </c>
      <c r="C473" s="7" t="n">
        <v>1003</v>
      </c>
      <c r="D473" s="7" t="n">
        <v>1</v>
      </c>
    </row>
    <row r="474" spans="1:14">
      <c r="A474" t="s">
        <v>4</v>
      </c>
      <c r="B474" s="4" t="s">
        <v>5</v>
      </c>
      <c r="C474" s="4" t="s">
        <v>11</v>
      </c>
      <c r="D474" s="4" t="s">
        <v>14</v>
      </c>
    </row>
    <row r="475" spans="1:14">
      <c r="A475" t="n">
        <v>6657</v>
      </c>
      <c r="B475" s="36" t="n">
        <v>43</v>
      </c>
      <c r="C475" s="7" t="n">
        <v>1004</v>
      </c>
      <c r="D475" s="7" t="n">
        <v>1</v>
      </c>
    </row>
    <row r="476" spans="1:14">
      <c r="A476" t="s">
        <v>4</v>
      </c>
      <c r="B476" s="4" t="s">
        <v>5</v>
      </c>
      <c r="C476" s="4" t="s">
        <v>11</v>
      </c>
      <c r="D476" s="4" t="s">
        <v>14</v>
      </c>
    </row>
    <row r="477" spans="1:14">
      <c r="A477" t="n">
        <v>6664</v>
      </c>
      <c r="B477" s="36" t="n">
        <v>43</v>
      </c>
      <c r="C477" s="7" t="n">
        <v>1005</v>
      </c>
      <c r="D477" s="7" t="n">
        <v>1</v>
      </c>
    </row>
    <row r="478" spans="1:14">
      <c r="A478" t="s">
        <v>4</v>
      </c>
      <c r="B478" s="4" t="s">
        <v>5</v>
      </c>
      <c r="C478" s="4" t="s">
        <v>11</v>
      </c>
      <c r="D478" s="4" t="s">
        <v>14</v>
      </c>
    </row>
    <row r="479" spans="1:14">
      <c r="A479" t="n">
        <v>6671</v>
      </c>
      <c r="B479" s="36" t="n">
        <v>43</v>
      </c>
      <c r="C479" s="7" t="n">
        <v>1006</v>
      </c>
      <c r="D479" s="7" t="n">
        <v>1</v>
      </c>
    </row>
    <row r="480" spans="1:14">
      <c r="A480" t="s">
        <v>4</v>
      </c>
      <c r="B480" s="4" t="s">
        <v>5</v>
      </c>
      <c r="C480" s="4" t="s">
        <v>11</v>
      </c>
      <c r="D480" s="4" t="s">
        <v>14</v>
      </c>
    </row>
    <row r="481" spans="1:14">
      <c r="A481" t="n">
        <v>6678</v>
      </c>
      <c r="B481" s="36" t="n">
        <v>43</v>
      </c>
      <c r="C481" s="7" t="n">
        <v>1007</v>
      </c>
      <c r="D481" s="7" t="n">
        <v>1</v>
      </c>
    </row>
    <row r="482" spans="1:14">
      <c r="A482" t="s">
        <v>4</v>
      </c>
      <c r="B482" s="4" t="s">
        <v>5</v>
      </c>
      <c r="C482" s="4" t="s">
        <v>11</v>
      </c>
      <c r="D482" s="4" t="s">
        <v>14</v>
      </c>
    </row>
    <row r="483" spans="1:14">
      <c r="A483" t="n">
        <v>6685</v>
      </c>
      <c r="B483" s="36" t="n">
        <v>43</v>
      </c>
      <c r="C483" s="7" t="n">
        <v>1008</v>
      </c>
      <c r="D483" s="7" t="n">
        <v>1</v>
      </c>
    </row>
    <row r="484" spans="1:14">
      <c r="A484" t="s">
        <v>4</v>
      </c>
      <c r="B484" s="4" t="s">
        <v>5</v>
      </c>
      <c r="C484" s="4" t="s">
        <v>11</v>
      </c>
      <c r="D484" s="4" t="s">
        <v>14</v>
      </c>
    </row>
    <row r="485" spans="1:14">
      <c r="A485" t="n">
        <v>6692</v>
      </c>
      <c r="B485" s="36" t="n">
        <v>43</v>
      </c>
      <c r="C485" s="7" t="n">
        <v>1009</v>
      </c>
      <c r="D485" s="7" t="n">
        <v>1</v>
      </c>
    </row>
    <row r="486" spans="1:14">
      <c r="A486" t="s">
        <v>4</v>
      </c>
      <c r="B486" s="4" t="s">
        <v>5</v>
      </c>
      <c r="C486" s="4" t="s">
        <v>11</v>
      </c>
      <c r="D486" s="4" t="s">
        <v>14</v>
      </c>
    </row>
    <row r="487" spans="1:14">
      <c r="A487" t="n">
        <v>6699</v>
      </c>
      <c r="B487" s="36" t="n">
        <v>43</v>
      </c>
      <c r="C487" s="7" t="n">
        <v>7033</v>
      </c>
      <c r="D487" s="7" t="n">
        <v>1</v>
      </c>
    </row>
    <row r="488" spans="1:14">
      <c r="A488" t="s">
        <v>4</v>
      </c>
      <c r="B488" s="4" t="s">
        <v>5</v>
      </c>
      <c r="C488" s="4" t="s">
        <v>11</v>
      </c>
      <c r="D488" s="4" t="s">
        <v>14</v>
      </c>
    </row>
    <row r="489" spans="1:14">
      <c r="A489" t="n">
        <v>6706</v>
      </c>
      <c r="B489" s="36" t="n">
        <v>43</v>
      </c>
      <c r="C489" s="7" t="n">
        <v>1560</v>
      </c>
      <c r="D489" s="7" t="n">
        <v>1</v>
      </c>
    </row>
    <row r="490" spans="1:14">
      <c r="A490" t="s">
        <v>4</v>
      </c>
      <c r="B490" s="4" t="s">
        <v>5</v>
      </c>
      <c r="C490" s="4" t="s">
        <v>11</v>
      </c>
      <c r="D490" s="4" t="s">
        <v>14</v>
      </c>
    </row>
    <row r="491" spans="1:14">
      <c r="A491" t="n">
        <v>6713</v>
      </c>
      <c r="B491" s="36" t="n">
        <v>43</v>
      </c>
      <c r="C491" s="7" t="n">
        <v>1561</v>
      </c>
      <c r="D491" s="7" t="n">
        <v>1</v>
      </c>
    </row>
    <row r="492" spans="1:14">
      <c r="A492" t="s">
        <v>4</v>
      </c>
      <c r="B492" s="4" t="s">
        <v>5</v>
      </c>
      <c r="C492" s="4" t="s">
        <v>11</v>
      </c>
      <c r="D492" s="4" t="s">
        <v>14</v>
      </c>
    </row>
    <row r="493" spans="1:14">
      <c r="A493" t="n">
        <v>6720</v>
      </c>
      <c r="B493" s="36" t="n">
        <v>43</v>
      </c>
      <c r="C493" s="7" t="n">
        <v>1562</v>
      </c>
      <c r="D493" s="7" t="n">
        <v>1</v>
      </c>
    </row>
    <row r="494" spans="1:14">
      <c r="A494" t="s">
        <v>4</v>
      </c>
      <c r="B494" s="4" t="s">
        <v>5</v>
      </c>
      <c r="C494" s="4" t="s">
        <v>11</v>
      </c>
      <c r="D494" s="4" t="s">
        <v>14</v>
      </c>
    </row>
    <row r="495" spans="1:14">
      <c r="A495" t="n">
        <v>6727</v>
      </c>
      <c r="B495" s="36" t="n">
        <v>43</v>
      </c>
      <c r="C495" s="7" t="n">
        <v>1563</v>
      </c>
      <c r="D495" s="7" t="n">
        <v>1</v>
      </c>
    </row>
    <row r="496" spans="1:14">
      <c r="A496" t="s">
        <v>4</v>
      </c>
      <c r="B496" s="4" t="s">
        <v>5</v>
      </c>
      <c r="C496" s="4" t="s">
        <v>11</v>
      </c>
      <c r="D496" s="4" t="s">
        <v>14</v>
      </c>
    </row>
    <row r="497" spans="1:4">
      <c r="A497" t="n">
        <v>6734</v>
      </c>
      <c r="B497" s="36" t="n">
        <v>43</v>
      </c>
      <c r="C497" s="7" t="n">
        <v>1564</v>
      </c>
      <c r="D497" s="7" t="n">
        <v>1</v>
      </c>
    </row>
    <row r="498" spans="1:4">
      <c r="A498" t="s">
        <v>4</v>
      </c>
      <c r="B498" s="4" t="s">
        <v>5</v>
      </c>
      <c r="C498" s="4" t="s">
        <v>11</v>
      </c>
      <c r="D498" s="4" t="s">
        <v>14</v>
      </c>
    </row>
    <row r="499" spans="1:4">
      <c r="A499" t="n">
        <v>6741</v>
      </c>
      <c r="B499" s="36" t="n">
        <v>43</v>
      </c>
      <c r="C499" s="7" t="n">
        <v>1565</v>
      </c>
      <c r="D499" s="7" t="n">
        <v>1</v>
      </c>
    </row>
    <row r="500" spans="1:4">
      <c r="A500" t="s">
        <v>4</v>
      </c>
      <c r="B500" s="4" t="s">
        <v>5</v>
      </c>
      <c r="C500" s="4" t="s">
        <v>11</v>
      </c>
      <c r="D500" s="4" t="s">
        <v>14</v>
      </c>
    </row>
    <row r="501" spans="1:4">
      <c r="A501" t="n">
        <v>6748</v>
      </c>
      <c r="B501" s="36" t="n">
        <v>43</v>
      </c>
      <c r="C501" s="7" t="n">
        <v>7033</v>
      </c>
      <c r="D501" s="7" t="n">
        <v>512</v>
      </c>
    </row>
    <row r="502" spans="1:4">
      <c r="A502" t="s">
        <v>4</v>
      </c>
      <c r="B502" s="4" t="s">
        <v>5</v>
      </c>
      <c r="C502" s="4" t="s">
        <v>11</v>
      </c>
      <c r="D502" s="4" t="s">
        <v>7</v>
      </c>
      <c r="E502" s="4" t="s">
        <v>7</v>
      </c>
      <c r="F502" s="4" t="s">
        <v>8</v>
      </c>
    </row>
    <row r="503" spans="1:4">
      <c r="A503" t="n">
        <v>6755</v>
      </c>
      <c r="B503" s="17" t="n">
        <v>47</v>
      </c>
      <c r="C503" s="7" t="n">
        <v>7033</v>
      </c>
      <c r="D503" s="7" t="n">
        <v>0</v>
      </c>
      <c r="E503" s="7" t="n">
        <v>0</v>
      </c>
      <c r="F503" s="7" t="s">
        <v>92</v>
      </c>
    </row>
    <row r="504" spans="1:4">
      <c r="A504" t="s">
        <v>4</v>
      </c>
      <c r="B504" s="4" t="s">
        <v>5</v>
      </c>
      <c r="C504" s="4" t="s">
        <v>7</v>
      </c>
      <c r="D504" s="4" t="s">
        <v>11</v>
      </c>
      <c r="E504" s="4" t="s">
        <v>8</v>
      </c>
      <c r="F504" s="4" t="s">
        <v>8</v>
      </c>
      <c r="G504" s="4" t="s">
        <v>7</v>
      </c>
    </row>
    <row r="505" spans="1:4">
      <c r="A505" t="n">
        <v>6780</v>
      </c>
      <c r="B505" s="42" t="n">
        <v>32</v>
      </c>
      <c r="C505" s="7" t="n">
        <v>0</v>
      </c>
      <c r="D505" s="7" t="n">
        <v>1650</v>
      </c>
      <c r="E505" s="7" t="s">
        <v>15</v>
      </c>
      <c r="F505" s="7" t="s">
        <v>93</v>
      </c>
      <c r="G505" s="7" t="n">
        <v>0</v>
      </c>
    </row>
    <row r="506" spans="1:4">
      <c r="A506" t="s">
        <v>4</v>
      </c>
      <c r="B506" s="4" t="s">
        <v>5</v>
      </c>
      <c r="C506" s="4" t="s">
        <v>7</v>
      </c>
      <c r="D506" s="4" t="s">
        <v>11</v>
      </c>
      <c r="E506" s="4" t="s">
        <v>8</v>
      </c>
      <c r="F506" s="4" t="s">
        <v>8</v>
      </c>
      <c r="G506" s="4" t="s">
        <v>7</v>
      </c>
    </row>
    <row r="507" spans="1:4">
      <c r="A507" t="n">
        <v>6795</v>
      </c>
      <c r="B507" s="42" t="n">
        <v>32</v>
      </c>
      <c r="C507" s="7" t="n">
        <v>0</v>
      </c>
      <c r="D507" s="7" t="n">
        <v>1650</v>
      </c>
      <c r="E507" s="7" t="s">
        <v>15</v>
      </c>
      <c r="F507" s="7" t="s">
        <v>94</v>
      </c>
      <c r="G507" s="7" t="n">
        <v>0</v>
      </c>
    </row>
    <row r="508" spans="1:4">
      <c r="A508" t="s">
        <v>4</v>
      </c>
      <c r="B508" s="4" t="s">
        <v>5</v>
      </c>
      <c r="C508" s="4" t="s">
        <v>7</v>
      </c>
      <c r="D508" s="4" t="s">
        <v>11</v>
      </c>
      <c r="E508" s="4" t="s">
        <v>8</v>
      </c>
      <c r="F508" s="4" t="s">
        <v>8</v>
      </c>
      <c r="G508" s="4" t="s">
        <v>7</v>
      </c>
    </row>
    <row r="509" spans="1:4">
      <c r="A509" t="n">
        <v>6810</v>
      </c>
      <c r="B509" s="42" t="n">
        <v>32</v>
      </c>
      <c r="C509" s="7" t="n">
        <v>0</v>
      </c>
      <c r="D509" s="7" t="n">
        <v>1650</v>
      </c>
      <c r="E509" s="7" t="s">
        <v>15</v>
      </c>
      <c r="F509" s="7" t="s">
        <v>95</v>
      </c>
      <c r="G509" s="7" t="n">
        <v>0</v>
      </c>
    </row>
    <row r="510" spans="1:4">
      <c r="A510" t="s">
        <v>4</v>
      </c>
      <c r="B510" s="4" t="s">
        <v>5</v>
      </c>
      <c r="C510" s="4" t="s">
        <v>7</v>
      </c>
      <c r="D510" s="4" t="s">
        <v>11</v>
      </c>
      <c r="E510" s="4" t="s">
        <v>8</v>
      </c>
      <c r="F510" s="4" t="s">
        <v>8</v>
      </c>
      <c r="G510" s="4" t="s">
        <v>7</v>
      </c>
    </row>
    <row r="511" spans="1:4">
      <c r="A511" t="n">
        <v>6825</v>
      </c>
      <c r="B511" s="42" t="n">
        <v>32</v>
      </c>
      <c r="C511" s="7" t="n">
        <v>0</v>
      </c>
      <c r="D511" s="7" t="n">
        <v>1650</v>
      </c>
      <c r="E511" s="7" t="s">
        <v>15</v>
      </c>
      <c r="F511" s="7" t="s">
        <v>96</v>
      </c>
      <c r="G511" s="7" t="n">
        <v>0</v>
      </c>
    </row>
    <row r="512" spans="1:4">
      <c r="A512" t="s">
        <v>4</v>
      </c>
      <c r="B512" s="4" t="s">
        <v>5</v>
      </c>
      <c r="C512" s="4" t="s">
        <v>7</v>
      </c>
      <c r="D512" s="4" t="s">
        <v>11</v>
      </c>
      <c r="E512" s="4" t="s">
        <v>8</v>
      </c>
      <c r="F512" s="4" t="s">
        <v>8</v>
      </c>
      <c r="G512" s="4" t="s">
        <v>7</v>
      </c>
    </row>
    <row r="513" spans="1:7">
      <c r="A513" t="n">
        <v>6840</v>
      </c>
      <c r="B513" s="42" t="n">
        <v>32</v>
      </c>
      <c r="C513" s="7" t="n">
        <v>0</v>
      </c>
      <c r="D513" s="7" t="n">
        <v>1650</v>
      </c>
      <c r="E513" s="7" t="s">
        <v>15</v>
      </c>
      <c r="F513" s="7" t="s">
        <v>97</v>
      </c>
      <c r="G513" s="7" t="n">
        <v>1</v>
      </c>
    </row>
    <row r="514" spans="1:7">
      <c r="A514" t="s">
        <v>4</v>
      </c>
      <c r="B514" s="4" t="s">
        <v>5</v>
      </c>
      <c r="C514" s="4" t="s">
        <v>7</v>
      </c>
      <c r="D514" s="4" t="s">
        <v>11</v>
      </c>
      <c r="E514" s="4" t="s">
        <v>8</v>
      </c>
      <c r="F514" s="4" t="s">
        <v>8</v>
      </c>
      <c r="G514" s="4" t="s">
        <v>7</v>
      </c>
    </row>
    <row r="515" spans="1:7">
      <c r="A515" t="n">
        <v>6855</v>
      </c>
      <c r="B515" s="42" t="n">
        <v>32</v>
      </c>
      <c r="C515" s="7" t="n">
        <v>0</v>
      </c>
      <c r="D515" s="7" t="n">
        <v>1651</v>
      </c>
      <c r="E515" s="7" t="s">
        <v>15</v>
      </c>
      <c r="F515" s="7" t="s">
        <v>93</v>
      </c>
      <c r="G515" s="7" t="n">
        <v>0</v>
      </c>
    </row>
    <row r="516" spans="1:7">
      <c r="A516" t="s">
        <v>4</v>
      </c>
      <c r="B516" s="4" t="s">
        <v>5</v>
      </c>
      <c r="C516" s="4" t="s">
        <v>7</v>
      </c>
      <c r="D516" s="4" t="s">
        <v>11</v>
      </c>
      <c r="E516" s="4" t="s">
        <v>8</v>
      </c>
      <c r="F516" s="4" t="s">
        <v>8</v>
      </c>
      <c r="G516" s="4" t="s">
        <v>7</v>
      </c>
    </row>
    <row r="517" spans="1:7">
      <c r="A517" t="n">
        <v>6870</v>
      </c>
      <c r="B517" s="42" t="n">
        <v>32</v>
      </c>
      <c r="C517" s="7" t="n">
        <v>0</v>
      </c>
      <c r="D517" s="7" t="n">
        <v>1651</v>
      </c>
      <c r="E517" s="7" t="s">
        <v>15</v>
      </c>
      <c r="F517" s="7" t="s">
        <v>94</v>
      </c>
      <c r="G517" s="7" t="n">
        <v>0</v>
      </c>
    </row>
    <row r="518" spans="1:7">
      <c r="A518" t="s">
        <v>4</v>
      </c>
      <c r="B518" s="4" t="s">
        <v>5</v>
      </c>
      <c r="C518" s="4" t="s">
        <v>7</v>
      </c>
      <c r="D518" s="4" t="s">
        <v>11</v>
      </c>
      <c r="E518" s="4" t="s">
        <v>8</v>
      </c>
      <c r="F518" s="4" t="s">
        <v>8</v>
      </c>
      <c r="G518" s="4" t="s">
        <v>7</v>
      </c>
    </row>
    <row r="519" spans="1:7">
      <c r="A519" t="n">
        <v>6885</v>
      </c>
      <c r="B519" s="42" t="n">
        <v>32</v>
      </c>
      <c r="C519" s="7" t="n">
        <v>0</v>
      </c>
      <c r="D519" s="7" t="n">
        <v>1651</v>
      </c>
      <c r="E519" s="7" t="s">
        <v>15</v>
      </c>
      <c r="F519" s="7" t="s">
        <v>95</v>
      </c>
      <c r="G519" s="7" t="n">
        <v>0</v>
      </c>
    </row>
    <row r="520" spans="1:7">
      <c r="A520" t="s">
        <v>4</v>
      </c>
      <c r="B520" s="4" t="s">
        <v>5</v>
      </c>
      <c r="C520" s="4" t="s">
        <v>7</v>
      </c>
      <c r="D520" s="4" t="s">
        <v>11</v>
      </c>
      <c r="E520" s="4" t="s">
        <v>8</v>
      </c>
      <c r="F520" s="4" t="s">
        <v>8</v>
      </c>
      <c r="G520" s="4" t="s">
        <v>7</v>
      </c>
    </row>
    <row r="521" spans="1:7">
      <c r="A521" t="n">
        <v>6900</v>
      </c>
      <c r="B521" s="42" t="n">
        <v>32</v>
      </c>
      <c r="C521" s="7" t="n">
        <v>0</v>
      </c>
      <c r="D521" s="7" t="n">
        <v>1651</v>
      </c>
      <c r="E521" s="7" t="s">
        <v>15</v>
      </c>
      <c r="F521" s="7" t="s">
        <v>96</v>
      </c>
      <c r="G521" s="7" t="n">
        <v>0</v>
      </c>
    </row>
    <row r="522" spans="1:7">
      <c r="A522" t="s">
        <v>4</v>
      </c>
      <c r="B522" s="4" t="s">
        <v>5</v>
      </c>
      <c r="C522" s="4" t="s">
        <v>7</v>
      </c>
      <c r="D522" s="4" t="s">
        <v>11</v>
      </c>
      <c r="E522" s="4" t="s">
        <v>8</v>
      </c>
      <c r="F522" s="4" t="s">
        <v>8</v>
      </c>
      <c r="G522" s="4" t="s">
        <v>7</v>
      </c>
    </row>
    <row r="523" spans="1:7">
      <c r="A523" t="n">
        <v>6915</v>
      </c>
      <c r="B523" s="42" t="n">
        <v>32</v>
      </c>
      <c r="C523" s="7" t="n">
        <v>0</v>
      </c>
      <c r="D523" s="7" t="n">
        <v>1651</v>
      </c>
      <c r="E523" s="7" t="s">
        <v>15</v>
      </c>
      <c r="F523" s="7" t="s">
        <v>97</v>
      </c>
      <c r="G523" s="7" t="n">
        <v>1</v>
      </c>
    </row>
    <row r="524" spans="1:7">
      <c r="A524" t="s">
        <v>4</v>
      </c>
      <c r="B524" s="4" t="s">
        <v>5</v>
      </c>
      <c r="C524" s="4" t="s">
        <v>7</v>
      </c>
      <c r="D524" s="4" t="s">
        <v>11</v>
      </c>
      <c r="E524" s="4" t="s">
        <v>8</v>
      </c>
      <c r="F524" s="4" t="s">
        <v>8</v>
      </c>
      <c r="G524" s="4" t="s">
        <v>7</v>
      </c>
    </row>
    <row r="525" spans="1:7">
      <c r="A525" t="n">
        <v>6930</v>
      </c>
      <c r="B525" s="42" t="n">
        <v>32</v>
      </c>
      <c r="C525" s="7" t="n">
        <v>0</v>
      </c>
      <c r="D525" s="7" t="n">
        <v>1652</v>
      </c>
      <c r="E525" s="7" t="s">
        <v>15</v>
      </c>
      <c r="F525" s="7" t="s">
        <v>93</v>
      </c>
      <c r="G525" s="7" t="n">
        <v>0</v>
      </c>
    </row>
    <row r="526" spans="1:7">
      <c r="A526" t="s">
        <v>4</v>
      </c>
      <c r="B526" s="4" t="s">
        <v>5</v>
      </c>
      <c r="C526" s="4" t="s">
        <v>7</v>
      </c>
      <c r="D526" s="4" t="s">
        <v>11</v>
      </c>
      <c r="E526" s="4" t="s">
        <v>8</v>
      </c>
      <c r="F526" s="4" t="s">
        <v>8</v>
      </c>
      <c r="G526" s="4" t="s">
        <v>7</v>
      </c>
    </row>
    <row r="527" spans="1:7">
      <c r="A527" t="n">
        <v>6945</v>
      </c>
      <c r="B527" s="42" t="n">
        <v>32</v>
      </c>
      <c r="C527" s="7" t="n">
        <v>0</v>
      </c>
      <c r="D527" s="7" t="n">
        <v>1652</v>
      </c>
      <c r="E527" s="7" t="s">
        <v>15</v>
      </c>
      <c r="F527" s="7" t="s">
        <v>94</v>
      </c>
      <c r="G527" s="7" t="n">
        <v>0</v>
      </c>
    </row>
    <row r="528" spans="1:7">
      <c r="A528" t="s">
        <v>4</v>
      </c>
      <c r="B528" s="4" t="s">
        <v>5</v>
      </c>
      <c r="C528" s="4" t="s">
        <v>7</v>
      </c>
      <c r="D528" s="4" t="s">
        <v>11</v>
      </c>
      <c r="E528" s="4" t="s">
        <v>8</v>
      </c>
      <c r="F528" s="4" t="s">
        <v>8</v>
      </c>
      <c r="G528" s="4" t="s">
        <v>7</v>
      </c>
    </row>
    <row r="529" spans="1:7">
      <c r="A529" t="n">
        <v>6960</v>
      </c>
      <c r="B529" s="42" t="n">
        <v>32</v>
      </c>
      <c r="C529" s="7" t="n">
        <v>0</v>
      </c>
      <c r="D529" s="7" t="n">
        <v>1652</v>
      </c>
      <c r="E529" s="7" t="s">
        <v>15</v>
      </c>
      <c r="F529" s="7" t="s">
        <v>95</v>
      </c>
      <c r="G529" s="7" t="n">
        <v>0</v>
      </c>
    </row>
    <row r="530" spans="1:7">
      <c r="A530" t="s">
        <v>4</v>
      </c>
      <c r="B530" s="4" t="s">
        <v>5</v>
      </c>
      <c r="C530" s="4" t="s">
        <v>7</v>
      </c>
      <c r="D530" s="4" t="s">
        <v>11</v>
      </c>
      <c r="E530" s="4" t="s">
        <v>8</v>
      </c>
      <c r="F530" s="4" t="s">
        <v>8</v>
      </c>
      <c r="G530" s="4" t="s">
        <v>7</v>
      </c>
    </row>
    <row r="531" spans="1:7">
      <c r="A531" t="n">
        <v>6975</v>
      </c>
      <c r="B531" s="42" t="n">
        <v>32</v>
      </c>
      <c r="C531" s="7" t="n">
        <v>0</v>
      </c>
      <c r="D531" s="7" t="n">
        <v>1652</v>
      </c>
      <c r="E531" s="7" t="s">
        <v>15</v>
      </c>
      <c r="F531" s="7" t="s">
        <v>96</v>
      </c>
      <c r="G531" s="7" t="n">
        <v>0</v>
      </c>
    </row>
    <row r="532" spans="1:7">
      <c r="A532" t="s">
        <v>4</v>
      </c>
      <c r="B532" s="4" t="s">
        <v>5</v>
      </c>
      <c r="C532" s="4" t="s">
        <v>7</v>
      </c>
      <c r="D532" s="4" t="s">
        <v>11</v>
      </c>
      <c r="E532" s="4" t="s">
        <v>8</v>
      </c>
      <c r="F532" s="4" t="s">
        <v>8</v>
      </c>
      <c r="G532" s="4" t="s">
        <v>7</v>
      </c>
    </row>
    <row r="533" spans="1:7">
      <c r="A533" t="n">
        <v>6990</v>
      </c>
      <c r="B533" s="42" t="n">
        <v>32</v>
      </c>
      <c r="C533" s="7" t="n">
        <v>0</v>
      </c>
      <c r="D533" s="7" t="n">
        <v>1652</v>
      </c>
      <c r="E533" s="7" t="s">
        <v>15</v>
      </c>
      <c r="F533" s="7" t="s">
        <v>97</v>
      </c>
      <c r="G533" s="7" t="n">
        <v>1</v>
      </c>
    </row>
    <row r="534" spans="1:7">
      <c r="A534" t="s">
        <v>4</v>
      </c>
      <c r="B534" s="4" t="s">
        <v>5</v>
      </c>
      <c r="C534" s="4" t="s">
        <v>7</v>
      </c>
      <c r="D534" s="4" t="s">
        <v>11</v>
      </c>
      <c r="E534" s="4" t="s">
        <v>8</v>
      </c>
      <c r="F534" s="4" t="s">
        <v>8</v>
      </c>
      <c r="G534" s="4" t="s">
        <v>7</v>
      </c>
    </row>
    <row r="535" spans="1:7">
      <c r="A535" t="n">
        <v>7005</v>
      </c>
      <c r="B535" s="42" t="n">
        <v>32</v>
      </c>
      <c r="C535" s="7" t="n">
        <v>0</v>
      </c>
      <c r="D535" s="7" t="n">
        <v>1653</v>
      </c>
      <c r="E535" s="7" t="s">
        <v>15</v>
      </c>
      <c r="F535" s="7" t="s">
        <v>93</v>
      </c>
      <c r="G535" s="7" t="n">
        <v>0</v>
      </c>
    </row>
    <row r="536" spans="1:7">
      <c r="A536" t="s">
        <v>4</v>
      </c>
      <c r="B536" s="4" t="s">
        <v>5</v>
      </c>
      <c r="C536" s="4" t="s">
        <v>7</v>
      </c>
      <c r="D536" s="4" t="s">
        <v>11</v>
      </c>
      <c r="E536" s="4" t="s">
        <v>8</v>
      </c>
      <c r="F536" s="4" t="s">
        <v>8</v>
      </c>
      <c r="G536" s="4" t="s">
        <v>7</v>
      </c>
    </row>
    <row r="537" spans="1:7">
      <c r="A537" t="n">
        <v>7020</v>
      </c>
      <c r="B537" s="42" t="n">
        <v>32</v>
      </c>
      <c r="C537" s="7" t="n">
        <v>0</v>
      </c>
      <c r="D537" s="7" t="n">
        <v>1653</v>
      </c>
      <c r="E537" s="7" t="s">
        <v>15</v>
      </c>
      <c r="F537" s="7" t="s">
        <v>94</v>
      </c>
      <c r="G537" s="7" t="n">
        <v>0</v>
      </c>
    </row>
    <row r="538" spans="1:7">
      <c r="A538" t="s">
        <v>4</v>
      </c>
      <c r="B538" s="4" t="s">
        <v>5</v>
      </c>
      <c r="C538" s="4" t="s">
        <v>7</v>
      </c>
      <c r="D538" s="4" t="s">
        <v>11</v>
      </c>
      <c r="E538" s="4" t="s">
        <v>8</v>
      </c>
      <c r="F538" s="4" t="s">
        <v>8</v>
      </c>
      <c r="G538" s="4" t="s">
        <v>7</v>
      </c>
    </row>
    <row r="539" spans="1:7">
      <c r="A539" t="n">
        <v>7035</v>
      </c>
      <c r="B539" s="42" t="n">
        <v>32</v>
      </c>
      <c r="C539" s="7" t="n">
        <v>0</v>
      </c>
      <c r="D539" s="7" t="n">
        <v>1653</v>
      </c>
      <c r="E539" s="7" t="s">
        <v>15</v>
      </c>
      <c r="F539" s="7" t="s">
        <v>95</v>
      </c>
      <c r="G539" s="7" t="n">
        <v>0</v>
      </c>
    </row>
    <row r="540" spans="1:7">
      <c r="A540" t="s">
        <v>4</v>
      </c>
      <c r="B540" s="4" t="s">
        <v>5</v>
      </c>
      <c r="C540" s="4" t="s">
        <v>7</v>
      </c>
      <c r="D540" s="4" t="s">
        <v>11</v>
      </c>
      <c r="E540" s="4" t="s">
        <v>8</v>
      </c>
      <c r="F540" s="4" t="s">
        <v>8</v>
      </c>
      <c r="G540" s="4" t="s">
        <v>7</v>
      </c>
    </row>
    <row r="541" spans="1:7">
      <c r="A541" t="n">
        <v>7050</v>
      </c>
      <c r="B541" s="42" t="n">
        <v>32</v>
      </c>
      <c r="C541" s="7" t="n">
        <v>0</v>
      </c>
      <c r="D541" s="7" t="n">
        <v>1653</v>
      </c>
      <c r="E541" s="7" t="s">
        <v>15</v>
      </c>
      <c r="F541" s="7" t="s">
        <v>96</v>
      </c>
      <c r="G541" s="7" t="n">
        <v>0</v>
      </c>
    </row>
    <row r="542" spans="1:7">
      <c r="A542" t="s">
        <v>4</v>
      </c>
      <c r="B542" s="4" t="s">
        <v>5</v>
      </c>
      <c r="C542" s="4" t="s">
        <v>7</v>
      </c>
      <c r="D542" s="4" t="s">
        <v>11</v>
      </c>
      <c r="E542" s="4" t="s">
        <v>8</v>
      </c>
      <c r="F542" s="4" t="s">
        <v>8</v>
      </c>
      <c r="G542" s="4" t="s">
        <v>7</v>
      </c>
    </row>
    <row r="543" spans="1:7">
      <c r="A543" t="n">
        <v>7065</v>
      </c>
      <c r="B543" s="42" t="n">
        <v>32</v>
      </c>
      <c r="C543" s="7" t="n">
        <v>0</v>
      </c>
      <c r="D543" s="7" t="n">
        <v>1653</v>
      </c>
      <c r="E543" s="7" t="s">
        <v>15</v>
      </c>
      <c r="F543" s="7" t="s">
        <v>97</v>
      </c>
      <c r="G543" s="7" t="n">
        <v>1</v>
      </c>
    </row>
    <row r="544" spans="1:7">
      <c r="A544" t="s">
        <v>4</v>
      </c>
      <c r="B544" s="4" t="s">
        <v>5</v>
      </c>
      <c r="C544" s="4" t="s">
        <v>7</v>
      </c>
      <c r="D544" s="4" t="s">
        <v>11</v>
      </c>
      <c r="E544" s="4" t="s">
        <v>8</v>
      </c>
      <c r="F544" s="4" t="s">
        <v>8</v>
      </c>
      <c r="G544" s="4" t="s">
        <v>7</v>
      </c>
    </row>
    <row r="545" spans="1:7">
      <c r="A545" t="n">
        <v>7080</v>
      </c>
      <c r="B545" s="42" t="n">
        <v>32</v>
      </c>
      <c r="C545" s="7" t="n">
        <v>0</v>
      </c>
      <c r="D545" s="7" t="n">
        <v>1654</v>
      </c>
      <c r="E545" s="7" t="s">
        <v>15</v>
      </c>
      <c r="F545" s="7" t="s">
        <v>93</v>
      </c>
      <c r="G545" s="7" t="n">
        <v>0</v>
      </c>
    </row>
    <row r="546" spans="1:7">
      <c r="A546" t="s">
        <v>4</v>
      </c>
      <c r="B546" s="4" t="s">
        <v>5</v>
      </c>
      <c r="C546" s="4" t="s">
        <v>7</v>
      </c>
      <c r="D546" s="4" t="s">
        <v>11</v>
      </c>
      <c r="E546" s="4" t="s">
        <v>8</v>
      </c>
      <c r="F546" s="4" t="s">
        <v>8</v>
      </c>
      <c r="G546" s="4" t="s">
        <v>7</v>
      </c>
    </row>
    <row r="547" spans="1:7">
      <c r="A547" t="n">
        <v>7095</v>
      </c>
      <c r="B547" s="42" t="n">
        <v>32</v>
      </c>
      <c r="C547" s="7" t="n">
        <v>0</v>
      </c>
      <c r="D547" s="7" t="n">
        <v>1654</v>
      </c>
      <c r="E547" s="7" t="s">
        <v>15</v>
      </c>
      <c r="F547" s="7" t="s">
        <v>94</v>
      </c>
      <c r="G547" s="7" t="n">
        <v>0</v>
      </c>
    </row>
    <row r="548" spans="1:7">
      <c r="A548" t="s">
        <v>4</v>
      </c>
      <c r="B548" s="4" t="s">
        <v>5</v>
      </c>
      <c r="C548" s="4" t="s">
        <v>7</v>
      </c>
      <c r="D548" s="4" t="s">
        <v>11</v>
      </c>
      <c r="E548" s="4" t="s">
        <v>8</v>
      </c>
      <c r="F548" s="4" t="s">
        <v>8</v>
      </c>
      <c r="G548" s="4" t="s">
        <v>7</v>
      </c>
    </row>
    <row r="549" spans="1:7">
      <c r="A549" t="n">
        <v>7110</v>
      </c>
      <c r="B549" s="42" t="n">
        <v>32</v>
      </c>
      <c r="C549" s="7" t="n">
        <v>0</v>
      </c>
      <c r="D549" s="7" t="n">
        <v>1654</v>
      </c>
      <c r="E549" s="7" t="s">
        <v>15</v>
      </c>
      <c r="F549" s="7" t="s">
        <v>95</v>
      </c>
      <c r="G549" s="7" t="n">
        <v>0</v>
      </c>
    </row>
    <row r="550" spans="1:7">
      <c r="A550" t="s">
        <v>4</v>
      </c>
      <c r="B550" s="4" t="s">
        <v>5</v>
      </c>
      <c r="C550" s="4" t="s">
        <v>7</v>
      </c>
      <c r="D550" s="4" t="s">
        <v>11</v>
      </c>
      <c r="E550" s="4" t="s">
        <v>8</v>
      </c>
      <c r="F550" s="4" t="s">
        <v>8</v>
      </c>
      <c r="G550" s="4" t="s">
        <v>7</v>
      </c>
    </row>
    <row r="551" spans="1:7">
      <c r="A551" t="n">
        <v>7125</v>
      </c>
      <c r="B551" s="42" t="n">
        <v>32</v>
      </c>
      <c r="C551" s="7" t="n">
        <v>0</v>
      </c>
      <c r="D551" s="7" t="n">
        <v>1654</v>
      </c>
      <c r="E551" s="7" t="s">
        <v>15</v>
      </c>
      <c r="F551" s="7" t="s">
        <v>96</v>
      </c>
      <c r="G551" s="7" t="n">
        <v>0</v>
      </c>
    </row>
    <row r="552" spans="1:7">
      <c r="A552" t="s">
        <v>4</v>
      </c>
      <c r="B552" s="4" t="s">
        <v>5</v>
      </c>
      <c r="C552" s="4" t="s">
        <v>7</v>
      </c>
      <c r="D552" s="4" t="s">
        <v>11</v>
      </c>
      <c r="E552" s="4" t="s">
        <v>8</v>
      </c>
      <c r="F552" s="4" t="s">
        <v>8</v>
      </c>
      <c r="G552" s="4" t="s">
        <v>7</v>
      </c>
    </row>
    <row r="553" spans="1:7">
      <c r="A553" t="n">
        <v>7140</v>
      </c>
      <c r="B553" s="42" t="n">
        <v>32</v>
      </c>
      <c r="C553" s="7" t="n">
        <v>0</v>
      </c>
      <c r="D553" s="7" t="n">
        <v>1654</v>
      </c>
      <c r="E553" s="7" t="s">
        <v>15</v>
      </c>
      <c r="F553" s="7" t="s">
        <v>97</v>
      </c>
      <c r="G553" s="7" t="n">
        <v>1</v>
      </c>
    </row>
    <row r="554" spans="1:7">
      <c r="A554" t="s">
        <v>4</v>
      </c>
      <c r="B554" s="4" t="s">
        <v>5</v>
      </c>
      <c r="C554" s="4" t="s">
        <v>8</v>
      </c>
      <c r="D554" s="4" t="s">
        <v>11</v>
      </c>
    </row>
    <row r="555" spans="1:7">
      <c r="A555" t="n">
        <v>7155</v>
      </c>
      <c r="B555" s="43" t="n">
        <v>29</v>
      </c>
      <c r="C555" s="7" t="s">
        <v>98</v>
      </c>
      <c r="D555" s="7" t="n">
        <v>7033</v>
      </c>
    </row>
    <row r="556" spans="1:7">
      <c r="A556" t="s">
        <v>4</v>
      </c>
      <c r="B556" s="4" t="s">
        <v>5</v>
      </c>
      <c r="C556" s="4" t="s">
        <v>8</v>
      </c>
      <c r="D556" s="4" t="s">
        <v>11</v>
      </c>
    </row>
    <row r="557" spans="1:7">
      <c r="A557" t="n">
        <v>7176</v>
      </c>
      <c r="B557" s="43" t="n">
        <v>29</v>
      </c>
      <c r="C557" s="7" t="s">
        <v>99</v>
      </c>
      <c r="D557" s="7" t="n">
        <v>1560</v>
      </c>
    </row>
    <row r="558" spans="1:7">
      <c r="A558" t="s">
        <v>4</v>
      </c>
      <c r="B558" s="4" t="s">
        <v>5</v>
      </c>
      <c r="C558" s="4" t="s">
        <v>8</v>
      </c>
      <c r="D558" s="4" t="s">
        <v>11</v>
      </c>
    </row>
    <row r="559" spans="1:7">
      <c r="A559" t="n">
        <v>7192</v>
      </c>
      <c r="B559" s="43" t="n">
        <v>29</v>
      </c>
      <c r="C559" s="7" t="s">
        <v>99</v>
      </c>
      <c r="D559" s="7" t="n">
        <v>1561</v>
      </c>
    </row>
    <row r="560" spans="1:7">
      <c r="A560" t="s">
        <v>4</v>
      </c>
      <c r="B560" s="4" t="s">
        <v>5</v>
      </c>
      <c r="C560" s="4" t="s">
        <v>11</v>
      </c>
      <c r="D560" s="4" t="s">
        <v>7</v>
      </c>
      <c r="E560" s="4" t="s">
        <v>8</v>
      </c>
      <c r="F560" s="4" t="s">
        <v>12</v>
      </c>
      <c r="G560" s="4" t="s">
        <v>12</v>
      </c>
      <c r="H560" s="4" t="s">
        <v>12</v>
      </c>
    </row>
    <row r="561" spans="1:8">
      <c r="A561" t="n">
        <v>7208</v>
      </c>
      <c r="B561" s="44" t="n">
        <v>48</v>
      </c>
      <c r="C561" s="7" t="n">
        <v>1560</v>
      </c>
      <c r="D561" s="7" t="n">
        <v>0</v>
      </c>
      <c r="E561" s="7" t="s">
        <v>86</v>
      </c>
      <c r="F561" s="7" t="n">
        <v>-1</v>
      </c>
      <c r="G561" s="7" t="n">
        <v>1</v>
      </c>
      <c r="H561" s="7" t="n">
        <v>0</v>
      </c>
    </row>
    <row r="562" spans="1:8">
      <c r="A562" t="s">
        <v>4</v>
      </c>
      <c r="B562" s="4" t="s">
        <v>5</v>
      </c>
      <c r="C562" s="4" t="s">
        <v>11</v>
      </c>
      <c r="D562" s="4" t="s">
        <v>7</v>
      </c>
      <c r="E562" s="4" t="s">
        <v>8</v>
      </c>
      <c r="F562" s="4" t="s">
        <v>12</v>
      </c>
      <c r="G562" s="4" t="s">
        <v>12</v>
      </c>
      <c r="H562" s="4" t="s">
        <v>12</v>
      </c>
    </row>
    <row r="563" spans="1:8">
      <c r="A563" t="n">
        <v>7237</v>
      </c>
      <c r="B563" s="44" t="n">
        <v>48</v>
      </c>
      <c r="C563" s="7" t="n">
        <v>1561</v>
      </c>
      <c r="D563" s="7" t="n">
        <v>0</v>
      </c>
      <c r="E563" s="7" t="s">
        <v>86</v>
      </c>
      <c r="F563" s="7" t="n">
        <v>-1</v>
      </c>
      <c r="G563" s="7" t="n">
        <v>1</v>
      </c>
      <c r="H563" s="7" t="n">
        <v>0</v>
      </c>
    </row>
    <row r="564" spans="1:8">
      <c r="A564" t="s">
        <v>4</v>
      </c>
      <c r="B564" s="4" t="s">
        <v>5</v>
      </c>
      <c r="C564" s="4" t="s">
        <v>11</v>
      </c>
      <c r="D564" s="4" t="s">
        <v>7</v>
      </c>
      <c r="E564" s="4" t="s">
        <v>8</v>
      </c>
      <c r="F564" s="4" t="s">
        <v>12</v>
      </c>
      <c r="G564" s="4" t="s">
        <v>12</v>
      </c>
      <c r="H564" s="4" t="s">
        <v>12</v>
      </c>
    </row>
    <row r="565" spans="1:8">
      <c r="A565" t="n">
        <v>7266</v>
      </c>
      <c r="B565" s="44" t="n">
        <v>48</v>
      </c>
      <c r="C565" s="7" t="n">
        <v>1562</v>
      </c>
      <c r="D565" s="7" t="n">
        <v>0</v>
      </c>
      <c r="E565" s="7" t="s">
        <v>23</v>
      </c>
      <c r="F565" s="7" t="n">
        <v>-1</v>
      </c>
      <c r="G565" s="7" t="n">
        <v>1</v>
      </c>
      <c r="H565" s="7" t="n">
        <v>0</v>
      </c>
    </row>
    <row r="566" spans="1:8">
      <c r="A566" t="s">
        <v>4</v>
      </c>
      <c r="B566" s="4" t="s">
        <v>5</v>
      </c>
      <c r="C566" s="4" t="s">
        <v>11</v>
      </c>
      <c r="D566" s="4" t="s">
        <v>7</v>
      </c>
      <c r="E566" s="4" t="s">
        <v>8</v>
      </c>
      <c r="F566" s="4" t="s">
        <v>12</v>
      </c>
      <c r="G566" s="4" t="s">
        <v>12</v>
      </c>
      <c r="H566" s="4" t="s">
        <v>12</v>
      </c>
    </row>
    <row r="567" spans="1:8">
      <c r="A567" t="n">
        <v>7290</v>
      </c>
      <c r="B567" s="44" t="n">
        <v>48</v>
      </c>
      <c r="C567" s="7" t="n">
        <v>1563</v>
      </c>
      <c r="D567" s="7" t="n">
        <v>0</v>
      </c>
      <c r="E567" s="7" t="s">
        <v>86</v>
      </c>
      <c r="F567" s="7" t="n">
        <v>-1</v>
      </c>
      <c r="G567" s="7" t="n">
        <v>1</v>
      </c>
      <c r="H567" s="7" t="n">
        <v>0</v>
      </c>
    </row>
    <row r="568" spans="1:8">
      <c r="A568" t="s">
        <v>4</v>
      </c>
      <c r="B568" s="4" t="s">
        <v>5</v>
      </c>
      <c r="C568" s="4" t="s">
        <v>11</v>
      </c>
      <c r="D568" s="4" t="s">
        <v>7</v>
      </c>
      <c r="E568" s="4" t="s">
        <v>8</v>
      </c>
      <c r="F568" s="4" t="s">
        <v>12</v>
      </c>
      <c r="G568" s="4" t="s">
        <v>12</v>
      </c>
      <c r="H568" s="4" t="s">
        <v>12</v>
      </c>
    </row>
    <row r="569" spans="1:8">
      <c r="A569" t="n">
        <v>7319</v>
      </c>
      <c r="B569" s="44" t="n">
        <v>48</v>
      </c>
      <c r="C569" s="7" t="n">
        <v>1564</v>
      </c>
      <c r="D569" s="7" t="n">
        <v>0</v>
      </c>
      <c r="E569" s="7" t="s">
        <v>23</v>
      </c>
      <c r="F569" s="7" t="n">
        <v>-1</v>
      </c>
      <c r="G569" s="7" t="n">
        <v>1</v>
      </c>
      <c r="H569" s="7" t="n">
        <v>0</v>
      </c>
    </row>
    <row r="570" spans="1:8">
      <c r="A570" t="s">
        <v>4</v>
      </c>
      <c r="B570" s="4" t="s">
        <v>5</v>
      </c>
      <c r="C570" s="4" t="s">
        <v>11</v>
      </c>
      <c r="D570" s="4" t="s">
        <v>7</v>
      </c>
      <c r="E570" s="4" t="s">
        <v>8</v>
      </c>
      <c r="F570" s="4" t="s">
        <v>12</v>
      </c>
      <c r="G570" s="4" t="s">
        <v>12</v>
      </c>
      <c r="H570" s="4" t="s">
        <v>12</v>
      </c>
    </row>
    <row r="571" spans="1:8">
      <c r="A571" t="n">
        <v>7343</v>
      </c>
      <c r="B571" s="44" t="n">
        <v>48</v>
      </c>
      <c r="C571" s="7" t="n">
        <v>1565</v>
      </c>
      <c r="D571" s="7" t="n">
        <v>0</v>
      </c>
      <c r="E571" s="7" t="s">
        <v>86</v>
      </c>
      <c r="F571" s="7" t="n">
        <v>-1</v>
      </c>
      <c r="G571" s="7" t="n">
        <v>1</v>
      </c>
      <c r="H571" s="7" t="n">
        <v>0</v>
      </c>
    </row>
    <row r="572" spans="1:8">
      <c r="A572" t="s">
        <v>4</v>
      </c>
      <c r="B572" s="4" t="s">
        <v>5</v>
      </c>
      <c r="C572" s="4" t="s">
        <v>7</v>
      </c>
      <c r="D572" s="4" t="s">
        <v>7</v>
      </c>
      <c r="E572" s="4" t="s">
        <v>7</v>
      </c>
      <c r="F572" s="4" t="s">
        <v>7</v>
      </c>
    </row>
    <row r="573" spans="1:8">
      <c r="A573" t="n">
        <v>7372</v>
      </c>
      <c r="B573" s="6" t="n">
        <v>14</v>
      </c>
      <c r="C573" s="7" t="n">
        <v>0</v>
      </c>
      <c r="D573" s="7" t="n">
        <v>0</v>
      </c>
      <c r="E573" s="7" t="n">
        <v>32</v>
      </c>
      <c r="F573" s="7" t="n">
        <v>0</v>
      </c>
    </row>
    <row r="574" spans="1:8">
      <c r="A574" t="s">
        <v>4</v>
      </c>
      <c r="B574" s="4" t="s">
        <v>5</v>
      </c>
      <c r="C574" s="4" t="s">
        <v>11</v>
      </c>
      <c r="D574" s="4" t="s">
        <v>12</v>
      </c>
    </row>
    <row r="575" spans="1:8">
      <c r="A575" t="n">
        <v>7377</v>
      </c>
      <c r="B575" s="45" t="n">
        <v>142</v>
      </c>
      <c r="C575" s="7" t="n">
        <v>1</v>
      </c>
      <c r="D575" s="7" t="n">
        <v>40</v>
      </c>
    </row>
    <row r="576" spans="1:8">
      <c r="A576" t="s">
        <v>4</v>
      </c>
      <c r="B576" s="4" t="s">
        <v>5</v>
      </c>
      <c r="C576" s="4" t="s">
        <v>7</v>
      </c>
      <c r="D576" s="4" t="s">
        <v>7</v>
      </c>
      <c r="E576" s="4" t="s">
        <v>7</v>
      </c>
      <c r="F576" s="4" t="s">
        <v>12</v>
      </c>
      <c r="G576" s="4" t="s">
        <v>12</v>
      </c>
      <c r="H576" s="4" t="s">
        <v>12</v>
      </c>
      <c r="I576" s="4" t="s">
        <v>12</v>
      </c>
      <c r="J576" s="4" t="s">
        <v>12</v>
      </c>
    </row>
    <row r="577" spans="1:10">
      <c r="A577" t="n">
        <v>7384</v>
      </c>
      <c r="B577" s="34" t="n">
        <v>76</v>
      </c>
      <c r="C577" s="7" t="n">
        <v>0</v>
      </c>
      <c r="D577" s="7" t="n">
        <v>3</v>
      </c>
      <c r="E577" s="7" t="n">
        <v>2</v>
      </c>
      <c r="F577" s="7" t="n">
        <v>1</v>
      </c>
      <c r="G577" s="7" t="n">
        <v>1</v>
      </c>
      <c r="H577" s="7" t="n">
        <v>1</v>
      </c>
      <c r="I577" s="7" t="n">
        <v>1</v>
      </c>
      <c r="J577" s="7" t="n">
        <v>2000</v>
      </c>
    </row>
    <row r="578" spans="1:10">
      <c r="A578" t="s">
        <v>4</v>
      </c>
      <c r="B578" s="4" t="s">
        <v>5</v>
      </c>
      <c r="C578" s="4" t="s">
        <v>7</v>
      </c>
      <c r="D578" s="4" t="s">
        <v>7</v>
      </c>
      <c r="E578" s="4" t="s">
        <v>7</v>
      </c>
      <c r="F578" s="4" t="s">
        <v>12</v>
      </c>
      <c r="G578" s="4" t="s">
        <v>12</v>
      </c>
      <c r="H578" s="4" t="s">
        <v>12</v>
      </c>
      <c r="I578" s="4" t="s">
        <v>12</v>
      </c>
      <c r="J578" s="4" t="s">
        <v>12</v>
      </c>
    </row>
    <row r="579" spans="1:10">
      <c r="A579" t="n">
        <v>7408</v>
      </c>
      <c r="B579" s="34" t="n">
        <v>76</v>
      </c>
      <c r="C579" s="7" t="n">
        <v>0</v>
      </c>
      <c r="D579" s="7" t="n">
        <v>0</v>
      </c>
      <c r="E579" s="7" t="n">
        <v>2</v>
      </c>
      <c r="F579" s="7" t="n">
        <v>64</v>
      </c>
      <c r="G579" s="7" t="n">
        <v>0</v>
      </c>
      <c r="H579" s="7" t="n">
        <v>2000</v>
      </c>
      <c r="I579" s="7" t="n">
        <v>0</v>
      </c>
      <c r="J579" s="7" t="n">
        <v>0</v>
      </c>
    </row>
    <row r="580" spans="1:10">
      <c r="A580" t="s">
        <v>4</v>
      </c>
      <c r="B580" s="4" t="s">
        <v>5</v>
      </c>
      <c r="C580" s="4" t="s">
        <v>7</v>
      </c>
      <c r="D580" s="4" t="s">
        <v>7</v>
      </c>
    </row>
    <row r="581" spans="1:10">
      <c r="A581" t="n">
        <v>7432</v>
      </c>
      <c r="B581" s="46" t="n">
        <v>77</v>
      </c>
      <c r="C581" s="7" t="n">
        <v>0</v>
      </c>
      <c r="D581" s="7" t="n">
        <v>3</v>
      </c>
    </row>
    <row r="582" spans="1:10">
      <c r="A582" t="s">
        <v>4</v>
      </c>
      <c r="B582" s="4" t="s">
        <v>5</v>
      </c>
      <c r="C582" s="4" t="s">
        <v>7</v>
      </c>
      <c r="D582" s="4" t="s">
        <v>7</v>
      </c>
    </row>
    <row r="583" spans="1:10">
      <c r="A583" t="n">
        <v>7435</v>
      </c>
      <c r="B583" s="46" t="n">
        <v>77</v>
      </c>
      <c r="C583" s="7" t="n">
        <v>0</v>
      </c>
      <c r="D583" s="7" t="n">
        <v>0</v>
      </c>
    </row>
    <row r="584" spans="1:10">
      <c r="A584" t="s">
        <v>4</v>
      </c>
      <c r="B584" s="4" t="s">
        <v>5</v>
      </c>
      <c r="C584" s="4" t="s">
        <v>11</v>
      </c>
    </row>
    <row r="585" spans="1:10">
      <c r="A585" t="n">
        <v>7438</v>
      </c>
      <c r="B585" s="23" t="n">
        <v>16</v>
      </c>
      <c r="C585" s="7" t="n">
        <v>2000</v>
      </c>
    </row>
    <row r="586" spans="1:10">
      <c r="A586" t="s">
        <v>4</v>
      </c>
      <c r="B586" s="4" t="s">
        <v>5</v>
      </c>
      <c r="C586" s="4" t="s">
        <v>7</v>
      </c>
      <c r="D586" s="4" t="s">
        <v>7</v>
      </c>
      <c r="E586" s="4" t="s">
        <v>7</v>
      </c>
      <c r="F586" s="4" t="s">
        <v>12</v>
      </c>
      <c r="G586" s="4" t="s">
        <v>12</v>
      </c>
      <c r="H586" s="4" t="s">
        <v>12</v>
      </c>
      <c r="I586" s="4" t="s">
        <v>12</v>
      </c>
      <c r="J586" s="4" t="s">
        <v>12</v>
      </c>
    </row>
    <row r="587" spans="1:10">
      <c r="A587" t="n">
        <v>7441</v>
      </c>
      <c r="B587" s="34" t="n">
        <v>76</v>
      </c>
      <c r="C587" s="7" t="n">
        <v>0</v>
      </c>
      <c r="D587" s="7" t="n">
        <v>3</v>
      </c>
      <c r="E587" s="7" t="n">
        <v>1</v>
      </c>
      <c r="F587" s="7" t="n">
        <v>1</v>
      </c>
      <c r="G587" s="7" t="n">
        <v>1</v>
      </c>
      <c r="H587" s="7" t="n">
        <v>1</v>
      </c>
      <c r="I587" s="7" t="n">
        <v>0</v>
      </c>
      <c r="J587" s="7" t="n">
        <v>2000</v>
      </c>
    </row>
    <row r="588" spans="1:10">
      <c r="A588" t="s">
        <v>4</v>
      </c>
      <c r="B588" s="4" t="s">
        <v>5</v>
      </c>
      <c r="C588" s="4" t="s">
        <v>7</v>
      </c>
      <c r="D588" s="4" t="s">
        <v>7</v>
      </c>
      <c r="E588" s="4" t="s">
        <v>7</v>
      </c>
      <c r="F588" s="4" t="s">
        <v>12</v>
      </c>
      <c r="G588" s="4" t="s">
        <v>12</v>
      </c>
      <c r="H588" s="4" t="s">
        <v>12</v>
      </c>
      <c r="I588" s="4" t="s">
        <v>12</v>
      </c>
      <c r="J588" s="4" t="s">
        <v>12</v>
      </c>
    </row>
    <row r="589" spans="1:10">
      <c r="A589" t="n">
        <v>7465</v>
      </c>
      <c r="B589" s="34" t="n">
        <v>76</v>
      </c>
      <c r="C589" s="7" t="n">
        <v>0</v>
      </c>
      <c r="D589" s="7" t="n">
        <v>0</v>
      </c>
      <c r="E589" s="7" t="n">
        <v>1</v>
      </c>
      <c r="F589" s="7" t="n">
        <v>128</v>
      </c>
      <c r="G589" s="7" t="n">
        <v>0</v>
      </c>
      <c r="H589" s="7" t="n">
        <v>2000</v>
      </c>
      <c r="I589" s="7" t="n">
        <v>0</v>
      </c>
      <c r="J589" s="7" t="n">
        <v>0</v>
      </c>
    </row>
    <row r="590" spans="1:10">
      <c r="A590" t="s">
        <v>4</v>
      </c>
      <c r="B590" s="4" t="s">
        <v>5</v>
      </c>
      <c r="C590" s="4" t="s">
        <v>7</v>
      </c>
      <c r="D590" s="4" t="s">
        <v>7</v>
      </c>
    </row>
    <row r="591" spans="1:10">
      <c r="A591" t="n">
        <v>7489</v>
      </c>
      <c r="B591" s="46" t="n">
        <v>77</v>
      </c>
      <c r="C591" s="7" t="n">
        <v>0</v>
      </c>
      <c r="D591" s="7" t="n">
        <v>3</v>
      </c>
    </row>
    <row r="592" spans="1:10">
      <c r="A592" t="s">
        <v>4</v>
      </c>
      <c r="B592" s="4" t="s">
        <v>5</v>
      </c>
      <c r="C592" s="4" t="s">
        <v>7</v>
      </c>
      <c r="D592" s="4" t="s">
        <v>7</v>
      </c>
    </row>
    <row r="593" spans="1:10">
      <c r="A593" t="n">
        <v>7492</v>
      </c>
      <c r="B593" s="46" t="n">
        <v>77</v>
      </c>
      <c r="C593" s="7" t="n">
        <v>0</v>
      </c>
      <c r="D593" s="7" t="n">
        <v>0</v>
      </c>
    </row>
    <row r="594" spans="1:10">
      <c r="A594" t="s">
        <v>4</v>
      </c>
      <c r="B594" s="4" t="s">
        <v>5</v>
      </c>
      <c r="C594" s="4" t="s">
        <v>7</v>
      </c>
      <c r="D594" s="4" t="s">
        <v>7</v>
      </c>
      <c r="E594" s="4" t="s">
        <v>12</v>
      </c>
      <c r="F594" s="4" t="s">
        <v>12</v>
      </c>
      <c r="G594" s="4" t="s">
        <v>12</v>
      </c>
      <c r="H594" s="4" t="s">
        <v>11</v>
      </c>
    </row>
    <row r="595" spans="1:10">
      <c r="A595" t="n">
        <v>7495</v>
      </c>
      <c r="B595" s="47" t="n">
        <v>45</v>
      </c>
      <c r="C595" s="7" t="n">
        <v>2</v>
      </c>
      <c r="D595" s="7" t="n">
        <v>3</v>
      </c>
      <c r="E595" s="7" t="n">
        <v>-245.580001831055</v>
      </c>
      <c r="F595" s="7" t="n">
        <v>19.6399993896484</v>
      </c>
      <c r="G595" s="7" t="n">
        <v>28.9500007629395</v>
      </c>
      <c r="H595" s="7" t="n">
        <v>0</v>
      </c>
    </row>
    <row r="596" spans="1:10">
      <c r="A596" t="s">
        <v>4</v>
      </c>
      <c r="B596" s="4" t="s">
        <v>5</v>
      </c>
      <c r="C596" s="4" t="s">
        <v>7</v>
      </c>
      <c r="D596" s="4" t="s">
        <v>7</v>
      </c>
      <c r="E596" s="4" t="s">
        <v>12</v>
      </c>
      <c r="F596" s="4" t="s">
        <v>12</v>
      </c>
      <c r="G596" s="4" t="s">
        <v>12</v>
      </c>
      <c r="H596" s="4" t="s">
        <v>11</v>
      </c>
      <c r="I596" s="4" t="s">
        <v>7</v>
      </c>
    </row>
    <row r="597" spans="1:10">
      <c r="A597" t="n">
        <v>7512</v>
      </c>
      <c r="B597" s="47" t="n">
        <v>45</v>
      </c>
      <c r="C597" s="7" t="n">
        <v>4</v>
      </c>
      <c r="D597" s="7" t="n">
        <v>3</v>
      </c>
      <c r="E597" s="7" t="n">
        <v>355.320007324219</v>
      </c>
      <c r="F597" s="7" t="n">
        <v>288.230010986328</v>
      </c>
      <c r="G597" s="7" t="n">
        <v>-7.86999988555908</v>
      </c>
      <c r="H597" s="7" t="n">
        <v>0</v>
      </c>
      <c r="I597" s="7" t="n">
        <v>1</v>
      </c>
    </row>
    <row r="598" spans="1:10">
      <c r="A598" t="s">
        <v>4</v>
      </c>
      <c r="B598" s="4" t="s">
        <v>5</v>
      </c>
      <c r="C598" s="4" t="s">
        <v>7</v>
      </c>
      <c r="D598" s="4" t="s">
        <v>7</v>
      </c>
      <c r="E598" s="4" t="s">
        <v>12</v>
      </c>
      <c r="F598" s="4" t="s">
        <v>11</v>
      </c>
    </row>
    <row r="599" spans="1:10">
      <c r="A599" t="n">
        <v>7530</v>
      </c>
      <c r="B599" s="47" t="n">
        <v>45</v>
      </c>
      <c r="C599" s="7" t="n">
        <v>5</v>
      </c>
      <c r="D599" s="7" t="n">
        <v>3</v>
      </c>
      <c r="E599" s="7" t="n">
        <v>45.2999992370605</v>
      </c>
      <c r="F599" s="7" t="n">
        <v>0</v>
      </c>
    </row>
    <row r="600" spans="1:10">
      <c r="A600" t="s">
        <v>4</v>
      </c>
      <c r="B600" s="4" t="s">
        <v>5</v>
      </c>
      <c r="C600" s="4" t="s">
        <v>7</v>
      </c>
      <c r="D600" s="4" t="s">
        <v>7</v>
      </c>
      <c r="E600" s="4" t="s">
        <v>12</v>
      </c>
      <c r="F600" s="4" t="s">
        <v>11</v>
      </c>
    </row>
    <row r="601" spans="1:10">
      <c r="A601" t="n">
        <v>7539</v>
      </c>
      <c r="B601" s="47" t="n">
        <v>45</v>
      </c>
      <c r="C601" s="7" t="n">
        <v>11</v>
      </c>
      <c r="D601" s="7" t="n">
        <v>3</v>
      </c>
      <c r="E601" s="7" t="n">
        <v>28.7000007629395</v>
      </c>
      <c r="F601" s="7" t="n">
        <v>0</v>
      </c>
    </row>
    <row r="602" spans="1:10">
      <c r="A602" t="s">
        <v>4</v>
      </c>
      <c r="B602" s="4" t="s">
        <v>5</v>
      </c>
      <c r="C602" s="4" t="s">
        <v>7</v>
      </c>
      <c r="D602" s="4" t="s">
        <v>7</v>
      </c>
      <c r="E602" s="4" t="s">
        <v>12</v>
      </c>
      <c r="F602" s="4" t="s">
        <v>12</v>
      </c>
      <c r="G602" s="4" t="s">
        <v>12</v>
      </c>
      <c r="H602" s="4" t="s">
        <v>11</v>
      </c>
    </row>
    <row r="603" spans="1:10">
      <c r="A603" t="n">
        <v>7548</v>
      </c>
      <c r="B603" s="47" t="n">
        <v>45</v>
      </c>
      <c r="C603" s="7" t="n">
        <v>2</v>
      </c>
      <c r="D603" s="7" t="n">
        <v>3</v>
      </c>
      <c r="E603" s="7" t="n">
        <v>-246.270004272461</v>
      </c>
      <c r="F603" s="7" t="n">
        <v>19.6399993896484</v>
      </c>
      <c r="G603" s="7" t="n">
        <v>14.9700002670288</v>
      </c>
      <c r="H603" s="7" t="n">
        <v>10000</v>
      </c>
    </row>
    <row r="604" spans="1:10">
      <c r="A604" t="s">
        <v>4</v>
      </c>
      <c r="B604" s="4" t="s">
        <v>5</v>
      </c>
      <c r="C604" s="4" t="s">
        <v>7</v>
      </c>
      <c r="D604" s="4" t="s">
        <v>7</v>
      </c>
      <c r="E604" s="4" t="s">
        <v>12</v>
      </c>
      <c r="F604" s="4" t="s">
        <v>12</v>
      </c>
      <c r="G604" s="4" t="s">
        <v>12</v>
      </c>
      <c r="H604" s="4" t="s">
        <v>11</v>
      </c>
      <c r="I604" s="4" t="s">
        <v>7</v>
      </c>
    </row>
    <row r="605" spans="1:10">
      <c r="A605" t="n">
        <v>7565</v>
      </c>
      <c r="B605" s="47" t="n">
        <v>45</v>
      </c>
      <c r="C605" s="7" t="n">
        <v>4</v>
      </c>
      <c r="D605" s="7" t="n">
        <v>3</v>
      </c>
      <c r="E605" s="7" t="n">
        <v>0.28999999165535</v>
      </c>
      <c r="F605" s="7" t="n">
        <v>344.170013427734</v>
      </c>
      <c r="G605" s="7" t="n">
        <v>-7.86999988555908</v>
      </c>
      <c r="H605" s="7" t="n">
        <v>10000</v>
      </c>
      <c r="I605" s="7" t="n">
        <v>1</v>
      </c>
    </row>
    <row r="606" spans="1:10">
      <c r="A606" t="s">
        <v>4</v>
      </c>
      <c r="B606" s="4" t="s">
        <v>5</v>
      </c>
      <c r="C606" s="4" t="s">
        <v>7</v>
      </c>
      <c r="D606" s="4" t="s">
        <v>7</v>
      </c>
      <c r="E606" s="4" t="s">
        <v>12</v>
      </c>
      <c r="F606" s="4" t="s">
        <v>11</v>
      </c>
    </row>
    <row r="607" spans="1:10">
      <c r="A607" t="n">
        <v>7583</v>
      </c>
      <c r="B607" s="47" t="n">
        <v>45</v>
      </c>
      <c r="C607" s="7" t="n">
        <v>5</v>
      </c>
      <c r="D607" s="7" t="n">
        <v>3</v>
      </c>
      <c r="E607" s="7" t="n">
        <v>45.2999992370605</v>
      </c>
      <c r="F607" s="7" t="n">
        <v>10000</v>
      </c>
    </row>
    <row r="608" spans="1:10">
      <c r="A608" t="s">
        <v>4</v>
      </c>
      <c r="B608" s="4" t="s">
        <v>5</v>
      </c>
      <c r="C608" s="4" t="s">
        <v>7</v>
      </c>
      <c r="D608" s="4" t="s">
        <v>7</v>
      </c>
      <c r="E608" s="4" t="s">
        <v>12</v>
      </c>
      <c r="F608" s="4" t="s">
        <v>11</v>
      </c>
    </row>
    <row r="609" spans="1:9">
      <c r="A609" t="n">
        <v>7592</v>
      </c>
      <c r="B609" s="47" t="n">
        <v>45</v>
      </c>
      <c r="C609" s="7" t="n">
        <v>11</v>
      </c>
      <c r="D609" s="7" t="n">
        <v>3</v>
      </c>
      <c r="E609" s="7" t="n">
        <v>28.7000007629395</v>
      </c>
      <c r="F609" s="7" t="n">
        <v>10000</v>
      </c>
    </row>
    <row r="610" spans="1:9">
      <c r="A610" t="s">
        <v>4</v>
      </c>
      <c r="B610" s="4" t="s">
        <v>5</v>
      </c>
      <c r="C610" s="4" t="s">
        <v>7</v>
      </c>
      <c r="D610" s="4" t="s">
        <v>11</v>
      </c>
      <c r="E610" s="4" t="s">
        <v>11</v>
      </c>
      <c r="F610" s="4" t="s">
        <v>14</v>
      </c>
    </row>
    <row r="611" spans="1:9">
      <c r="A611" t="n">
        <v>7601</v>
      </c>
      <c r="B611" s="48" t="n">
        <v>84</v>
      </c>
      <c r="C611" s="7" t="n">
        <v>0</v>
      </c>
      <c r="D611" s="7" t="n">
        <v>0</v>
      </c>
      <c r="E611" s="7" t="n">
        <v>0</v>
      </c>
      <c r="F611" s="7" t="n">
        <v>1050253722</v>
      </c>
    </row>
    <row r="612" spans="1:9">
      <c r="A612" t="s">
        <v>4</v>
      </c>
      <c r="B612" s="4" t="s">
        <v>5</v>
      </c>
      <c r="C612" s="4" t="s">
        <v>7</v>
      </c>
      <c r="D612" s="4" t="s">
        <v>11</v>
      </c>
      <c r="E612" s="4" t="s">
        <v>12</v>
      </c>
      <c r="F612" s="4" t="s">
        <v>11</v>
      </c>
      <c r="G612" s="4" t="s">
        <v>14</v>
      </c>
      <c r="H612" s="4" t="s">
        <v>14</v>
      </c>
      <c r="I612" s="4" t="s">
        <v>11</v>
      </c>
      <c r="J612" s="4" t="s">
        <v>11</v>
      </c>
      <c r="K612" s="4" t="s">
        <v>14</v>
      </c>
      <c r="L612" s="4" t="s">
        <v>14</v>
      </c>
      <c r="M612" s="4" t="s">
        <v>14</v>
      </c>
      <c r="N612" s="4" t="s">
        <v>14</v>
      </c>
      <c r="O612" s="4" t="s">
        <v>8</v>
      </c>
    </row>
    <row r="613" spans="1:9">
      <c r="A613" t="n">
        <v>7611</v>
      </c>
      <c r="B613" s="24" t="n">
        <v>50</v>
      </c>
      <c r="C613" s="7" t="n">
        <v>0</v>
      </c>
      <c r="D613" s="7" t="n">
        <v>8060</v>
      </c>
      <c r="E613" s="7" t="n">
        <v>0.400000005960464</v>
      </c>
      <c r="F613" s="7" t="n">
        <v>1000</v>
      </c>
      <c r="G613" s="7" t="n">
        <v>0</v>
      </c>
      <c r="H613" s="7" t="n">
        <v>-1069547520</v>
      </c>
      <c r="I613" s="7" t="n">
        <v>0</v>
      </c>
      <c r="J613" s="7" t="n">
        <v>65533</v>
      </c>
      <c r="K613" s="7" t="n">
        <v>0</v>
      </c>
      <c r="L613" s="7" t="n">
        <v>0</v>
      </c>
      <c r="M613" s="7" t="n">
        <v>0</v>
      </c>
      <c r="N613" s="7" t="n">
        <v>0</v>
      </c>
      <c r="O613" s="7" t="s">
        <v>15</v>
      </c>
    </row>
    <row r="614" spans="1:9">
      <c r="A614" t="s">
        <v>4</v>
      </c>
      <c r="B614" s="4" t="s">
        <v>5</v>
      </c>
      <c r="C614" s="4" t="s">
        <v>7</v>
      </c>
      <c r="D614" s="4" t="s">
        <v>11</v>
      </c>
      <c r="E614" s="4" t="s">
        <v>12</v>
      </c>
    </row>
    <row r="615" spans="1:9">
      <c r="A615" t="n">
        <v>7650</v>
      </c>
      <c r="B615" s="16" t="n">
        <v>58</v>
      </c>
      <c r="C615" s="7" t="n">
        <v>100</v>
      </c>
      <c r="D615" s="7" t="n">
        <v>2000</v>
      </c>
      <c r="E615" s="7" t="n">
        <v>1</v>
      </c>
    </row>
    <row r="616" spans="1:9">
      <c r="A616" t="s">
        <v>4</v>
      </c>
      <c r="B616" s="4" t="s">
        <v>5</v>
      </c>
      <c r="C616" s="4" t="s">
        <v>7</v>
      </c>
      <c r="D616" s="4" t="s">
        <v>11</v>
      </c>
    </row>
    <row r="617" spans="1:9">
      <c r="A617" t="n">
        <v>7658</v>
      </c>
      <c r="B617" s="16" t="n">
        <v>58</v>
      </c>
      <c r="C617" s="7" t="n">
        <v>255</v>
      </c>
      <c r="D617" s="7" t="n">
        <v>0</v>
      </c>
    </row>
    <row r="618" spans="1:9">
      <c r="A618" t="s">
        <v>4</v>
      </c>
      <c r="B618" s="4" t="s">
        <v>5</v>
      </c>
      <c r="C618" s="4" t="s">
        <v>11</v>
      </c>
      <c r="D618" s="4" t="s">
        <v>12</v>
      </c>
      <c r="E618" s="4" t="s">
        <v>12</v>
      </c>
      <c r="F618" s="4" t="s">
        <v>12</v>
      </c>
      <c r="G618" s="4" t="s">
        <v>12</v>
      </c>
    </row>
    <row r="619" spans="1:9">
      <c r="A619" t="n">
        <v>7662</v>
      </c>
      <c r="B619" s="49" t="n">
        <v>46</v>
      </c>
      <c r="C619" s="7" t="n">
        <v>1656</v>
      </c>
      <c r="D619" s="7" t="n">
        <v>-112.160003662109</v>
      </c>
      <c r="E619" s="7" t="n">
        <v>0</v>
      </c>
      <c r="F619" s="7" t="n">
        <v>-31</v>
      </c>
      <c r="G619" s="7" t="n">
        <v>256.700012207031</v>
      </c>
    </row>
    <row r="620" spans="1:9">
      <c r="A620" t="s">
        <v>4</v>
      </c>
      <c r="B620" s="4" t="s">
        <v>5</v>
      </c>
      <c r="C620" s="4" t="s">
        <v>11</v>
      </c>
      <c r="D620" s="4" t="s">
        <v>12</v>
      </c>
      <c r="E620" s="4" t="s">
        <v>12</v>
      </c>
      <c r="F620" s="4" t="s">
        <v>12</v>
      </c>
      <c r="G620" s="4" t="s">
        <v>12</v>
      </c>
    </row>
    <row r="621" spans="1:9">
      <c r="A621" t="n">
        <v>7681</v>
      </c>
      <c r="B621" s="49" t="n">
        <v>46</v>
      </c>
      <c r="C621" s="7" t="n">
        <v>1659</v>
      </c>
      <c r="D621" s="7" t="n">
        <v>-126.050003051758</v>
      </c>
      <c r="E621" s="7" t="n">
        <v>0</v>
      </c>
      <c r="F621" s="7" t="n">
        <v>-35.5099983215332</v>
      </c>
      <c r="G621" s="7" t="n">
        <v>262.299987792969</v>
      </c>
    </row>
    <row r="622" spans="1:9">
      <c r="A622" t="s">
        <v>4</v>
      </c>
      <c r="B622" s="4" t="s">
        <v>5</v>
      </c>
      <c r="C622" s="4" t="s">
        <v>11</v>
      </c>
      <c r="D622" s="4" t="s">
        <v>12</v>
      </c>
      <c r="E622" s="4" t="s">
        <v>12</v>
      </c>
      <c r="F622" s="4" t="s">
        <v>12</v>
      </c>
      <c r="G622" s="4" t="s">
        <v>12</v>
      </c>
    </row>
    <row r="623" spans="1:9">
      <c r="A623" t="n">
        <v>7700</v>
      </c>
      <c r="B623" s="49" t="n">
        <v>46</v>
      </c>
      <c r="C623" s="7" t="n">
        <v>1657</v>
      </c>
      <c r="D623" s="7" t="n">
        <v>-91.7699966430664</v>
      </c>
      <c r="E623" s="7" t="n">
        <v>0</v>
      </c>
      <c r="F623" s="7" t="n">
        <v>-28.5900001525879</v>
      </c>
      <c r="G623" s="7" t="n">
        <v>238.800003051758</v>
      </c>
    </row>
    <row r="624" spans="1:9">
      <c r="A624" t="s">
        <v>4</v>
      </c>
      <c r="B624" s="4" t="s">
        <v>5</v>
      </c>
      <c r="C624" s="4" t="s">
        <v>11</v>
      </c>
      <c r="D624" s="4" t="s">
        <v>12</v>
      </c>
      <c r="E624" s="4" t="s">
        <v>12</v>
      </c>
      <c r="F624" s="4" t="s">
        <v>12</v>
      </c>
      <c r="G624" s="4" t="s">
        <v>12</v>
      </c>
    </row>
    <row r="625" spans="1:15">
      <c r="A625" t="n">
        <v>7719</v>
      </c>
      <c r="B625" s="49" t="n">
        <v>46</v>
      </c>
      <c r="C625" s="7" t="n">
        <v>1658</v>
      </c>
      <c r="D625" s="7" t="n">
        <v>-104.870002746582</v>
      </c>
      <c r="E625" s="7" t="n">
        <v>0</v>
      </c>
      <c r="F625" s="7" t="n">
        <v>-27.8700008392334</v>
      </c>
      <c r="G625" s="7" t="n">
        <v>247.600006103516</v>
      </c>
    </row>
    <row r="626" spans="1:15">
      <c r="A626" t="s">
        <v>4</v>
      </c>
      <c r="B626" s="4" t="s">
        <v>5</v>
      </c>
      <c r="C626" s="4" t="s">
        <v>11</v>
      </c>
      <c r="D626" s="4" t="s">
        <v>7</v>
      </c>
    </row>
    <row r="627" spans="1:15">
      <c r="A627" t="n">
        <v>7738</v>
      </c>
      <c r="B627" s="50" t="n">
        <v>96</v>
      </c>
      <c r="C627" s="7" t="n">
        <v>1656</v>
      </c>
      <c r="D627" s="7" t="n">
        <v>1</v>
      </c>
    </row>
    <row r="628" spans="1:15">
      <c r="A628" t="s">
        <v>4</v>
      </c>
      <c r="B628" s="4" t="s">
        <v>5</v>
      </c>
      <c r="C628" s="4" t="s">
        <v>11</v>
      </c>
      <c r="D628" s="4" t="s">
        <v>7</v>
      </c>
      <c r="E628" s="4" t="s">
        <v>12</v>
      </c>
      <c r="F628" s="4" t="s">
        <v>12</v>
      </c>
      <c r="G628" s="4" t="s">
        <v>12</v>
      </c>
    </row>
    <row r="629" spans="1:15">
      <c r="A629" t="n">
        <v>7742</v>
      </c>
      <c r="B629" s="50" t="n">
        <v>96</v>
      </c>
      <c r="C629" s="7" t="n">
        <v>1656</v>
      </c>
      <c r="D629" s="7" t="n">
        <v>2</v>
      </c>
      <c r="E629" s="7" t="n">
        <v>-209.440002441406</v>
      </c>
      <c r="F629" s="7" t="n">
        <v>0</v>
      </c>
      <c r="G629" s="7" t="n">
        <v>-79.0199966430664</v>
      </c>
    </row>
    <row r="630" spans="1:15">
      <c r="A630" t="s">
        <v>4</v>
      </c>
      <c r="B630" s="4" t="s">
        <v>5</v>
      </c>
      <c r="C630" s="4" t="s">
        <v>11</v>
      </c>
      <c r="D630" s="4" t="s">
        <v>7</v>
      </c>
      <c r="E630" s="4" t="s">
        <v>12</v>
      </c>
      <c r="F630" s="4" t="s">
        <v>12</v>
      </c>
      <c r="G630" s="4" t="s">
        <v>12</v>
      </c>
    </row>
    <row r="631" spans="1:15">
      <c r="A631" t="n">
        <v>7758</v>
      </c>
      <c r="B631" s="50" t="n">
        <v>96</v>
      </c>
      <c r="C631" s="7" t="n">
        <v>1656</v>
      </c>
      <c r="D631" s="7" t="n">
        <v>2</v>
      </c>
      <c r="E631" s="7" t="n">
        <v>-240.630004882813</v>
      </c>
      <c r="F631" s="7" t="n">
        <v>0</v>
      </c>
      <c r="G631" s="7" t="n">
        <v>-40.6100006103516</v>
      </c>
    </row>
    <row r="632" spans="1:15">
      <c r="A632" t="s">
        <v>4</v>
      </c>
      <c r="B632" s="4" t="s">
        <v>5</v>
      </c>
      <c r="C632" s="4" t="s">
        <v>11</v>
      </c>
      <c r="D632" s="4" t="s">
        <v>7</v>
      </c>
      <c r="E632" s="4" t="s">
        <v>12</v>
      </c>
      <c r="F632" s="4" t="s">
        <v>12</v>
      </c>
      <c r="G632" s="4" t="s">
        <v>12</v>
      </c>
    </row>
    <row r="633" spans="1:15">
      <c r="A633" t="n">
        <v>7774</v>
      </c>
      <c r="B633" s="50" t="n">
        <v>96</v>
      </c>
      <c r="C633" s="7" t="n">
        <v>1656</v>
      </c>
      <c r="D633" s="7" t="n">
        <v>2</v>
      </c>
      <c r="E633" s="7" t="n">
        <v>-250.460006713867</v>
      </c>
      <c r="F633" s="7" t="n">
        <v>0</v>
      </c>
      <c r="G633" s="7" t="n">
        <v>-1.07000005245209</v>
      </c>
    </row>
    <row r="634" spans="1:15">
      <c r="A634" t="s">
        <v>4</v>
      </c>
      <c r="B634" s="4" t="s">
        <v>5</v>
      </c>
      <c r="C634" s="4" t="s">
        <v>11</v>
      </c>
      <c r="D634" s="4" t="s">
        <v>7</v>
      </c>
      <c r="E634" s="4" t="s">
        <v>12</v>
      </c>
      <c r="F634" s="4" t="s">
        <v>12</v>
      </c>
      <c r="G634" s="4" t="s">
        <v>12</v>
      </c>
    </row>
    <row r="635" spans="1:15">
      <c r="A635" t="n">
        <v>7790</v>
      </c>
      <c r="B635" s="50" t="n">
        <v>96</v>
      </c>
      <c r="C635" s="7" t="n">
        <v>1656</v>
      </c>
      <c r="D635" s="7" t="n">
        <v>2</v>
      </c>
      <c r="E635" s="7" t="n">
        <v>-261.700012207031</v>
      </c>
      <c r="F635" s="7" t="n">
        <v>0</v>
      </c>
      <c r="G635" s="7" t="n">
        <v>29.5</v>
      </c>
    </row>
    <row r="636" spans="1:15">
      <c r="A636" t="s">
        <v>4</v>
      </c>
      <c r="B636" s="4" t="s">
        <v>5</v>
      </c>
      <c r="C636" s="4" t="s">
        <v>11</v>
      </c>
      <c r="D636" s="4" t="s">
        <v>7</v>
      </c>
    </row>
    <row r="637" spans="1:15">
      <c r="A637" t="n">
        <v>7806</v>
      </c>
      <c r="B637" s="50" t="n">
        <v>96</v>
      </c>
      <c r="C637" s="7" t="n">
        <v>1657</v>
      </c>
      <c r="D637" s="7" t="n">
        <v>1</v>
      </c>
    </row>
    <row r="638" spans="1:15">
      <c r="A638" t="s">
        <v>4</v>
      </c>
      <c r="B638" s="4" t="s">
        <v>5</v>
      </c>
      <c r="C638" s="4" t="s">
        <v>11</v>
      </c>
      <c r="D638" s="4" t="s">
        <v>7</v>
      </c>
      <c r="E638" s="4" t="s">
        <v>12</v>
      </c>
      <c r="F638" s="4" t="s">
        <v>12</v>
      </c>
      <c r="G638" s="4" t="s">
        <v>12</v>
      </c>
    </row>
    <row r="639" spans="1:15">
      <c r="A639" t="n">
        <v>7810</v>
      </c>
      <c r="B639" s="50" t="n">
        <v>96</v>
      </c>
      <c r="C639" s="7" t="n">
        <v>1657</v>
      </c>
      <c r="D639" s="7" t="n">
        <v>2</v>
      </c>
      <c r="E639" s="7" t="n">
        <v>-206.479995727539</v>
      </c>
      <c r="F639" s="7" t="n">
        <v>0</v>
      </c>
      <c r="G639" s="7" t="n">
        <v>-75.5599975585938</v>
      </c>
    </row>
    <row r="640" spans="1:15">
      <c r="A640" t="s">
        <v>4</v>
      </c>
      <c r="B640" s="4" t="s">
        <v>5</v>
      </c>
      <c r="C640" s="4" t="s">
        <v>11</v>
      </c>
      <c r="D640" s="4" t="s">
        <v>7</v>
      </c>
      <c r="E640" s="4" t="s">
        <v>12</v>
      </c>
      <c r="F640" s="4" t="s">
        <v>12</v>
      </c>
      <c r="G640" s="4" t="s">
        <v>12</v>
      </c>
    </row>
    <row r="641" spans="1:7">
      <c r="A641" t="n">
        <v>7826</v>
      </c>
      <c r="B641" s="50" t="n">
        <v>96</v>
      </c>
      <c r="C641" s="7" t="n">
        <v>1657</v>
      </c>
      <c r="D641" s="7" t="n">
        <v>2</v>
      </c>
      <c r="E641" s="7" t="n">
        <v>-232.360000610352</v>
      </c>
      <c r="F641" s="7" t="n">
        <v>0</v>
      </c>
      <c r="G641" s="7" t="n">
        <v>-42.5999984741211</v>
      </c>
    </row>
    <row r="642" spans="1:7">
      <c r="A642" t="s">
        <v>4</v>
      </c>
      <c r="B642" s="4" t="s">
        <v>5</v>
      </c>
      <c r="C642" s="4" t="s">
        <v>11</v>
      </c>
      <c r="D642" s="4" t="s">
        <v>7</v>
      </c>
      <c r="E642" s="4" t="s">
        <v>12</v>
      </c>
      <c r="F642" s="4" t="s">
        <v>12</v>
      </c>
      <c r="G642" s="4" t="s">
        <v>12</v>
      </c>
    </row>
    <row r="643" spans="1:7">
      <c r="A643" t="n">
        <v>7842</v>
      </c>
      <c r="B643" s="50" t="n">
        <v>96</v>
      </c>
      <c r="C643" s="7" t="n">
        <v>1657</v>
      </c>
      <c r="D643" s="7" t="n">
        <v>2</v>
      </c>
      <c r="E643" s="7" t="n">
        <v>-250.460006713867</v>
      </c>
      <c r="F643" s="7" t="n">
        <v>0</v>
      </c>
      <c r="G643" s="7" t="n">
        <v>-1.07000005245209</v>
      </c>
    </row>
    <row r="644" spans="1:7">
      <c r="A644" t="s">
        <v>4</v>
      </c>
      <c r="B644" s="4" t="s">
        <v>5</v>
      </c>
      <c r="C644" s="4" t="s">
        <v>11</v>
      </c>
      <c r="D644" s="4" t="s">
        <v>7</v>
      </c>
      <c r="E644" s="4" t="s">
        <v>12</v>
      </c>
      <c r="F644" s="4" t="s">
        <v>12</v>
      </c>
      <c r="G644" s="4" t="s">
        <v>12</v>
      </c>
    </row>
    <row r="645" spans="1:7">
      <c r="A645" t="n">
        <v>7858</v>
      </c>
      <c r="B645" s="50" t="n">
        <v>96</v>
      </c>
      <c r="C645" s="7" t="n">
        <v>1657</v>
      </c>
      <c r="D645" s="7" t="n">
        <v>2</v>
      </c>
      <c r="E645" s="7" t="n">
        <v>-252.770004272461</v>
      </c>
      <c r="F645" s="7" t="n">
        <v>0</v>
      </c>
      <c r="G645" s="7" t="n">
        <v>13.5900001525879</v>
      </c>
    </row>
    <row r="646" spans="1:7">
      <c r="A646" t="s">
        <v>4</v>
      </c>
      <c r="B646" s="4" t="s">
        <v>5</v>
      </c>
      <c r="C646" s="4" t="s">
        <v>11</v>
      </c>
      <c r="D646" s="4" t="s">
        <v>7</v>
      </c>
    </row>
    <row r="647" spans="1:7">
      <c r="A647" t="n">
        <v>7874</v>
      </c>
      <c r="B647" s="50" t="n">
        <v>96</v>
      </c>
      <c r="C647" s="7" t="n">
        <v>1659</v>
      </c>
      <c r="D647" s="7" t="n">
        <v>1</v>
      </c>
    </row>
    <row r="648" spans="1:7">
      <c r="A648" t="s">
        <v>4</v>
      </c>
      <c r="B648" s="4" t="s">
        <v>5</v>
      </c>
      <c r="C648" s="4" t="s">
        <v>11</v>
      </c>
      <c r="D648" s="4" t="s">
        <v>7</v>
      </c>
      <c r="E648" s="4" t="s">
        <v>12</v>
      </c>
      <c r="F648" s="4" t="s">
        <v>12</v>
      </c>
      <c r="G648" s="4" t="s">
        <v>12</v>
      </c>
    </row>
    <row r="649" spans="1:7">
      <c r="A649" t="n">
        <v>7878</v>
      </c>
      <c r="B649" s="50" t="n">
        <v>96</v>
      </c>
      <c r="C649" s="7" t="n">
        <v>1659</v>
      </c>
      <c r="D649" s="7" t="n">
        <v>2</v>
      </c>
      <c r="E649" s="7" t="n">
        <v>-206.479995727539</v>
      </c>
      <c r="F649" s="7" t="n">
        <v>0</v>
      </c>
      <c r="G649" s="7" t="n">
        <v>-75.5599975585938</v>
      </c>
    </row>
    <row r="650" spans="1:7">
      <c r="A650" t="s">
        <v>4</v>
      </c>
      <c r="B650" s="4" t="s">
        <v>5</v>
      </c>
      <c r="C650" s="4" t="s">
        <v>11</v>
      </c>
      <c r="D650" s="4" t="s">
        <v>7</v>
      </c>
      <c r="E650" s="4" t="s">
        <v>12</v>
      </c>
      <c r="F650" s="4" t="s">
        <v>12</v>
      </c>
      <c r="G650" s="4" t="s">
        <v>12</v>
      </c>
    </row>
    <row r="651" spans="1:7">
      <c r="A651" t="n">
        <v>7894</v>
      </c>
      <c r="B651" s="50" t="n">
        <v>96</v>
      </c>
      <c r="C651" s="7" t="n">
        <v>1659</v>
      </c>
      <c r="D651" s="7" t="n">
        <v>2</v>
      </c>
      <c r="E651" s="7" t="n">
        <v>-232.360000610352</v>
      </c>
      <c r="F651" s="7" t="n">
        <v>0</v>
      </c>
      <c r="G651" s="7" t="n">
        <v>-42.5999984741211</v>
      </c>
    </row>
    <row r="652" spans="1:7">
      <c r="A652" t="s">
        <v>4</v>
      </c>
      <c r="B652" s="4" t="s">
        <v>5</v>
      </c>
      <c r="C652" s="4" t="s">
        <v>11</v>
      </c>
      <c r="D652" s="4" t="s">
        <v>7</v>
      </c>
      <c r="E652" s="4" t="s">
        <v>12</v>
      </c>
      <c r="F652" s="4" t="s">
        <v>12</v>
      </c>
      <c r="G652" s="4" t="s">
        <v>12</v>
      </c>
    </row>
    <row r="653" spans="1:7">
      <c r="A653" t="n">
        <v>7910</v>
      </c>
      <c r="B653" s="50" t="n">
        <v>96</v>
      </c>
      <c r="C653" s="7" t="n">
        <v>1659</v>
      </c>
      <c r="D653" s="7" t="n">
        <v>2</v>
      </c>
      <c r="E653" s="7" t="n">
        <v>-242.080001831055</v>
      </c>
      <c r="F653" s="7" t="n">
        <v>0</v>
      </c>
      <c r="G653" s="7" t="n">
        <v>6.23999977111816</v>
      </c>
    </row>
    <row r="654" spans="1:7">
      <c r="A654" t="s">
        <v>4</v>
      </c>
      <c r="B654" s="4" t="s">
        <v>5</v>
      </c>
      <c r="C654" s="4" t="s">
        <v>11</v>
      </c>
      <c r="D654" s="4" t="s">
        <v>7</v>
      </c>
      <c r="E654" s="4" t="s">
        <v>12</v>
      </c>
      <c r="F654" s="4" t="s">
        <v>12</v>
      </c>
      <c r="G654" s="4" t="s">
        <v>12</v>
      </c>
    </row>
    <row r="655" spans="1:7">
      <c r="A655" t="n">
        <v>7926</v>
      </c>
      <c r="B655" s="50" t="n">
        <v>96</v>
      </c>
      <c r="C655" s="7" t="n">
        <v>1659</v>
      </c>
      <c r="D655" s="7" t="n">
        <v>2</v>
      </c>
      <c r="E655" s="7" t="n">
        <v>-244.5</v>
      </c>
      <c r="F655" s="7" t="n">
        <v>0</v>
      </c>
      <c r="G655" s="7" t="n">
        <v>40.5</v>
      </c>
    </row>
    <row r="656" spans="1:7">
      <c r="A656" t="s">
        <v>4</v>
      </c>
      <c r="B656" s="4" t="s">
        <v>5</v>
      </c>
      <c r="C656" s="4" t="s">
        <v>11</v>
      </c>
      <c r="D656" s="4" t="s">
        <v>7</v>
      </c>
    </row>
    <row r="657" spans="1:7">
      <c r="A657" t="n">
        <v>7942</v>
      </c>
      <c r="B657" s="50" t="n">
        <v>96</v>
      </c>
      <c r="C657" s="7" t="n">
        <v>1658</v>
      </c>
      <c r="D657" s="7" t="n">
        <v>1</v>
      </c>
    </row>
    <row r="658" spans="1:7">
      <c r="A658" t="s">
        <v>4</v>
      </c>
      <c r="B658" s="4" t="s">
        <v>5</v>
      </c>
      <c r="C658" s="4" t="s">
        <v>11</v>
      </c>
      <c r="D658" s="4" t="s">
        <v>7</v>
      </c>
      <c r="E658" s="4" t="s">
        <v>12</v>
      </c>
      <c r="F658" s="4" t="s">
        <v>12</v>
      </c>
      <c r="G658" s="4" t="s">
        <v>12</v>
      </c>
    </row>
    <row r="659" spans="1:7">
      <c r="A659" t="n">
        <v>7946</v>
      </c>
      <c r="B659" s="50" t="n">
        <v>96</v>
      </c>
      <c r="C659" s="7" t="n">
        <v>1658</v>
      </c>
      <c r="D659" s="7" t="n">
        <v>2</v>
      </c>
      <c r="E659" s="7" t="n">
        <v>-209.440002441406</v>
      </c>
      <c r="F659" s="7" t="n">
        <v>0</v>
      </c>
      <c r="G659" s="7" t="n">
        <v>-79.0199966430664</v>
      </c>
    </row>
    <row r="660" spans="1:7">
      <c r="A660" t="s">
        <v>4</v>
      </c>
      <c r="B660" s="4" t="s">
        <v>5</v>
      </c>
      <c r="C660" s="4" t="s">
        <v>11</v>
      </c>
      <c r="D660" s="4" t="s">
        <v>7</v>
      </c>
      <c r="E660" s="4" t="s">
        <v>12</v>
      </c>
      <c r="F660" s="4" t="s">
        <v>12</v>
      </c>
      <c r="G660" s="4" t="s">
        <v>12</v>
      </c>
    </row>
    <row r="661" spans="1:7">
      <c r="A661" t="n">
        <v>7962</v>
      </c>
      <c r="B661" s="50" t="n">
        <v>96</v>
      </c>
      <c r="C661" s="7" t="n">
        <v>1658</v>
      </c>
      <c r="D661" s="7" t="n">
        <v>2</v>
      </c>
      <c r="E661" s="7" t="n">
        <v>-235.309997558594</v>
      </c>
      <c r="F661" s="7" t="n">
        <v>0</v>
      </c>
      <c r="G661" s="7" t="n">
        <v>-31.4400005340576</v>
      </c>
    </row>
    <row r="662" spans="1:7">
      <c r="A662" t="s">
        <v>4</v>
      </c>
      <c r="B662" s="4" t="s">
        <v>5</v>
      </c>
      <c r="C662" s="4" t="s">
        <v>11</v>
      </c>
      <c r="D662" s="4" t="s">
        <v>7</v>
      </c>
      <c r="E662" s="4" t="s">
        <v>12</v>
      </c>
      <c r="F662" s="4" t="s">
        <v>12</v>
      </c>
      <c r="G662" s="4" t="s">
        <v>12</v>
      </c>
    </row>
    <row r="663" spans="1:7">
      <c r="A663" t="n">
        <v>7978</v>
      </c>
      <c r="B663" s="50" t="n">
        <v>96</v>
      </c>
      <c r="C663" s="7" t="n">
        <v>1658</v>
      </c>
      <c r="D663" s="7" t="n">
        <v>2</v>
      </c>
      <c r="E663" s="7" t="n">
        <v>-247.929992675781</v>
      </c>
      <c r="F663" s="7" t="n">
        <v>0</v>
      </c>
      <c r="G663" s="7" t="n">
        <v>25.3600006103516</v>
      </c>
    </row>
    <row r="664" spans="1:7">
      <c r="A664" t="s">
        <v>4</v>
      </c>
      <c r="B664" s="4" t="s">
        <v>5</v>
      </c>
      <c r="C664" s="4" t="s">
        <v>11</v>
      </c>
      <c r="D664" s="4" t="s">
        <v>12</v>
      </c>
      <c r="E664" s="4" t="s">
        <v>12</v>
      </c>
      <c r="F664" s="4" t="s">
        <v>12</v>
      </c>
      <c r="G664" s="4" t="s">
        <v>12</v>
      </c>
    </row>
    <row r="665" spans="1:7">
      <c r="A665" t="n">
        <v>7994</v>
      </c>
      <c r="B665" s="51" t="n">
        <v>131</v>
      </c>
      <c r="C665" s="7" t="n">
        <v>1656</v>
      </c>
      <c r="D665" s="7" t="n">
        <v>0</v>
      </c>
      <c r="E665" s="7" t="n">
        <v>0</v>
      </c>
      <c r="F665" s="7" t="n">
        <v>15</v>
      </c>
      <c r="G665" s="7" t="n">
        <v>0.200000002980232</v>
      </c>
    </row>
    <row r="666" spans="1:7">
      <c r="A666" t="s">
        <v>4</v>
      </c>
      <c r="B666" s="4" t="s">
        <v>5</v>
      </c>
      <c r="C666" s="4" t="s">
        <v>11</v>
      </c>
      <c r="D666" s="4" t="s">
        <v>12</v>
      </c>
      <c r="E666" s="4" t="s">
        <v>12</v>
      </c>
      <c r="F666" s="4" t="s">
        <v>12</v>
      </c>
      <c r="G666" s="4" t="s">
        <v>12</v>
      </c>
    </row>
    <row r="667" spans="1:7">
      <c r="A667" t="n">
        <v>8013</v>
      </c>
      <c r="B667" s="51" t="n">
        <v>131</v>
      </c>
      <c r="C667" s="7" t="n">
        <v>1659</v>
      </c>
      <c r="D667" s="7" t="n">
        <v>0</v>
      </c>
      <c r="E667" s="7" t="n">
        <v>0</v>
      </c>
      <c r="F667" s="7" t="n">
        <v>15</v>
      </c>
      <c r="G667" s="7" t="n">
        <v>0.200000002980232</v>
      </c>
    </row>
    <row r="668" spans="1:7">
      <c r="A668" t="s">
        <v>4</v>
      </c>
      <c r="B668" s="4" t="s">
        <v>5</v>
      </c>
      <c r="C668" s="4" t="s">
        <v>11</v>
      </c>
      <c r="D668" s="4" t="s">
        <v>12</v>
      </c>
      <c r="E668" s="4" t="s">
        <v>12</v>
      </c>
      <c r="F668" s="4" t="s">
        <v>12</v>
      </c>
      <c r="G668" s="4" t="s">
        <v>12</v>
      </c>
    </row>
    <row r="669" spans="1:7">
      <c r="A669" t="n">
        <v>8032</v>
      </c>
      <c r="B669" s="51" t="n">
        <v>131</v>
      </c>
      <c r="C669" s="7" t="n">
        <v>1658</v>
      </c>
      <c r="D669" s="7" t="n">
        <v>0</v>
      </c>
      <c r="E669" s="7" t="n">
        <v>0</v>
      </c>
      <c r="F669" s="7" t="n">
        <v>15</v>
      </c>
      <c r="G669" s="7" t="n">
        <v>0.200000002980232</v>
      </c>
    </row>
    <row r="670" spans="1:7">
      <c r="A670" t="s">
        <v>4</v>
      </c>
      <c r="B670" s="4" t="s">
        <v>5</v>
      </c>
      <c r="C670" s="4" t="s">
        <v>11</v>
      </c>
      <c r="D670" s="4" t="s">
        <v>12</v>
      </c>
      <c r="E670" s="4" t="s">
        <v>12</v>
      </c>
      <c r="F670" s="4" t="s">
        <v>12</v>
      </c>
      <c r="G670" s="4" t="s">
        <v>12</v>
      </c>
    </row>
    <row r="671" spans="1:7">
      <c r="A671" t="n">
        <v>8051</v>
      </c>
      <c r="B671" s="51" t="n">
        <v>131</v>
      </c>
      <c r="C671" s="7" t="n">
        <v>1657</v>
      </c>
      <c r="D671" s="7" t="n">
        <v>0</v>
      </c>
      <c r="E671" s="7" t="n">
        <v>0</v>
      </c>
      <c r="F671" s="7" t="n">
        <v>15</v>
      </c>
      <c r="G671" s="7" t="n">
        <v>0.200000002980232</v>
      </c>
    </row>
    <row r="672" spans="1:7">
      <c r="A672" t="s">
        <v>4</v>
      </c>
      <c r="B672" s="4" t="s">
        <v>5</v>
      </c>
      <c r="C672" s="4" t="s">
        <v>11</v>
      </c>
      <c r="D672" s="4" t="s">
        <v>7</v>
      </c>
      <c r="E672" s="4" t="s">
        <v>14</v>
      </c>
      <c r="F672" s="4" t="s">
        <v>7</v>
      </c>
      <c r="G672" s="4" t="s">
        <v>11</v>
      </c>
    </row>
    <row r="673" spans="1:7">
      <c r="A673" t="n">
        <v>8070</v>
      </c>
      <c r="B673" s="50" t="n">
        <v>96</v>
      </c>
      <c r="C673" s="7" t="n">
        <v>1656</v>
      </c>
      <c r="D673" s="7" t="n">
        <v>0</v>
      </c>
      <c r="E673" s="7" t="n">
        <v>1095237632</v>
      </c>
      <c r="F673" s="7" t="n">
        <v>1</v>
      </c>
      <c r="G673" s="7" t="n">
        <v>0</v>
      </c>
    </row>
    <row r="674" spans="1:7">
      <c r="A674" t="s">
        <v>4</v>
      </c>
      <c r="B674" s="4" t="s">
        <v>5</v>
      </c>
      <c r="C674" s="4" t="s">
        <v>11</v>
      </c>
      <c r="D674" s="4" t="s">
        <v>7</v>
      </c>
      <c r="E674" s="4" t="s">
        <v>14</v>
      </c>
      <c r="F674" s="4" t="s">
        <v>7</v>
      </c>
      <c r="G674" s="4" t="s">
        <v>11</v>
      </c>
    </row>
    <row r="675" spans="1:7">
      <c r="A675" t="n">
        <v>8081</v>
      </c>
      <c r="B675" s="50" t="n">
        <v>96</v>
      </c>
      <c r="C675" s="7" t="n">
        <v>1659</v>
      </c>
      <c r="D675" s="7" t="n">
        <v>0</v>
      </c>
      <c r="E675" s="7" t="n">
        <v>1094713344</v>
      </c>
      <c r="F675" s="7" t="n">
        <v>1</v>
      </c>
      <c r="G675" s="7" t="n">
        <v>0</v>
      </c>
    </row>
    <row r="676" spans="1:7">
      <c r="A676" t="s">
        <v>4</v>
      </c>
      <c r="B676" s="4" t="s">
        <v>5</v>
      </c>
      <c r="C676" s="4" t="s">
        <v>11</v>
      </c>
      <c r="D676" s="4" t="s">
        <v>7</v>
      </c>
      <c r="E676" s="4" t="s">
        <v>14</v>
      </c>
      <c r="F676" s="4" t="s">
        <v>7</v>
      </c>
      <c r="G676" s="4" t="s">
        <v>11</v>
      </c>
    </row>
    <row r="677" spans="1:7">
      <c r="A677" t="n">
        <v>8092</v>
      </c>
      <c r="B677" s="50" t="n">
        <v>96</v>
      </c>
      <c r="C677" s="7" t="n">
        <v>1658</v>
      </c>
      <c r="D677" s="7" t="n">
        <v>0</v>
      </c>
      <c r="E677" s="7" t="n">
        <v>1094189056</v>
      </c>
      <c r="F677" s="7" t="n">
        <v>1</v>
      </c>
      <c r="G677" s="7" t="n">
        <v>0</v>
      </c>
    </row>
    <row r="678" spans="1:7">
      <c r="A678" t="s">
        <v>4</v>
      </c>
      <c r="B678" s="4" t="s">
        <v>5</v>
      </c>
      <c r="C678" s="4" t="s">
        <v>11</v>
      </c>
      <c r="D678" s="4" t="s">
        <v>7</v>
      </c>
      <c r="E678" s="4" t="s">
        <v>14</v>
      </c>
      <c r="F678" s="4" t="s">
        <v>7</v>
      </c>
      <c r="G678" s="4" t="s">
        <v>11</v>
      </c>
    </row>
    <row r="679" spans="1:7">
      <c r="A679" t="n">
        <v>8103</v>
      </c>
      <c r="B679" s="50" t="n">
        <v>96</v>
      </c>
      <c r="C679" s="7" t="n">
        <v>1657</v>
      </c>
      <c r="D679" s="7" t="n">
        <v>0</v>
      </c>
      <c r="E679" s="7" t="n">
        <v>1093664768</v>
      </c>
      <c r="F679" s="7" t="n">
        <v>1</v>
      </c>
      <c r="G679" s="7" t="n">
        <v>0</v>
      </c>
    </row>
    <row r="680" spans="1:7">
      <c r="A680" t="s">
        <v>4</v>
      </c>
      <c r="B680" s="4" t="s">
        <v>5</v>
      </c>
      <c r="C680" s="4" t="s">
        <v>11</v>
      </c>
      <c r="D680" s="4" t="s">
        <v>7</v>
      </c>
      <c r="E680" s="4" t="s">
        <v>7</v>
      </c>
      <c r="F680" s="4" t="s">
        <v>8</v>
      </c>
    </row>
    <row r="681" spans="1:7">
      <c r="A681" t="n">
        <v>8114</v>
      </c>
      <c r="B681" s="38" t="n">
        <v>20</v>
      </c>
      <c r="C681" s="7" t="n">
        <v>1656</v>
      </c>
      <c r="D681" s="7" t="n">
        <v>2</v>
      </c>
      <c r="E681" s="7" t="n">
        <v>11</v>
      </c>
      <c r="F681" s="7" t="s">
        <v>100</v>
      </c>
    </row>
    <row r="682" spans="1:7">
      <c r="A682" t="s">
        <v>4</v>
      </c>
      <c r="B682" s="4" t="s">
        <v>5</v>
      </c>
      <c r="C682" s="4" t="s">
        <v>11</v>
      </c>
      <c r="D682" s="4" t="s">
        <v>7</v>
      </c>
      <c r="E682" s="4" t="s">
        <v>7</v>
      </c>
      <c r="F682" s="4" t="s">
        <v>8</v>
      </c>
    </row>
    <row r="683" spans="1:7">
      <c r="A683" t="n">
        <v>8141</v>
      </c>
      <c r="B683" s="38" t="n">
        <v>20</v>
      </c>
      <c r="C683" s="7" t="n">
        <v>1657</v>
      </c>
      <c r="D683" s="7" t="n">
        <v>2</v>
      </c>
      <c r="E683" s="7" t="n">
        <v>11</v>
      </c>
      <c r="F683" s="7" t="s">
        <v>100</v>
      </c>
    </row>
    <row r="684" spans="1:7">
      <c r="A684" t="s">
        <v>4</v>
      </c>
      <c r="B684" s="4" t="s">
        <v>5</v>
      </c>
      <c r="C684" s="4" t="s">
        <v>11</v>
      </c>
      <c r="D684" s="4" t="s">
        <v>7</v>
      </c>
      <c r="E684" s="4" t="s">
        <v>7</v>
      </c>
      <c r="F684" s="4" t="s">
        <v>8</v>
      </c>
    </row>
    <row r="685" spans="1:7">
      <c r="A685" t="n">
        <v>8168</v>
      </c>
      <c r="B685" s="38" t="n">
        <v>20</v>
      </c>
      <c r="C685" s="7" t="n">
        <v>1658</v>
      </c>
      <c r="D685" s="7" t="n">
        <v>2</v>
      </c>
      <c r="E685" s="7" t="n">
        <v>11</v>
      </c>
      <c r="F685" s="7" t="s">
        <v>100</v>
      </c>
    </row>
    <row r="686" spans="1:7">
      <c r="A686" t="s">
        <v>4</v>
      </c>
      <c r="B686" s="4" t="s">
        <v>5</v>
      </c>
      <c r="C686" s="4" t="s">
        <v>7</v>
      </c>
      <c r="D686" s="4" t="s">
        <v>7</v>
      </c>
      <c r="E686" s="4" t="s">
        <v>7</v>
      </c>
      <c r="F686" s="4" t="s">
        <v>12</v>
      </c>
      <c r="G686" s="4" t="s">
        <v>12</v>
      </c>
      <c r="H686" s="4" t="s">
        <v>12</v>
      </c>
      <c r="I686" s="4" t="s">
        <v>12</v>
      </c>
      <c r="J686" s="4" t="s">
        <v>12</v>
      </c>
    </row>
    <row r="687" spans="1:7">
      <c r="A687" t="n">
        <v>8195</v>
      </c>
      <c r="B687" s="34" t="n">
        <v>76</v>
      </c>
      <c r="C687" s="7" t="n">
        <v>1</v>
      </c>
      <c r="D687" s="7" t="n">
        <v>3</v>
      </c>
      <c r="E687" s="7" t="n">
        <v>2</v>
      </c>
      <c r="F687" s="7" t="n">
        <v>1</v>
      </c>
      <c r="G687" s="7" t="n">
        <v>1</v>
      </c>
      <c r="H687" s="7" t="n">
        <v>1</v>
      </c>
      <c r="I687" s="7" t="n">
        <v>1</v>
      </c>
      <c r="J687" s="7" t="n">
        <v>2000</v>
      </c>
    </row>
    <row r="688" spans="1:7">
      <c r="A688" t="s">
        <v>4</v>
      </c>
      <c r="B688" s="4" t="s">
        <v>5</v>
      </c>
      <c r="C688" s="4" t="s">
        <v>7</v>
      </c>
      <c r="D688" s="4" t="s">
        <v>7</v>
      </c>
      <c r="E688" s="4" t="s">
        <v>7</v>
      </c>
      <c r="F688" s="4" t="s">
        <v>12</v>
      </c>
      <c r="G688" s="4" t="s">
        <v>12</v>
      </c>
      <c r="H688" s="4" t="s">
        <v>12</v>
      </c>
      <c r="I688" s="4" t="s">
        <v>12</v>
      </c>
      <c r="J688" s="4" t="s">
        <v>12</v>
      </c>
    </row>
    <row r="689" spans="1:10">
      <c r="A689" t="n">
        <v>8219</v>
      </c>
      <c r="B689" s="34" t="n">
        <v>76</v>
      </c>
      <c r="C689" s="7" t="n">
        <v>1</v>
      </c>
      <c r="D689" s="7" t="n">
        <v>0</v>
      </c>
      <c r="E689" s="7" t="n">
        <v>2</v>
      </c>
      <c r="F689" s="7" t="n">
        <v>64</v>
      </c>
      <c r="G689" s="7" t="n">
        <v>0</v>
      </c>
      <c r="H689" s="7" t="n">
        <v>2000</v>
      </c>
      <c r="I689" s="7" t="n">
        <v>0</v>
      </c>
      <c r="J689" s="7" t="n">
        <v>0</v>
      </c>
    </row>
    <row r="690" spans="1:10">
      <c r="A690" t="s">
        <v>4</v>
      </c>
      <c r="B690" s="4" t="s">
        <v>5</v>
      </c>
      <c r="C690" s="4" t="s">
        <v>7</v>
      </c>
      <c r="D690" s="4" t="s">
        <v>7</v>
      </c>
      <c r="E690" s="4" t="s">
        <v>7</v>
      </c>
      <c r="F690" s="4" t="s">
        <v>12</v>
      </c>
      <c r="G690" s="4" t="s">
        <v>12</v>
      </c>
      <c r="H690" s="4" t="s">
        <v>12</v>
      </c>
      <c r="I690" s="4" t="s">
        <v>12</v>
      </c>
      <c r="J690" s="4" t="s">
        <v>12</v>
      </c>
    </row>
    <row r="691" spans="1:10">
      <c r="A691" t="n">
        <v>8243</v>
      </c>
      <c r="B691" s="34" t="n">
        <v>76</v>
      </c>
      <c r="C691" s="7" t="n">
        <v>2</v>
      </c>
      <c r="D691" s="7" t="n">
        <v>3</v>
      </c>
      <c r="E691" s="7" t="n">
        <v>2</v>
      </c>
      <c r="F691" s="7" t="n">
        <v>1</v>
      </c>
      <c r="G691" s="7" t="n">
        <v>1</v>
      </c>
      <c r="H691" s="7" t="n">
        <v>1</v>
      </c>
      <c r="I691" s="7" t="n">
        <v>1</v>
      </c>
      <c r="J691" s="7" t="n">
        <v>2000</v>
      </c>
    </row>
    <row r="692" spans="1:10">
      <c r="A692" t="s">
        <v>4</v>
      </c>
      <c r="B692" s="4" t="s">
        <v>5</v>
      </c>
      <c r="C692" s="4" t="s">
        <v>7</v>
      </c>
      <c r="D692" s="4" t="s">
        <v>7</v>
      </c>
      <c r="E692" s="4" t="s">
        <v>7</v>
      </c>
      <c r="F692" s="4" t="s">
        <v>12</v>
      </c>
      <c r="G692" s="4" t="s">
        <v>12</v>
      </c>
      <c r="H692" s="4" t="s">
        <v>12</v>
      </c>
      <c r="I692" s="4" t="s">
        <v>12</v>
      </c>
      <c r="J692" s="4" t="s">
        <v>12</v>
      </c>
    </row>
    <row r="693" spans="1:10">
      <c r="A693" t="n">
        <v>8267</v>
      </c>
      <c r="B693" s="34" t="n">
        <v>76</v>
      </c>
      <c r="C693" s="7" t="n">
        <v>2</v>
      </c>
      <c r="D693" s="7" t="n">
        <v>0</v>
      </c>
      <c r="E693" s="7" t="n">
        <v>2</v>
      </c>
      <c r="F693" s="7" t="n">
        <v>64</v>
      </c>
      <c r="G693" s="7" t="n">
        <v>0</v>
      </c>
      <c r="H693" s="7" t="n">
        <v>2000</v>
      </c>
      <c r="I693" s="7" t="n">
        <v>0</v>
      </c>
      <c r="J693" s="7" t="n">
        <v>0</v>
      </c>
    </row>
    <row r="694" spans="1:10">
      <c r="A694" t="s">
        <v>4</v>
      </c>
      <c r="B694" s="4" t="s">
        <v>5</v>
      </c>
      <c r="C694" s="4" t="s">
        <v>7</v>
      </c>
      <c r="D694" s="4" t="s">
        <v>7</v>
      </c>
    </row>
    <row r="695" spans="1:10">
      <c r="A695" t="n">
        <v>8291</v>
      </c>
      <c r="B695" s="46" t="n">
        <v>77</v>
      </c>
      <c r="C695" s="7" t="n">
        <v>1</v>
      </c>
      <c r="D695" s="7" t="n">
        <v>3</v>
      </c>
    </row>
    <row r="696" spans="1:10">
      <c r="A696" t="s">
        <v>4</v>
      </c>
      <c r="B696" s="4" t="s">
        <v>5</v>
      </c>
      <c r="C696" s="4" t="s">
        <v>7</v>
      </c>
      <c r="D696" s="4" t="s">
        <v>7</v>
      </c>
    </row>
    <row r="697" spans="1:10">
      <c r="A697" t="n">
        <v>8294</v>
      </c>
      <c r="B697" s="46" t="n">
        <v>77</v>
      </c>
      <c r="C697" s="7" t="n">
        <v>1</v>
      </c>
      <c r="D697" s="7" t="n">
        <v>0</v>
      </c>
    </row>
    <row r="698" spans="1:10">
      <c r="A698" t="s">
        <v>4</v>
      </c>
      <c r="B698" s="4" t="s">
        <v>5</v>
      </c>
      <c r="C698" s="4" t="s">
        <v>7</v>
      </c>
      <c r="D698" s="4" t="s">
        <v>7</v>
      </c>
    </row>
    <row r="699" spans="1:10">
      <c r="A699" t="n">
        <v>8297</v>
      </c>
      <c r="B699" s="46" t="n">
        <v>77</v>
      </c>
      <c r="C699" s="7" t="n">
        <v>2</v>
      </c>
      <c r="D699" s="7" t="n">
        <v>3</v>
      </c>
    </row>
    <row r="700" spans="1:10">
      <c r="A700" t="s">
        <v>4</v>
      </c>
      <c r="B700" s="4" t="s">
        <v>5</v>
      </c>
      <c r="C700" s="4" t="s">
        <v>7</v>
      </c>
      <c r="D700" s="4" t="s">
        <v>7</v>
      </c>
    </row>
    <row r="701" spans="1:10">
      <c r="A701" t="n">
        <v>8300</v>
      </c>
      <c r="B701" s="46" t="n">
        <v>77</v>
      </c>
      <c r="C701" s="7" t="n">
        <v>2</v>
      </c>
      <c r="D701" s="7" t="n">
        <v>0</v>
      </c>
    </row>
    <row r="702" spans="1:10">
      <c r="A702" t="s">
        <v>4</v>
      </c>
      <c r="B702" s="4" t="s">
        <v>5</v>
      </c>
      <c r="C702" s="4" t="s">
        <v>7</v>
      </c>
      <c r="D702" s="4" t="s">
        <v>11</v>
      </c>
      <c r="E702" s="4" t="s">
        <v>12</v>
      </c>
      <c r="F702" s="4" t="s">
        <v>11</v>
      </c>
      <c r="G702" s="4" t="s">
        <v>14</v>
      </c>
      <c r="H702" s="4" t="s">
        <v>14</v>
      </c>
      <c r="I702" s="4" t="s">
        <v>11</v>
      </c>
      <c r="J702" s="4" t="s">
        <v>11</v>
      </c>
      <c r="K702" s="4" t="s">
        <v>14</v>
      </c>
      <c r="L702" s="4" t="s">
        <v>14</v>
      </c>
      <c r="M702" s="4" t="s">
        <v>14</v>
      </c>
      <c r="N702" s="4" t="s">
        <v>14</v>
      </c>
      <c r="O702" s="4" t="s">
        <v>8</v>
      </c>
    </row>
    <row r="703" spans="1:10">
      <c r="A703" t="n">
        <v>8303</v>
      </c>
      <c r="B703" s="24" t="n">
        <v>50</v>
      </c>
      <c r="C703" s="7" t="n">
        <v>0</v>
      </c>
      <c r="D703" s="7" t="n">
        <v>1526</v>
      </c>
      <c r="E703" s="7" t="n">
        <v>0.300000011920929</v>
      </c>
      <c r="F703" s="7" t="n">
        <v>4000</v>
      </c>
      <c r="G703" s="7" t="n">
        <v>0</v>
      </c>
      <c r="H703" s="7" t="n">
        <v>-1065353216</v>
      </c>
      <c r="I703" s="7" t="n">
        <v>0</v>
      </c>
      <c r="J703" s="7" t="n">
        <v>65533</v>
      </c>
      <c r="K703" s="7" t="n">
        <v>0</v>
      </c>
      <c r="L703" s="7" t="n">
        <v>0</v>
      </c>
      <c r="M703" s="7" t="n">
        <v>0</v>
      </c>
      <c r="N703" s="7" t="n">
        <v>0</v>
      </c>
      <c r="O703" s="7" t="s">
        <v>15</v>
      </c>
    </row>
    <row r="704" spans="1:10">
      <c r="A704" t="s">
        <v>4</v>
      </c>
      <c r="B704" s="4" t="s">
        <v>5</v>
      </c>
      <c r="C704" s="4" t="s">
        <v>11</v>
      </c>
    </row>
    <row r="705" spans="1:15">
      <c r="A705" t="n">
        <v>8342</v>
      </c>
      <c r="B705" s="23" t="n">
        <v>16</v>
      </c>
      <c r="C705" s="7" t="n">
        <v>2000</v>
      </c>
    </row>
    <row r="706" spans="1:15">
      <c r="A706" t="s">
        <v>4</v>
      </c>
      <c r="B706" s="4" t="s">
        <v>5</v>
      </c>
      <c r="C706" s="4" t="s">
        <v>7</v>
      </c>
      <c r="D706" s="4" t="s">
        <v>7</v>
      </c>
      <c r="E706" s="4" t="s">
        <v>7</v>
      </c>
      <c r="F706" s="4" t="s">
        <v>12</v>
      </c>
      <c r="G706" s="4" t="s">
        <v>12</v>
      </c>
      <c r="H706" s="4" t="s">
        <v>12</v>
      </c>
      <c r="I706" s="4" t="s">
        <v>12</v>
      </c>
      <c r="J706" s="4" t="s">
        <v>12</v>
      </c>
    </row>
    <row r="707" spans="1:15">
      <c r="A707" t="n">
        <v>8345</v>
      </c>
      <c r="B707" s="34" t="n">
        <v>76</v>
      </c>
      <c r="C707" s="7" t="n">
        <v>1</v>
      </c>
      <c r="D707" s="7" t="n">
        <v>3</v>
      </c>
      <c r="E707" s="7" t="n">
        <v>1</v>
      </c>
      <c r="F707" s="7" t="n">
        <v>1</v>
      </c>
      <c r="G707" s="7" t="n">
        <v>1</v>
      </c>
      <c r="H707" s="7" t="n">
        <v>1</v>
      </c>
      <c r="I707" s="7" t="n">
        <v>0</v>
      </c>
      <c r="J707" s="7" t="n">
        <v>2000</v>
      </c>
    </row>
    <row r="708" spans="1:15">
      <c r="A708" t="s">
        <v>4</v>
      </c>
      <c r="B708" s="4" t="s">
        <v>5</v>
      </c>
      <c r="C708" s="4" t="s">
        <v>7</v>
      </c>
      <c r="D708" s="4" t="s">
        <v>7</v>
      </c>
      <c r="E708" s="4" t="s">
        <v>7</v>
      </c>
      <c r="F708" s="4" t="s">
        <v>12</v>
      </c>
      <c r="G708" s="4" t="s">
        <v>12</v>
      </c>
      <c r="H708" s="4" t="s">
        <v>12</v>
      </c>
      <c r="I708" s="4" t="s">
        <v>12</v>
      </c>
      <c r="J708" s="4" t="s">
        <v>12</v>
      </c>
    </row>
    <row r="709" spans="1:15">
      <c r="A709" t="n">
        <v>8369</v>
      </c>
      <c r="B709" s="34" t="n">
        <v>76</v>
      </c>
      <c r="C709" s="7" t="n">
        <v>1</v>
      </c>
      <c r="D709" s="7" t="n">
        <v>0</v>
      </c>
      <c r="E709" s="7" t="n">
        <v>1</v>
      </c>
      <c r="F709" s="7" t="n">
        <v>128</v>
      </c>
      <c r="G709" s="7" t="n">
        <v>0</v>
      </c>
      <c r="H709" s="7" t="n">
        <v>2000</v>
      </c>
      <c r="I709" s="7" t="n">
        <v>0</v>
      </c>
      <c r="J709" s="7" t="n">
        <v>0</v>
      </c>
    </row>
    <row r="710" spans="1:15">
      <c r="A710" t="s">
        <v>4</v>
      </c>
      <c r="B710" s="4" t="s">
        <v>5</v>
      </c>
      <c r="C710" s="4" t="s">
        <v>7</v>
      </c>
      <c r="D710" s="4" t="s">
        <v>7</v>
      </c>
      <c r="E710" s="4" t="s">
        <v>7</v>
      </c>
      <c r="F710" s="4" t="s">
        <v>12</v>
      </c>
      <c r="G710" s="4" t="s">
        <v>12</v>
      </c>
      <c r="H710" s="4" t="s">
        <v>12</v>
      </c>
      <c r="I710" s="4" t="s">
        <v>12</v>
      </c>
      <c r="J710" s="4" t="s">
        <v>12</v>
      </c>
    </row>
    <row r="711" spans="1:15">
      <c r="A711" t="n">
        <v>8393</v>
      </c>
      <c r="B711" s="34" t="n">
        <v>76</v>
      </c>
      <c r="C711" s="7" t="n">
        <v>2</v>
      </c>
      <c r="D711" s="7" t="n">
        <v>3</v>
      </c>
      <c r="E711" s="7" t="n">
        <v>1</v>
      </c>
      <c r="F711" s="7" t="n">
        <v>1</v>
      </c>
      <c r="G711" s="7" t="n">
        <v>1</v>
      </c>
      <c r="H711" s="7" t="n">
        <v>1</v>
      </c>
      <c r="I711" s="7" t="n">
        <v>0</v>
      </c>
      <c r="J711" s="7" t="n">
        <v>2000</v>
      </c>
    </row>
    <row r="712" spans="1:15">
      <c r="A712" t="s">
        <v>4</v>
      </c>
      <c r="B712" s="4" t="s">
        <v>5</v>
      </c>
      <c r="C712" s="4" t="s">
        <v>7</v>
      </c>
      <c r="D712" s="4" t="s">
        <v>7</v>
      </c>
      <c r="E712" s="4" t="s">
        <v>7</v>
      </c>
      <c r="F712" s="4" t="s">
        <v>12</v>
      </c>
      <c r="G712" s="4" t="s">
        <v>12</v>
      </c>
      <c r="H712" s="4" t="s">
        <v>12</v>
      </c>
      <c r="I712" s="4" t="s">
        <v>12</v>
      </c>
      <c r="J712" s="4" t="s">
        <v>12</v>
      </c>
    </row>
    <row r="713" spans="1:15">
      <c r="A713" t="n">
        <v>8417</v>
      </c>
      <c r="B713" s="34" t="n">
        <v>76</v>
      </c>
      <c r="C713" s="7" t="n">
        <v>2</v>
      </c>
      <c r="D713" s="7" t="n">
        <v>0</v>
      </c>
      <c r="E713" s="7" t="n">
        <v>1</v>
      </c>
      <c r="F713" s="7" t="n">
        <v>128</v>
      </c>
      <c r="G713" s="7" t="n">
        <v>0</v>
      </c>
      <c r="H713" s="7" t="n">
        <v>2000</v>
      </c>
      <c r="I713" s="7" t="n">
        <v>0</v>
      </c>
      <c r="J713" s="7" t="n">
        <v>0</v>
      </c>
    </row>
    <row r="714" spans="1:15">
      <c r="A714" t="s">
        <v>4</v>
      </c>
      <c r="B714" s="4" t="s">
        <v>5</v>
      </c>
      <c r="C714" s="4" t="s">
        <v>7</v>
      </c>
      <c r="D714" s="4" t="s">
        <v>7</v>
      </c>
    </row>
    <row r="715" spans="1:15">
      <c r="A715" t="n">
        <v>8441</v>
      </c>
      <c r="B715" s="46" t="n">
        <v>77</v>
      </c>
      <c r="C715" s="7" t="n">
        <v>1</v>
      </c>
      <c r="D715" s="7" t="n">
        <v>3</v>
      </c>
    </row>
    <row r="716" spans="1:15">
      <c r="A716" t="s">
        <v>4</v>
      </c>
      <c r="B716" s="4" t="s">
        <v>5</v>
      </c>
      <c r="C716" s="4" t="s">
        <v>7</v>
      </c>
      <c r="D716" s="4" t="s">
        <v>7</v>
      </c>
    </row>
    <row r="717" spans="1:15">
      <c r="A717" t="n">
        <v>8444</v>
      </c>
      <c r="B717" s="46" t="n">
        <v>77</v>
      </c>
      <c r="C717" s="7" t="n">
        <v>1</v>
      </c>
      <c r="D717" s="7" t="n">
        <v>0</v>
      </c>
    </row>
    <row r="718" spans="1:15">
      <c r="A718" t="s">
        <v>4</v>
      </c>
      <c r="B718" s="4" t="s">
        <v>5</v>
      </c>
      <c r="C718" s="4" t="s">
        <v>7</v>
      </c>
      <c r="D718" s="4" t="s">
        <v>7</v>
      </c>
    </row>
    <row r="719" spans="1:15">
      <c r="A719" t="n">
        <v>8447</v>
      </c>
      <c r="B719" s="46" t="n">
        <v>77</v>
      </c>
      <c r="C719" s="7" t="n">
        <v>2</v>
      </c>
      <c r="D719" s="7" t="n">
        <v>3</v>
      </c>
    </row>
    <row r="720" spans="1:15">
      <c r="A720" t="s">
        <v>4</v>
      </c>
      <c r="B720" s="4" t="s">
        <v>5</v>
      </c>
      <c r="C720" s="4" t="s">
        <v>7</v>
      </c>
      <c r="D720" s="4" t="s">
        <v>7</v>
      </c>
    </row>
    <row r="721" spans="1:10">
      <c r="A721" t="n">
        <v>8450</v>
      </c>
      <c r="B721" s="46" t="n">
        <v>77</v>
      </c>
      <c r="C721" s="7" t="n">
        <v>2</v>
      </c>
      <c r="D721" s="7" t="n">
        <v>0</v>
      </c>
    </row>
    <row r="722" spans="1:10">
      <c r="A722" t="s">
        <v>4</v>
      </c>
      <c r="B722" s="4" t="s">
        <v>5</v>
      </c>
      <c r="C722" s="4" t="s">
        <v>11</v>
      </c>
      <c r="D722" s="4" t="s">
        <v>7</v>
      </c>
      <c r="E722" s="4" t="s">
        <v>7</v>
      </c>
      <c r="F722" s="4" t="s">
        <v>8</v>
      </c>
    </row>
    <row r="723" spans="1:10">
      <c r="A723" t="n">
        <v>8453</v>
      </c>
      <c r="B723" s="38" t="n">
        <v>20</v>
      </c>
      <c r="C723" s="7" t="n">
        <v>1659</v>
      </c>
      <c r="D723" s="7" t="n">
        <v>2</v>
      </c>
      <c r="E723" s="7" t="n">
        <v>11</v>
      </c>
      <c r="F723" s="7" t="s">
        <v>100</v>
      </c>
    </row>
    <row r="724" spans="1:10">
      <c r="A724" t="s">
        <v>4</v>
      </c>
      <c r="B724" s="4" t="s">
        <v>5</v>
      </c>
      <c r="C724" s="4" t="s">
        <v>7</v>
      </c>
      <c r="D724" s="4" t="s">
        <v>11</v>
      </c>
      <c r="E724" s="4" t="s">
        <v>12</v>
      </c>
      <c r="F724" s="4" t="s">
        <v>11</v>
      </c>
      <c r="G724" s="4" t="s">
        <v>14</v>
      </c>
      <c r="H724" s="4" t="s">
        <v>14</v>
      </c>
      <c r="I724" s="4" t="s">
        <v>11</v>
      </c>
      <c r="J724" s="4" t="s">
        <v>11</v>
      </c>
      <c r="K724" s="4" t="s">
        <v>14</v>
      </c>
      <c r="L724" s="4" t="s">
        <v>14</v>
      </c>
      <c r="M724" s="4" t="s">
        <v>14</v>
      </c>
      <c r="N724" s="4" t="s">
        <v>14</v>
      </c>
      <c r="O724" s="4" t="s">
        <v>8</v>
      </c>
    </row>
    <row r="725" spans="1:10">
      <c r="A725" t="n">
        <v>8480</v>
      </c>
      <c r="B725" s="24" t="n">
        <v>50</v>
      </c>
      <c r="C725" s="7" t="n">
        <v>0</v>
      </c>
      <c r="D725" s="7" t="n">
        <v>1502</v>
      </c>
      <c r="E725" s="7" t="n">
        <v>0.699999988079071</v>
      </c>
      <c r="F725" s="7" t="n">
        <v>12000</v>
      </c>
      <c r="G725" s="7" t="n">
        <v>0</v>
      </c>
      <c r="H725" s="7" t="n">
        <v>0</v>
      </c>
      <c r="I725" s="7" t="n">
        <v>0</v>
      </c>
      <c r="J725" s="7" t="n">
        <v>65533</v>
      </c>
      <c r="K725" s="7" t="n">
        <v>0</v>
      </c>
      <c r="L725" s="7" t="n">
        <v>0</v>
      </c>
      <c r="M725" s="7" t="n">
        <v>0</v>
      </c>
      <c r="N725" s="7" t="n">
        <v>0</v>
      </c>
      <c r="O725" s="7" t="s">
        <v>15</v>
      </c>
    </row>
    <row r="726" spans="1:10">
      <c r="A726" t="s">
        <v>4</v>
      </c>
      <c r="B726" s="4" t="s">
        <v>5</v>
      </c>
      <c r="C726" s="4" t="s">
        <v>7</v>
      </c>
      <c r="D726" s="4" t="s">
        <v>11</v>
      </c>
    </row>
    <row r="727" spans="1:10">
      <c r="A727" t="n">
        <v>8519</v>
      </c>
      <c r="B727" s="47" t="n">
        <v>45</v>
      </c>
      <c r="C727" s="7" t="n">
        <v>7</v>
      </c>
      <c r="D727" s="7" t="n">
        <v>255</v>
      </c>
    </row>
    <row r="728" spans="1:10">
      <c r="A728" t="s">
        <v>4</v>
      </c>
      <c r="B728" s="4" t="s">
        <v>5</v>
      </c>
      <c r="C728" s="4" t="s">
        <v>7</v>
      </c>
      <c r="D728" s="4" t="s">
        <v>11</v>
      </c>
      <c r="E728" s="4" t="s">
        <v>14</v>
      </c>
      <c r="F728" s="4" t="s">
        <v>11</v>
      </c>
      <c r="G728" s="4" t="s">
        <v>14</v>
      </c>
      <c r="H728" s="4" t="s">
        <v>7</v>
      </c>
    </row>
    <row r="729" spans="1:10">
      <c r="A729" t="n">
        <v>8523</v>
      </c>
      <c r="B729" s="10" t="n">
        <v>49</v>
      </c>
      <c r="C729" s="7" t="n">
        <v>0</v>
      </c>
      <c r="D729" s="7" t="n">
        <v>560</v>
      </c>
      <c r="E729" s="7" t="n">
        <v>1065353216</v>
      </c>
      <c r="F729" s="7" t="n">
        <v>0</v>
      </c>
      <c r="G729" s="7" t="n">
        <v>0</v>
      </c>
      <c r="H729" s="7" t="n">
        <v>0</v>
      </c>
    </row>
    <row r="730" spans="1:10">
      <c r="A730" t="s">
        <v>4</v>
      </c>
      <c r="B730" s="4" t="s">
        <v>5</v>
      </c>
      <c r="C730" s="4" t="s">
        <v>7</v>
      </c>
      <c r="D730" s="4" t="s">
        <v>11</v>
      </c>
      <c r="E730" s="4" t="s">
        <v>14</v>
      </c>
      <c r="F730" s="4" t="s">
        <v>11</v>
      </c>
    </row>
    <row r="731" spans="1:10">
      <c r="A731" t="n">
        <v>8538</v>
      </c>
      <c r="B731" s="24" t="n">
        <v>50</v>
      </c>
      <c r="C731" s="7" t="n">
        <v>3</v>
      </c>
      <c r="D731" s="7" t="n">
        <v>1526</v>
      </c>
      <c r="E731" s="7" t="n">
        <v>1065353216</v>
      </c>
      <c r="F731" s="7" t="n">
        <v>8000</v>
      </c>
    </row>
    <row r="732" spans="1:10">
      <c r="A732" t="s">
        <v>4</v>
      </c>
      <c r="B732" s="4" t="s">
        <v>5</v>
      </c>
      <c r="C732" s="4" t="s">
        <v>7</v>
      </c>
      <c r="D732" s="4" t="s">
        <v>11</v>
      </c>
      <c r="E732" s="4" t="s">
        <v>12</v>
      </c>
    </row>
    <row r="733" spans="1:10">
      <c r="A733" t="n">
        <v>8548</v>
      </c>
      <c r="B733" s="16" t="n">
        <v>58</v>
      </c>
      <c r="C733" s="7" t="n">
        <v>101</v>
      </c>
      <c r="D733" s="7" t="n">
        <v>300</v>
      </c>
      <c r="E733" s="7" t="n">
        <v>1</v>
      </c>
    </row>
    <row r="734" spans="1:10">
      <c r="A734" t="s">
        <v>4</v>
      </c>
      <c r="B734" s="4" t="s">
        <v>5</v>
      </c>
      <c r="C734" s="4" t="s">
        <v>7</v>
      </c>
      <c r="D734" s="4" t="s">
        <v>11</v>
      </c>
    </row>
    <row r="735" spans="1:10">
      <c r="A735" t="n">
        <v>8556</v>
      </c>
      <c r="B735" s="16" t="n">
        <v>58</v>
      </c>
      <c r="C735" s="7" t="n">
        <v>254</v>
      </c>
      <c r="D735" s="7" t="n">
        <v>0</v>
      </c>
    </row>
    <row r="736" spans="1:10">
      <c r="A736" t="s">
        <v>4</v>
      </c>
      <c r="B736" s="4" t="s">
        <v>5</v>
      </c>
      <c r="C736" s="4" t="s">
        <v>7</v>
      </c>
      <c r="D736" s="4" t="s">
        <v>7</v>
      </c>
      <c r="E736" s="4" t="s">
        <v>12</v>
      </c>
      <c r="F736" s="4" t="s">
        <v>12</v>
      </c>
      <c r="G736" s="4" t="s">
        <v>12</v>
      </c>
      <c r="H736" s="4" t="s">
        <v>11</v>
      </c>
    </row>
    <row r="737" spans="1:15">
      <c r="A737" t="n">
        <v>8560</v>
      </c>
      <c r="B737" s="47" t="n">
        <v>45</v>
      </c>
      <c r="C737" s="7" t="n">
        <v>2</v>
      </c>
      <c r="D737" s="7" t="n">
        <v>3</v>
      </c>
      <c r="E737" s="7" t="n">
        <v>-245.949996948242</v>
      </c>
      <c r="F737" s="7" t="n">
        <v>3.09999990463257</v>
      </c>
      <c r="G737" s="7" t="n">
        <v>4.92000007629395</v>
      </c>
      <c r="H737" s="7" t="n">
        <v>0</v>
      </c>
    </row>
    <row r="738" spans="1:15">
      <c r="A738" t="s">
        <v>4</v>
      </c>
      <c r="B738" s="4" t="s">
        <v>5</v>
      </c>
      <c r="C738" s="4" t="s">
        <v>7</v>
      </c>
      <c r="D738" s="4" t="s">
        <v>7</v>
      </c>
      <c r="E738" s="4" t="s">
        <v>12</v>
      </c>
      <c r="F738" s="4" t="s">
        <v>12</v>
      </c>
      <c r="G738" s="4" t="s">
        <v>12</v>
      </c>
      <c r="H738" s="4" t="s">
        <v>11</v>
      </c>
      <c r="I738" s="4" t="s">
        <v>7</v>
      </c>
    </row>
    <row r="739" spans="1:15">
      <c r="A739" t="n">
        <v>8577</v>
      </c>
      <c r="B739" s="47" t="n">
        <v>45</v>
      </c>
      <c r="C739" s="7" t="n">
        <v>4</v>
      </c>
      <c r="D739" s="7" t="n">
        <v>3</v>
      </c>
      <c r="E739" s="7" t="n">
        <v>354.5</v>
      </c>
      <c r="F739" s="7" t="n">
        <v>13.1099996566772</v>
      </c>
      <c r="G739" s="7" t="n">
        <v>352</v>
      </c>
      <c r="H739" s="7" t="n">
        <v>0</v>
      </c>
      <c r="I739" s="7" t="n">
        <v>1</v>
      </c>
    </row>
    <row r="740" spans="1:15">
      <c r="A740" t="s">
        <v>4</v>
      </c>
      <c r="B740" s="4" t="s">
        <v>5</v>
      </c>
      <c r="C740" s="4" t="s">
        <v>7</v>
      </c>
      <c r="D740" s="4" t="s">
        <v>7</v>
      </c>
      <c r="E740" s="4" t="s">
        <v>12</v>
      </c>
      <c r="F740" s="4" t="s">
        <v>11</v>
      </c>
    </row>
    <row r="741" spans="1:15">
      <c r="A741" t="n">
        <v>8595</v>
      </c>
      <c r="B741" s="47" t="n">
        <v>45</v>
      </c>
      <c r="C741" s="7" t="n">
        <v>5</v>
      </c>
      <c r="D741" s="7" t="n">
        <v>3</v>
      </c>
      <c r="E741" s="7" t="n">
        <v>17.6000003814697</v>
      </c>
      <c r="F741" s="7" t="n">
        <v>0</v>
      </c>
    </row>
    <row r="742" spans="1:15">
      <c r="A742" t="s">
        <v>4</v>
      </c>
      <c r="B742" s="4" t="s">
        <v>5</v>
      </c>
      <c r="C742" s="4" t="s">
        <v>7</v>
      </c>
      <c r="D742" s="4" t="s">
        <v>7</v>
      </c>
      <c r="E742" s="4" t="s">
        <v>12</v>
      </c>
      <c r="F742" s="4" t="s">
        <v>11</v>
      </c>
    </row>
    <row r="743" spans="1:15">
      <c r="A743" t="n">
        <v>8604</v>
      </c>
      <c r="B743" s="47" t="n">
        <v>45</v>
      </c>
      <c r="C743" s="7" t="n">
        <v>11</v>
      </c>
      <c r="D743" s="7" t="n">
        <v>3</v>
      </c>
      <c r="E743" s="7" t="n">
        <v>38.9000015258789</v>
      </c>
      <c r="F743" s="7" t="n">
        <v>0</v>
      </c>
    </row>
    <row r="744" spans="1:15">
      <c r="A744" t="s">
        <v>4</v>
      </c>
      <c r="B744" s="4" t="s">
        <v>5</v>
      </c>
      <c r="C744" s="4" t="s">
        <v>7</v>
      </c>
      <c r="D744" s="4" t="s">
        <v>7</v>
      </c>
      <c r="E744" s="4" t="s">
        <v>12</v>
      </c>
      <c r="F744" s="4" t="s">
        <v>12</v>
      </c>
      <c r="G744" s="4" t="s">
        <v>12</v>
      </c>
      <c r="H744" s="4" t="s">
        <v>11</v>
      </c>
    </row>
    <row r="745" spans="1:15">
      <c r="A745" t="n">
        <v>8613</v>
      </c>
      <c r="B745" s="47" t="n">
        <v>45</v>
      </c>
      <c r="C745" s="7" t="n">
        <v>2</v>
      </c>
      <c r="D745" s="7" t="n">
        <v>3</v>
      </c>
      <c r="E745" s="7" t="n">
        <v>-245.080001831055</v>
      </c>
      <c r="F745" s="7" t="n">
        <v>6.3899998664856</v>
      </c>
      <c r="G745" s="7" t="n">
        <v>4.96000003814697</v>
      </c>
      <c r="H745" s="7" t="n">
        <v>10000</v>
      </c>
    </row>
    <row r="746" spans="1:15">
      <c r="A746" t="s">
        <v>4</v>
      </c>
      <c r="B746" s="4" t="s">
        <v>5</v>
      </c>
      <c r="C746" s="4" t="s">
        <v>7</v>
      </c>
      <c r="D746" s="4" t="s">
        <v>7</v>
      </c>
      <c r="E746" s="4" t="s">
        <v>12</v>
      </c>
      <c r="F746" s="4" t="s">
        <v>12</v>
      </c>
      <c r="G746" s="4" t="s">
        <v>12</v>
      </c>
      <c r="H746" s="4" t="s">
        <v>11</v>
      </c>
      <c r="I746" s="4" t="s">
        <v>7</v>
      </c>
    </row>
    <row r="747" spans="1:15">
      <c r="A747" t="n">
        <v>8630</v>
      </c>
      <c r="B747" s="47" t="n">
        <v>45</v>
      </c>
      <c r="C747" s="7" t="n">
        <v>4</v>
      </c>
      <c r="D747" s="7" t="n">
        <v>3</v>
      </c>
      <c r="E747" s="7" t="n">
        <v>342.429992675781</v>
      </c>
      <c r="F747" s="7" t="n">
        <v>353</v>
      </c>
      <c r="G747" s="7" t="n">
        <v>352</v>
      </c>
      <c r="H747" s="7" t="n">
        <v>10000</v>
      </c>
      <c r="I747" s="7" t="n">
        <v>1</v>
      </c>
    </row>
    <row r="748" spans="1:15">
      <c r="A748" t="s">
        <v>4</v>
      </c>
      <c r="B748" s="4" t="s">
        <v>5</v>
      </c>
      <c r="C748" s="4" t="s">
        <v>7</v>
      </c>
      <c r="D748" s="4" t="s">
        <v>7</v>
      </c>
      <c r="E748" s="4" t="s">
        <v>12</v>
      </c>
      <c r="F748" s="4" t="s">
        <v>11</v>
      </c>
    </row>
    <row r="749" spans="1:15">
      <c r="A749" t="n">
        <v>8648</v>
      </c>
      <c r="B749" s="47" t="n">
        <v>45</v>
      </c>
      <c r="C749" s="7" t="n">
        <v>5</v>
      </c>
      <c r="D749" s="7" t="n">
        <v>3</v>
      </c>
      <c r="E749" s="7" t="n">
        <v>13.5</v>
      </c>
      <c r="F749" s="7" t="n">
        <v>10000</v>
      </c>
    </row>
    <row r="750" spans="1:15">
      <c r="A750" t="s">
        <v>4</v>
      </c>
      <c r="B750" s="4" t="s">
        <v>5</v>
      </c>
      <c r="C750" s="4" t="s">
        <v>7</v>
      </c>
      <c r="D750" s="4" t="s">
        <v>7</v>
      </c>
      <c r="E750" s="4" t="s">
        <v>12</v>
      </c>
      <c r="F750" s="4" t="s">
        <v>11</v>
      </c>
    </row>
    <row r="751" spans="1:15">
      <c r="A751" t="n">
        <v>8657</v>
      </c>
      <c r="B751" s="47" t="n">
        <v>45</v>
      </c>
      <c r="C751" s="7" t="n">
        <v>11</v>
      </c>
      <c r="D751" s="7" t="n">
        <v>3</v>
      </c>
      <c r="E751" s="7" t="n">
        <v>40.2000007629395</v>
      </c>
      <c r="F751" s="7" t="n">
        <v>10000</v>
      </c>
    </row>
    <row r="752" spans="1:15">
      <c r="A752" t="s">
        <v>4</v>
      </c>
      <c r="B752" s="4" t="s">
        <v>5</v>
      </c>
      <c r="C752" s="4" t="s">
        <v>11</v>
      </c>
      <c r="D752" s="4" t="s">
        <v>14</v>
      </c>
    </row>
    <row r="753" spans="1:9">
      <c r="A753" t="n">
        <v>8666</v>
      </c>
      <c r="B753" s="52" t="n">
        <v>44</v>
      </c>
      <c r="C753" s="7" t="n">
        <v>1000</v>
      </c>
      <c r="D753" s="7" t="n">
        <v>1</v>
      </c>
    </row>
    <row r="754" spans="1:9">
      <c r="A754" t="s">
        <v>4</v>
      </c>
      <c r="B754" s="4" t="s">
        <v>5</v>
      </c>
      <c r="C754" s="4" t="s">
        <v>11</v>
      </c>
      <c r="D754" s="4" t="s">
        <v>14</v>
      </c>
    </row>
    <row r="755" spans="1:9">
      <c r="A755" t="n">
        <v>8673</v>
      </c>
      <c r="B755" s="52" t="n">
        <v>44</v>
      </c>
      <c r="C755" s="7" t="n">
        <v>1001</v>
      </c>
      <c r="D755" s="7" t="n">
        <v>1</v>
      </c>
    </row>
    <row r="756" spans="1:9">
      <c r="A756" t="s">
        <v>4</v>
      </c>
      <c r="B756" s="4" t="s">
        <v>5</v>
      </c>
      <c r="C756" s="4" t="s">
        <v>11</v>
      </c>
      <c r="D756" s="4" t="s">
        <v>14</v>
      </c>
    </row>
    <row r="757" spans="1:9">
      <c r="A757" t="n">
        <v>8680</v>
      </c>
      <c r="B757" s="52" t="n">
        <v>44</v>
      </c>
      <c r="C757" s="7" t="n">
        <v>1002</v>
      </c>
      <c r="D757" s="7" t="n">
        <v>1</v>
      </c>
    </row>
    <row r="758" spans="1:9">
      <c r="A758" t="s">
        <v>4</v>
      </c>
      <c r="B758" s="4" t="s">
        <v>5</v>
      </c>
      <c r="C758" s="4" t="s">
        <v>11</v>
      </c>
      <c r="D758" s="4" t="s">
        <v>14</v>
      </c>
    </row>
    <row r="759" spans="1:9">
      <c r="A759" t="n">
        <v>8687</v>
      </c>
      <c r="B759" s="52" t="n">
        <v>44</v>
      </c>
      <c r="C759" s="7" t="n">
        <v>1003</v>
      </c>
      <c r="D759" s="7" t="n">
        <v>1</v>
      </c>
    </row>
    <row r="760" spans="1:9">
      <c r="A760" t="s">
        <v>4</v>
      </c>
      <c r="B760" s="4" t="s">
        <v>5</v>
      </c>
      <c r="C760" s="4" t="s">
        <v>11</v>
      </c>
      <c r="D760" s="4" t="s">
        <v>14</v>
      </c>
    </row>
    <row r="761" spans="1:9">
      <c r="A761" t="n">
        <v>8694</v>
      </c>
      <c r="B761" s="36" t="n">
        <v>43</v>
      </c>
      <c r="C761" s="7" t="n">
        <v>1000</v>
      </c>
      <c r="D761" s="7" t="n">
        <v>512</v>
      </c>
    </row>
    <row r="762" spans="1:9">
      <c r="A762" t="s">
        <v>4</v>
      </c>
      <c r="B762" s="4" t="s">
        <v>5</v>
      </c>
      <c r="C762" s="4" t="s">
        <v>11</v>
      </c>
      <c r="D762" s="4" t="s">
        <v>14</v>
      </c>
    </row>
    <row r="763" spans="1:9">
      <c r="A763" t="n">
        <v>8701</v>
      </c>
      <c r="B763" s="36" t="n">
        <v>43</v>
      </c>
      <c r="C763" s="7" t="n">
        <v>1001</v>
      </c>
      <c r="D763" s="7" t="n">
        <v>512</v>
      </c>
    </row>
    <row r="764" spans="1:9">
      <c r="A764" t="s">
        <v>4</v>
      </c>
      <c r="B764" s="4" t="s">
        <v>5</v>
      </c>
      <c r="C764" s="4" t="s">
        <v>11</v>
      </c>
      <c r="D764" s="4" t="s">
        <v>14</v>
      </c>
    </row>
    <row r="765" spans="1:9">
      <c r="A765" t="n">
        <v>8708</v>
      </c>
      <c r="B765" s="36" t="n">
        <v>43</v>
      </c>
      <c r="C765" s="7" t="n">
        <v>1002</v>
      </c>
      <c r="D765" s="7" t="n">
        <v>512</v>
      </c>
    </row>
    <row r="766" spans="1:9">
      <c r="A766" t="s">
        <v>4</v>
      </c>
      <c r="B766" s="4" t="s">
        <v>5</v>
      </c>
      <c r="C766" s="4" t="s">
        <v>11</v>
      </c>
      <c r="D766" s="4" t="s">
        <v>14</v>
      </c>
    </row>
    <row r="767" spans="1:9">
      <c r="A767" t="n">
        <v>8715</v>
      </c>
      <c r="B767" s="36" t="n">
        <v>43</v>
      </c>
      <c r="C767" s="7" t="n">
        <v>1003</v>
      </c>
      <c r="D767" s="7" t="n">
        <v>512</v>
      </c>
    </row>
    <row r="768" spans="1:9">
      <c r="A768" t="s">
        <v>4</v>
      </c>
      <c r="B768" s="4" t="s">
        <v>5</v>
      </c>
      <c r="C768" s="4" t="s">
        <v>11</v>
      </c>
      <c r="D768" s="4" t="s">
        <v>7</v>
      </c>
      <c r="E768" s="4" t="s">
        <v>7</v>
      </c>
      <c r="F768" s="4" t="s">
        <v>8</v>
      </c>
    </row>
    <row r="769" spans="1:6">
      <c r="A769" t="n">
        <v>8722</v>
      </c>
      <c r="B769" s="38" t="n">
        <v>20</v>
      </c>
      <c r="C769" s="7" t="n">
        <v>1000</v>
      </c>
      <c r="D769" s="7" t="n">
        <v>2</v>
      </c>
      <c r="E769" s="7" t="n">
        <v>11</v>
      </c>
      <c r="F769" s="7" t="s">
        <v>101</v>
      </c>
    </row>
    <row r="770" spans="1:6">
      <c r="A770" t="s">
        <v>4</v>
      </c>
      <c r="B770" s="4" t="s">
        <v>5</v>
      </c>
      <c r="C770" s="4" t="s">
        <v>11</v>
      </c>
      <c r="D770" s="4" t="s">
        <v>7</v>
      </c>
      <c r="E770" s="4" t="s">
        <v>7</v>
      </c>
      <c r="F770" s="4" t="s">
        <v>8</v>
      </c>
    </row>
    <row r="771" spans="1:6">
      <c r="A771" t="n">
        <v>8749</v>
      </c>
      <c r="B771" s="38" t="n">
        <v>20</v>
      </c>
      <c r="C771" s="7" t="n">
        <v>1001</v>
      </c>
      <c r="D771" s="7" t="n">
        <v>2</v>
      </c>
      <c r="E771" s="7" t="n">
        <v>11</v>
      </c>
      <c r="F771" s="7" t="s">
        <v>101</v>
      </c>
    </row>
    <row r="772" spans="1:6">
      <c r="A772" t="s">
        <v>4</v>
      </c>
      <c r="B772" s="4" t="s">
        <v>5</v>
      </c>
      <c r="C772" s="4" t="s">
        <v>11</v>
      </c>
      <c r="D772" s="4" t="s">
        <v>7</v>
      </c>
      <c r="E772" s="4" t="s">
        <v>7</v>
      </c>
      <c r="F772" s="4" t="s">
        <v>8</v>
      </c>
    </row>
    <row r="773" spans="1:6">
      <c r="A773" t="n">
        <v>8776</v>
      </c>
      <c r="B773" s="38" t="n">
        <v>20</v>
      </c>
      <c r="C773" s="7" t="n">
        <v>1002</v>
      </c>
      <c r="D773" s="7" t="n">
        <v>2</v>
      </c>
      <c r="E773" s="7" t="n">
        <v>11</v>
      </c>
      <c r="F773" s="7" t="s">
        <v>101</v>
      </c>
    </row>
    <row r="774" spans="1:6">
      <c r="A774" t="s">
        <v>4</v>
      </c>
      <c r="B774" s="4" t="s">
        <v>5</v>
      </c>
      <c r="C774" s="4" t="s">
        <v>11</v>
      </c>
      <c r="D774" s="4" t="s">
        <v>7</v>
      </c>
      <c r="E774" s="4" t="s">
        <v>7</v>
      </c>
      <c r="F774" s="4" t="s">
        <v>8</v>
      </c>
    </row>
    <row r="775" spans="1:6">
      <c r="A775" t="n">
        <v>8803</v>
      </c>
      <c r="B775" s="38" t="n">
        <v>20</v>
      </c>
      <c r="C775" s="7" t="n">
        <v>1003</v>
      </c>
      <c r="D775" s="7" t="n">
        <v>2</v>
      </c>
      <c r="E775" s="7" t="n">
        <v>11</v>
      </c>
      <c r="F775" s="7" t="s">
        <v>101</v>
      </c>
    </row>
    <row r="776" spans="1:6">
      <c r="A776" t="s">
        <v>4</v>
      </c>
      <c r="B776" s="4" t="s">
        <v>5</v>
      </c>
      <c r="C776" s="4" t="s">
        <v>11</v>
      </c>
      <c r="D776" s="4" t="s">
        <v>11</v>
      </c>
      <c r="E776" s="4" t="s">
        <v>12</v>
      </c>
      <c r="F776" s="4" t="s">
        <v>12</v>
      </c>
      <c r="G776" s="4" t="s">
        <v>12</v>
      </c>
      <c r="H776" s="4" t="s">
        <v>12</v>
      </c>
      <c r="I776" s="4" t="s">
        <v>7</v>
      </c>
      <c r="J776" s="4" t="s">
        <v>11</v>
      </c>
    </row>
    <row r="777" spans="1:6">
      <c r="A777" t="n">
        <v>8830</v>
      </c>
      <c r="B777" s="53" t="n">
        <v>55</v>
      </c>
      <c r="C777" s="7" t="n">
        <v>1000</v>
      </c>
      <c r="D777" s="7" t="n">
        <v>65533</v>
      </c>
      <c r="E777" s="7" t="n">
        <v>-209</v>
      </c>
      <c r="F777" s="7" t="n">
        <v>32</v>
      </c>
      <c r="G777" s="7" t="n">
        <v>6</v>
      </c>
      <c r="H777" s="7" t="n">
        <v>12</v>
      </c>
      <c r="I777" s="7" t="n">
        <v>0</v>
      </c>
      <c r="J777" s="7" t="n">
        <v>0</v>
      </c>
    </row>
    <row r="778" spans="1:6">
      <c r="A778" t="s">
        <v>4</v>
      </c>
      <c r="B778" s="4" t="s">
        <v>5</v>
      </c>
      <c r="C778" s="4" t="s">
        <v>11</v>
      </c>
      <c r="D778" s="4" t="s">
        <v>11</v>
      </c>
      <c r="E778" s="4" t="s">
        <v>12</v>
      </c>
      <c r="F778" s="4" t="s">
        <v>12</v>
      </c>
      <c r="G778" s="4" t="s">
        <v>12</v>
      </c>
      <c r="H778" s="4" t="s">
        <v>12</v>
      </c>
      <c r="I778" s="4" t="s">
        <v>7</v>
      </c>
      <c r="J778" s="4" t="s">
        <v>11</v>
      </c>
    </row>
    <row r="779" spans="1:6">
      <c r="A779" t="n">
        <v>8854</v>
      </c>
      <c r="B779" s="53" t="n">
        <v>55</v>
      </c>
      <c r="C779" s="7" t="n">
        <v>1001</v>
      </c>
      <c r="D779" s="7" t="n">
        <v>65533</v>
      </c>
      <c r="E779" s="7" t="n">
        <v>-255.800003051758</v>
      </c>
      <c r="F779" s="7" t="n">
        <v>40</v>
      </c>
      <c r="G779" s="7" t="n">
        <v>-16.7000007629395</v>
      </c>
      <c r="H779" s="7" t="n">
        <v>12</v>
      </c>
      <c r="I779" s="7" t="n">
        <v>0</v>
      </c>
      <c r="J779" s="7" t="n">
        <v>0</v>
      </c>
    </row>
    <row r="780" spans="1:6">
      <c r="A780" t="s">
        <v>4</v>
      </c>
      <c r="B780" s="4" t="s">
        <v>5</v>
      </c>
      <c r="C780" s="4" t="s">
        <v>11</v>
      </c>
      <c r="D780" s="4" t="s">
        <v>11</v>
      </c>
      <c r="E780" s="4" t="s">
        <v>12</v>
      </c>
      <c r="F780" s="4" t="s">
        <v>12</v>
      </c>
      <c r="G780" s="4" t="s">
        <v>12</v>
      </c>
      <c r="H780" s="4" t="s">
        <v>12</v>
      </c>
      <c r="I780" s="4" t="s">
        <v>7</v>
      </c>
      <c r="J780" s="4" t="s">
        <v>11</v>
      </c>
    </row>
    <row r="781" spans="1:6">
      <c r="A781" t="n">
        <v>8878</v>
      </c>
      <c r="B781" s="53" t="n">
        <v>55</v>
      </c>
      <c r="C781" s="7" t="n">
        <v>1002</v>
      </c>
      <c r="D781" s="7" t="n">
        <v>65533</v>
      </c>
      <c r="E781" s="7" t="n">
        <v>-281.299987792969</v>
      </c>
      <c r="F781" s="7" t="n">
        <v>32</v>
      </c>
      <c r="G781" s="7" t="n">
        <v>-25.3999996185303</v>
      </c>
      <c r="H781" s="7" t="n">
        <v>12</v>
      </c>
      <c r="I781" s="7" t="n">
        <v>0</v>
      </c>
      <c r="J781" s="7" t="n">
        <v>0</v>
      </c>
    </row>
    <row r="782" spans="1:6">
      <c r="A782" t="s">
        <v>4</v>
      </c>
      <c r="B782" s="4" t="s">
        <v>5</v>
      </c>
      <c r="C782" s="4" t="s">
        <v>11</v>
      </c>
      <c r="D782" s="4" t="s">
        <v>11</v>
      </c>
      <c r="E782" s="4" t="s">
        <v>12</v>
      </c>
      <c r="F782" s="4" t="s">
        <v>12</v>
      </c>
      <c r="G782" s="4" t="s">
        <v>12</v>
      </c>
      <c r="H782" s="4" t="s">
        <v>12</v>
      </c>
      <c r="I782" s="4" t="s">
        <v>7</v>
      </c>
      <c r="J782" s="4" t="s">
        <v>11</v>
      </c>
    </row>
    <row r="783" spans="1:6">
      <c r="A783" t="n">
        <v>8902</v>
      </c>
      <c r="B783" s="53" t="n">
        <v>55</v>
      </c>
      <c r="C783" s="7" t="n">
        <v>1003</v>
      </c>
      <c r="D783" s="7" t="n">
        <v>65533</v>
      </c>
      <c r="E783" s="7" t="n">
        <v>-230.600006103516</v>
      </c>
      <c r="F783" s="7" t="n">
        <v>40</v>
      </c>
      <c r="G783" s="7" t="n">
        <v>-8.19999980926514</v>
      </c>
      <c r="H783" s="7" t="n">
        <v>12</v>
      </c>
      <c r="I783" s="7" t="n">
        <v>0</v>
      </c>
      <c r="J783" s="7" t="n">
        <v>0</v>
      </c>
    </row>
    <row r="784" spans="1:6">
      <c r="A784" t="s">
        <v>4</v>
      </c>
      <c r="B784" s="4" t="s">
        <v>5</v>
      </c>
      <c r="C784" s="4" t="s">
        <v>11</v>
      </c>
    </row>
    <row r="785" spans="1:10">
      <c r="A785" t="n">
        <v>8926</v>
      </c>
      <c r="B785" s="23" t="n">
        <v>16</v>
      </c>
      <c r="C785" s="7" t="n">
        <v>5000</v>
      </c>
    </row>
    <row r="786" spans="1:10">
      <c r="A786" t="s">
        <v>4</v>
      </c>
      <c r="B786" s="4" t="s">
        <v>5</v>
      </c>
      <c r="C786" s="4" t="s">
        <v>7</v>
      </c>
      <c r="D786" s="4" t="s">
        <v>7</v>
      </c>
      <c r="E786" s="4" t="s">
        <v>7</v>
      </c>
      <c r="F786" s="4" t="s">
        <v>12</v>
      </c>
      <c r="G786" s="4" t="s">
        <v>12</v>
      </c>
      <c r="H786" s="4" t="s">
        <v>12</v>
      </c>
      <c r="I786" s="4" t="s">
        <v>12</v>
      </c>
      <c r="J786" s="4" t="s">
        <v>12</v>
      </c>
    </row>
    <row r="787" spans="1:10">
      <c r="A787" t="n">
        <v>8929</v>
      </c>
      <c r="B787" s="34" t="n">
        <v>76</v>
      </c>
      <c r="C787" s="7" t="n">
        <v>3</v>
      </c>
      <c r="D787" s="7" t="n">
        <v>3</v>
      </c>
      <c r="E787" s="7" t="n">
        <v>2</v>
      </c>
      <c r="F787" s="7" t="n">
        <v>1</v>
      </c>
      <c r="G787" s="7" t="n">
        <v>1</v>
      </c>
      <c r="H787" s="7" t="n">
        <v>1</v>
      </c>
      <c r="I787" s="7" t="n">
        <v>1</v>
      </c>
      <c r="J787" s="7" t="n">
        <v>2000</v>
      </c>
    </row>
    <row r="788" spans="1:10">
      <c r="A788" t="s">
        <v>4</v>
      </c>
      <c r="B788" s="4" t="s">
        <v>5</v>
      </c>
      <c r="C788" s="4" t="s">
        <v>7</v>
      </c>
      <c r="D788" s="4" t="s">
        <v>7</v>
      </c>
      <c r="E788" s="4" t="s">
        <v>7</v>
      </c>
      <c r="F788" s="4" t="s">
        <v>12</v>
      </c>
      <c r="G788" s="4" t="s">
        <v>12</v>
      </c>
      <c r="H788" s="4" t="s">
        <v>12</v>
      </c>
      <c r="I788" s="4" t="s">
        <v>12</v>
      </c>
      <c r="J788" s="4" t="s">
        <v>12</v>
      </c>
    </row>
    <row r="789" spans="1:10">
      <c r="A789" t="n">
        <v>8953</v>
      </c>
      <c r="B789" s="34" t="n">
        <v>76</v>
      </c>
      <c r="C789" s="7" t="n">
        <v>3</v>
      </c>
      <c r="D789" s="7" t="n">
        <v>0</v>
      </c>
      <c r="E789" s="7" t="n">
        <v>2</v>
      </c>
      <c r="F789" s="7" t="n">
        <v>64</v>
      </c>
      <c r="G789" s="7" t="n">
        <v>0</v>
      </c>
      <c r="H789" s="7" t="n">
        <v>2000</v>
      </c>
      <c r="I789" s="7" t="n">
        <v>0</v>
      </c>
      <c r="J789" s="7" t="n">
        <v>0</v>
      </c>
    </row>
    <row r="790" spans="1:10">
      <c r="A790" t="s">
        <v>4</v>
      </c>
      <c r="B790" s="4" t="s">
        <v>5</v>
      </c>
      <c r="C790" s="4" t="s">
        <v>7</v>
      </c>
      <c r="D790" s="4" t="s">
        <v>7</v>
      </c>
      <c r="E790" s="4" t="s">
        <v>7</v>
      </c>
      <c r="F790" s="4" t="s">
        <v>12</v>
      </c>
      <c r="G790" s="4" t="s">
        <v>12</v>
      </c>
      <c r="H790" s="4" t="s">
        <v>12</v>
      </c>
      <c r="I790" s="4" t="s">
        <v>12</v>
      </c>
      <c r="J790" s="4" t="s">
        <v>12</v>
      </c>
    </row>
    <row r="791" spans="1:10">
      <c r="A791" t="n">
        <v>8977</v>
      </c>
      <c r="B791" s="34" t="n">
        <v>76</v>
      </c>
      <c r="C791" s="7" t="n">
        <v>4</v>
      </c>
      <c r="D791" s="7" t="n">
        <v>3</v>
      </c>
      <c r="E791" s="7" t="n">
        <v>2</v>
      </c>
      <c r="F791" s="7" t="n">
        <v>1</v>
      </c>
      <c r="G791" s="7" t="n">
        <v>1</v>
      </c>
      <c r="H791" s="7" t="n">
        <v>1</v>
      </c>
      <c r="I791" s="7" t="n">
        <v>1</v>
      </c>
      <c r="J791" s="7" t="n">
        <v>2000</v>
      </c>
    </row>
    <row r="792" spans="1:10">
      <c r="A792" t="s">
        <v>4</v>
      </c>
      <c r="B792" s="4" t="s">
        <v>5</v>
      </c>
      <c r="C792" s="4" t="s">
        <v>7</v>
      </c>
      <c r="D792" s="4" t="s">
        <v>7</v>
      </c>
      <c r="E792" s="4" t="s">
        <v>7</v>
      </c>
      <c r="F792" s="4" t="s">
        <v>12</v>
      </c>
      <c r="G792" s="4" t="s">
        <v>12</v>
      </c>
      <c r="H792" s="4" t="s">
        <v>12</v>
      </c>
      <c r="I792" s="4" t="s">
        <v>12</v>
      </c>
      <c r="J792" s="4" t="s">
        <v>12</v>
      </c>
    </row>
    <row r="793" spans="1:10">
      <c r="A793" t="n">
        <v>9001</v>
      </c>
      <c r="B793" s="34" t="n">
        <v>76</v>
      </c>
      <c r="C793" s="7" t="n">
        <v>4</v>
      </c>
      <c r="D793" s="7" t="n">
        <v>0</v>
      </c>
      <c r="E793" s="7" t="n">
        <v>2</v>
      </c>
      <c r="F793" s="7" t="n">
        <v>64</v>
      </c>
      <c r="G793" s="7" t="n">
        <v>0</v>
      </c>
      <c r="H793" s="7" t="n">
        <v>2000</v>
      </c>
      <c r="I793" s="7" t="n">
        <v>0</v>
      </c>
      <c r="J793" s="7" t="n">
        <v>0</v>
      </c>
    </row>
    <row r="794" spans="1:10">
      <c r="A794" t="s">
        <v>4</v>
      </c>
      <c r="B794" s="4" t="s">
        <v>5</v>
      </c>
      <c r="C794" s="4" t="s">
        <v>7</v>
      </c>
      <c r="D794" s="4" t="s">
        <v>7</v>
      </c>
    </row>
    <row r="795" spans="1:10">
      <c r="A795" t="n">
        <v>9025</v>
      </c>
      <c r="B795" s="46" t="n">
        <v>77</v>
      </c>
      <c r="C795" s="7" t="n">
        <v>3</v>
      </c>
      <c r="D795" s="7" t="n">
        <v>3</v>
      </c>
    </row>
    <row r="796" spans="1:10">
      <c r="A796" t="s">
        <v>4</v>
      </c>
      <c r="B796" s="4" t="s">
        <v>5</v>
      </c>
      <c r="C796" s="4" t="s">
        <v>7</v>
      </c>
      <c r="D796" s="4" t="s">
        <v>7</v>
      </c>
    </row>
    <row r="797" spans="1:10">
      <c r="A797" t="n">
        <v>9028</v>
      </c>
      <c r="B797" s="46" t="n">
        <v>77</v>
      </c>
      <c r="C797" s="7" t="n">
        <v>3</v>
      </c>
      <c r="D797" s="7" t="n">
        <v>0</v>
      </c>
    </row>
    <row r="798" spans="1:10">
      <c r="A798" t="s">
        <v>4</v>
      </c>
      <c r="B798" s="4" t="s">
        <v>5</v>
      </c>
      <c r="C798" s="4" t="s">
        <v>7</v>
      </c>
      <c r="D798" s="4" t="s">
        <v>7</v>
      </c>
    </row>
    <row r="799" spans="1:10">
      <c r="A799" t="n">
        <v>9031</v>
      </c>
      <c r="B799" s="46" t="n">
        <v>77</v>
      </c>
      <c r="C799" s="7" t="n">
        <v>4</v>
      </c>
      <c r="D799" s="7" t="n">
        <v>3</v>
      </c>
    </row>
    <row r="800" spans="1:10">
      <c r="A800" t="s">
        <v>4</v>
      </c>
      <c r="B800" s="4" t="s">
        <v>5</v>
      </c>
      <c r="C800" s="4" t="s">
        <v>7</v>
      </c>
      <c r="D800" s="4" t="s">
        <v>7</v>
      </c>
    </row>
    <row r="801" spans="1:10">
      <c r="A801" t="n">
        <v>9034</v>
      </c>
      <c r="B801" s="46" t="n">
        <v>77</v>
      </c>
      <c r="C801" s="7" t="n">
        <v>4</v>
      </c>
      <c r="D801" s="7" t="n">
        <v>0</v>
      </c>
    </row>
    <row r="802" spans="1:10">
      <c r="A802" t="s">
        <v>4</v>
      </c>
      <c r="B802" s="4" t="s">
        <v>5</v>
      </c>
      <c r="C802" s="4" t="s">
        <v>11</v>
      </c>
    </row>
    <row r="803" spans="1:10">
      <c r="A803" t="n">
        <v>9037</v>
      </c>
      <c r="B803" s="23" t="n">
        <v>16</v>
      </c>
      <c r="C803" s="7" t="n">
        <v>2000</v>
      </c>
    </row>
    <row r="804" spans="1:10">
      <c r="A804" t="s">
        <v>4</v>
      </c>
      <c r="B804" s="4" t="s">
        <v>5</v>
      </c>
      <c r="C804" s="4" t="s">
        <v>7</v>
      </c>
      <c r="D804" s="4" t="s">
        <v>7</v>
      </c>
      <c r="E804" s="4" t="s">
        <v>7</v>
      </c>
      <c r="F804" s="4" t="s">
        <v>12</v>
      </c>
      <c r="G804" s="4" t="s">
        <v>12</v>
      </c>
      <c r="H804" s="4" t="s">
        <v>12</v>
      </c>
      <c r="I804" s="4" t="s">
        <v>12</v>
      </c>
      <c r="J804" s="4" t="s">
        <v>12</v>
      </c>
    </row>
    <row r="805" spans="1:10">
      <c r="A805" t="n">
        <v>9040</v>
      </c>
      <c r="B805" s="34" t="n">
        <v>76</v>
      </c>
      <c r="C805" s="7" t="n">
        <v>3</v>
      </c>
      <c r="D805" s="7" t="n">
        <v>3</v>
      </c>
      <c r="E805" s="7" t="n">
        <v>1</v>
      </c>
      <c r="F805" s="7" t="n">
        <v>1</v>
      </c>
      <c r="G805" s="7" t="n">
        <v>1</v>
      </c>
      <c r="H805" s="7" t="n">
        <v>1</v>
      </c>
      <c r="I805" s="7" t="n">
        <v>0</v>
      </c>
      <c r="J805" s="7" t="n">
        <v>2000</v>
      </c>
    </row>
    <row r="806" spans="1:10">
      <c r="A806" t="s">
        <v>4</v>
      </c>
      <c r="B806" s="4" t="s">
        <v>5</v>
      </c>
      <c r="C806" s="4" t="s">
        <v>7</v>
      </c>
      <c r="D806" s="4" t="s">
        <v>7</v>
      </c>
      <c r="E806" s="4" t="s">
        <v>7</v>
      </c>
      <c r="F806" s="4" t="s">
        <v>12</v>
      </c>
      <c r="G806" s="4" t="s">
        <v>12</v>
      </c>
      <c r="H806" s="4" t="s">
        <v>12</v>
      </c>
      <c r="I806" s="4" t="s">
        <v>12</v>
      </c>
      <c r="J806" s="4" t="s">
        <v>12</v>
      </c>
    </row>
    <row r="807" spans="1:10">
      <c r="A807" t="n">
        <v>9064</v>
      </c>
      <c r="B807" s="34" t="n">
        <v>76</v>
      </c>
      <c r="C807" s="7" t="n">
        <v>3</v>
      </c>
      <c r="D807" s="7" t="n">
        <v>0</v>
      </c>
      <c r="E807" s="7" t="n">
        <v>1</v>
      </c>
      <c r="F807" s="7" t="n">
        <v>128</v>
      </c>
      <c r="G807" s="7" t="n">
        <v>0</v>
      </c>
      <c r="H807" s="7" t="n">
        <v>2000</v>
      </c>
      <c r="I807" s="7" t="n">
        <v>0</v>
      </c>
      <c r="J807" s="7" t="n">
        <v>0</v>
      </c>
    </row>
    <row r="808" spans="1:10">
      <c r="A808" t="s">
        <v>4</v>
      </c>
      <c r="B808" s="4" t="s">
        <v>5</v>
      </c>
      <c r="C808" s="4" t="s">
        <v>7</v>
      </c>
      <c r="D808" s="4" t="s">
        <v>7</v>
      </c>
      <c r="E808" s="4" t="s">
        <v>7</v>
      </c>
      <c r="F808" s="4" t="s">
        <v>12</v>
      </c>
      <c r="G808" s="4" t="s">
        <v>12</v>
      </c>
      <c r="H808" s="4" t="s">
        <v>12</v>
      </c>
      <c r="I808" s="4" t="s">
        <v>12</v>
      </c>
      <c r="J808" s="4" t="s">
        <v>12</v>
      </c>
    </row>
    <row r="809" spans="1:10">
      <c r="A809" t="n">
        <v>9088</v>
      </c>
      <c r="B809" s="34" t="n">
        <v>76</v>
      </c>
      <c r="C809" s="7" t="n">
        <v>4</v>
      </c>
      <c r="D809" s="7" t="n">
        <v>3</v>
      </c>
      <c r="E809" s="7" t="n">
        <v>1</v>
      </c>
      <c r="F809" s="7" t="n">
        <v>1</v>
      </c>
      <c r="G809" s="7" t="n">
        <v>1</v>
      </c>
      <c r="H809" s="7" t="n">
        <v>1</v>
      </c>
      <c r="I809" s="7" t="n">
        <v>0</v>
      </c>
      <c r="J809" s="7" t="n">
        <v>2000</v>
      </c>
    </row>
    <row r="810" spans="1:10">
      <c r="A810" t="s">
        <v>4</v>
      </c>
      <c r="B810" s="4" t="s">
        <v>5</v>
      </c>
      <c r="C810" s="4" t="s">
        <v>7</v>
      </c>
      <c r="D810" s="4" t="s">
        <v>7</v>
      </c>
      <c r="E810" s="4" t="s">
        <v>7</v>
      </c>
      <c r="F810" s="4" t="s">
        <v>12</v>
      </c>
      <c r="G810" s="4" t="s">
        <v>12</v>
      </c>
      <c r="H810" s="4" t="s">
        <v>12</v>
      </c>
      <c r="I810" s="4" t="s">
        <v>12</v>
      </c>
      <c r="J810" s="4" t="s">
        <v>12</v>
      </c>
    </row>
    <row r="811" spans="1:10">
      <c r="A811" t="n">
        <v>9112</v>
      </c>
      <c r="B811" s="34" t="n">
        <v>76</v>
      </c>
      <c r="C811" s="7" t="n">
        <v>4</v>
      </c>
      <c r="D811" s="7" t="n">
        <v>0</v>
      </c>
      <c r="E811" s="7" t="n">
        <v>1</v>
      </c>
      <c r="F811" s="7" t="n">
        <v>128</v>
      </c>
      <c r="G811" s="7" t="n">
        <v>0</v>
      </c>
      <c r="H811" s="7" t="n">
        <v>2000</v>
      </c>
      <c r="I811" s="7" t="n">
        <v>0</v>
      </c>
      <c r="J811" s="7" t="n">
        <v>0</v>
      </c>
    </row>
    <row r="812" spans="1:10">
      <c r="A812" t="s">
        <v>4</v>
      </c>
      <c r="B812" s="4" t="s">
        <v>5</v>
      </c>
      <c r="C812" s="4" t="s">
        <v>7</v>
      </c>
      <c r="D812" s="4" t="s">
        <v>7</v>
      </c>
    </row>
    <row r="813" spans="1:10">
      <c r="A813" t="n">
        <v>9136</v>
      </c>
      <c r="B813" s="46" t="n">
        <v>77</v>
      </c>
      <c r="C813" s="7" t="n">
        <v>3</v>
      </c>
      <c r="D813" s="7" t="n">
        <v>3</v>
      </c>
    </row>
    <row r="814" spans="1:10">
      <c r="A814" t="s">
        <v>4</v>
      </c>
      <c r="B814" s="4" t="s">
        <v>5</v>
      </c>
      <c r="C814" s="4" t="s">
        <v>7</v>
      </c>
      <c r="D814" s="4" t="s">
        <v>7</v>
      </c>
    </row>
    <row r="815" spans="1:10">
      <c r="A815" t="n">
        <v>9139</v>
      </c>
      <c r="B815" s="46" t="n">
        <v>77</v>
      </c>
      <c r="C815" s="7" t="n">
        <v>3</v>
      </c>
      <c r="D815" s="7" t="n">
        <v>0</v>
      </c>
    </row>
    <row r="816" spans="1:10">
      <c r="A816" t="s">
        <v>4</v>
      </c>
      <c r="B816" s="4" t="s">
        <v>5</v>
      </c>
      <c r="C816" s="4" t="s">
        <v>7</v>
      </c>
      <c r="D816" s="4" t="s">
        <v>7</v>
      </c>
    </row>
    <row r="817" spans="1:10">
      <c r="A817" t="n">
        <v>9142</v>
      </c>
      <c r="B817" s="46" t="n">
        <v>77</v>
      </c>
      <c r="C817" s="7" t="n">
        <v>4</v>
      </c>
      <c r="D817" s="7" t="n">
        <v>3</v>
      </c>
    </row>
    <row r="818" spans="1:10">
      <c r="A818" t="s">
        <v>4</v>
      </c>
      <c r="B818" s="4" t="s">
        <v>5</v>
      </c>
      <c r="C818" s="4" t="s">
        <v>7</v>
      </c>
      <c r="D818" s="4" t="s">
        <v>7</v>
      </c>
    </row>
    <row r="819" spans="1:10">
      <c r="A819" t="n">
        <v>9145</v>
      </c>
      <c r="B819" s="46" t="n">
        <v>77</v>
      </c>
      <c r="C819" s="7" t="n">
        <v>4</v>
      </c>
      <c r="D819" s="7" t="n">
        <v>0</v>
      </c>
    </row>
    <row r="820" spans="1:10">
      <c r="A820" t="s">
        <v>4</v>
      </c>
      <c r="B820" s="4" t="s">
        <v>5</v>
      </c>
      <c r="C820" s="4" t="s">
        <v>7</v>
      </c>
      <c r="D820" s="4" t="s">
        <v>11</v>
      </c>
    </row>
    <row r="821" spans="1:10">
      <c r="A821" t="n">
        <v>9148</v>
      </c>
      <c r="B821" s="47" t="n">
        <v>45</v>
      </c>
      <c r="C821" s="7" t="n">
        <v>7</v>
      </c>
      <c r="D821" s="7" t="n">
        <v>255</v>
      </c>
    </row>
    <row r="822" spans="1:10">
      <c r="A822" t="s">
        <v>4</v>
      </c>
      <c r="B822" s="4" t="s">
        <v>5</v>
      </c>
      <c r="C822" s="4" t="s">
        <v>7</v>
      </c>
      <c r="D822" s="4" t="s">
        <v>11</v>
      </c>
      <c r="E822" s="4" t="s">
        <v>11</v>
      </c>
    </row>
    <row r="823" spans="1:10">
      <c r="A823" t="n">
        <v>9152</v>
      </c>
      <c r="B823" s="24" t="n">
        <v>50</v>
      </c>
      <c r="C823" s="7" t="n">
        <v>1</v>
      </c>
      <c r="D823" s="7" t="n">
        <v>1502</v>
      </c>
      <c r="E823" s="7" t="n">
        <v>2000</v>
      </c>
    </row>
    <row r="824" spans="1:10">
      <c r="A824" t="s">
        <v>4</v>
      </c>
      <c r="B824" s="4" t="s">
        <v>5</v>
      </c>
      <c r="C824" s="4" t="s">
        <v>7</v>
      </c>
      <c r="D824" s="4" t="s">
        <v>11</v>
      </c>
      <c r="E824" s="4" t="s">
        <v>12</v>
      </c>
    </row>
    <row r="825" spans="1:10">
      <c r="A825" t="n">
        <v>9158</v>
      </c>
      <c r="B825" s="16" t="n">
        <v>58</v>
      </c>
      <c r="C825" s="7" t="n">
        <v>101</v>
      </c>
      <c r="D825" s="7" t="n">
        <v>300</v>
      </c>
      <c r="E825" s="7" t="n">
        <v>1</v>
      </c>
    </row>
    <row r="826" spans="1:10">
      <c r="A826" t="s">
        <v>4</v>
      </c>
      <c r="B826" s="4" t="s">
        <v>5</v>
      </c>
      <c r="C826" s="4" t="s">
        <v>7</v>
      </c>
      <c r="D826" s="4" t="s">
        <v>11</v>
      </c>
    </row>
    <row r="827" spans="1:10">
      <c r="A827" t="n">
        <v>9166</v>
      </c>
      <c r="B827" s="16" t="n">
        <v>58</v>
      </c>
      <c r="C827" s="7" t="n">
        <v>254</v>
      </c>
      <c r="D827" s="7" t="n">
        <v>0</v>
      </c>
    </row>
    <row r="828" spans="1:10">
      <c r="A828" t="s">
        <v>4</v>
      </c>
      <c r="B828" s="4" t="s">
        <v>5</v>
      </c>
      <c r="C828" s="4" t="s">
        <v>7</v>
      </c>
      <c r="D828" s="4" t="s">
        <v>7</v>
      </c>
      <c r="E828" s="4" t="s">
        <v>12</v>
      </c>
      <c r="F828" s="4" t="s">
        <v>12</v>
      </c>
      <c r="G828" s="4" t="s">
        <v>12</v>
      </c>
      <c r="H828" s="4" t="s">
        <v>11</v>
      </c>
    </row>
    <row r="829" spans="1:10">
      <c r="A829" t="n">
        <v>9170</v>
      </c>
      <c r="B829" s="47" t="n">
        <v>45</v>
      </c>
      <c r="C829" s="7" t="n">
        <v>2</v>
      </c>
      <c r="D829" s="7" t="n">
        <v>3</v>
      </c>
      <c r="E829" s="7" t="n">
        <v>-279.760009765625</v>
      </c>
      <c r="F829" s="7" t="n">
        <v>1.63999998569489</v>
      </c>
      <c r="G829" s="7" t="n">
        <v>63.2299995422363</v>
      </c>
      <c r="H829" s="7" t="n">
        <v>0</v>
      </c>
    </row>
    <row r="830" spans="1:10">
      <c r="A830" t="s">
        <v>4</v>
      </c>
      <c r="B830" s="4" t="s">
        <v>5</v>
      </c>
      <c r="C830" s="4" t="s">
        <v>7</v>
      </c>
      <c r="D830" s="4" t="s">
        <v>7</v>
      </c>
      <c r="E830" s="4" t="s">
        <v>12</v>
      </c>
      <c r="F830" s="4" t="s">
        <v>12</v>
      </c>
      <c r="G830" s="4" t="s">
        <v>12</v>
      </c>
      <c r="H830" s="4" t="s">
        <v>11</v>
      </c>
      <c r="I830" s="4" t="s">
        <v>7</v>
      </c>
    </row>
    <row r="831" spans="1:10">
      <c r="A831" t="n">
        <v>9187</v>
      </c>
      <c r="B831" s="47" t="n">
        <v>45</v>
      </c>
      <c r="C831" s="7" t="n">
        <v>4</v>
      </c>
      <c r="D831" s="7" t="n">
        <v>3</v>
      </c>
      <c r="E831" s="7" t="n">
        <v>0.870000004768372</v>
      </c>
      <c r="F831" s="7" t="n">
        <v>147.460006713867</v>
      </c>
      <c r="G831" s="7" t="n">
        <v>352</v>
      </c>
      <c r="H831" s="7" t="n">
        <v>0</v>
      </c>
      <c r="I831" s="7" t="n">
        <v>1</v>
      </c>
    </row>
    <row r="832" spans="1:10">
      <c r="A832" t="s">
        <v>4</v>
      </c>
      <c r="B832" s="4" t="s">
        <v>5</v>
      </c>
      <c r="C832" s="4" t="s">
        <v>7</v>
      </c>
      <c r="D832" s="4" t="s">
        <v>7</v>
      </c>
      <c r="E832" s="4" t="s">
        <v>12</v>
      </c>
      <c r="F832" s="4" t="s">
        <v>11</v>
      </c>
    </row>
    <row r="833" spans="1:9">
      <c r="A833" t="n">
        <v>9205</v>
      </c>
      <c r="B833" s="47" t="n">
        <v>45</v>
      </c>
      <c r="C833" s="7" t="n">
        <v>5</v>
      </c>
      <c r="D833" s="7" t="n">
        <v>3</v>
      </c>
      <c r="E833" s="7" t="n">
        <v>47.4000015258789</v>
      </c>
      <c r="F833" s="7" t="n">
        <v>0</v>
      </c>
    </row>
    <row r="834" spans="1:9">
      <c r="A834" t="s">
        <v>4</v>
      </c>
      <c r="B834" s="4" t="s">
        <v>5</v>
      </c>
      <c r="C834" s="4" t="s">
        <v>7</v>
      </c>
      <c r="D834" s="4" t="s">
        <v>7</v>
      </c>
      <c r="E834" s="4" t="s">
        <v>12</v>
      </c>
      <c r="F834" s="4" t="s">
        <v>11</v>
      </c>
    </row>
    <row r="835" spans="1:9">
      <c r="A835" t="n">
        <v>9214</v>
      </c>
      <c r="B835" s="47" t="n">
        <v>45</v>
      </c>
      <c r="C835" s="7" t="n">
        <v>11</v>
      </c>
      <c r="D835" s="7" t="n">
        <v>3</v>
      </c>
      <c r="E835" s="7" t="n">
        <v>24.5</v>
      </c>
      <c r="F835" s="7" t="n">
        <v>0</v>
      </c>
    </row>
    <row r="836" spans="1:9">
      <c r="A836" t="s">
        <v>4</v>
      </c>
      <c r="B836" s="4" t="s">
        <v>5</v>
      </c>
      <c r="C836" s="4" t="s">
        <v>7</v>
      </c>
    </row>
    <row r="837" spans="1:9">
      <c r="A837" t="n">
        <v>9223</v>
      </c>
      <c r="B837" s="54" t="n">
        <v>116</v>
      </c>
      <c r="C837" s="7" t="n">
        <v>0</v>
      </c>
    </row>
    <row r="838" spans="1:9">
      <c r="A838" t="s">
        <v>4</v>
      </c>
      <c r="B838" s="4" t="s">
        <v>5</v>
      </c>
      <c r="C838" s="4" t="s">
        <v>7</v>
      </c>
      <c r="D838" s="4" t="s">
        <v>11</v>
      </c>
    </row>
    <row r="839" spans="1:9">
      <c r="A839" t="n">
        <v>9225</v>
      </c>
      <c r="B839" s="54" t="n">
        <v>116</v>
      </c>
      <c r="C839" s="7" t="n">
        <v>2</v>
      </c>
      <c r="D839" s="7" t="n">
        <v>1</v>
      </c>
    </row>
    <row r="840" spans="1:9">
      <c r="A840" t="s">
        <v>4</v>
      </c>
      <c r="B840" s="4" t="s">
        <v>5</v>
      </c>
      <c r="C840" s="4" t="s">
        <v>7</v>
      </c>
      <c r="D840" s="4" t="s">
        <v>14</v>
      </c>
    </row>
    <row r="841" spans="1:9">
      <c r="A841" t="n">
        <v>9229</v>
      </c>
      <c r="B841" s="54" t="n">
        <v>116</v>
      </c>
      <c r="C841" s="7" t="n">
        <v>5</v>
      </c>
      <c r="D841" s="7" t="n">
        <v>1128792064</v>
      </c>
    </row>
    <row r="842" spans="1:9">
      <c r="A842" t="s">
        <v>4</v>
      </c>
      <c r="B842" s="4" t="s">
        <v>5</v>
      </c>
      <c r="C842" s="4" t="s">
        <v>7</v>
      </c>
      <c r="D842" s="4" t="s">
        <v>11</v>
      </c>
    </row>
    <row r="843" spans="1:9">
      <c r="A843" t="n">
        <v>9235</v>
      </c>
      <c r="B843" s="54" t="n">
        <v>116</v>
      </c>
      <c r="C843" s="7" t="n">
        <v>6</v>
      </c>
      <c r="D843" s="7" t="n">
        <v>1</v>
      </c>
    </row>
    <row r="844" spans="1:9">
      <c r="A844" t="s">
        <v>4</v>
      </c>
      <c r="B844" s="4" t="s">
        <v>5</v>
      </c>
      <c r="C844" s="4" t="s">
        <v>7</v>
      </c>
      <c r="D844" s="4" t="s">
        <v>11</v>
      </c>
    </row>
    <row r="845" spans="1:9">
      <c r="A845" t="n">
        <v>9239</v>
      </c>
      <c r="B845" s="16" t="n">
        <v>58</v>
      </c>
      <c r="C845" s="7" t="n">
        <v>255</v>
      </c>
      <c r="D845" s="7" t="n">
        <v>0</v>
      </c>
    </row>
    <row r="846" spans="1:9">
      <c r="A846" t="s">
        <v>4</v>
      </c>
      <c r="B846" s="4" t="s">
        <v>5</v>
      </c>
      <c r="C846" s="4" t="s">
        <v>7</v>
      </c>
      <c r="D846" s="4" t="s">
        <v>11</v>
      </c>
      <c r="E846" s="4" t="s">
        <v>12</v>
      </c>
      <c r="F846" s="4" t="s">
        <v>11</v>
      </c>
      <c r="G846" s="4" t="s">
        <v>14</v>
      </c>
      <c r="H846" s="4" t="s">
        <v>14</v>
      </c>
      <c r="I846" s="4" t="s">
        <v>11</v>
      </c>
      <c r="J846" s="4" t="s">
        <v>11</v>
      </c>
      <c r="K846" s="4" t="s">
        <v>14</v>
      </c>
      <c r="L846" s="4" t="s">
        <v>14</v>
      </c>
      <c r="M846" s="4" t="s">
        <v>14</v>
      </c>
      <c r="N846" s="4" t="s">
        <v>14</v>
      </c>
      <c r="O846" s="4" t="s">
        <v>8</v>
      </c>
    </row>
    <row r="847" spans="1:9">
      <c r="A847" t="n">
        <v>9243</v>
      </c>
      <c r="B847" s="24" t="n">
        <v>50</v>
      </c>
      <c r="C847" s="7" t="n">
        <v>0</v>
      </c>
      <c r="D847" s="7" t="n">
        <v>2007</v>
      </c>
      <c r="E847" s="7" t="n">
        <v>1</v>
      </c>
      <c r="F847" s="7" t="n">
        <v>3000</v>
      </c>
      <c r="G847" s="7" t="n">
        <v>0</v>
      </c>
      <c r="H847" s="7" t="n">
        <v>0</v>
      </c>
      <c r="I847" s="7" t="n">
        <v>0</v>
      </c>
      <c r="J847" s="7" t="n">
        <v>65533</v>
      </c>
      <c r="K847" s="7" t="n">
        <v>0</v>
      </c>
      <c r="L847" s="7" t="n">
        <v>0</v>
      </c>
      <c r="M847" s="7" t="n">
        <v>0</v>
      </c>
      <c r="N847" s="7" t="n">
        <v>0</v>
      </c>
      <c r="O847" s="7" t="s">
        <v>15</v>
      </c>
    </row>
    <row r="848" spans="1:9">
      <c r="A848" t="s">
        <v>4</v>
      </c>
      <c r="B848" s="4" t="s">
        <v>5</v>
      </c>
      <c r="C848" s="4" t="s">
        <v>11</v>
      </c>
      <c r="D848" s="4" t="s">
        <v>7</v>
      </c>
    </row>
    <row r="849" spans="1:15">
      <c r="A849" t="n">
        <v>9282</v>
      </c>
      <c r="B849" s="50" t="n">
        <v>96</v>
      </c>
      <c r="C849" s="7" t="n">
        <v>1650</v>
      </c>
      <c r="D849" s="7" t="n">
        <v>1</v>
      </c>
    </row>
    <row r="850" spans="1:15">
      <c r="A850" t="s">
        <v>4</v>
      </c>
      <c r="B850" s="4" t="s">
        <v>5</v>
      </c>
      <c r="C850" s="4" t="s">
        <v>11</v>
      </c>
      <c r="D850" s="4" t="s">
        <v>7</v>
      </c>
    </row>
    <row r="851" spans="1:15">
      <c r="A851" t="n">
        <v>9286</v>
      </c>
      <c r="B851" s="50" t="n">
        <v>96</v>
      </c>
      <c r="C851" s="7" t="n">
        <v>1651</v>
      </c>
      <c r="D851" s="7" t="n">
        <v>1</v>
      </c>
    </row>
    <row r="852" spans="1:15">
      <c r="A852" t="s">
        <v>4</v>
      </c>
      <c r="B852" s="4" t="s">
        <v>5</v>
      </c>
      <c r="C852" s="4" t="s">
        <v>11</v>
      </c>
      <c r="D852" s="4" t="s">
        <v>7</v>
      </c>
    </row>
    <row r="853" spans="1:15">
      <c r="A853" t="n">
        <v>9290</v>
      </c>
      <c r="B853" s="50" t="n">
        <v>96</v>
      </c>
      <c r="C853" s="7" t="n">
        <v>1652</v>
      </c>
      <c r="D853" s="7" t="n">
        <v>1</v>
      </c>
    </row>
    <row r="854" spans="1:15">
      <c r="A854" t="s">
        <v>4</v>
      </c>
      <c r="B854" s="4" t="s">
        <v>5</v>
      </c>
      <c r="C854" s="4" t="s">
        <v>11</v>
      </c>
      <c r="D854" s="4" t="s">
        <v>7</v>
      </c>
    </row>
    <row r="855" spans="1:15">
      <c r="A855" t="n">
        <v>9294</v>
      </c>
      <c r="B855" s="50" t="n">
        <v>96</v>
      </c>
      <c r="C855" s="7" t="n">
        <v>1653</v>
      </c>
      <c r="D855" s="7" t="n">
        <v>1</v>
      </c>
    </row>
    <row r="856" spans="1:15">
      <c r="A856" t="s">
        <v>4</v>
      </c>
      <c r="B856" s="4" t="s">
        <v>5</v>
      </c>
      <c r="C856" s="4" t="s">
        <v>11</v>
      </c>
      <c r="D856" s="4" t="s">
        <v>7</v>
      </c>
    </row>
    <row r="857" spans="1:15">
      <c r="A857" t="n">
        <v>9298</v>
      </c>
      <c r="B857" s="50" t="n">
        <v>96</v>
      </c>
      <c r="C857" s="7" t="n">
        <v>1654</v>
      </c>
      <c r="D857" s="7" t="n">
        <v>1</v>
      </c>
    </row>
    <row r="858" spans="1:15">
      <c r="A858" t="s">
        <v>4</v>
      </c>
      <c r="B858" s="4" t="s">
        <v>5</v>
      </c>
      <c r="C858" s="4" t="s">
        <v>11</v>
      </c>
      <c r="D858" s="4" t="s">
        <v>12</v>
      </c>
      <c r="E858" s="4" t="s">
        <v>12</v>
      </c>
      <c r="F858" s="4" t="s">
        <v>12</v>
      </c>
      <c r="G858" s="4" t="s">
        <v>12</v>
      </c>
    </row>
    <row r="859" spans="1:15">
      <c r="A859" t="n">
        <v>9302</v>
      </c>
      <c r="B859" s="51" t="n">
        <v>131</v>
      </c>
      <c r="C859" s="7" t="n">
        <v>1650</v>
      </c>
      <c r="D859" s="7" t="n">
        <v>0</v>
      </c>
      <c r="E859" s="7" t="n">
        <v>0</v>
      </c>
      <c r="F859" s="7" t="n">
        <v>15</v>
      </c>
      <c r="G859" s="7" t="n">
        <v>0.200000002980232</v>
      </c>
    </row>
    <row r="860" spans="1:15">
      <c r="A860" t="s">
        <v>4</v>
      </c>
      <c r="B860" s="4" t="s">
        <v>5</v>
      </c>
      <c r="C860" s="4" t="s">
        <v>11</v>
      </c>
      <c r="D860" s="4" t="s">
        <v>12</v>
      </c>
      <c r="E860" s="4" t="s">
        <v>12</v>
      </c>
      <c r="F860" s="4" t="s">
        <v>12</v>
      </c>
      <c r="G860" s="4" t="s">
        <v>12</v>
      </c>
    </row>
    <row r="861" spans="1:15">
      <c r="A861" t="n">
        <v>9321</v>
      </c>
      <c r="B861" s="51" t="n">
        <v>131</v>
      </c>
      <c r="C861" s="7" t="n">
        <v>1651</v>
      </c>
      <c r="D861" s="7" t="n">
        <v>0</v>
      </c>
      <c r="E861" s="7" t="n">
        <v>0</v>
      </c>
      <c r="F861" s="7" t="n">
        <v>15</v>
      </c>
      <c r="G861" s="7" t="n">
        <v>0.200000002980232</v>
      </c>
    </row>
    <row r="862" spans="1:15">
      <c r="A862" t="s">
        <v>4</v>
      </c>
      <c r="B862" s="4" t="s">
        <v>5</v>
      </c>
      <c r="C862" s="4" t="s">
        <v>11</v>
      </c>
      <c r="D862" s="4" t="s">
        <v>12</v>
      </c>
      <c r="E862" s="4" t="s">
        <v>12</v>
      </c>
      <c r="F862" s="4" t="s">
        <v>12</v>
      </c>
      <c r="G862" s="4" t="s">
        <v>12</v>
      </c>
    </row>
    <row r="863" spans="1:15">
      <c r="A863" t="n">
        <v>9340</v>
      </c>
      <c r="B863" s="51" t="n">
        <v>131</v>
      </c>
      <c r="C863" s="7" t="n">
        <v>1652</v>
      </c>
      <c r="D863" s="7" t="n">
        <v>0</v>
      </c>
      <c r="E863" s="7" t="n">
        <v>0</v>
      </c>
      <c r="F863" s="7" t="n">
        <v>15</v>
      </c>
      <c r="G863" s="7" t="n">
        <v>0.200000002980232</v>
      </c>
    </row>
    <row r="864" spans="1:15">
      <c r="A864" t="s">
        <v>4</v>
      </c>
      <c r="B864" s="4" t="s">
        <v>5</v>
      </c>
      <c r="C864" s="4" t="s">
        <v>11</v>
      </c>
      <c r="D864" s="4" t="s">
        <v>12</v>
      </c>
      <c r="E864" s="4" t="s">
        <v>12</v>
      </c>
      <c r="F864" s="4" t="s">
        <v>12</v>
      </c>
      <c r="G864" s="4" t="s">
        <v>12</v>
      </c>
    </row>
    <row r="865" spans="1:7">
      <c r="A865" t="n">
        <v>9359</v>
      </c>
      <c r="B865" s="51" t="n">
        <v>131</v>
      </c>
      <c r="C865" s="7" t="n">
        <v>1653</v>
      </c>
      <c r="D865" s="7" t="n">
        <v>0</v>
      </c>
      <c r="E865" s="7" t="n">
        <v>0</v>
      </c>
      <c r="F865" s="7" t="n">
        <v>15</v>
      </c>
      <c r="G865" s="7" t="n">
        <v>0.200000002980232</v>
      </c>
    </row>
    <row r="866" spans="1:7">
      <c r="A866" t="s">
        <v>4</v>
      </c>
      <c r="B866" s="4" t="s">
        <v>5</v>
      </c>
      <c r="C866" s="4" t="s">
        <v>11</v>
      </c>
      <c r="D866" s="4" t="s">
        <v>12</v>
      </c>
      <c r="E866" s="4" t="s">
        <v>12</v>
      </c>
      <c r="F866" s="4" t="s">
        <v>12</v>
      </c>
      <c r="G866" s="4" t="s">
        <v>12</v>
      </c>
    </row>
    <row r="867" spans="1:7">
      <c r="A867" t="n">
        <v>9378</v>
      </c>
      <c r="B867" s="51" t="n">
        <v>131</v>
      </c>
      <c r="C867" s="7" t="n">
        <v>1654</v>
      </c>
      <c r="D867" s="7" t="n">
        <v>0</v>
      </c>
      <c r="E867" s="7" t="n">
        <v>0</v>
      </c>
      <c r="F867" s="7" t="n">
        <v>15</v>
      </c>
      <c r="G867" s="7" t="n">
        <v>0.200000002980232</v>
      </c>
    </row>
    <row r="868" spans="1:7">
      <c r="A868" t="s">
        <v>4</v>
      </c>
      <c r="B868" s="4" t="s">
        <v>5</v>
      </c>
      <c r="C868" s="4" t="s">
        <v>11</v>
      </c>
      <c r="D868" s="4" t="s">
        <v>7</v>
      </c>
      <c r="E868" s="4" t="s">
        <v>12</v>
      </c>
      <c r="F868" s="4" t="s">
        <v>12</v>
      </c>
      <c r="G868" s="4" t="s">
        <v>12</v>
      </c>
    </row>
    <row r="869" spans="1:7">
      <c r="A869" t="n">
        <v>9397</v>
      </c>
      <c r="B869" s="50" t="n">
        <v>96</v>
      </c>
      <c r="C869" s="7" t="n">
        <v>1650</v>
      </c>
      <c r="D869" s="7" t="n">
        <v>2</v>
      </c>
      <c r="E869" s="7" t="n">
        <v>-302.279998779297</v>
      </c>
      <c r="F869" s="7" t="n">
        <v>0</v>
      </c>
      <c r="G869" s="7" t="n">
        <v>102.480003356934</v>
      </c>
    </row>
    <row r="870" spans="1:7">
      <c r="A870" t="s">
        <v>4</v>
      </c>
      <c r="B870" s="4" t="s">
        <v>5</v>
      </c>
      <c r="C870" s="4" t="s">
        <v>11</v>
      </c>
      <c r="D870" s="4" t="s">
        <v>7</v>
      </c>
      <c r="E870" s="4" t="s">
        <v>12</v>
      </c>
      <c r="F870" s="4" t="s">
        <v>12</v>
      </c>
      <c r="G870" s="4" t="s">
        <v>12</v>
      </c>
    </row>
    <row r="871" spans="1:7">
      <c r="A871" t="n">
        <v>9413</v>
      </c>
      <c r="B871" s="50" t="n">
        <v>96</v>
      </c>
      <c r="C871" s="7" t="n">
        <v>1650</v>
      </c>
      <c r="D871" s="7" t="n">
        <v>2</v>
      </c>
      <c r="E871" s="7" t="n">
        <v>-299.5</v>
      </c>
      <c r="F871" s="7" t="n">
        <v>0</v>
      </c>
      <c r="G871" s="7" t="n">
        <v>82.4000015258789</v>
      </c>
    </row>
    <row r="872" spans="1:7">
      <c r="A872" t="s">
        <v>4</v>
      </c>
      <c r="B872" s="4" t="s">
        <v>5</v>
      </c>
      <c r="C872" s="4" t="s">
        <v>11</v>
      </c>
      <c r="D872" s="4" t="s">
        <v>7</v>
      </c>
      <c r="E872" s="4" t="s">
        <v>12</v>
      </c>
      <c r="F872" s="4" t="s">
        <v>12</v>
      </c>
      <c r="G872" s="4" t="s">
        <v>12</v>
      </c>
    </row>
    <row r="873" spans="1:7">
      <c r="A873" t="n">
        <v>9429</v>
      </c>
      <c r="B873" s="50" t="n">
        <v>96</v>
      </c>
      <c r="C873" s="7" t="n">
        <v>1651</v>
      </c>
      <c r="D873" s="7" t="n">
        <v>2</v>
      </c>
      <c r="E873" s="7" t="n">
        <v>-299.309997558594</v>
      </c>
      <c r="F873" s="7" t="n">
        <v>0</v>
      </c>
      <c r="G873" s="7" t="n">
        <v>100.730003356934</v>
      </c>
    </row>
    <row r="874" spans="1:7">
      <c r="A874" t="s">
        <v>4</v>
      </c>
      <c r="B874" s="4" t="s">
        <v>5</v>
      </c>
      <c r="C874" s="4" t="s">
        <v>11</v>
      </c>
      <c r="D874" s="4" t="s">
        <v>7</v>
      </c>
      <c r="E874" s="4" t="s">
        <v>12</v>
      </c>
      <c r="F874" s="4" t="s">
        <v>12</v>
      </c>
      <c r="G874" s="4" t="s">
        <v>12</v>
      </c>
    </row>
    <row r="875" spans="1:7">
      <c r="A875" t="n">
        <v>9445</v>
      </c>
      <c r="B875" s="50" t="n">
        <v>96</v>
      </c>
      <c r="C875" s="7" t="n">
        <v>1651</v>
      </c>
      <c r="D875" s="7" t="n">
        <v>2</v>
      </c>
      <c r="E875" s="7" t="n">
        <v>-290.700012207031</v>
      </c>
      <c r="F875" s="7" t="n">
        <v>0</v>
      </c>
      <c r="G875" s="7" t="n">
        <v>76.6999969482422</v>
      </c>
    </row>
    <row r="876" spans="1:7">
      <c r="A876" t="s">
        <v>4</v>
      </c>
      <c r="B876" s="4" t="s">
        <v>5</v>
      </c>
      <c r="C876" s="4" t="s">
        <v>11</v>
      </c>
      <c r="D876" s="4" t="s">
        <v>7</v>
      </c>
      <c r="E876" s="4" t="s">
        <v>12</v>
      </c>
      <c r="F876" s="4" t="s">
        <v>12</v>
      </c>
      <c r="G876" s="4" t="s">
        <v>12</v>
      </c>
    </row>
    <row r="877" spans="1:7">
      <c r="A877" t="n">
        <v>9461</v>
      </c>
      <c r="B877" s="50" t="n">
        <v>96</v>
      </c>
      <c r="C877" s="7" t="n">
        <v>1652</v>
      </c>
      <c r="D877" s="7" t="n">
        <v>2</v>
      </c>
      <c r="E877" s="7" t="n">
        <v>-305.320007324219</v>
      </c>
      <c r="F877" s="7" t="n">
        <v>0</v>
      </c>
      <c r="G877" s="7" t="n">
        <v>106.040000915527</v>
      </c>
    </row>
    <row r="878" spans="1:7">
      <c r="A878" t="s">
        <v>4</v>
      </c>
      <c r="B878" s="4" t="s">
        <v>5</v>
      </c>
      <c r="C878" s="4" t="s">
        <v>11</v>
      </c>
      <c r="D878" s="4" t="s">
        <v>7</v>
      </c>
      <c r="E878" s="4" t="s">
        <v>12</v>
      </c>
      <c r="F878" s="4" t="s">
        <v>12</v>
      </c>
      <c r="G878" s="4" t="s">
        <v>12</v>
      </c>
    </row>
    <row r="879" spans="1:7">
      <c r="A879" t="n">
        <v>9477</v>
      </c>
      <c r="B879" s="50" t="n">
        <v>96</v>
      </c>
      <c r="C879" s="7" t="n">
        <v>1652</v>
      </c>
      <c r="D879" s="7" t="n">
        <v>2</v>
      </c>
      <c r="E879" s="7" t="n">
        <v>-287</v>
      </c>
      <c r="F879" s="7" t="n">
        <v>0</v>
      </c>
      <c r="G879" s="7" t="n">
        <v>85.1999969482422</v>
      </c>
    </row>
    <row r="880" spans="1:7">
      <c r="A880" t="s">
        <v>4</v>
      </c>
      <c r="B880" s="4" t="s">
        <v>5</v>
      </c>
      <c r="C880" s="4" t="s">
        <v>11</v>
      </c>
      <c r="D880" s="4" t="s">
        <v>7</v>
      </c>
      <c r="E880" s="4" t="s">
        <v>12</v>
      </c>
      <c r="F880" s="4" t="s">
        <v>12</v>
      </c>
      <c r="G880" s="4" t="s">
        <v>12</v>
      </c>
    </row>
    <row r="881" spans="1:7">
      <c r="A881" t="n">
        <v>9493</v>
      </c>
      <c r="B881" s="50" t="n">
        <v>96</v>
      </c>
      <c r="C881" s="7" t="n">
        <v>1653</v>
      </c>
      <c r="D881" s="7" t="n">
        <v>2</v>
      </c>
      <c r="E881" s="7" t="n">
        <v>-298.709991455078</v>
      </c>
      <c r="F881" s="7" t="n">
        <v>0</v>
      </c>
      <c r="G881" s="7" t="n">
        <v>108.349998474121</v>
      </c>
    </row>
    <row r="882" spans="1:7">
      <c r="A882" t="s">
        <v>4</v>
      </c>
      <c r="B882" s="4" t="s">
        <v>5</v>
      </c>
      <c r="C882" s="4" t="s">
        <v>11</v>
      </c>
      <c r="D882" s="4" t="s">
        <v>7</v>
      </c>
      <c r="E882" s="4" t="s">
        <v>12</v>
      </c>
      <c r="F882" s="4" t="s">
        <v>12</v>
      </c>
      <c r="G882" s="4" t="s">
        <v>12</v>
      </c>
    </row>
    <row r="883" spans="1:7">
      <c r="A883" t="n">
        <v>9509</v>
      </c>
      <c r="B883" s="50" t="n">
        <v>96</v>
      </c>
      <c r="C883" s="7" t="n">
        <v>1653</v>
      </c>
      <c r="D883" s="7" t="n">
        <v>2</v>
      </c>
      <c r="E883" s="7" t="n">
        <v>-278.299987792969</v>
      </c>
      <c r="F883" s="7" t="n">
        <v>0</v>
      </c>
      <c r="G883" s="7" t="n">
        <v>83.6999969482422</v>
      </c>
    </row>
    <row r="884" spans="1:7">
      <c r="A884" t="s">
        <v>4</v>
      </c>
      <c r="B884" s="4" t="s">
        <v>5</v>
      </c>
      <c r="C884" s="4" t="s">
        <v>11</v>
      </c>
      <c r="D884" s="4" t="s">
        <v>7</v>
      </c>
      <c r="E884" s="4" t="s">
        <v>12</v>
      </c>
      <c r="F884" s="4" t="s">
        <v>12</v>
      </c>
      <c r="G884" s="4" t="s">
        <v>12</v>
      </c>
    </row>
    <row r="885" spans="1:7">
      <c r="A885" t="n">
        <v>9525</v>
      </c>
      <c r="B885" s="50" t="n">
        <v>96</v>
      </c>
      <c r="C885" s="7" t="n">
        <v>1654</v>
      </c>
      <c r="D885" s="7" t="n">
        <v>2</v>
      </c>
      <c r="E885" s="7" t="n">
        <v>-298.709991455078</v>
      </c>
      <c r="F885" s="7" t="n">
        <v>0</v>
      </c>
      <c r="G885" s="7" t="n">
        <v>108.349998474121</v>
      </c>
    </row>
    <row r="886" spans="1:7">
      <c r="A886" t="s">
        <v>4</v>
      </c>
      <c r="B886" s="4" t="s">
        <v>5</v>
      </c>
      <c r="C886" s="4" t="s">
        <v>11</v>
      </c>
      <c r="D886" s="4" t="s">
        <v>7</v>
      </c>
      <c r="E886" s="4" t="s">
        <v>12</v>
      </c>
      <c r="F886" s="4" t="s">
        <v>12</v>
      </c>
      <c r="G886" s="4" t="s">
        <v>12</v>
      </c>
    </row>
    <row r="887" spans="1:7">
      <c r="A887" t="n">
        <v>9541</v>
      </c>
      <c r="B887" s="50" t="n">
        <v>96</v>
      </c>
      <c r="C887" s="7" t="n">
        <v>1654</v>
      </c>
      <c r="D887" s="7" t="n">
        <v>2</v>
      </c>
      <c r="E887" s="7" t="n">
        <v>-278.200012207031</v>
      </c>
      <c r="F887" s="7" t="n">
        <v>0</v>
      </c>
      <c r="G887" s="7" t="n">
        <v>93.9000015258789</v>
      </c>
    </row>
    <row r="888" spans="1:7">
      <c r="A888" t="s">
        <v>4</v>
      </c>
      <c r="B888" s="4" t="s">
        <v>5</v>
      </c>
      <c r="C888" s="4" t="s">
        <v>11</v>
      </c>
      <c r="D888" s="4" t="s">
        <v>7</v>
      </c>
      <c r="E888" s="4" t="s">
        <v>14</v>
      </c>
      <c r="F888" s="4" t="s">
        <v>7</v>
      </c>
      <c r="G888" s="4" t="s">
        <v>11</v>
      </c>
    </row>
    <row r="889" spans="1:7">
      <c r="A889" t="n">
        <v>9557</v>
      </c>
      <c r="B889" s="50" t="n">
        <v>96</v>
      </c>
      <c r="C889" s="7" t="n">
        <v>1651</v>
      </c>
      <c r="D889" s="7" t="n">
        <v>0</v>
      </c>
      <c r="E889" s="7" t="n">
        <v>1090519040</v>
      </c>
      <c r="F889" s="7" t="n">
        <v>1</v>
      </c>
      <c r="G889" s="7" t="n">
        <v>0</v>
      </c>
    </row>
    <row r="890" spans="1:7">
      <c r="A890" t="s">
        <v>4</v>
      </c>
      <c r="B890" s="4" t="s">
        <v>5</v>
      </c>
      <c r="C890" s="4" t="s">
        <v>11</v>
      </c>
    </row>
    <row r="891" spans="1:7">
      <c r="A891" t="n">
        <v>9568</v>
      </c>
      <c r="B891" s="23" t="n">
        <v>16</v>
      </c>
      <c r="C891" s="7" t="n">
        <v>500</v>
      </c>
    </row>
    <row r="892" spans="1:7">
      <c r="A892" t="s">
        <v>4</v>
      </c>
      <c r="B892" s="4" t="s">
        <v>5</v>
      </c>
      <c r="C892" s="4" t="s">
        <v>11</v>
      </c>
      <c r="D892" s="4" t="s">
        <v>7</v>
      </c>
      <c r="E892" s="4" t="s">
        <v>14</v>
      </c>
      <c r="F892" s="4" t="s">
        <v>7</v>
      </c>
      <c r="G892" s="4" t="s">
        <v>11</v>
      </c>
    </row>
    <row r="893" spans="1:7">
      <c r="A893" t="n">
        <v>9571</v>
      </c>
      <c r="B893" s="50" t="n">
        <v>96</v>
      </c>
      <c r="C893" s="7" t="n">
        <v>1653</v>
      </c>
      <c r="D893" s="7" t="n">
        <v>0</v>
      </c>
      <c r="E893" s="7" t="n">
        <v>1088421888</v>
      </c>
      <c r="F893" s="7" t="n">
        <v>1</v>
      </c>
      <c r="G893" s="7" t="n">
        <v>0</v>
      </c>
    </row>
    <row r="894" spans="1:7">
      <c r="A894" t="s">
        <v>4</v>
      </c>
      <c r="B894" s="4" t="s">
        <v>5</v>
      </c>
      <c r="C894" s="4" t="s">
        <v>11</v>
      </c>
    </row>
    <row r="895" spans="1:7">
      <c r="A895" t="n">
        <v>9582</v>
      </c>
      <c r="B895" s="23" t="n">
        <v>16</v>
      </c>
      <c r="C895" s="7" t="n">
        <v>500</v>
      </c>
    </row>
    <row r="896" spans="1:7">
      <c r="A896" t="s">
        <v>4</v>
      </c>
      <c r="B896" s="4" t="s">
        <v>5</v>
      </c>
      <c r="C896" s="4" t="s">
        <v>11</v>
      </c>
      <c r="D896" s="4" t="s">
        <v>7</v>
      </c>
      <c r="E896" s="4" t="s">
        <v>14</v>
      </c>
      <c r="F896" s="4" t="s">
        <v>7</v>
      </c>
      <c r="G896" s="4" t="s">
        <v>11</v>
      </c>
    </row>
    <row r="897" spans="1:7">
      <c r="A897" t="n">
        <v>9585</v>
      </c>
      <c r="B897" s="50" t="n">
        <v>96</v>
      </c>
      <c r="C897" s="7" t="n">
        <v>1650</v>
      </c>
      <c r="D897" s="7" t="n">
        <v>0</v>
      </c>
      <c r="E897" s="7" t="n">
        <v>1087373312</v>
      </c>
      <c r="F897" s="7" t="n">
        <v>1</v>
      </c>
      <c r="G897" s="7" t="n">
        <v>0</v>
      </c>
    </row>
    <row r="898" spans="1:7">
      <c r="A898" t="s">
        <v>4</v>
      </c>
      <c r="B898" s="4" t="s">
        <v>5</v>
      </c>
      <c r="C898" s="4" t="s">
        <v>11</v>
      </c>
    </row>
    <row r="899" spans="1:7">
      <c r="A899" t="n">
        <v>9596</v>
      </c>
      <c r="B899" s="23" t="n">
        <v>16</v>
      </c>
      <c r="C899" s="7" t="n">
        <v>500</v>
      </c>
    </row>
    <row r="900" spans="1:7">
      <c r="A900" t="s">
        <v>4</v>
      </c>
      <c r="B900" s="4" t="s">
        <v>5</v>
      </c>
      <c r="C900" s="4" t="s">
        <v>11</v>
      </c>
      <c r="D900" s="4" t="s">
        <v>7</v>
      </c>
      <c r="E900" s="4" t="s">
        <v>14</v>
      </c>
      <c r="F900" s="4" t="s">
        <v>7</v>
      </c>
      <c r="G900" s="4" t="s">
        <v>11</v>
      </c>
    </row>
    <row r="901" spans="1:7">
      <c r="A901" t="n">
        <v>9599</v>
      </c>
      <c r="B901" s="50" t="n">
        <v>96</v>
      </c>
      <c r="C901" s="7" t="n">
        <v>1654</v>
      </c>
      <c r="D901" s="7" t="n">
        <v>0</v>
      </c>
      <c r="E901" s="7" t="n">
        <v>1084227584</v>
      </c>
      <c r="F901" s="7" t="n">
        <v>1</v>
      </c>
      <c r="G901" s="7" t="n">
        <v>0</v>
      </c>
    </row>
    <row r="902" spans="1:7">
      <c r="A902" t="s">
        <v>4</v>
      </c>
      <c r="B902" s="4" t="s">
        <v>5</v>
      </c>
      <c r="C902" s="4" t="s">
        <v>7</v>
      </c>
      <c r="D902" s="4" t="s">
        <v>11</v>
      </c>
      <c r="E902" s="4" t="s">
        <v>11</v>
      </c>
    </row>
    <row r="903" spans="1:7">
      <c r="A903" t="n">
        <v>9610</v>
      </c>
      <c r="B903" s="24" t="n">
        <v>50</v>
      </c>
      <c r="C903" s="7" t="n">
        <v>1</v>
      </c>
      <c r="D903" s="7" t="n">
        <v>1526</v>
      </c>
      <c r="E903" s="7" t="n">
        <v>1000</v>
      </c>
    </row>
    <row r="904" spans="1:7">
      <c r="A904" t="s">
        <v>4</v>
      </c>
      <c r="B904" s="4" t="s">
        <v>5</v>
      </c>
      <c r="C904" s="4" t="s">
        <v>11</v>
      </c>
    </row>
    <row r="905" spans="1:7">
      <c r="A905" t="n">
        <v>9616</v>
      </c>
      <c r="B905" s="23" t="n">
        <v>16</v>
      </c>
      <c r="C905" s="7" t="n">
        <v>500</v>
      </c>
    </row>
    <row r="906" spans="1:7">
      <c r="A906" t="s">
        <v>4</v>
      </c>
      <c r="B906" s="4" t="s">
        <v>5</v>
      </c>
      <c r="C906" s="4" t="s">
        <v>11</v>
      </c>
      <c r="D906" s="4" t="s">
        <v>7</v>
      </c>
      <c r="E906" s="4" t="s">
        <v>14</v>
      </c>
      <c r="F906" s="4" t="s">
        <v>7</v>
      </c>
      <c r="G906" s="4" t="s">
        <v>11</v>
      </c>
    </row>
    <row r="907" spans="1:7">
      <c r="A907" t="n">
        <v>9619</v>
      </c>
      <c r="B907" s="50" t="n">
        <v>96</v>
      </c>
      <c r="C907" s="7" t="n">
        <v>1652</v>
      </c>
      <c r="D907" s="7" t="n">
        <v>0</v>
      </c>
      <c r="E907" s="7" t="n">
        <v>1085276160</v>
      </c>
      <c r="F907" s="7" t="n">
        <v>1</v>
      </c>
      <c r="G907" s="7" t="n">
        <v>0</v>
      </c>
    </row>
    <row r="908" spans="1:7">
      <c r="A908" t="s">
        <v>4</v>
      </c>
      <c r="B908" s="4" t="s">
        <v>5</v>
      </c>
      <c r="C908" s="4" t="s">
        <v>11</v>
      </c>
      <c r="D908" s="4" t="s">
        <v>7</v>
      </c>
      <c r="E908" s="4" t="s">
        <v>7</v>
      </c>
      <c r="F908" s="4" t="s">
        <v>8</v>
      </c>
    </row>
    <row r="909" spans="1:7">
      <c r="A909" t="n">
        <v>9630</v>
      </c>
      <c r="B909" s="38" t="n">
        <v>20</v>
      </c>
      <c r="C909" s="7" t="n">
        <v>1650</v>
      </c>
      <c r="D909" s="7" t="n">
        <v>2</v>
      </c>
      <c r="E909" s="7" t="n">
        <v>11</v>
      </c>
      <c r="F909" s="7" t="s">
        <v>102</v>
      </c>
    </row>
    <row r="910" spans="1:7">
      <c r="A910" t="s">
        <v>4</v>
      </c>
      <c r="B910" s="4" t="s">
        <v>5</v>
      </c>
      <c r="C910" s="4" t="s">
        <v>11</v>
      </c>
      <c r="D910" s="4" t="s">
        <v>7</v>
      </c>
      <c r="E910" s="4" t="s">
        <v>7</v>
      </c>
      <c r="F910" s="4" t="s">
        <v>8</v>
      </c>
    </row>
    <row r="911" spans="1:7">
      <c r="A911" t="n">
        <v>9658</v>
      </c>
      <c r="B911" s="38" t="n">
        <v>20</v>
      </c>
      <c r="C911" s="7" t="n">
        <v>1651</v>
      </c>
      <c r="D911" s="7" t="n">
        <v>2</v>
      </c>
      <c r="E911" s="7" t="n">
        <v>11</v>
      </c>
      <c r="F911" s="7" t="s">
        <v>102</v>
      </c>
    </row>
    <row r="912" spans="1:7">
      <c r="A912" t="s">
        <v>4</v>
      </c>
      <c r="B912" s="4" t="s">
        <v>5</v>
      </c>
      <c r="C912" s="4" t="s">
        <v>11</v>
      </c>
      <c r="D912" s="4" t="s">
        <v>7</v>
      </c>
      <c r="E912" s="4" t="s">
        <v>7</v>
      </c>
      <c r="F912" s="4" t="s">
        <v>8</v>
      </c>
    </row>
    <row r="913" spans="1:7">
      <c r="A913" t="n">
        <v>9686</v>
      </c>
      <c r="B913" s="38" t="n">
        <v>20</v>
      </c>
      <c r="C913" s="7" t="n">
        <v>1652</v>
      </c>
      <c r="D913" s="7" t="n">
        <v>2</v>
      </c>
      <c r="E913" s="7" t="n">
        <v>11</v>
      </c>
      <c r="F913" s="7" t="s">
        <v>102</v>
      </c>
    </row>
    <row r="914" spans="1:7">
      <c r="A914" t="s">
        <v>4</v>
      </c>
      <c r="B914" s="4" t="s">
        <v>5</v>
      </c>
      <c r="C914" s="4" t="s">
        <v>11</v>
      </c>
      <c r="D914" s="4" t="s">
        <v>7</v>
      </c>
      <c r="E914" s="4" t="s">
        <v>7</v>
      </c>
      <c r="F914" s="4" t="s">
        <v>8</v>
      </c>
    </row>
    <row r="915" spans="1:7">
      <c r="A915" t="n">
        <v>9714</v>
      </c>
      <c r="B915" s="38" t="n">
        <v>20</v>
      </c>
      <c r="C915" s="7" t="n">
        <v>1653</v>
      </c>
      <c r="D915" s="7" t="n">
        <v>2</v>
      </c>
      <c r="E915" s="7" t="n">
        <v>11</v>
      </c>
      <c r="F915" s="7" t="s">
        <v>102</v>
      </c>
    </row>
    <row r="916" spans="1:7">
      <c r="A916" t="s">
        <v>4</v>
      </c>
      <c r="B916" s="4" t="s">
        <v>5</v>
      </c>
      <c r="C916" s="4" t="s">
        <v>11</v>
      </c>
      <c r="D916" s="4" t="s">
        <v>7</v>
      </c>
      <c r="E916" s="4" t="s">
        <v>7</v>
      </c>
      <c r="F916" s="4" t="s">
        <v>8</v>
      </c>
    </row>
    <row r="917" spans="1:7">
      <c r="A917" t="n">
        <v>9742</v>
      </c>
      <c r="B917" s="38" t="n">
        <v>20</v>
      </c>
      <c r="C917" s="7" t="n">
        <v>1654</v>
      </c>
      <c r="D917" s="7" t="n">
        <v>2</v>
      </c>
      <c r="E917" s="7" t="n">
        <v>11</v>
      </c>
      <c r="F917" s="7" t="s">
        <v>102</v>
      </c>
    </row>
    <row r="918" spans="1:7">
      <c r="A918" t="s">
        <v>4</v>
      </c>
      <c r="B918" s="4" t="s">
        <v>5</v>
      </c>
      <c r="C918" s="4" t="s">
        <v>11</v>
      </c>
    </row>
    <row r="919" spans="1:7">
      <c r="A919" t="n">
        <v>9770</v>
      </c>
      <c r="B919" s="23" t="n">
        <v>16</v>
      </c>
      <c r="C919" s="7" t="n">
        <v>1000</v>
      </c>
    </row>
    <row r="920" spans="1:7">
      <c r="A920" t="s">
        <v>4</v>
      </c>
      <c r="B920" s="4" t="s">
        <v>5</v>
      </c>
      <c r="C920" s="4" t="s">
        <v>7</v>
      </c>
      <c r="D920" s="4" t="s">
        <v>11</v>
      </c>
      <c r="E920" s="4" t="s">
        <v>12</v>
      </c>
    </row>
    <row r="921" spans="1:7">
      <c r="A921" t="n">
        <v>9773</v>
      </c>
      <c r="B921" s="16" t="n">
        <v>58</v>
      </c>
      <c r="C921" s="7" t="n">
        <v>101</v>
      </c>
      <c r="D921" s="7" t="n">
        <v>300</v>
      </c>
      <c r="E921" s="7" t="n">
        <v>1</v>
      </c>
    </row>
    <row r="922" spans="1:7">
      <c r="A922" t="s">
        <v>4</v>
      </c>
      <c r="B922" s="4" t="s">
        <v>5</v>
      </c>
      <c r="C922" s="4" t="s">
        <v>7</v>
      </c>
      <c r="D922" s="4" t="s">
        <v>11</v>
      </c>
    </row>
    <row r="923" spans="1:7">
      <c r="A923" t="n">
        <v>9781</v>
      </c>
      <c r="B923" s="16" t="n">
        <v>58</v>
      </c>
      <c r="C923" s="7" t="n">
        <v>254</v>
      </c>
      <c r="D923" s="7" t="n">
        <v>0</v>
      </c>
    </row>
    <row r="924" spans="1:7">
      <c r="A924" t="s">
        <v>4</v>
      </c>
      <c r="B924" s="4" t="s">
        <v>5</v>
      </c>
      <c r="C924" s="4" t="s">
        <v>7</v>
      </c>
      <c r="D924" s="4" t="s">
        <v>7</v>
      </c>
      <c r="E924" s="4" t="s">
        <v>12</v>
      </c>
      <c r="F924" s="4" t="s">
        <v>12</v>
      </c>
      <c r="G924" s="4" t="s">
        <v>12</v>
      </c>
      <c r="H924" s="4" t="s">
        <v>11</v>
      </c>
    </row>
    <row r="925" spans="1:7">
      <c r="A925" t="n">
        <v>9785</v>
      </c>
      <c r="B925" s="47" t="n">
        <v>45</v>
      </c>
      <c r="C925" s="7" t="n">
        <v>2</v>
      </c>
      <c r="D925" s="7" t="n">
        <v>3</v>
      </c>
      <c r="E925" s="7" t="n">
        <v>-291.519989013672</v>
      </c>
      <c r="F925" s="7" t="n">
        <v>4.23999977111816</v>
      </c>
      <c r="G925" s="7" t="n">
        <v>86.6900024414063</v>
      </c>
      <c r="H925" s="7" t="n">
        <v>0</v>
      </c>
    </row>
    <row r="926" spans="1:7">
      <c r="A926" t="s">
        <v>4</v>
      </c>
      <c r="B926" s="4" t="s">
        <v>5</v>
      </c>
      <c r="C926" s="4" t="s">
        <v>7</v>
      </c>
      <c r="D926" s="4" t="s">
        <v>7</v>
      </c>
      <c r="E926" s="4" t="s">
        <v>12</v>
      </c>
      <c r="F926" s="4" t="s">
        <v>12</v>
      </c>
      <c r="G926" s="4" t="s">
        <v>12</v>
      </c>
      <c r="H926" s="4" t="s">
        <v>11</v>
      </c>
      <c r="I926" s="4" t="s">
        <v>7</v>
      </c>
    </row>
    <row r="927" spans="1:7">
      <c r="A927" t="n">
        <v>9802</v>
      </c>
      <c r="B927" s="47" t="n">
        <v>45</v>
      </c>
      <c r="C927" s="7" t="n">
        <v>4</v>
      </c>
      <c r="D927" s="7" t="n">
        <v>3</v>
      </c>
      <c r="E927" s="7" t="n">
        <v>1.02999997138977</v>
      </c>
      <c r="F927" s="7" t="n">
        <v>170.449996948242</v>
      </c>
      <c r="G927" s="7" t="n">
        <v>352</v>
      </c>
      <c r="H927" s="7" t="n">
        <v>0</v>
      </c>
      <c r="I927" s="7" t="n">
        <v>1</v>
      </c>
    </row>
    <row r="928" spans="1:7">
      <c r="A928" t="s">
        <v>4</v>
      </c>
      <c r="B928" s="4" t="s">
        <v>5</v>
      </c>
      <c r="C928" s="4" t="s">
        <v>7</v>
      </c>
      <c r="D928" s="4" t="s">
        <v>7</v>
      </c>
      <c r="E928" s="4" t="s">
        <v>12</v>
      </c>
      <c r="F928" s="4" t="s">
        <v>11</v>
      </c>
    </row>
    <row r="929" spans="1:9">
      <c r="A929" t="n">
        <v>9820</v>
      </c>
      <c r="B929" s="47" t="n">
        <v>45</v>
      </c>
      <c r="C929" s="7" t="n">
        <v>5</v>
      </c>
      <c r="D929" s="7" t="n">
        <v>3</v>
      </c>
      <c r="E929" s="7" t="n">
        <v>37.2000007629395</v>
      </c>
      <c r="F929" s="7" t="n">
        <v>0</v>
      </c>
    </row>
    <row r="930" spans="1:9">
      <c r="A930" t="s">
        <v>4</v>
      </c>
      <c r="B930" s="4" t="s">
        <v>5</v>
      </c>
      <c r="C930" s="4" t="s">
        <v>7</v>
      </c>
      <c r="D930" s="4" t="s">
        <v>7</v>
      </c>
      <c r="E930" s="4" t="s">
        <v>12</v>
      </c>
      <c r="F930" s="4" t="s">
        <v>11</v>
      </c>
    </row>
    <row r="931" spans="1:9">
      <c r="A931" t="n">
        <v>9829</v>
      </c>
      <c r="B931" s="47" t="n">
        <v>45</v>
      </c>
      <c r="C931" s="7" t="n">
        <v>11</v>
      </c>
      <c r="D931" s="7" t="n">
        <v>3</v>
      </c>
      <c r="E931" s="7" t="n">
        <v>25.7000007629395</v>
      </c>
      <c r="F931" s="7" t="n">
        <v>0</v>
      </c>
    </row>
    <row r="932" spans="1:9">
      <c r="A932" t="s">
        <v>4</v>
      </c>
      <c r="B932" s="4" t="s">
        <v>5</v>
      </c>
      <c r="C932" s="4" t="s">
        <v>7</v>
      </c>
      <c r="D932" s="4" t="s">
        <v>7</v>
      </c>
      <c r="E932" s="4" t="s">
        <v>12</v>
      </c>
      <c r="F932" s="4" t="s">
        <v>12</v>
      </c>
      <c r="G932" s="4" t="s">
        <v>12</v>
      </c>
      <c r="H932" s="4" t="s">
        <v>11</v>
      </c>
    </row>
    <row r="933" spans="1:9">
      <c r="A933" t="n">
        <v>9838</v>
      </c>
      <c r="B933" s="47" t="n">
        <v>45</v>
      </c>
      <c r="C933" s="7" t="n">
        <v>2</v>
      </c>
      <c r="D933" s="7" t="n">
        <v>3</v>
      </c>
      <c r="E933" s="7" t="n">
        <v>-286.75</v>
      </c>
      <c r="F933" s="7" t="n">
        <v>5.3600001335144</v>
      </c>
      <c r="G933" s="7" t="n">
        <v>86.3600006103516</v>
      </c>
      <c r="H933" s="7" t="n">
        <v>7000</v>
      </c>
    </row>
    <row r="934" spans="1:9">
      <c r="A934" t="s">
        <v>4</v>
      </c>
      <c r="B934" s="4" t="s">
        <v>5</v>
      </c>
      <c r="C934" s="4" t="s">
        <v>7</v>
      </c>
      <c r="D934" s="4" t="s">
        <v>7</v>
      </c>
      <c r="E934" s="4" t="s">
        <v>12</v>
      </c>
      <c r="F934" s="4" t="s">
        <v>12</v>
      </c>
      <c r="G934" s="4" t="s">
        <v>12</v>
      </c>
      <c r="H934" s="4" t="s">
        <v>11</v>
      </c>
      <c r="I934" s="4" t="s">
        <v>7</v>
      </c>
    </row>
    <row r="935" spans="1:9">
      <c r="A935" t="n">
        <v>9855</v>
      </c>
      <c r="B935" s="47" t="n">
        <v>45</v>
      </c>
      <c r="C935" s="7" t="n">
        <v>4</v>
      </c>
      <c r="D935" s="7" t="n">
        <v>3</v>
      </c>
      <c r="E935" s="7" t="n">
        <v>356.190002441406</v>
      </c>
      <c r="F935" s="7" t="n">
        <v>188.300003051758</v>
      </c>
      <c r="G935" s="7" t="n">
        <v>352</v>
      </c>
      <c r="H935" s="7" t="n">
        <v>7000</v>
      </c>
      <c r="I935" s="7" t="n">
        <v>1</v>
      </c>
    </row>
    <row r="936" spans="1:9">
      <c r="A936" t="s">
        <v>4</v>
      </c>
      <c r="B936" s="4" t="s">
        <v>5</v>
      </c>
      <c r="C936" s="4" t="s">
        <v>7</v>
      </c>
      <c r="D936" s="4" t="s">
        <v>7</v>
      </c>
      <c r="E936" s="4" t="s">
        <v>12</v>
      </c>
      <c r="F936" s="4" t="s">
        <v>11</v>
      </c>
    </row>
    <row r="937" spans="1:9">
      <c r="A937" t="n">
        <v>9873</v>
      </c>
      <c r="B937" s="47" t="n">
        <v>45</v>
      </c>
      <c r="C937" s="7" t="n">
        <v>5</v>
      </c>
      <c r="D937" s="7" t="n">
        <v>3</v>
      </c>
      <c r="E937" s="7" t="n">
        <v>37.2000007629395</v>
      </c>
      <c r="F937" s="7" t="n">
        <v>7000</v>
      </c>
    </row>
    <row r="938" spans="1:9">
      <c r="A938" t="s">
        <v>4</v>
      </c>
      <c r="B938" s="4" t="s">
        <v>5</v>
      </c>
      <c r="C938" s="4" t="s">
        <v>7</v>
      </c>
      <c r="D938" s="4" t="s">
        <v>7</v>
      </c>
      <c r="E938" s="4" t="s">
        <v>12</v>
      </c>
      <c r="F938" s="4" t="s">
        <v>11</v>
      </c>
    </row>
    <row r="939" spans="1:9">
      <c r="A939" t="n">
        <v>9882</v>
      </c>
      <c r="B939" s="47" t="n">
        <v>45</v>
      </c>
      <c r="C939" s="7" t="n">
        <v>11</v>
      </c>
      <c r="D939" s="7" t="n">
        <v>3</v>
      </c>
      <c r="E939" s="7" t="n">
        <v>25.7000007629395</v>
      </c>
      <c r="F939" s="7" t="n">
        <v>7000</v>
      </c>
    </row>
    <row r="940" spans="1:9">
      <c r="A940" t="s">
        <v>4</v>
      </c>
      <c r="B940" s="4" t="s">
        <v>5</v>
      </c>
      <c r="C940" s="4" t="s">
        <v>7</v>
      </c>
      <c r="D940" s="4" t="s">
        <v>7</v>
      </c>
      <c r="E940" s="4" t="s">
        <v>7</v>
      </c>
      <c r="F940" s="4" t="s">
        <v>12</v>
      </c>
      <c r="G940" s="4" t="s">
        <v>12</v>
      </c>
      <c r="H940" s="4" t="s">
        <v>12</v>
      </c>
      <c r="I940" s="4" t="s">
        <v>12</v>
      </c>
      <c r="J940" s="4" t="s">
        <v>12</v>
      </c>
    </row>
    <row r="941" spans="1:9">
      <c r="A941" t="n">
        <v>9891</v>
      </c>
      <c r="B941" s="34" t="n">
        <v>76</v>
      </c>
      <c r="C941" s="7" t="n">
        <v>5</v>
      </c>
      <c r="D941" s="7" t="n">
        <v>3</v>
      </c>
      <c r="E941" s="7" t="n">
        <v>2</v>
      </c>
      <c r="F941" s="7" t="n">
        <v>1</v>
      </c>
      <c r="G941" s="7" t="n">
        <v>1</v>
      </c>
      <c r="H941" s="7" t="n">
        <v>1</v>
      </c>
      <c r="I941" s="7" t="n">
        <v>1</v>
      </c>
      <c r="J941" s="7" t="n">
        <v>2000</v>
      </c>
    </row>
    <row r="942" spans="1:9">
      <c r="A942" t="s">
        <v>4</v>
      </c>
      <c r="B942" s="4" t="s">
        <v>5</v>
      </c>
      <c r="C942" s="4" t="s">
        <v>7</v>
      </c>
      <c r="D942" s="4" t="s">
        <v>7</v>
      </c>
      <c r="E942" s="4" t="s">
        <v>7</v>
      </c>
      <c r="F942" s="4" t="s">
        <v>12</v>
      </c>
      <c r="G942" s="4" t="s">
        <v>12</v>
      </c>
      <c r="H942" s="4" t="s">
        <v>12</v>
      </c>
      <c r="I942" s="4" t="s">
        <v>12</v>
      </c>
      <c r="J942" s="4" t="s">
        <v>12</v>
      </c>
    </row>
    <row r="943" spans="1:9">
      <c r="A943" t="n">
        <v>9915</v>
      </c>
      <c r="B943" s="34" t="n">
        <v>76</v>
      </c>
      <c r="C943" s="7" t="n">
        <v>5</v>
      </c>
      <c r="D943" s="7" t="n">
        <v>0</v>
      </c>
      <c r="E943" s="7" t="n">
        <v>2</v>
      </c>
      <c r="F943" s="7" t="n">
        <v>64</v>
      </c>
      <c r="G943" s="7" t="n">
        <v>0</v>
      </c>
      <c r="H943" s="7" t="n">
        <v>2000</v>
      </c>
      <c r="I943" s="7" t="n">
        <v>0</v>
      </c>
      <c r="J943" s="7" t="n">
        <v>0</v>
      </c>
    </row>
    <row r="944" spans="1:9">
      <c r="A944" t="s">
        <v>4</v>
      </c>
      <c r="B944" s="4" t="s">
        <v>5</v>
      </c>
      <c r="C944" s="4" t="s">
        <v>7</v>
      </c>
      <c r="D944" s="4" t="s">
        <v>7</v>
      </c>
      <c r="E944" s="4" t="s">
        <v>7</v>
      </c>
      <c r="F944" s="4" t="s">
        <v>12</v>
      </c>
      <c r="G944" s="4" t="s">
        <v>12</v>
      </c>
      <c r="H944" s="4" t="s">
        <v>12</v>
      </c>
      <c r="I944" s="4" t="s">
        <v>12</v>
      </c>
      <c r="J944" s="4" t="s">
        <v>12</v>
      </c>
    </row>
    <row r="945" spans="1:10">
      <c r="A945" t="n">
        <v>9939</v>
      </c>
      <c r="B945" s="34" t="n">
        <v>76</v>
      </c>
      <c r="C945" s="7" t="n">
        <v>6</v>
      </c>
      <c r="D945" s="7" t="n">
        <v>3</v>
      </c>
      <c r="E945" s="7" t="n">
        <v>2</v>
      </c>
      <c r="F945" s="7" t="n">
        <v>1</v>
      </c>
      <c r="G945" s="7" t="n">
        <v>1</v>
      </c>
      <c r="H945" s="7" t="n">
        <v>1</v>
      </c>
      <c r="I945" s="7" t="n">
        <v>1</v>
      </c>
      <c r="J945" s="7" t="n">
        <v>2000</v>
      </c>
    </row>
    <row r="946" spans="1:10">
      <c r="A946" t="s">
        <v>4</v>
      </c>
      <c r="B946" s="4" t="s">
        <v>5</v>
      </c>
      <c r="C946" s="4" t="s">
        <v>7</v>
      </c>
      <c r="D946" s="4" t="s">
        <v>7</v>
      </c>
      <c r="E946" s="4" t="s">
        <v>7</v>
      </c>
      <c r="F946" s="4" t="s">
        <v>12</v>
      </c>
      <c r="G946" s="4" t="s">
        <v>12</v>
      </c>
      <c r="H946" s="4" t="s">
        <v>12</v>
      </c>
      <c r="I946" s="4" t="s">
        <v>12</v>
      </c>
      <c r="J946" s="4" t="s">
        <v>12</v>
      </c>
    </row>
    <row r="947" spans="1:10">
      <c r="A947" t="n">
        <v>9963</v>
      </c>
      <c r="B947" s="34" t="n">
        <v>76</v>
      </c>
      <c r="C947" s="7" t="n">
        <v>6</v>
      </c>
      <c r="D947" s="7" t="n">
        <v>0</v>
      </c>
      <c r="E947" s="7" t="n">
        <v>2</v>
      </c>
      <c r="F947" s="7" t="n">
        <v>64</v>
      </c>
      <c r="G947" s="7" t="n">
        <v>0</v>
      </c>
      <c r="H947" s="7" t="n">
        <v>2000</v>
      </c>
      <c r="I947" s="7" t="n">
        <v>0</v>
      </c>
      <c r="J947" s="7" t="n">
        <v>0</v>
      </c>
    </row>
    <row r="948" spans="1:10">
      <c r="A948" t="s">
        <v>4</v>
      </c>
      <c r="B948" s="4" t="s">
        <v>5</v>
      </c>
      <c r="C948" s="4" t="s">
        <v>7</v>
      </c>
      <c r="D948" s="4" t="s">
        <v>7</v>
      </c>
    </row>
    <row r="949" spans="1:10">
      <c r="A949" t="n">
        <v>9987</v>
      </c>
      <c r="B949" s="46" t="n">
        <v>77</v>
      </c>
      <c r="C949" s="7" t="n">
        <v>5</v>
      </c>
      <c r="D949" s="7" t="n">
        <v>3</v>
      </c>
    </row>
    <row r="950" spans="1:10">
      <c r="A950" t="s">
        <v>4</v>
      </c>
      <c r="B950" s="4" t="s">
        <v>5</v>
      </c>
      <c r="C950" s="4" t="s">
        <v>7</v>
      </c>
      <c r="D950" s="4" t="s">
        <v>7</v>
      </c>
    </row>
    <row r="951" spans="1:10">
      <c r="A951" t="n">
        <v>9990</v>
      </c>
      <c r="B951" s="46" t="n">
        <v>77</v>
      </c>
      <c r="C951" s="7" t="n">
        <v>5</v>
      </c>
      <c r="D951" s="7" t="n">
        <v>0</v>
      </c>
    </row>
    <row r="952" spans="1:10">
      <c r="A952" t="s">
        <v>4</v>
      </c>
      <c r="B952" s="4" t="s">
        <v>5</v>
      </c>
      <c r="C952" s="4" t="s">
        <v>7</v>
      </c>
      <c r="D952" s="4" t="s">
        <v>7</v>
      </c>
    </row>
    <row r="953" spans="1:10">
      <c r="A953" t="n">
        <v>9993</v>
      </c>
      <c r="B953" s="46" t="n">
        <v>77</v>
      </c>
      <c r="C953" s="7" t="n">
        <v>6</v>
      </c>
      <c r="D953" s="7" t="n">
        <v>3</v>
      </c>
    </row>
    <row r="954" spans="1:10">
      <c r="A954" t="s">
        <v>4</v>
      </c>
      <c r="B954" s="4" t="s">
        <v>5</v>
      </c>
      <c r="C954" s="4" t="s">
        <v>7</v>
      </c>
      <c r="D954" s="4" t="s">
        <v>7</v>
      </c>
    </row>
    <row r="955" spans="1:10">
      <c r="A955" t="n">
        <v>9996</v>
      </c>
      <c r="B955" s="46" t="n">
        <v>77</v>
      </c>
      <c r="C955" s="7" t="n">
        <v>6</v>
      </c>
      <c r="D955" s="7" t="n">
        <v>0</v>
      </c>
    </row>
    <row r="956" spans="1:10">
      <c r="A956" t="s">
        <v>4</v>
      </c>
      <c r="B956" s="4" t="s">
        <v>5</v>
      </c>
      <c r="C956" s="4" t="s">
        <v>11</v>
      </c>
    </row>
    <row r="957" spans="1:10">
      <c r="A957" t="n">
        <v>9999</v>
      </c>
      <c r="B957" s="23" t="n">
        <v>16</v>
      </c>
      <c r="C957" s="7" t="n">
        <v>2000</v>
      </c>
    </row>
    <row r="958" spans="1:10">
      <c r="A958" t="s">
        <v>4</v>
      </c>
      <c r="B958" s="4" t="s">
        <v>5</v>
      </c>
      <c r="C958" s="4" t="s">
        <v>7</v>
      </c>
      <c r="D958" s="4" t="s">
        <v>7</v>
      </c>
      <c r="E958" s="4" t="s">
        <v>7</v>
      </c>
      <c r="F958" s="4" t="s">
        <v>12</v>
      </c>
      <c r="G958" s="4" t="s">
        <v>12</v>
      </c>
      <c r="H958" s="4" t="s">
        <v>12</v>
      </c>
      <c r="I958" s="4" t="s">
        <v>12</v>
      </c>
      <c r="J958" s="4" t="s">
        <v>12</v>
      </c>
    </row>
    <row r="959" spans="1:10">
      <c r="A959" t="n">
        <v>10002</v>
      </c>
      <c r="B959" s="34" t="n">
        <v>76</v>
      </c>
      <c r="C959" s="7" t="n">
        <v>5</v>
      </c>
      <c r="D959" s="7" t="n">
        <v>3</v>
      </c>
      <c r="E959" s="7" t="n">
        <v>1</v>
      </c>
      <c r="F959" s="7" t="n">
        <v>1</v>
      </c>
      <c r="G959" s="7" t="n">
        <v>1</v>
      </c>
      <c r="H959" s="7" t="n">
        <v>1</v>
      </c>
      <c r="I959" s="7" t="n">
        <v>0</v>
      </c>
      <c r="J959" s="7" t="n">
        <v>2000</v>
      </c>
    </row>
    <row r="960" spans="1:10">
      <c r="A960" t="s">
        <v>4</v>
      </c>
      <c r="B960" s="4" t="s">
        <v>5</v>
      </c>
      <c r="C960" s="4" t="s">
        <v>7</v>
      </c>
      <c r="D960" s="4" t="s">
        <v>7</v>
      </c>
      <c r="E960" s="4" t="s">
        <v>7</v>
      </c>
      <c r="F960" s="4" t="s">
        <v>12</v>
      </c>
      <c r="G960" s="4" t="s">
        <v>12</v>
      </c>
      <c r="H960" s="4" t="s">
        <v>12</v>
      </c>
      <c r="I960" s="4" t="s">
        <v>12</v>
      </c>
      <c r="J960" s="4" t="s">
        <v>12</v>
      </c>
    </row>
    <row r="961" spans="1:10">
      <c r="A961" t="n">
        <v>10026</v>
      </c>
      <c r="B961" s="34" t="n">
        <v>76</v>
      </c>
      <c r="C961" s="7" t="n">
        <v>5</v>
      </c>
      <c r="D961" s="7" t="n">
        <v>0</v>
      </c>
      <c r="E961" s="7" t="n">
        <v>1</v>
      </c>
      <c r="F961" s="7" t="n">
        <v>128</v>
      </c>
      <c r="G961" s="7" t="n">
        <v>0</v>
      </c>
      <c r="H961" s="7" t="n">
        <v>2000</v>
      </c>
      <c r="I961" s="7" t="n">
        <v>0</v>
      </c>
      <c r="J961" s="7" t="n">
        <v>0</v>
      </c>
    </row>
    <row r="962" spans="1:10">
      <c r="A962" t="s">
        <v>4</v>
      </c>
      <c r="B962" s="4" t="s">
        <v>5</v>
      </c>
      <c r="C962" s="4" t="s">
        <v>7</v>
      </c>
      <c r="D962" s="4" t="s">
        <v>7</v>
      </c>
      <c r="E962" s="4" t="s">
        <v>7</v>
      </c>
      <c r="F962" s="4" t="s">
        <v>12</v>
      </c>
      <c r="G962" s="4" t="s">
        <v>12</v>
      </c>
      <c r="H962" s="4" t="s">
        <v>12</v>
      </c>
      <c r="I962" s="4" t="s">
        <v>12</v>
      </c>
      <c r="J962" s="4" t="s">
        <v>12</v>
      </c>
    </row>
    <row r="963" spans="1:10">
      <c r="A963" t="n">
        <v>10050</v>
      </c>
      <c r="B963" s="34" t="n">
        <v>76</v>
      </c>
      <c r="C963" s="7" t="n">
        <v>6</v>
      </c>
      <c r="D963" s="7" t="n">
        <v>3</v>
      </c>
      <c r="E963" s="7" t="n">
        <v>1</v>
      </c>
      <c r="F963" s="7" t="n">
        <v>1</v>
      </c>
      <c r="G963" s="7" t="n">
        <v>1</v>
      </c>
      <c r="H963" s="7" t="n">
        <v>1</v>
      </c>
      <c r="I963" s="7" t="n">
        <v>0</v>
      </c>
      <c r="J963" s="7" t="n">
        <v>2000</v>
      </c>
    </row>
    <row r="964" spans="1:10">
      <c r="A964" t="s">
        <v>4</v>
      </c>
      <c r="B964" s="4" t="s">
        <v>5</v>
      </c>
      <c r="C964" s="4" t="s">
        <v>7</v>
      </c>
      <c r="D964" s="4" t="s">
        <v>7</v>
      </c>
      <c r="E964" s="4" t="s">
        <v>7</v>
      </c>
      <c r="F964" s="4" t="s">
        <v>12</v>
      </c>
      <c r="G964" s="4" t="s">
        <v>12</v>
      </c>
      <c r="H964" s="4" t="s">
        <v>12</v>
      </c>
      <c r="I964" s="4" t="s">
        <v>12</v>
      </c>
      <c r="J964" s="4" t="s">
        <v>12</v>
      </c>
    </row>
    <row r="965" spans="1:10">
      <c r="A965" t="n">
        <v>10074</v>
      </c>
      <c r="B965" s="34" t="n">
        <v>76</v>
      </c>
      <c r="C965" s="7" t="n">
        <v>6</v>
      </c>
      <c r="D965" s="7" t="n">
        <v>0</v>
      </c>
      <c r="E965" s="7" t="n">
        <v>1</v>
      </c>
      <c r="F965" s="7" t="n">
        <v>128</v>
      </c>
      <c r="G965" s="7" t="n">
        <v>0</v>
      </c>
      <c r="H965" s="7" t="n">
        <v>2000</v>
      </c>
      <c r="I965" s="7" t="n">
        <v>0</v>
      </c>
      <c r="J965" s="7" t="n">
        <v>0</v>
      </c>
    </row>
    <row r="966" spans="1:10">
      <c r="A966" t="s">
        <v>4</v>
      </c>
      <c r="B966" s="4" t="s">
        <v>5</v>
      </c>
      <c r="C966" s="4" t="s">
        <v>7</v>
      </c>
      <c r="D966" s="4" t="s">
        <v>7</v>
      </c>
    </row>
    <row r="967" spans="1:10">
      <c r="A967" t="n">
        <v>10098</v>
      </c>
      <c r="B967" s="46" t="n">
        <v>77</v>
      </c>
      <c r="C967" s="7" t="n">
        <v>5</v>
      </c>
      <c r="D967" s="7" t="n">
        <v>3</v>
      </c>
    </row>
    <row r="968" spans="1:10">
      <c r="A968" t="s">
        <v>4</v>
      </c>
      <c r="B968" s="4" t="s">
        <v>5</v>
      </c>
      <c r="C968" s="4" t="s">
        <v>7</v>
      </c>
      <c r="D968" s="4" t="s">
        <v>7</v>
      </c>
    </row>
    <row r="969" spans="1:10">
      <c r="A969" t="n">
        <v>10101</v>
      </c>
      <c r="B969" s="46" t="n">
        <v>77</v>
      </c>
      <c r="C969" s="7" t="n">
        <v>5</v>
      </c>
      <c r="D969" s="7" t="n">
        <v>0</v>
      </c>
    </row>
    <row r="970" spans="1:10">
      <c r="A970" t="s">
        <v>4</v>
      </c>
      <c r="B970" s="4" t="s">
        <v>5</v>
      </c>
      <c r="C970" s="4" t="s">
        <v>7</v>
      </c>
      <c r="D970" s="4" t="s">
        <v>7</v>
      </c>
    </row>
    <row r="971" spans="1:10">
      <c r="A971" t="n">
        <v>10104</v>
      </c>
      <c r="B971" s="46" t="n">
        <v>77</v>
      </c>
      <c r="C971" s="7" t="n">
        <v>6</v>
      </c>
      <c r="D971" s="7" t="n">
        <v>3</v>
      </c>
    </row>
    <row r="972" spans="1:10">
      <c r="A972" t="s">
        <v>4</v>
      </c>
      <c r="B972" s="4" t="s">
        <v>5</v>
      </c>
      <c r="C972" s="4" t="s">
        <v>7</v>
      </c>
      <c r="D972" s="4" t="s">
        <v>7</v>
      </c>
    </row>
    <row r="973" spans="1:10">
      <c r="A973" t="n">
        <v>10107</v>
      </c>
      <c r="B973" s="46" t="n">
        <v>77</v>
      </c>
      <c r="C973" s="7" t="n">
        <v>6</v>
      </c>
      <c r="D973" s="7" t="n">
        <v>0</v>
      </c>
    </row>
    <row r="974" spans="1:10">
      <c r="A974" t="s">
        <v>4</v>
      </c>
      <c r="B974" s="4" t="s">
        <v>5</v>
      </c>
      <c r="C974" s="4" t="s">
        <v>7</v>
      </c>
      <c r="D974" s="4" t="s">
        <v>11</v>
      </c>
    </row>
    <row r="975" spans="1:10">
      <c r="A975" t="n">
        <v>10110</v>
      </c>
      <c r="B975" s="47" t="n">
        <v>45</v>
      </c>
      <c r="C975" s="7" t="n">
        <v>7</v>
      </c>
      <c r="D975" s="7" t="n">
        <v>255</v>
      </c>
    </row>
    <row r="976" spans="1:10">
      <c r="A976" t="s">
        <v>4</v>
      </c>
      <c r="B976" s="4" t="s">
        <v>5</v>
      </c>
      <c r="C976" s="4" t="s">
        <v>7</v>
      </c>
      <c r="D976" s="4" t="s">
        <v>11</v>
      </c>
      <c r="E976" s="4" t="s">
        <v>12</v>
      </c>
    </row>
    <row r="977" spans="1:10">
      <c r="A977" t="n">
        <v>10114</v>
      </c>
      <c r="B977" s="16" t="n">
        <v>58</v>
      </c>
      <c r="C977" s="7" t="n">
        <v>101</v>
      </c>
      <c r="D977" s="7" t="n">
        <v>300</v>
      </c>
      <c r="E977" s="7" t="n">
        <v>1</v>
      </c>
    </row>
    <row r="978" spans="1:10">
      <c r="A978" t="s">
        <v>4</v>
      </c>
      <c r="B978" s="4" t="s">
        <v>5</v>
      </c>
      <c r="C978" s="4" t="s">
        <v>7</v>
      </c>
      <c r="D978" s="4" t="s">
        <v>11</v>
      </c>
    </row>
    <row r="979" spans="1:10">
      <c r="A979" t="n">
        <v>10122</v>
      </c>
      <c r="B979" s="16" t="n">
        <v>58</v>
      </c>
      <c r="C979" s="7" t="n">
        <v>254</v>
      </c>
      <c r="D979" s="7" t="n">
        <v>0</v>
      </c>
    </row>
    <row r="980" spans="1:10">
      <c r="A980" t="s">
        <v>4</v>
      </c>
      <c r="B980" s="4" t="s">
        <v>5</v>
      </c>
      <c r="C980" s="4" t="s">
        <v>7</v>
      </c>
      <c r="D980" s="4" t="s">
        <v>7</v>
      </c>
      <c r="E980" s="4" t="s">
        <v>12</v>
      </c>
      <c r="F980" s="4" t="s">
        <v>12</v>
      </c>
      <c r="G980" s="4" t="s">
        <v>12</v>
      </c>
      <c r="H980" s="4" t="s">
        <v>11</v>
      </c>
    </row>
    <row r="981" spans="1:10">
      <c r="A981" t="n">
        <v>10126</v>
      </c>
      <c r="B981" s="47" t="n">
        <v>45</v>
      </c>
      <c r="C981" s="7" t="n">
        <v>2</v>
      </c>
      <c r="D981" s="7" t="n">
        <v>3</v>
      </c>
      <c r="E981" s="7" t="n">
        <v>-278.029998779297</v>
      </c>
      <c r="F981" s="7" t="n">
        <v>4.17000007629395</v>
      </c>
      <c r="G981" s="7" t="n">
        <v>70.9499969482422</v>
      </c>
      <c r="H981" s="7" t="n">
        <v>0</v>
      </c>
    </row>
    <row r="982" spans="1:10">
      <c r="A982" t="s">
        <v>4</v>
      </c>
      <c r="B982" s="4" t="s">
        <v>5</v>
      </c>
      <c r="C982" s="4" t="s">
        <v>7</v>
      </c>
      <c r="D982" s="4" t="s">
        <v>7</v>
      </c>
      <c r="E982" s="4" t="s">
        <v>12</v>
      </c>
      <c r="F982" s="4" t="s">
        <v>12</v>
      </c>
      <c r="G982" s="4" t="s">
        <v>12</v>
      </c>
      <c r="H982" s="4" t="s">
        <v>11</v>
      </c>
      <c r="I982" s="4" t="s">
        <v>7</v>
      </c>
    </row>
    <row r="983" spans="1:10">
      <c r="A983" t="n">
        <v>10143</v>
      </c>
      <c r="B983" s="47" t="n">
        <v>45</v>
      </c>
      <c r="C983" s="7" t="n">
        <v>4</v>
      </c>
      <c r="D983" s="7" t="n">
        <v>3</v>
      </c>
      <c r="E983" s="7" t="n">
        <v>1.24000000953674</v>
      </c>
      <c r="F983" s="7" t="n">
        <v>326.040008544922</v>
      </c>
      <c r="G983" s="7" t="n">
        <v>352</v>
      </c>
      <c r="H983" s="7" t="n">
        <v>0</v>
      </c>
      <c r="I983" s="7" t="n">
        <v>1</v>
      </c>
    </row>
    <row r="984" spans="1:10">
      <c r="A984" t="s">
        <v>4</v>
      </c>
      <c r="B984" s="4" t="s">
        <v>5</v>
      </c>
      <c r="C984" s="4" t="s">
        <v>7</v>
      </c>
      <c r="D984" s="4" t="s">
        <v>7</v>
      </c>
      <c r="E984" s="4" t="s">
        <v>12</v>
      </c>
      <c r="F984" s="4" t="s">
        <v>11</v>
      </c>
    </row>
    <row r="985" spans="1:10">
      <c r="A985" t="n">
        <v>10161</v>
      </c>
      <c r="B985" s="47" t="n">
        <v>45</v>
      </c>
      <c r="C985" s="7" t="n">
        <v>5</v>
      </c>
      <c r="D985" s="7" t="n">
        <v>3</v>
      </c>
      <c r="E985" s="7" t="n">
        <v>46.0999984741211</v>
      </c>
      <c r="F985" s="7" t="n">
        <v>0</v>
      </c>
    </row>
    <row r="986" spans="1:10">
      <c r="A986" t="s">
        <v>4</v>
      </c>
      <c r="B986" s="4" t="s">
        <v>5</v>
      </c>
      <c r="C986" s="4" t="s">
        <v>7</v>
      </c>
      <c r="D986" s="4" t="s">
        <v>7</v>
      </c>
      <c r="E986" s="4" t="s">
        <v>12</v>
      </c>
      <c r="F986" s="4" t="s">
        <v>11</v>
      </c>
    </row>
    <row r="987" spans="1:10">
      <c r="A987" t="n">
        <v>10170</v>
      </c>
      <c r="B987" s="47" t="n">
        <v>45</v>
      </c>
      <c r="C987" s="7" t="n">
        <v>11</v>
      </c>
      <c r="D987" s="7" t="n">
        <v>3</v>
      </c>
      <c r="E987" s="7" t="n">
        <v>26.7000007629395</v>
      </c>
      <c r="F987" s="7" t="n">
        <v>0</v>
      </c>
    </row>
    <row r="988" spans="1:10">
      <c r="A988" t="s">
        <v>4</v>
      </c>
      <c r="B988" s="4" t="s">
        <v>5</v>
      </c>
      <c r="C988" s="4" t="s">
        <v>7</v>
      </c>
      <c r="D988" s="4" t="s">
        <v>7</v>
      </c>
      <c r="E988" s="4" t="s">
        <v>12</v>
      </c>
      <c r="F988" s="4" t="s">
        <v>11</v>
      </c>
    </row>
    <row r="989" spans="1:10">
      <c r="A989" t="n">
        <v>10179</v>
      </c>
      <c r="B989" s="47" t="n">
        <v>45</v>
      </c>
      <c r="C989" s="7" t="n">
        <v>5</v>
      </c>
      <c r="D989" s="7" t="n">
        <v>3</v>
      </c>
      <c r="E989" s="7" t="n">
        <v>68.9000015258789</v>
      </c>
      <c r="F989" s="7" t="n">
        <v>3500</v>
      </c>
    </row>
    <row r="990" spans="1:10">
      <c r="A990" t="s">
        <v>4</v>
      </c>
      <c r="B990" s="4" t="s">
        <v>5</v>
      </c>
      <c r="C990" s="4" t="s">
        <v>7</v>
      </c>
      <c r="D990" s="4" t="s">
        <v>7</v>
      </c>
      <c r="E990" s="4" t="s">
        <v>12</v>
      </c>
      <c r="F990" s="4" t="s">
        <v>11</v>
      </c>
    </row>
    <row r="991" spans="1:10">
      <c r="A991" t="n">
        <v>10188</v>
      </c>
      <c r="B991" s="47" t="n">
        <v>45</v>
      </c>
      <c r="C991" s="7" t="n">
        <v>11</v>
      </c>
      <c r="D991" s="7" t="n">
        <v>3</v>
      </c>
      <c r="E991" s="7" t="n">
        <v>13</v>
      </c>
      <c r="F991" s="7" t="n">
        <v>3500</v>
      </c>
    </row>
    <row r="992" spans="1:10">
      <c r="A992" t="s">
        <v>4</v>
      </c>
      <c r="B992" s="4" t="s">
        <v>5</v>
      </c>
      <c r="C992" s="4" t="s">
        <v>11</v>
      </c>
    </row>
    <row r="993" spans="1:9">
      <c r="A993" t="n">
        <v>10197</v>
      </c>
      <c r="B993" s="23" t="n">
        <v>16</v>
      </c>
      <c r="C993" s="7" t="n">
        <v>3000</v>
      </c>
    </row>
    <row r="994" spans="1:9">
      <c r="A994" t="s">
        <v>4</v>
      </c>
      <c r="B994" s="4" t="s">
        <v>5</v>
      </c>
      <c r="C994" s="4" t="s">
        <v>7</v>
      </c>
      <c r="D994" s="4" t="s">
        <v>11</v>
      </c>
      <c r="E994" s="4" t="s">
        <v>11</v>
      </c>
    </row>
    <row r="995" spans="1:9">
      <c r="A995" t="n">
        <v>10200</v>
      </c>
      <c r="B995" s="24" t="n">
        <v>50</v>
      </c>
      <c r="C995" s="7" t="n">
        <v>1</v>
      </c>
      <c r="D995" s="7" t="n">
        <v>2007</v>
      </c>
      <c r="E995" s="7" t="n">
        <v>1000</v>
      </c>
    </row>
    <row r="996" spans="1:9">
      <c r="A996" t="s">
        <v>4</v>
      </c>
      <c r="B996" s="4" t="s">
        <v>5</v>
      </c>
      <c r="C996" s="4" t="s">
        <v>7</v>
      </c>
      <c r="D996" s="4" t="s">
        <v>11</v>
      </c>
      <c r="E996" s="4" t="s">
        <v>11</v>
      </c>
      <c r="F996" s="4" t="s">
        <v>14</v>
      </c>
    </row>
    <row r="997" spans="1:9">
      <c r="A997" t="n">
        <v>10206</v>
      </c>
      <c r="B997" s="48" t="n">
        <v>84</v>
      </c>
      <c r="C997" s="7" t="n">
        <v>0</v>
      </c>
      <c r="D997" s="7" t="n">
        <v>0</v>
      </c>
      <c r="E997" s="7" t="n">
        <v>1000</v>
      </c>
      <c r="F997" s="7" t="n">
        <v>1050253722</v>
      </c>
    </row>
    <row r="998" spans="1:9">
      <c r="A998" t="s">
        <v>4</v>
      </c>
      <c r="B998" s="4" t="s">
        <v>5</v>
      </c>
      <c r="C998" s="4" t="s">
        <v>11</v>
      </c>
      <c r="D998" s="4" t="s">
        <v>7</v>
      </c>
      <c r="E998" s="4" t="s">
        <v>7</v>
      </c>
      <c r="F998" s="4" t="s">
        <v>8</v>
      </c>
    </row>
    <row r="999" spans="1:9">
      <c r="A999" t="n">
        <v>10216</v>
      </c>
      <c r="B999" s="38" t="n">
        <v>20</v>
      </c>
      <c r="C999" s="7" t="n">
        <v>1650</v>
      </c>
      <c r="D999" s="7" t="n">
        <v>3</v>
      </c>
      <c r="E999" s="7" t="n">
        <v>11</v>
      </c>
      <c r="F999" s="7" t="s">
        <v>103</v>
      </c>
    </row>
    <row r="1000" spans="1:9">
      <c r="A1000" t="s">
        <v>4</v>
      </c>
      <c r="B1000" s="4" t="s">
        <v>5</v>
      </c>
      <c r="C1000" s="4" t="s">
        <v>11</v>
      </c>
      <c r="D1000" s="4" t="s">
        <v>7</v>
      </c>
      <c r="E1000" s="4" t="s">
        <v>7</v>
      </c>
      <c r="F1000" s="4" t="s">
        <v>8</v>
      </c>
    </row>
    <row r="1001" spans="1:9">
      <c r="A1001" t="n">
        <v>10243</v>
      </c>
      <c r="B1001" s="38" t="n">
        <v>20</v>
      </c>
      <c r="C1001" s="7" t="n">
        <v>1651</v>
      </c>
      <c r="D1001" s="7" t="n">
        <v>3</v>
      </c>
      <c r="E1001" s="7" t="n">
        <v>11</v>
      </c>
      <c r="F1001" s="7" t="s">
        <v>103</v>
      </c>
    </row>
    <row r="1002" spans="1:9">
      <c r="A1002" t="s">
        <v>4</v>
      </c>
      <c r="B1002" s="4" t="s">
        <v>5</v>
      </c>
      <c r="C1002" s="4" t="s">
        <v>11</v>
      </c>
      <c r="D1002" s="4" t="s">
        <v>7</v>
      </c>
      <c r="E1002" s="4" t="s">
        <v>7</v>
      </c>
      <c r="F1002" s="4" t="s">
        <v>8</v>
      </c>
    </row>
    <row r="1003" spans="1:9">
      <c r="A1003" t="n">
        <v>10270</v>
      </c>
      <c r="B1003" s="38" t="n">
        <v>20</v>
      </c>
      <c r="C1003" s="7" t="n">
        <v>1652</v>
      </c>
      <c r="D1003" s="7" t="n">
        <v>3</v>
      </c>
      <c r="E1003" s="7" t="n">
        <v>11</v>
      </c>
      <c r="F1003" s="7" t="s">
        <v>103</v>
      </c>
    </row>
    <row r="1004" spans="1:9">
      <c r="A1004" t="s">
        <v>4</v>
      </c>
      <c r="B1004" s="4" t="s">
        <v>5</v>
      </c>
      <c r="C1004" s="4" t="s">
        <v>11</v>
      </c>
      <c r="D1004" s="4" t="s">
        <v>7</v>
      </c>
      <c r="E1004" s="4" t="s">
        <v>7</v>
      </c>
      <c r="F1004" s="4" t="s">
        <v>8</v>
      </c>
    </row>
    <row r="1005" spans="1:9">
      <c r="A1005" t="n">
        <v>10297</v>
      </c>
      <c r="B1005" s="38" t="n">
        <v>20</v>
      </c>
      <c r="C1005" s="7" t="n">
        <v>1653</v>
      </c>
      <c r="D1005" s="7" t="n">
        <v>3</v>
      </c>
      <c r="E1005" s="7" t="n">
        <v>11</v>
      </c>
      <c r="F1005" s="7" t="s">
        <v>103</v>
      </c>
    </row>
    <row r="1006" spans="1:9">
      <c r="A1006" t="s">
        <v>4</v>
      </c>
      <c r="B1006" s="4" t="s">
        <v>5</v>
      </c>
      <c r="C1006" s="4" t="s">
        <v>11</v>
      </c>
      <c r="D1006" s="4" t="s">
        <v>7</v>
      </c>
      <c r="E1006" s="4" t="s">
        <v>7</v>
      </c>
      <c r="F1006" s="4" t="s">
        <v>8</v>
      </c>
    </row>
    <row r="1007" spans="1:9">
      <c r="A1007" t="n">
        <v>10324</v>
      </c>
      <c r="B1007" s="38" t="n">
        <v>20</v>
      </c>
      <c r="C1007" s="7" t="n">
        <v>1654</v>
      </c>
      <c r="D1007" s="7" t="n">
        <v>3</v>
      </c>
      <c r="E1007" s="7" t="n">
        <v>11</v>
      </c>
      <c r="F1007" s="7" t="s">
        <v>103</v>
      </c>
    </row>
    <row r="1008" spans="1:9">
      <c r="A1008" t="s">
        <v>4</v>
      </c>
      <c r="B1008" s="4" t="s">
        <v>5</v>
      </c>
      <c r="C1008" s="4" t="s">
        <v>11</v>
      </c>
      <c r="D1008" s="4" t="s">
        <v>7</v>
      </c>
      <c r="E1008" s="4" t="s">
        <v>7</v>
      </c>
      <c r="F1008" s="4" t="s">
        <v>8</v>
      </c>
    </row>
    <row r="1009" spans="1:6">
      <c r="A1009" t="n">
        <v>10351</v>
      </c>
      <c r="B1009" s="38" t="n">
        <v>20</v>
      </c>
      <c r="C1009" s="7" t="n">
        <v>1655</v>
      </c>
      <c r="D1009" s="7" t="n">
        <v>3</v>
      </c>
      <c r="E1009" s="7" t="n">
        <v>11</v>
      </c>
      <c r="F1009" s="7" t="s">
        <v>104</v>
      </c>
    </row>
    <row r="1010" spans="1:6">
      <c r="A1010" t="s">
        <v>4</v>
      </c>
      <c r="B1010" s="4" t="s">
        <v>5</v>
      </c>
      <c r="C1010" s="4" t="s">
        <v>11</v>
      </c>
      <c r="D1010" s="4" t="s">
        <v>7</v>
      </c>
      <c r="E1010" s="4" t="s">
        <v>7</v>
      </c>
      <c r="F1010" s="4" t="s">
        <v>8</v>
      </c>
    </row>
    <row r="1011" spans="1:6">
      <c r="A1011" t="n">
        <v>10376</v>
      </c>
      <c r="B1011" s="38" t="n">
        <v>20</v>
      </c>
      <c r="C1011" s="7" t="n">
        <v>1656</v>
      </c>
      <c r="D1011" s="7" t="n">
        <v>3</v>
      </c>
      <c r="E1011" s="7" t="n">
        <v>11</v>
      </c>
      <c r="F1011" s="7" t="s">
        <v>104</v>
      </c>
    </row>
    <row r="1012" spans="1:6">
      <c r="A1012" t="s">
        <v>4</v>
      </c>
      <c r="B1012" s="4" t="s">
        <v>5</v>
      </c>
      <c r="C1012" s="4" t="s">
        <v>11</v>
      </c>
      <c r="D1012" s="4" t="s">
        <v>7</v>
      </c>
      <c r="E1012" s="4" t="s">
        <v>7</v>
      </c>
      <c r="F1012" s="4" t="s">
        <v>8</v>
      </c>
    </row>
    <row r="1013" spans="1:6">
      <c r="A1013" t="n">
        <v>10401</v>
      </c>
      <c r="B1013" s="38" t="n">
        <v>20</v>
      </c>
      <c r="C1013" s="7" t="n">
        <v>1657</v>
      </c>
      <c r="D1013" s="7" t="n">
        <v>3</v>
      </c>
      <c r="E1013" s="7" t="n">
        <v>11</v>
      </c>
      <c r="F1013" s="7" t="s">
        <v>104</v>
      </c>
    </row>
    <row r="1014" spans="1:6">
      <c r="A1014" t="s">
        <v>4</v>
      </c>
      <c r="B1014" s="4" t="s">
        <v>5</v>
      </c>
      <c r="C1014" s="4" t="s">
        <v>11</v>
      </c>
      <c r="D1014" s="4" t="s">
        <v>7</v>
      </c>
      <c r="E1014" s="4" t="s">
        <v>7</v>
      </c>
      <c r="F1014" s="4" t="s">
        <v>8</v>
      </c>
    </row>
    <row r="1015" spans="1:6">
      <c r="A1015" t="n">
        <v>10426</v>
      </c>
      <c r="B1015" s="38" t="n">
        <v>20</v>
      </c>
      <c r="C1015" s="7" t="n">
        <v>1658</v>
      </c>
      <c r="D1015" s="7" t="n">
        <v>3</v>
      </c>
      <c r="E1015" s="7" t="n">
        <v>11</v>
      </c>
      <c r="F1015" s="7" t="s">
        <v>104</v>
      </c>
    </row>
    <row r="1016" spans="1:6">
      <c r="A1016" t="s">
        <v>4</v>
      </c>
      <c r="B1016" s="4" t="s">
        <v>5</v>
      </c>
      <c r="C1016" s="4" t="s">
        <v>11</v>
      </c>
      <c r="D1016" s="4" t="s">
        <v>7</v>
      </c>
      <c r="E1016" s="4" t="s">
        <v>7</v>
      </c>
      <c r="F1016" s="4" t="s">
        <v>8</v>
      </c>
    </row>
    <row r="1017" spans="1:6">
      <c r="A1017" t="n">
        <v>10451</v>
      </c>
      <c r="B1017" s="38" t="n">
        <v>20</v>
      </c>
      <c r="C1017" s="7" t="n">
        <v>1659</v>
      </c>
      <c r="D1017" s="7" t="n">
        <v>3</v>
      </c>
      <c r="E1017" s="7" t="n">
        <v>11</v>
      </c>
      <c r="F1017" s="7" t="s">
        <v>104</v>
      </c>
    </row>
    <row r="1018" spans="1:6">
      <c r="A1018" t="s">
        <v>4</v>
      </c>
      <c r="B1018" s="4" t="s">
        <v>5</v>
      </c>
      <c r="C1018" s="4" t="s">
        <v>7</v>
      </c>
      <c r="D1018" s="4" t="s">
        <v>12</v>
      </c>
      <c r="E1018" s="4" t="s">
        <v>12</v>
      </c>
      <c r="F1018" s="4" t="s">
        <v>12</v>
      </c>
    </row>
    <row r="1019" spans="1:6">
      <c r="A1019" t="n">
        <v>10476</v>
      </c>
      <c r="B1019" s="47" t="n">
        <v>45</v>
      </c>
      <c r="C1019" s="7" t="n">
        <v>9</v>
      </c>
      <c r="D1019" s="7" t="n">
        <v>1</v>
      </c>
      <c r="E1019" s="7" t="n">
        <v>1</v>
      </c>
      <c r="F1019" s="7" t="n">
        <v>0.200000002980232</v>
      </c>
    </row>
    <row r="1020" spans="1:6">
      <c r="A1020" t="s">
        <v>4</v>
      </c>
      <c r="B1020" s="4" t="s">
        <v>5</v>
      </c>
      <c r="C1020" s="4" t="s">
        <v>11</v>
      </c>
    </row>
    <row r="1021" spans="1:6">
      <c r="A1021" t="n">
        <v>10490</v>
      </c>
      <c r="B1021" s="23" t="n">
        <v>16</v>
      </c>
      <c r="C1021" s="7" t="n">
        <v>500</v>
      </c>
    </row>
    <row r="1022" spans="1:6">
      <c r="A1022" t="s">
        <v>4</v>
      </c>
      <c r="B1022" s="4" t="s">
        <v>5</v>
      </c>
      <c r="C1022" s="4" t="s">
        <v>7</v>
      </c>
      <c r="D1022" s="4" t="s">
        <v>12</v>
      </c>
      <c r="E1022" s="4" t="s">
        <v>12</v>
      </c>
      <c r="F1022" s="4" t="s">
        <v>12</v>
      </c>
    </row>
    <row r="1023" spans="1:6">
      <c r="A1023" t="n">
        <v>10493</v>
      </c>
      <c r="B1023" s="47" t="n">
        <v>45</v>
      </c>
      <c r="C1023" s="7" t="n">
        <v>9</v>
      </c>
      <c r="D1023" s="7" t="n">
        <v>0.0199999995529652</v>
      </c>
      <c r="E1023" s="7" t="n">
        <v>0.0199999995529652</v>
      </c>
      <c r="F1023" s="7" t="n">
        <v>20000</v>
      </c>
    </row>
    <row r="1024" spans="1:6">
      <c r="A1024" t="s">
        <v>4</v>
      </c>
      <c r="B1024" s="4" t="s">
        <v>5</v>
      </c>
      <c r="C1024" s="4" t="s">
        <v>11</v>
      </c>
      <c r="D1024" s="4" t="s">
        <v>7</v>
      </c>
      <c r="E1024" s="4" t="s">
        <v>7</v>
      </c>
      <c r="F1024" s="4" t="s">
        <v>8</v>
      </c>
    </row>
    <row r="1025" spans="1:6">
      <c r="A1025" t="n">
        <v>10507</v>
      </c>
      <c r="B1025" s="38" t="n">
        <v>20</v>
      </c>
      <c r="C1025" s="7" t="n">
        <v>1000</v>
      </c>
      <c r="D1025" s="7" t="n">
        <v>2</v>
      </c>
      <c r="E1025" s="7" t="n">
        <v>11</v>
      </c>
      <c r="F1025" s="7" t="s">
        <v>105</v>
      </c>
    </row>
    <row r="1026" spans="1:6">
      <c r="A1026" t="s">
        <v>4</v>
      </c>
      <c r="B1026" s="4" t="s">
        <v>5</v>
      </c>
      <c r="C1026" s="4" t="s">
        <v>7</v>
      </c>
      <c r="D1026" s="4" t="s">
        <v>11</v>
      </c>
      <c r="E1026" s="4" t="s">
        <v>12</v>
      </c>
    </row>
    <row r="1027" spans="1:6">
      <c r="A1027" t="n">
        <v>10539</v>
      </c>
      <c r="B1027" s="16" t="n">
        <v>58</v>
      </c>
      <c r="C1027" s="7" t="n">
        <v>101</v>
      </c>
      <c r="D1027" s="7" t="n">
        <v>300</v>
      </c>
      <c r="E1027" s="7" t="n">
        <v>1</v>
      </c>
    </row>
    <row r="1028" spans="1:6">
      <c r="A1028" t="s">
        <v>4</v>
      </c>
      <c r="B1028" s="4" t="s">
        <v>5</v>
      </c>
      <c r="C1028" s="4" t="s">
        <v>7</v>
      </c>
      <c r="D1028" s="4" t="s">
        <v>11</v>
      </c>
    </row>
    <row r="1029" spans="1:6">
      <c r="A1029" t="n">
        <v>10547</v>
      </c>
      <c r="B1029" s="16" t="n">
        <v>58</v>
      </c>
      <c r="C1029" s="7" t="n">
        <v>254</v>
      </c>
      <c r="D1029" s="7" t="n">
        <v>0</v>
      </c>
    </row>
    <row r="1030" spans="1:6">
      <c r="A1030" t="s">
        <v>4</v>
      </c>
      <c r="B1030" s="4" t="s">
        <v>5</v>
      </c>
      <c r="C1030" s="4" t="s">
        <v>7</v>
      </c>
      <c r="D1030" s="4" t="s">
        <v>7</v>
      </c>
      <c r="E1030" s="4" t="s">
        <v>12</v>
      </c>
      <c r="F1030" s="4" t="s">
        <v>12</v>
      </c>
      <c r="G1030" s="4" t="s">
        <v>12</v>
      </c>
      <c r="H1030" s="4" t="s">
        <v>11</v>
      </c>
    </row>
    <row r="1031" spans="1:6">
      <c r="A1031" t="n">
        <v>10551</v>
      </c>
      <c r="B1031" s="47" t="n">
        <v>45</v>
      </c>
      <c r="C1031" s="7" t="n">
        <v>2</v>
      </c>
      <c r="D1031" s="7" t="n">
        <v>3</v>
      </c>
      <c r="E1031" s="7" t="n">
        <v>-247.699996948242</v>
      </c>
      <c r="F1031" s="7" t="n">
        <v>2.75999999046326</v>
      </c>
      <c r="G1031" s="7" t="n">
        <v>30.3500003814697</v>
      </c>
      <c r="H1031" s="7" t="n">
        <v>0</v>
      </c>
    </row>
    <row r="1032" spans="1:6">
      <c r="A1032" t="s">
        <v>4</v>
      </c>
      <c r="B1032" s="4" t="s">
        <v>5</v>
      </c>
      <c r="C1032" s="4" t="s">
        <v>7</v>
      </c>
      <c r="D1032" s="4" t="s">
        <v>7</v>
      </c>
      <c r="E1032" s="4" t="s">
        <v>12</v>
      </c>
      <c r="F1032" s="4" t="s">
        <v>12</v>
      </c>
      <c r="G1032" s="4" t="s">
        <v>12</v>
      </c>
      <c r="H1032" s="4" t="s">
        <v>11</v>
      </c>
      <c r="I1032" s="4" t="s">
        <v>7</v>
      </c>
    </row>
    <row r="1033" spans="1:6">
      <c r="A1033" t="n">
        <v>10568</v>
      </c>
      <c r="B1033" s="47" t="n">
        <v>45</v>
      </c>
      <c r="C1033" s="7" t="n">
        <v>4</v>
      </c>
      <c r="D1033" s="7" t="n">
        <v>3</v>
      </c>
      <c r="E1033" s="7" t="n">
        <v>355.239990234375</v>
      </c>
      <c r="F1033" s="7" t="n">
        <v>8.93000030517578</v>
      </c>
      <c r="G1033" s="7" t="n">
        <v>352</v>
      </c>
      <c r="H1033" s="7" t="n">
        <v>0</v>
      </c>
      <c r="I1033" s="7" t="n">
        <v>1</v>
      </c>
    </row>
    <row r="1034" spans="1:6">
      <c r="A1034" t="s">
        <v>4</v>
      </c>
      <c r="B1034" s="4" t="s">
        <v>5</v>
      </c>
      <c r="C1034" s="4" t="s">
        <v>7</v>
      </c>
      <c r="D1034" s="4" t="s">
        <v>7</v>
      </c>
      <c r="E1034" s="4" t="s">
        <v>12</v>
      </c>
      <c r="F1034" s="4" t="s">
        <v>11</v>
      </c>
    </row>
    <row r="1035" spans="1:6">
      <c r="A1035" t="n">
        <v>10586</v>
      </c>
      <c r="B1035" s="47" t="n">
        <v>45</v>
      </c>
      <c r="C1035" s="7" t="n">
        <v>5</v>
      </c>
      <c r="D1035" s="7" t="n">
        <v>3</v>
      </c>
      <c r="E1035" s="7" t="n">
        <v>21.6000003814697</v>
      </c>
      <c r="F1035" s="7" t="n">
        <v>0</v>
      </c>
    </row>
    <row r="1036" spans="1:6">
      <c r="A1036" t="s">
        <v>4</v>
      </c>
      <c r="B1036" s="4" t="s">
        <v>5</v>
      </c>
      <c r="C1036" s="4" t="s">
        <v>7</v>
      </c>
      <c r="D1036" s="4" t="s">
        <v>7</v>
      </c>
      <c r="E1036" s="4" t="s">
        <v>12</v>
      </c>
      <c r="F1036" s="4" t="s">
        <v>11</v>
      </c>
    </row>
    <row r="1037" spans="1:6">
      <c r="A1037" t="n">
        <v>10595</v>
      </c>
      <c r="B1037" s="47" t="n">
        <v>45</v>
      </c>
      <c r="C1037" s="7" t="n">
        <v>11</v>
      </c>
      <c r="D1037" s="7" t="n">
        <v>3</v>
      </c>
      <c r="E1037" s="7" t="n">
        <v>25.7000007629395</v>
      </c>
      <c r="F1037" s="7" t="n">
        <v>0</v>
      </c>
    </row>
    <row r="1038" spans="1:6">
      <c r="A1038" t="s">
        <v>4</v>
      </c>
      <c r="B1038" s="4" t="s">
        <v>5</v>
      </c>
      <c r="C1038" s="4" t="s">
        <v>7</v>
      </c>
      <c r="D1038" s="4" t="s">
        <v>7</v>
      </c>
      <c r="E1038" s="4" t="s">
        <v>12</v>
      </c>
      <c r="F1038" s="4" t="s">
        <v>12</v>
      </c>
      <c r="G1038" s="4" t="s">
        <v>12</v>
      </c>
      <c r="H1038" s="4" t="s">
        <v>11</v>
      </c>
    </row>
    <row r="1039" spans="1:6">
      <c r="A1039" t="n">
        <v>10604</v>
      </c>
      <c r="B1039" s="47" t="n">
        <v>45</v>
      </c>
      <c r="C1039" s="7" t="n">
        <v>2</v>
      </c>
      <c r="D1039" s="7" t="n">
        <v>3</v>
      </c>
      <c r="E1039" s="7" t="n">
        <v>-247.699996948242</v>
      </c>
      <c r="F1039" s="7" t="n">
        <v>2.98000001907349</v>
      </c>
      <c r="G1039" s="7" t="n">
        <v>30.3500003814697</v>
      </c>
      <c r="H1039" s="7" t="n">
        <v>4000</v>
      </c>
    </row>
    <row r="1040" spans="1:6">
      <c r="A1040" t="s">
        <v>4</v>
      </c>
      <c r="B1040" s="4" t="s">
        <v>5</v>
      </c>
      <c r="C1040" s="4" t="s">
        <v>7</v>
      </c>
      <c r="D1040" s="4" t="s">
        <v>7</v>
      </c>
      <c r="E1040" s="4" t="s">
        <v>12</v>
      </c>
      <c r="F1040" s="4" t="s">
        <v>12</v>
      </c>
      <c r="G1040" s="4" t="s">
        <v>12</v>
      </c>
      <c r="H1040" s="4" t="s">
        <v>11</v>
      </c>
      <c r="I1040" s="4" t="s">
        <v>7</v>
      </c>
    </row>
    <row r="1041" spans="1:9">
      <c r="A1041" t="n">
        <v>10621</v>
      </c>
      <c r="B1041" s="47" t="n">
        <v>45</v>
      </c>
      <c r="C1041" s="7" t="n">
        <v>4</v>
      </c>
      <c r="D1041" s="7" t="n">
        <v>3</v>
      </c>
      <c r="E1041" s="7" t="n">
        <v>355.239990234375</v>
      </c>
      <c r="F1041" s="7" t="n">
        <v>359.339996337891</v>
      </c>
      <c r="G1041" s="7" t="n">
        <v>352</v>
      </c>
      <c r="H1041" s="7" t="n">
        <v>4000</v>
      </c>
      <c r="I1041" s="7" t="n">
        <v>1</v>
      </c>
    </row>
    <row r="1042" spans="1:9">
      <c r="A1042" t="s">
        <v>4</v>
      </c>
      <c r="B1042" s="4" t="s">
        <v>5</v>
      </c>
      <c r="C1042" s="4" t="s">
        <v>7</v>
      </c>
      <c r="D1042" s="4" t="s">
        <v>7</v>
      </c>
      <c r="E1042" s="4" t="s">
        <v>12</v>
      </c>
      <c r="F1042" s="4" t="s">
        <v>11</v>
      </c>
    </row>
    <row r="1043" spans="1:9">
      <c r="A1043" t="n">
        <v>10639</v>
      </c>
      <c r="B1043" s="47" t="n">
        <v>45</v>
      </c>
      <c r="C1043" s="7" t="n">
        <v>5</v>
      </c>
      <c r="D1043" s="7" t="n">
        <v>3</v>
      </c>
      <c r="E1043" s="7" t="n">
        <v>21.6000003814697</v>
      </c>
      <c r="F1043" s="7" t="n">
        <v>4000</v>
      </c>
    </row>
    <row r="1044" spans="1:9">
      <c r="A1044" t="s">
        <v>4</v>
      </c>
      <c r="B1044" s="4" t="s">
        <v>5</v>
      </c>
      <c r="C1044" s="4" t="s">
        <v>7</v>
      </c>
      <c r="D1044" s="4" t="s">
        <v>7</v>
      </c>
      <c r="E1044" s="4" t="s">
        <v>12</v>
      </c>
      <c r="F1044" s="4" t="s">
        <v>11</v>
      </c>
    </row>
    <row r="1045" spans="1:9">
      <c r="A1045" t="n">
        <v>10648</v>
      </c>
      <c r="B1045" s="47" t="n">
        <v>45</v>
      </c>
      <c r="C1045" s="7" t="n">
        <v>11</v>
      </c>
      <c r="D1045" s="7" t="n">
        <v>3</v>
      </c>
      <c r="E1045" s="7" t="n">
        <v>25.7000007629395</v>
      </c>
      <c r="F1045" s="7" t="n">
        <v>4000</v>
      </c>
    </row>
    <row r="1046" spans="1:9">
      <c r="A1046" t="s">
        <v>4</v>
      </c>
      <c r="B1046" s="4" t="s">
        <v>5</v>
      </c>
      <c r="C1046" s="4" t="s">
        <v>7</v>
      </c>
      <c r="D1046" s="4" t="s">
        <v>11</v>
      </c>
      <c r="E1046" s="4" t="s">
        <v>11</v>
      </c>
    </row>
    <row r="1047" spans="1:9">
      <c r="A1047" t="n">
        <v>10657</v>
      </c>
      <c r="B1047" s="35" t="n">
        <v>39</v>
      </c>
      <c r="C1047" s="7" t="n">
        <v>16</v>
      </c>
      <c r="D1047" s="7" t="n">
        <v>65533</v>
      </c>
      <c r="E1047" s="7" t="n">
        <v>214</v>
      </c>
    </row>
    <row r="1048" spans="1:9">
      <c r="A1048" t="s">
        <v>4</v>
      </c>
      <c r="B1048" s="4" t="s">
        <v>5</v>
      </c>
      <c r="C1048" s="4" t="s">
        <v>7</v>
      </c>
      <c r="D1048" s="4" t="s">
        <v>11</v>
      </c>
    </row>
    <row r="1049" spans="1:9">
      <c r="A1049" t="n">
        <v>10663</v>
      </c>
      <c r="B1049" s="47" t="n">
        <v>45</v>
      </c>
      <c r="C1049" s="7" t="n">
        <v>7</v>
      </c>
      <c r="D1049" s="7" t="n">
        <v>255</v>
      </c>
    </row>
    <row r="1050" spans="1:9">
      <c r="A1050" t="s">
        <v>4</v>
      </c>
      <c r="B1050" s="4" t="s">
        <v>5</v>
      </c>
      <c r="C1050" s="4" t="s">
        <v>7</v>
      </c>
      <c r="D1050" s="4" t="s">
        <v>11</v>
      </c>
      <c r="E1050" s="4" t="s">
        <v>12</v>
      </c>
    </row>
    <row r="1051" spans="1:9">
      <c r="A1051" t="n">
        <v>10667</v>
      </c>
      <c r="B1051" s="16" t="n">
        <v>58</v>
      </c>
      <c r="C1051" s="7" t="n">
        <v>101</v>
      </c>
      <c r="D1051" s="7" t="n">
        <v>300</v>
      </c>
      <c r="E1051" s="7" t="n">
        <v>1</v>
      </c>
    </row>
    <row r="1052" spans="1:9">
      <c r="A1052" t="s">
        <v>4</v>
      </c>
      <c r="B1052" s="4" t="s">
        <v>5</v>
      </c>
      <c r="C1052" s="4" t="s">
        <v>7</v>
      </c>
      <c r="D1052" s="4" t="s">
        <v>11</v>
      </c>
    </row>
    <row r="1053" spans="1:9">
      <c r="A1053" t="n">
        <v>10675</v>
      </c>
      <c r="B1053" s="16" t="n">
        <v>58</v>
      </c>
      <c r="C1053" s="7" t="n">
        <v>254</v>
      </c>
      <c r="D1053" s="7" t="n">
        <v>0</v>
      </c>
    </row>
    <row r="1054" spans="1:9">
      <c r="A1054" t="s">
        <v>4</v>
      </c>
      <c r="B1054" s="4" t="s">
        <v>5</v>
      </c>
      <c r="C1054" s="4" t="s">
        <v>7</v>
      </c>
      <c r="D1054" s="4" t="s">
        <v>7</v>
      </c>
      <c r="E1054" s="4" t="s">
        <v>12</v>
      </c>
      <c r="F1054" s="4" t="s">
        <v>12</v>
      </c>
      <c r="G1054" s="4" t="s">
        <v>12</v>
      </c>
      <c r="H1054" s="4" t="s">
        <v>11</v>
      </c>
    </row>
    <row r="1055" spans="1:9">
      <c r="A1055" t="n">
        <v>10679</v>
      </c>
      <c r="B1055" s="47" t="n">
        <v>45</v>
      </c>
      <c r="C1055" s="7" t="n">
        <v>2</v>
      </c>
      <c r="D1055" s="7" t="n">
        <v>3</v>
      </c>
      <c r="E1055" s="7" t="n">
        <v>-277.079986572266</v>
      </c>
      <c r="F1055" s="7" t="n">
        <v>2.03999996185303</v>
      </c>
      <c r="G1055" s="7" t="n">
        <v>86.5299987792969</v>
      </c>
      <c r="H1055" s="7" t="n">
        <v>0</v>
      </c>
    </row>
    <row r="1056" spans="1:9">
      <c r="A1056" t="s">
        <v>4</v>
      </c>
      <c r="B1056" s="4" t="s">
        <v>5</v>
      </c>
      <c r="C1056" s="4" t="s">
        <v>7</v>
      </c>
      <c r="D1056" s="4" t="s">
        <v>7</v>
      </c>
      <c r="E1056" s="4" t="s">
        <v>12</v>
      </c>
      <c r="F1056" s="4" t="s">
        <v>12</v>
      </c>
      <c r="G1056" s="4" t="s">
        <v>12</v>
      </c>
      <c r="H1056" s="4" t="s">
        <v>11</v>
      </c>
      <c r="I1056" s="4" t="s">
        <v>7</v>
      </c>
    </row>
    <row r="1057" spans="1:9">
      <c r="A1057" t="n">
        <v>10696</v>
      </c>
      <c r="B1057" s="47" t="n">
        <v>45</v>
      </c>
      <c r="C1057" s="7" t="n">
        <v>4</v>
      </c>
      <c r="D1057" s="7" t="n">
        <v>3</v>
      </c>
      <c r="E1057" s="7" t="n">
        <v>356.519989013672</v>
      </c>
      <c r="F1057" s="7" t="n">
        <v>117.629997253418</v>
      </c>
      <c r="G1057" s="7" t="n">
        <v>352</v>
      </c>
      <c r="H1057" s="7" t="n">
        <v>0</v>
      </c>
      <c r="I1057" s="7" t="n">
        <v>1</v>
      </c>
    </row>
    <row r="1058" spans="1:9">
      <c r="A1058" t="s">
        <v>4</v>
      </c>
      <c r="B1058" s="4" t="s">
        <v>5</v>
      </c>
      <c r="C1058" s="4" t="s">
        <v>7</v>
      </c>
      <c r="D1058" s="4" t="s">
        <v>7</v>
      </c>
      <c r="E1058" s="4" t="s">
        <v>12</v>
      </c>
      <c r="F1058" s="4" t="s">
        <v>11</v>
      </c>
    </row>
    <row r="1059" spans="1:9">
      <c r="A1059" t="n">
        <v>10714</v>
      </c>
      <c r="B1059" s="47" t="n">
        <v>45</v>
      </c>
      <c r="C1059" s="7" t="n">
        <v>5</v>
      </c>
      <c r="D1059" s="7" t="n">
        <v>3</v>
      </c>
      <c r="E1059" s="7" t="n">
        <v>20.2000007629395</v>
      </c>
      <c r="F1059" s="7" t="n">
        <v>0</v>
      </c>
    </row>
    <row r="1060" spans="1:9">
      <c r="A1060" t="s">
        <v>4</v>
      </c>
      <c r="B1060" s="4" t="s">
        <v>5</v>
      </c>
      <c r="C1060" s="4" t="s">
        <v>7</v>
      </c>
      <c r="D1060" s="4" t="s">
        <v>7</v>
      </c>
      <c r="E1060" s="4" t="s">
        <v>12</v>
      </c>
      <c r="F1060" s="4" t="s">
        <v>11</v>
      </c>
    </row>
    <row r="1061" spans="1:9">
      <c r="A1061" t="n">
        <v>10723</v>
      </c>
      <c r="B1061" s="47" t="n">
        <v>45</v>
      </c>
      <c r="C1061" s="7" t="n">
        <v>11</v>
      </c>
      <c r="D1061" s="7" t="n">
        <v>3</v>
      </c>
      <c r="E1061" s="7" t="n">
        <v>25.7000007629395</v>
      </c>
      <c r="F1061" s="7" t="n">
        <v>0</v>
      </c>
    </row>
    <row r="1062" spans="1:9">
      <c r="A1062" t="s">
        <v>4</v>
      </c>
      <c r="B1062" s="4" t="s">
        <v>5</v>
      </c>
      <c r="C1062" s="4" t="s">
        <v>7</v>
      </c>
      <c r="D1062" s="4" t="s">
        <v>7</v>
      </c>
      <c r="E1062" s="4" t="s">
        <v>12</v>
      </c>
      <c r="F1062" s="4" t="s">
        <v>12</v>
      </c>
      <c r="G1062" s="4" t="s">
        <v>12</v>
      </c>
      <c r="H1062" s="4" t="s">
        <v>11</v>
      </c>
    </row>
    <row r="1063" spans="1:9">
      <c r="A1063" t="n">
        <v>10732</v>
      </c>
      <c r="B1063" s="47" t="n">
        <v>45</v>
      </c>
      <c r="C1063" s="7" t="n">
        <v>2</v>
      </c>
      <c r="D1063" s="7" t="n">
        <v>3</v>
      </c>
      <c r="E1063" s="7" t="n">
        <v>-281.220001220703</v>
      </c>
      <c r="F1063" s="7" t="n">
        <v>2.65000009536743</v>
      </c>
      <c r="G1063" s="7" t="n">
        <v>80.5500030517578</v>
      </c>
      <c r="H1063" s="7" t="n">
        <v>4000</v>
      </c>
    </row>
    <row r="1064" spans="1:9">
      <c r="A1064" t="s">
        <v>4</v>
      </c>
      <c r="B1064" s="4" t="s">
        <v>5</v>
      </c>
      <c r="C1064" s="4" t="s">
        <v>7</v>
      </c>
      <c r="D1064" s="4" t="s">
        <v>7</v>
      </c>
      <c r="E1064" s="4" t="s">
        <v>12</v>
      </c>
      <c r="F1064" s="4" t="s">
        <v>12</v>
      </c>
      <c r="G1064" s="4" t="s">
        <v>12</v>
      </c>
      <c r="H1064" s="4" t="s">
        <v>11</v>
      </c>
      <c r="I1064" s="4" t="s">
        <v>7</v>
      </c>
    </row>
    <row r="1065" spans="1:9">
      <c r="A1065" t="n">
        <v>10749</v>
      </c>
      <c r="B1065" s="47" t="n">
        <v>45</v>
      </c>
      <c r="C1065" s="7" t="n">
        <v>4</v>
      </c>
      <c r="D1065" s="7" t="n">
        <v>3</v>
      </c>
      <c r="E1065" s="7" t="n">
        <v>357.420013427734</v>
      </c>
      <c r="F1065" s="7" t="n">
        <v>101</v>
      </c>
      <c r="G1065" s="7" t="n">
        <v>352</v>
      </c>
      <c r="H1065" s="7" t="n">
        <v>4000</v>
      </c>
      <c r="I1065" s="7" t="n">
        <v>1</v>
      </c>
    </row>
    <row r="1066" spans="1:9">
      <c r="A1066" t="s">
        <v>4</v>
      </c>
      <c r="B1066" s="4" t="s">
        <v>5</v>
      </c>
      <c r="C1066" s="4" t="s">
        <v>7</v>
      </c>
      <c r="D1066" s="4" t="s">
        <v>7</v>
      </c>
      <c r="E1066" s="4" t="s">
        <v>12</v>
      </c>
      <c r="F1066" s="4" t="s">
        <v>11</v>
      </c>
    </row>
    <row r="1067" spans="1:9">
      <c r="A1067" t="n">
        <v>10767</v>
      </c>
      <c r="B1067" s="47" t="n">
        <v>45</v>
      </c>
      <c r="C1067" s="7" t="n">
        <v>5</v>
      </c>
      <c r="D1067" s="7" t="n">
        <v>3</v>
      </c>
      <c r="E1067" s="7" t="n">
        <v>20.2000007629395</v>
      </c>
      <c r="F1067" s="7" t="n">
        <v>4000</v>
      </c>
    </row>
    <row r="1068" spans="1:9">
      <c r="A1068" t="s">
        <v>4</v>
      </c>
      <c r="B1068" s="4" t="s">
        <v>5</v>
      </c>
      <c r="C1068" s="4" t="s">
        <v>7</v>
      </c>
      <c r="D1068" s="4" t="s">
        <v>7</v>
      </c>
      <c r="E1068" s="4" t="s">
        <v>12</v>
      </c>
      <c r="F1068" s="4" t="s">
        <v>11</v>
      </c>
    </row>
    <row r="1069" spans="1:9">
      <c r="A1069" t="n">
        <v>10776</v>
      </c>
      <c r="B1069" s="47" t="n">
        <v>45</v>
      </c>
      <c r="C1069" s="7" t="n">
        <v>11</v>
      </c>
      <c r="D1069" s="7" t="n">
        <v>3</v>
      </c>
      <c r="E1069" s="7" t="n">
        <v>25.7000007629395</v>
      </c>
      <c r="F1069" s="7" t="n">
        <v>4000</v>
      </c>
    </row>
    <row r="1070" spans="1:9">
      <c r="A1070" t="s">
        <v>4</v>
      </c>
      <c r="B1070" s="4" t="s">
        <v>5</v>
      </c>
      <c r="C1070" s="4" t="s">
        <v>7</v>
      </c>
      <c r="D1070" s="4" t="s">
        <v>11</v>
      </c>
    </row>
    <row r="1071" spans="1:9">
      <c r="A1071" t="n">
        <v>10785</v>
      </c>
      <c r="B1071" s="47" t="n">
        <v>45</v>
      </c>
      <c r="C1071" s="7" t="n">
        <v>7</v>
      </c>
      <c r="D1071" s="7" t="n">
        <v>255</v>
      </c>
    </row>
    <row r="1072" spans="1:9">
      <c r="A1072" t="s">
        <v>4</v>
      </c>
      <c r="B1072" s="4" t="s">
        <v>5</v>
      </c>
      <c r="C1072" s="4" t="s">
        <v>7</v>
      </c>
      <c r="D1072" s="4" t="s">
        <v>11</v>
      </c>
      <c r="E1072" s="4" t="s">
        <v>12</v>
      </c>
      <c r="F1072" s="4" t="s">
        <v>11</v>
      </c>
      <c r="G1072" s="4" t="s">
        <v>14</v>
      </c>
      <c r="H1072" s="4" t="s">
        <v>14</v>
      </c>
      <c r="I1072" s="4" t="s">
        <v>11</v>
      </c>
      <c r="J1072" s="4" t="s">
        <v>11</v>
      </c>
      <c r="K1072" s="4" t="s">
        <v>14</v>
      </c>
      <c r="L1072" s="4" t="s">
        <v>14</v>
      </c>
      <c r="M1072" s="4" t="s">
        <v>14</v>
      </c>
      <c r="N1072" s="4" t="s">
        <v>14</v>
      </c>
      <c r="O1072" s="4" t="s">
        <v>8</v>
      </c>
    </row>
    <row r="1073" spans="1:15">
      <c r="A1073" t="n">
        <v>10789</v>
      </c>
      <c r="B1073" s="24" t="n">
        <v>50</v>
      </c>
      <c r="C1073" s="7" t="n">
        <v>0</v>
      </c>
      <c r="D1073" s="7" t="n">
        <v>1502</v>
      </c>
      <c r="E1073" s="7" t="n">
        <v>0.800000011920929</v>
      </c>
      <c r="F1073" s="7" t="n">
        <v>200</v>
      </c>
      <c r="G1073" s="7" t="n">
        <v>0</v>
      </c>
      <c r="H1073" s="7" t="n">
        <v>0</v>
      </c>
      <c r="I1073" s="7" t="n">
        <v>0</v>
      </c>
      <c r="J1073" s="7" t="n">
        <v>65533</v>
      </c>
      <c r="K1073" s="7" t="n">
        <v>0</v>
      </c>
      <c r="L1073" s="7" t="n">
        <v>0</v>
      </c>
      <c r="M1073" s="7" t="n">
        <v>0</v>
      </c>
      <c r="N1073" s="7" t="n">
        <v>0</v>
      </c>
      <c r="O1073" s="7" t="s">
        <v>15</v>
      </c>
    </row>
    <row r="1074" spans="1:15">
      <c r="A1074" t="s">
        <v>4</v>
      </c>
      <c r="B1074" s="4" t="s">
        <v>5</v>
      </c>
      <c r="C1074" s="4" t="s">
        <v>7</v>
      </c>
      <c r="D1074" s="4" t="s">
        <v>11</v>
      </c>
      <c r="E1074" s="4" t="s">
        <v>12</v>
      </c>
    </row>
    <row r="1075" spans="1:15">
      <c r="A1075" t="n">
        <v>10828</v>
      </c>
      <c r="B1075" s="16" t="n">
        <v>58</v>
      </c>
      <c r="C1075" s="7" t="n">
        <v>101</v>
      </c>
      <c r="D1075" s="7" t="n">
        <v>300</v>
      </c>
      <c r="E1075" s="7" t="n">
        <v>1</v>
      </c>
    </row>
    <row r="1076" spans="1:15">
      <c r="A1076" t="s">
        <v>4</v>
      </c>
      <c r="B1076" s="4" t="s">
        <v>5</v>
      </c>
      <c r="C1076" s="4" t="s">
        <v>7</v>
      </c>
      <c r="D1076" s="4" t="s">
        <v>11</v>
      </c>
    </row>
    <row r="1077" spans="1:15">
      <c r="A1077" t="n">
        <v>10836</v>
      </c>
      <c r="B1077" s="16" t="n">
        <v>58</v>
      </c>
      <c r="C1077" s="7" t="n">
        <v>254</v>
      </c>
      <c r="D1077" s="7" t="n">
        <v>0</v>
      </c>
    </row>
    <row r="1078" spans="1:15">
      <c r="A1078" t="s">
        <v>4</v>
      </c>
      <c r="B1078" s="4" t="s">
        <v>5</v>
      </c>
      <c r="C1078" s="4" t="s">
        <v>7</v>
      </c>
      <c r="D1078" s="4" t="s">
        <v>7</v>
      </c>
      <c r="E1078" s="4" t="s">
        <v>12</v>
      </c>
      <c r="F1078" s="4" t="s">
        <v>12</v>
      </c>
      <c r="G1078" s="4" t="s">
        <v>12</v>
      </c>
      <c r="H1078" s="4" t="s">
        <v>11</v>
      </c>
    </row>
    <row r="1079" spans="1:15">
      <c r="A1079" t="n">
        <v>10840</v>
      </c>
      <c r="B1079" s="47" t="n">
        <v>45</v>
      </c>
      <c r="C1079" s="7" t="n">
        <v>2</v>
      </c>
      <c r="D1079" s="7" t="n">
        <v>3</v>
      </c>
      <c r="E1079" s="7" t="n">
        <v>-237.929992675781</v>
      </c>
      <c r="F1079" s="7" t="n">
        <v>19.7800006866455</v>
      </c>
      <c r="G1079" s="7" t="n">
        <v>65.5699996948242</v>
      </c>
      <c r="H1079" s="7" t="n">
        <v>0</v>
      </c>
    </row>
    <row r="1080" spans="1:15">
      <c r="A1080" t="s">
        <v>4</v>
      </c>
      <c r="B1080" s="4" t="s">
        <v>5</v>
      </c>
      <c r="C1080" s="4" t="s">
        <v>7</v>
      </c>
      <c r="D1080" s="4" t="s">
        <v>7</v>
      </c>
      <c r="E1080" s="4" t="s">
        <v>12</v>
      </c>
      <c r="F1080" s="4" t="s">
        <v>12</v>
      </c>
      <c r="G1080" s="4" t="s">
        <v>12</v>
      </c>
      <c r="H1080" s="4" t="s">
        <v>11</v>
      </c>
      <c r="I1080" s="4" t="s">
        <v>7</v>
      </c>
    </row>
    <row r="1081" spans="1:15">
      <c r="A1081" t="n">
        <v>10857</v>
      </c>
      <c r="B1081" s="47" t="n">
        <v>45</v>
      </c>
      <c r="C1081" s="7" t="n">
        <v>4</v>
      </c>
      <c r="D1081" s="7" t="n">
        <v>3</v>
      </c>
      <c r="E1081" s="7" t="n">
        <v>348.260009765625</v>
      </c>
      <c r="F1081" s="7" t="n">
        <v>22.3199996948242</v>
      </c>
      <c r="G1081" s="7" t="n">
        <v>352</v>
      </c>
      <c r="H1081" s="7" t="n">
        <v>0</v>
      </c>
      <c r="I1081" s="7" t="n">
        <v>1</v>
      </c>
    </row>
    <row r="1082" spans="1:15">
      <c r="A1082" t="s">
        <v>4</v>
      </c>
      <c r="B1082" s="4" t="s">
        <v>5</v>
      </c>
      <c r="C1082" s="4" t="s">
        <v>7</v>
      </c>
      <c r="D1082" s="4" t="s">
        <v>7</v>
      </c>
      <c r="E1082" s="4" t="s">
        <v>12</v>
      </c>
      <c r="F1082" s="4" t="s">
        <v>11</v>
      </c>
    </row>
    <row r="1083" spans="1:15">
      <c r="A1083" t="n">
        <v>10875</v>
      </c>
      <c r="B1083" s="47" t="n">
        <v>45</v>
      </c>
      <c r="C1083" s="7" t="n">
        <v>5</v>
      </c>
      <c r="D1083" s="7" t="n">
        <v>3</v>
      </c>
      <c r="E1083" s="7" t="n">
        <v>20.2000007629395</v>
      </c>
      <c r="F1083" s="7" t="n">
        <v>0</v>
      </c>
    </row>
    <row r="1084" spans="1:15">
      <c r="A1084" t="s">
        <v>4</v>
      </c>
      <c r="B1084" s="4" t="s">
        <v>5</v>
      </c>
      <c r="C1084" s="4" t="s">
        <v>7</v>
      </c>
      <c r="D1084" s="4" t="s">
        <v>7</v>
      </c>
      <c r="E1084" s="4" t="s">
        <v>12</v>
      </c>
      <c r="F1084" s="4" t="s">
        <v>11</v>
      </c>
    </row>
    <row r="1085" spans="1:15">
      <c r="A1085" t="n">
        <v>10884</v>
      </c>
      <c r="B1085" s="47" t="n">
        <v>45</v>
      </c>
      <c r="C1085" s="7" t="n">
        <v>11</v>
      </c>
      <c r="D1085" s="7" t="n">
        <v>3</v>
      </c>
      <c r="E1085" s="7" t="n">
        <v>25.7000007629395</v>
      </c>
      <c r="F1085" s="7" t="n">
        <v>0</v>
      </c>
    </row>
    <row r="1086" spans="1:15">
      <c r="A1086" t="s">
        <v>4</v>
      </c>
      <c r="B1086" s="4" t="s">
        <v>5</v>
      </c>
      <c r="C1086" s="4" t="s">
        <v>7</v>
      </c>
      <c r="D1086" s="4" t="s">
        <v>7</v>
      </c>
      <c r="E1086" s="4" t="s">
        <v>12</v>
      </c>
      <c r="F1086" s="4" t="s">
        <v>12</v>
      </c>
      <c r="G1086" s="4" t="s">
        <v>12</v>
      </c>
      <c r="H1086" s="4" t="s">
        <v>11</v>
      </c>
    </row>
    <row r="1087" spans="1:15">
      <c r="A1087" t="n">
        <v>10893</v>
      </c>
      <c r="B1087" s="47" t="n">
        <v>45</v>
      </c>
      <c r="C1087" s="7" t="n">
        <v>2</v>
      </c>
      <c r="D1087" s="7" t="n">
        <v>0</v>
      </c>
      <c r="E1087" s="7" t="n">
        <v>-210.309997558594</v>
      </c>
      <c r="F1087" s="7" t="n">
        <v>29.25</v>
      </c>
      <c r="G1087" s="7" t="n">
        <v>29.8999996185303</v>
      </c>
      <c r="H1087" s="7" t="n">
        <v>4000</v>
      </c>
    </row>
    <row r="1088" spans="1:15">
      <c r="A1088" t="s">
        <v>4</v>
      </c>
      <c r="B1088" s="4" t="s">
        <v>5</v>
      </c>
      <c r="C1088" s="4" t="s">
        <v>7</v>
      </c>
      <c r="D1088" s="4" t="s">
        <v>7</v>
      </c>
      <c r="E1088" s="4" t="s">
        <v>12</v>
      </c>
      <c r="F1088" s="4" t="s">
        <v>12</v>
      </c>
      <c r="G1088" s="4" t="s">
        <v>12</v>
      </c>
      <c r="H1088" s="4" t="s">
        <v>11</v>
      </c>
      <c r="I1088" s="4" t="s">
        <v>7</v>
      </c>
    </row>
    <row r="1089" spans="1:15">
      <c r="A1089" t="n">
        <v>10910</v>
      </c>
      <c r="B1089" s="47" t="n">
        <v>45</v>
      </c>
      <c r="C1089" s="7" t="n">
        <v>4</v>
      </c>
      <c r="D1089" s="7" t="n">
        <v>0</v>
      </c>
      <c r="E1089" s="7" t="n">
        <v>348.260009765625</v>
      </c>
      <c r="F1089" s="7" t="n">
        <v>47.2700004577637</v>
      </c>
      <c r="G1089" s="7" t="n">
        <v>352</v>
      </c>
      <c r="H1089" s="7" t="n">
        <v>4000</v>
      </c>
      <c r="I1089" s="7" t="n">
        <v>1</v>
      </c>
    </row>
    <row r="1090" spans="1:15">
      <c r="A1090" t="s">
        <v>4</v>
      </c>
      <c r="B1090" s="4" t="s">
        <v>5</v>
      </c>
      <c r="C1090" s="4" t="s">
        <v>7</v>
      </c>
      <c r="D1090" s="4" t="s">
        <v>7</v>
      </c>
      <c r="E1090" s="4" t="s">
        <v>12</v>
      </c>
      <c r="F1090" s="4" t="s">
        <v>11</v>
      </c>
    </row>
    <row r="1091" spans="1:15">
      <c r="A1091" t="n">
        <v>10928</v>
      </c>
      <c r="B1091" s="47" t="n">
        <v>45</v>
      </c>
      <c r="C1091" s="7" t="n">
        <v>5</v>
      </c>
      <c r="D1091" s="7" t="n">
        <v>0</v>
      </c>
      <c r="E1091" s="7" t="n">
        <v>20.2000007629395</v>
      </c>
      <c r="F1091" s="7" t="n">
        <v>4000</v>
      </c>
    </row>
    <row r="1092" spans="1:15">
      <c r="A1092" t="s">
        <v>4</v>
      </c>
      <c r="B1092" s="4" t="s">
        <v>5</v>
      </c>
      <c r="C1092" s="4" t="s">
        <v>7</v>
      </c>
      <c r="D1092" s="4" t="s">
        <v>7</v>
      </c>
      <c r="E1092" s="4" t="s">
        <v>12</v>
      </c>
      <c r="F1092" s="4" t="s">
        <v>11</v>
      </c>
    </row>
    <row r="1093" spans="1:15">
      <c r="A1093" t="n">
        <v>10937</v>
      </c>
      <c r="B1093" s="47" t="n">
        <v>45</v>
      </c>
      <c r="C1093" s="7" t="n">
        <v>11</v>
      </c>
      <c r="D1093" s="7" t="n">
        <v>0</v>
      </c>
      <c r="E1093" s="7" t="n">
        <v>25.7000007629395</v>
      </c>
      <c r="F1093" s="7" t="n">
        <v>4000</v>
      </c>
    </row>
    <row r="1094" spans="1:15">
      <c r="A1094" t="s">
        <v>4</v>
      </c>
      <c r="B1094" s="4" t="s">
        <v>5</v>
      </c>
      <c r="C1094" s="4" t="s">
        <v>11</v>
      </c>
      <c r="D1094" s="4" t="s">
        <v>7</v>
      </c>
      <c r="E1094" s="4" t="s">
        <v>7</v>
      </c>
      <c r="F1094" s="4" t="s">
        <v>8</v>
      </c>
    </row>
    <row r="1095" spans="1:15">
      <c r="A1095" t="n">
        <v>10946</v>
      </c>
      <c r="B1095" s="38" t="n">
        <v>20</v>
      </c>
      <c r="C1095" s="7" t="n">
        <v>1000</v>
      </c>
      <c r="D1095" s="7" t="n">
        <v>3</v>
      </c>
      <c r="E1095" s="7" t="n">
        <v>11</v>
      </c>
      <c r="F1095" s="7" t="s">
        <v>106</v>
      </c>
    </row>
    <row r="1096" spans="1:15">
      <c r="A1096" t="s">
        <v>4</v>
      </c>
      <c r="B1096" s="4" t="s">
        <v>5</v>
      </c>
      <c r="C1096" s="4" t="s">
        <v>11</v>
      </c>
      <c r="D1096" s="4" t="s">
        <v>7</v>
      </c>
      <c r="E1096" s="4" t="s">
        <v>7</v>
      </c>
      <c r="F1096" s="4" t="s">
        <v>8</v>
      </c>
    </row>
    <row r="1097" spans="1:15">
      <c r="A1097" t="n">
        <v>10971</v>
      </c>
      <c r="B1097" s="38" t="n">
        <v>20</v>
      </c>
      <c r="C1097" s="7" t="n">
        <v>1001</v>
      </c>
      <c r="D1097" s="7" t="n">
        <v>3</v>
      </c>
      <c r="E1097" s="7" t="n">
        <v>11</v>
      </c>
      <c r="F1097" s="7" t="s">
        <v>106</v>
      </c>
    </row>
    <row r="1098" spans="1:15">
      <c r="A1098" t="s">
        <v>4</v>
      </c>
      <c r="B1098" s="4" t="s">
        <v>5</v>
      </c>
      <c r="C1098" s="4" t="s">
        <v>11</v>
      </c>
      <c r="D1098" s="4" t="s">
        <v>7</v>
      </c>
      <c r="E1098" s="4" t="s">
        <v>7</v>
      </c>
      <c r="F1098" s="4" t="s">
        <v>8</v>
      </c>
    </row>
    <row r="1099" spans="1:15">
      <c r="A1099" t="n">
        <v>10996</v>
      </c>
      <c r="B1099" s="38" t="n">
        <v>20</v>
      </c>
      <c r="C1099" s="7" t="n">
        <v>1002</v>
      </c>
      <c r="D1099" s="7" t="n">
        <v>3</v>
      </c>
      <c r="E1099" s="7" t="n">
        <v>11</v>
      </c>
      <c r="F1099" s="7" t="s">
        <v>106</v>
      </c>
    </row>
    <row r="1100" spans="1:15">
      <c r="A1100" t="s">
        <v>4</v>
      </c>
      <c r="B1100" s="4" t="s">
        <v>5</v>
      </c>
      <c r="C1100" s="4" t="s">
        <v>11</v>
      </c>
      <c r="D1100" s="4" t="s">
        <v>7</v>
      </c>
      <c r="E1100" s="4" t="s">
        <v>7</v>
      </c>
      <c r="F1100" s="4" t="s">
        <v>8</v>
      </c>
    </row>
    <row r="1101" spans="1:15">
      <c r="A1101" t="n">
        <v>11021</v>
      </c>
      <c r="B1101" s="38" t="n">
        <v>20</v>
      </c>
      <c r="C1101" s="7" t="n">
        <v>1003</v>
      </c>
      <c r="D1101" s="7" t="n">
        <v>3</v>
      </c>
      <c r="E1101" s="7" t="n">
        <v>11</v>
      </c>
      <c r="F1101" s="7" t="s">
        <v>106</v>
      </c>
    </row>
    <row r="1102" spans="1:15">
      <c r="A1102" t="s">
        <v>4</v>
      </c>
      <c r="B1102" s="4" t="s">
        <v>5</v>
      </c>
      <c r="C1102" s="4" t="s">
        <v>7</v>
      </c>
      <c r="D1102" s="4" t="s">
        <v>11</v>
      </c>
    </row>
    <row r="1103" spans="1:15">
      <c r="A1103" t="n">
        <v>11046</v>
      </c>
      <c r="B1103" s="47" t="n">
        <v>45</v>
      </c>
      <c r="C1103" s="7" t="n">
        <v>7</v>
      </c>
      <c r="D1103" s="7" t="n">
        <v>255</v>
      </c>
    </row>
    <row r="1104" spans="1:15">
      <c r="A1104" t="s">
        <v>4</v>
      </c>
      <c r="B1104" s="4" t="s">
        <v>5</v>
      </c>
      <c r="C1104" s="4" t="s">
        <v>7</v>
      </c>
      <c r="D1104" s="4" t="s">
        <v>11</v>
      </c>
      <c r="E1104" s="4" t="s">
        <v>11</v>
      </c>
    </row>
    <row r="1105" spans="1:9">
      <c r="A1105" t="n">
        <v>11050</v>
      </c>
      <c r="B1105" s="24" t="n">
        <v>50</v>
      </c>
      <c r="C1105" s="7" t="n">
        <v>1</v>
      </c>
      <c r="D1105" s="7" t="n">
        <v>1502</v>
      </c>
      <c r="E1105" s="7" t="n">
        <v>1000</v>
      </c>
    </row>
    <row r="1106" spans="1:9">
      <c r="A1106" t="s">
        <v>4</v>
      </c>
      <c r="B1106" s="4" t="s">
        <v>5</v>
      </c>
      <c r="C1106" s="4" t="s">
        <v>7</v>
      </c>
      <c r="D1106" s="4" t="s">
        <v>11</v>
      </c>
      <c r="E1106" s="4" t="s">
        <v>12</v>
      </c>
    </row>
    <row r="1107" spans="1:9">
      <c r="A1107" t="n">
        <v>11056</v>
      </c>
      <c r="B1107" s="16" t="n">
        <v>58</v>
      </c>
      <c r="C1107" s="7" t="n">
        <v>101</v>
      </c>
      <c r="D1107" s="7" t="n">
        <v>300</v>
      </c>
      <c r="E1107" s="7" t="n">
        <v>1</v>
      </c>
    </row>
    <row r="1108" spans="1:9">
      <c r="A1108" t="s">
        <v>4</v>
      </c>
      <c r="B1108" s="4" t="s">
        <v>5</v>
      </c>
      <c r="C1108" s="4" t="s">
        <v>7</v>
      </c>
      <c r="D1108" s="4" t="s">
        <v>11</v>
      </c>
    </row>
    <row r="1109" spans="1:9">
      <c r="A1109" t="n">
        <v>11064</v>
      </c>
      <c r="B1109" s="16" t="n">
        <v>58</v>
      </c>
      <c r="C1109" s="7" t="n">
        <v>254</v>
      </c>
      <c r="D1109" s="7" t="n">
        <v>0</v>
      </c>
    </row>
    <row r="1110" spans="1:9">
      <c r="A1110" t="s">
        <v>4</v>
      </c>
      <c r="B1110" s="4" t="s">
        <v>5</v>
      </c>
      <c r="C1110" s="4" t="s">
        <v>7</v>
      </c>
      <c r="D1110" s="4" t="s">
        <v>7</v>
      </c>
      <c r="E1110" s="4" t="s">
        <v>12</v>
      </c>
      <c r="F1110" s="4" t="s">
        <v>12</v>
      </c>
      <c r="G1110" s="4" t="s">
        <v>12</v>
      </c>
      <c r="H1110" s="4" t="s">
        <v>11</v>
      </c>
    </row>
    <row r="1111" spans="1:9">
      <c r="A1111" t="n">
        <v>11068</v>
      </c>
      <c r="B1111" s="47" t="n">
        <v>45</v>
      </c>
      <c r="C1111" s="7" t="n">
        <v>2</v>
      </c>
      <c r="D1111" s="7" t="n">
        <v>3</v>
      </c>
      <c r="E1111" s="7" t="n">
        <v>-276.850006103516</v>
      </c>
      <c r="F1111" s="7" t="n">
        <v>2.45000004768372</v>
      </c>
      <c r="G1111" s="7" t="n">
        <v>81.75</v>
      </c>
      <c r="H1111" s="7" t="n">
        <v>0</v>
      </c>
    </row>
    <row r="1112" spans="1:9">
      <c r="A1112" t="s">
        <v>4</v>
      </c>
      <c r="B1112" s="4" t="s">
        <v>5</v>
      </c>
      <c r="C1112" s="4" t="s">
        <v>7</v>
      </c>
      <c r="D1112" s="4" t="s">
        <v>7</v>
      </c>
      <c r="E1112" s="4" t="s">
        <v>12</v>
      </c>
      <c r="F1112" s="4" t="s">
        <v>12</v>
      </c>
      <c r="G1112" s="4" t="s">
        <v>12</v>
      </c>
      <c r="H1112" s="4" t="s">
        <v>11</v>
      </c>
      <c r="I1112" s="4" t="s">
        <v>7</v>
      </c>
    </row>
    <row r="1113" spans="1:9">
      <c r="A1113" t="n">
        <v>11085</v>
      </c>
      <c r="B1113" s="47" t="n">
        <v>45</v>
      </c>
      <c r="C1113" s="7" t="n">
        <v>4</v>
      </c>
      <c r="D1113" s="7" t="n">
        <v>3</v>
      </c>
      <c r="E1113" s="7" t="n">
        <v>356.390014648438</v>
      </c>
      <c r="F1113" s="7" t="n">
        <v>126.959999084473</v>
      </c>
      <c r="G1113" s="7" t="n">
        <v>352</v>
      </c>
      <c r="H1113" s="7" t="n">
        <v>0</v>
      </c>
      <c r="I1113" s="7" t="n">
        <v>1</v>
      </c>
    </row>
    <row r="1114" spans="1:9">
      <c r="A1114" t="s">
        <v>4</v>
      </c>
      <c r="B1114" s="4" t="s">
        <v>5</v>
      </c>
      <c r="C1114" s="4" t="s">
        <v>7</v>
      </c>
      <c r="D1114" s="4" t="s">
        <v>7</v>
      </c>
      <c r="E1114" s="4" t="s">
        <v>12</v>
      </c>
      <c r="F1114" s="4" t="s">
        <v>11</v>
      </c>
    </row>
    <row r="1115" spans="1:9">
      <c r="A1115" t="n">
        <v>11103</v>
      </c>
      <c r="B1115" s="47" t="n">
        <v>45</v>
      </c>
      <c r="C1115" s="7" t="n">
        <v>5</v>
      </c>
      <c r="D1115" s="7" t="n">
        <v>3</v>
      </c>
      <c r="E1115" s="7" t="n">
        <v>12.3000001907349</v>
      </c>
      <c r="F1115" s="7" t="n">
        <v>0</v>
      </c>
    </row>
    <row r="1116" spans="1:9">
      <c r="A1116" t="s">
        <v>4</v>
      </c>
      <c r="B1116" s="4" t="s">
        <v>5</v>
      </c>
      <c r="C1116" s="4" t="s">
        <v>7</v>
      </c>
      <c r="D1116" s="4" t="s">
        <v>7</v>
      </c>
      <c r="E1116" s="4" t="s">
        <v>12</v>
      </c>
      <c r="F1116" s="4" t="s">
        <v>11</v>
      </c>
    </row>
    <row r="1117" spans="1:9">
      <c r="A1117" t="n">
        <v>11112</v>
      </c>
      <c r="B1117" s="47" t="n">
        <v>45</v>
      </c>
      <c r="C1117" s="7" t="n">
        <v>11</v>
      </c>
      <c r="D1117" s="7" t="n">
        <v>3</v>
      </c>
      <c r="E1117" s="7" t="n">
        <v>28.6000003814697</v>
      </c>
      <c r="F1117" s="7" t="n">
        <v>0</v>
      </c>
    </row>
    <row r="1118" spans="1:9">
      <c r="A1118" t="s">
        <v>4</v>
      </c>
      <c r="B1118" s="4" t="s">
        <v>5</v>
      </c>
      <c r="C1118" s="4" t="s">
        <v>7</v>
      </c>
      <c r="D1118" s="4" t="s">
        <v>7</v>
      </c>
      <c r="E1118" s="4" t="s">
        <v>12</v>
      </c>
      <c r="F1118" s="4" t="s">
        <v>12</v>
      </c>
      <c r="G1118" s="4" t="s">
        <v>12</v>
      </c>
      <c r="H1118" s="4" t="s">
        <v>11</v>
      </c>
    </row>
    <row r="1119" spans="1:9">
      <c r="A1119" t="n">
        <v>11121</v>
      </c>
      <c r="B1119" s="47" t="n">
        <v>45</v>
      </c>
      <c r="C1119" s="7" t="n">
        <v>2</v>
      </c>
      <c r="D1119" s="7" t="n">
        <v>0</v>
      </c>
      <c r="E1119" s="7" t="n">
        <v>-277.230010986328</v>
      </c>
      <c r="F1119" s="7" t="n">
        <v>2.69000005722046</v>
      </c>
      <c r="G1119" s="7" t="n">
        <v>81.4499969482422</v>
      </c>
      <c r="H1119" s="7" t="n">
        <v>3000</v>
      </c>
    </row>
    <row r="1120" spans="1:9">
      <c r="A1120" t="s">
        <v>4</v>
      </c>
      <c r="B1120" s="4" t="s">
        <v>5</v>
      </c>
      <c r="C1120" s="4" t="s">
        <v>7</v>
      </c>
      <c r="D1120" s="4" t="s">
        <v>7</v>
      </c>
      <c r="E1120" s="4" t="s">
        <v>12</v>
      </c>
      <c r="F1120" s="4" t="s">
        <v>12</v>
      </c>
      <c r="G1120" s="4" t="s">
        <v>12</v>
      </c>
      <c r="H1120" s="4" t="s">
        <v>11</v>
      </c>
      <c r="I1120" s="4" t="s">
        <v>7</v>
      </c>
    </row>
    <row r="1121" spans="1:9">
      <c r="A1121" t="n">
        <v>11138</v>
      </c>
      <c r="B1121" s="47" t="n">
        <v>45</v>
      </c>
      <c r="C1121" s="7" t="n">
        <v>4</v>
      </c>
      <c r="D1121" s="7" t="n">
        <v>0</v>
      </c>
      <c r="E1121" s="7" t="n">
        <v>351.619995117188</v>
      </c>
      <c r="F1121" s="7" t="n">
        <v>141.470001220703</v>
      </c>
      <c r="G1121" s="7" t="n">
        <v>352</v>
      </c>
      <c r="H1121" s="7" t="n">
        <v>3000</v>
      </c>
      <c r="I1121" s="7" t="n">
        <v>1</v>
      </c>
    </row>
    <row r="1122" spans="1:9">
      <c r="A1122" t="s">
        <v>4</v>
      </c>
      <c r="B1122" s="4" t="s">
        <v>5</v>
      </c>
      <c r="C1122" s="4" t="s">
        <v>7</v>
      </c>
      <c r="D1122" s="4" t="s">
        <v>11</v>
      </c>
      <c r="E1122" s="4" t="s">
        <v>11</v>
      </c>
      <c r="F1122" s="4" t="s">
        <v>11</v>
      </c>
      <c r="G1122" s="4" t="s">
        <v>11</v>
      </c>
      <c r="H1122" s="4" t="s">
        <v>11</v>
      </c>
      <c r="I1122" s="4" t="s">
        <v>8</v>
      </c>
      <c r="J1122" s="4" t="s">
        <v>12</v>
      </c>
      <c r="K1122" s="4" t="s">
        <v>12</v>
      </c>
      <c r="L1122" s="4" t="s">
        <v>12</v>
      </c>
      <c r="M1122" s="4" t="s">
        <v>14</v>
      </c>
      <c r="N1122" s="4" t="s">
        <v>14</v>
      </c>
      <c r="O1122" s="4" t="s">
        <v>12</v>
      </c>
      <c r="P1122" s="4" t="s">
        <v>12</v>
      </c>
      <c r="Q1122" s="4" t="s">
        <v>12</v>
      </c>
      <c r="R1122" s="4" t="s">
        <v>12</v>
      </c>
      <c r="S1122" s="4" t="s">
        <v>7</v>
      </c>
    </row>
    <row r="1123" spans="1:9">
      <c r="A1123" t="n">
        <v>11156</v>
      </c>
      <c r="B1123" s="35" t="n">
        <v>39</v>
      </c>
      <c r="C1123" s="7" t="n">
        <v>12</v>
      </c>
      <c r="D1123" s="7" t="n">
        <v>65533</v>
      </c>
      <c r="E1123" s="7" t="n">
        <v>205</v>
      </c>
      <c r="F1123" s="7" t="n">
        <v>0</v>
      </c>
      <c r="G1123" s="7" t="n">
        <v>65533</v>
      </c>
      <c r="H1123" s="7" t="n">
        <v>0</v>
      </c>
      <c r="I1123" s="7" t="s">
        <v>15</v>
      </c>
      <c r="J1123" s="7" t="n">
        <v>-278.5</v>
      </c>
      <c r="K1123" s="7" t="n">
        <v>0.519999980926514</v>
      </c>
      <c r="L1123" s="7" t="n">
        <v>78.3199996948242</v>
      </c>
      <c r="M1123" s="7" t="n">
        <v>1114636288</v>
      </c>
      <c r="N1123" s="7" t="n">
        <v>0</v>
      </c>
      <c r="O1123" s="7" t="n">
        <v>0</v>
      </c>
      <c r="P1123" s="7" t="n">
        <v>1</v>
      </c>
      <c r="Q1123" s="7" t="n">
        <v>1</v>
      </c>
      <c r="R1123" s="7" t="n">
        <v>1</v>
      </c>
      <c r="S1123" s="7" t="n">
        <v>255</v>
      </c>
    </row>
    <row r="1124" spans="1:9">
      <c r="A1124" t="s">
        <v>4</v>
      </c>
      <c r="B1124" s="4" t="s">
        <v>5</v>
      </c>
      <c r="C1124" s="4" t="s">
        <v>7</v>
      </c>
      <c r="D1124" s="4" t="s">
        <v>11</v>
      </c>
      <c r="E1124" s="4" t="s">
        <v>11</v>
      </c>
      <c r="F1124" s="4" t="s">
        <v>11</v>
      </c>
      <c r="G1124" s="4" t="s">
        <v>11</v>
      </c>
      <c r="H1124" s="4" t="s">
        <v>11</v>
      </c>
      <c r="I1124" s="4" t="s">
        <v>8</v>
      </c>
      <c r="J1124" s="4" t="s">
        <v>12</v>
      </c>
      <c r="K1124" s="4" t="s">
        <v>12</v>
      </c>
      <c r="L1124" s="4" t="s">
        <v>12</v>
      </c>
      <c r="M1124" s="4" t="s">
        <v>14</v>
      </c>
      <c r="N1124" s="4" t="s">
        <v>14</v>
      </c>
      <c r="O1124" s="4" t="s">
        <v>12</v>
      </c>
      <c r="P1124" s="4" t="s">
        <v>12</v>
      </c>
      <c r="Q1124" s="4" t="s">
        <v>12</v>
      </c>
      <c r="R1124" s="4" t="s">
        <v>12</v>
      </c>
      <c r="S1124" s="4" t="s">
        <v>7</v>
      </c>
    </row>
    <row r="1125" spans="1:9">
      <c r="A1125" t="n">
        <v>11206</v>
      </c>
      <c r="B1125" s="35" t="n">
        <v>39</v>
      </c>
      <c r="C1125" s="7" t="n">
        <v>12</v>
      </c>
      <c r="D1125" s="7" t="n">
        <v>65533</v>
      </c>
      <c r="E1125" s="7" t="n">
        <v>205</v>
      </c>
      <c r="F1125" s="7" t="n">
        <v>0</v>
      </c>
      <c r="G1125" s="7" t="n">
        <v>65533</v>
      </c>
      <c r="H1125" s="7" t="n">
        <v>0</v>
      </c>
      <c r="I1125" s="7" t="s">
        <v>15</v>
      </c>
      <c r="J1125" s="7" t="n">
        <v>-278.5</v>
      </c>
      <c r="K1125" s="7" t="n">
        <v>0.75</v>
      </c>
      <c r="L1125" s="7" t="n">
        <v>98.5899963378906</v>
      </c>
      <c r="M1125" s="7" t="n">
        <v>1114636288</v>
      </c>
      <c r="N1125" s="7" t="n">
        <v>0</v>
      </c>
      <c r="O1125" s="7" t="n">
        <v>0</v>
      </c>
      <c r="P1125" s="7" t="n">
        <v>1</v>
      </c>
      <c r="Q1125" s="7" t="n">
        <v>1</v>
      </c>
      <c r="R1125" s="7" t="n">
        <v>1</v>
      </c>
      <c r="S1125" s="7" t="n">
        <v>255</v>
      </c>
    </row>
    <row r="1126" spans="1:9">
      <c r="A1126" t="s">
        <v>4</v>
      </c>
      <c r="B1126" s="4" t="s">
        <v>5</v>
      </c>
      <c r="C1126" s="4" t="s">
        <v>7</v>
      </c>
      <c r="D1126" s="4" t="s">
        <v>11</v>
      </c>
      <c r="E1126" s="4" t="s">
        <v>11</v>
      </c>
      <c r="F1126" s="4" t="s">
        <v>11</v>
      </c>
      <c r="G1126" s="4" t="s">
        <v>11</v>
      </c>
      <c r="H1126" s="4" t="s">
        <v>11</v>
      </c>
      <c r="I1126" s="4" t="s">
        <v>8</v>
      </c>
      <c r="J1126" s="4" t="s">
        <v>12</v>
      </c>
      <c r="K1126" s="4" t="s">
        <v>12</v>
      </c>
      <c r="L1126" s="4" t="s">
        <v>12</v>
      </c>
      <c r="M1126" s="4" t="s">
        <v>14</v>
      </c>
      <c r="N1126" s="4" t="s">
        <v>14</v>
      </c>
      <c r="O1126" s="4" t="s">
        <v>12</v>
      </c>
      <c r="P1126" s="4" t="s">
        <v>12</v>
      </c>
      <c r="Q1126" s="4" t="s">
        <v>12</v>
      </c>
      <c r="R1126" s="4" t="s">
        <v>12</v>
      </c>
      <c r="S1126" s="4" t="s">
        <v>7</v>
      </c>
    </row>
    <row r="1127" spans="1:9">
      <c r="A1127" t="n">
        <v>11256</v>
      </c>
      <c r="B1127" s="35" t="n">
        <v>39</v>
      </c>
      <c r="C1127" s="7" t="n">
        <v>12</v>
      </c>
      <c r="D1127" s="7" t="n">
        <v>65533</v>
      </c>
      <c r="E1127" s="7" t="n">
        <v>205</v>
      </c>
      <c r="F1127" s="7" t="n">
        <v>0</v>
      </c>
      <c r="G1127" s="7" t="n">
        <v>65533</v>
      </c>
      <c r="H1127" s="7" t="n">
        <v>0</v>
      </c>
      <c r="I1127" s="7" t="s">
        <v>15</v>
      </c>
      <c r="J1127" s="7" t="n">
        <v>-290.5</v>
      </c>
      <c r="K1127" s="7" t="n">
        <v>0.75</v>
      </c>
      <c r="L1127" s="7" t="n">
        <v>71.2600021362305</v>
      </c>
      <c r="M1127" s="7" t="n">
        <v>1114636288</v>
      </c>
      <c r="N1127" s="7" t="n">
        <v>0</v>
      </c>
      <c r="O1127" s="7" t="n">
        <v>0</v>
      </c>
      <c r="P1127" s="7" t="n">
        <v>1</v>
      </c>
      <c r="Q1127" s="7" t="n">
        <v>1</v>
      </c>
      <c r="R1127" s="7" t="n">
        <v>1</v>
      </c>
      <c r="S1127" s="7" t="n">
        <v>255</v>
      </c>
    </row>
    <row r="1128" spans="1:9">
      <c r="A1128" t="s">
        <v>4</v>
      </c>
      <c r="B1128" s="4" t="s">
        <v>5</v>
      </c>
      <c r="C1128" s="4" t="s">
        <v>7</v>
      </c>
      <c r="D1128" s="4" t="s">
        <v>11</v>
      </c>
      <c r="E1128" s="4" t="s">
        <v>11</v>
      </c>
      <c r="F1128" s="4" t="s">
        <v>11</v>
      </c>
      <c r="G1128" s="4" t="s">
        <v>11</v>
      </c>
      <c r="H1128" s="4" t="s">
        <v>11</v>
      </c>
      <c r="I1128" s="4" t="s">
        <v>8</v>
      </c>
      <c r="J1128" s="4" t="s">
        <v>12</v>
      </c>
      <c r="K1128" s="4" t="s">
        <v>12</v>
      </c>
      <c r="L1128" s="4" t="s">
        <v>12</v>
      </c>
      <c r="M1128" s="4" t="s">
        <v>14</v>
      </c>
      <c r="N1128" s="4" t="s">
        <v>14</v>
      </c>
      <c r="O1128" s="4" t="s">
        <v>12</v>
      </c>
      <c r="P1128" s="4" t="s">
        <v>12</v>
      </c>
      <c r="Q1128" s="4" t="s">
        <v>12</v>
      </c>
      <c r="R1128" s="4" t="s">
        <v>12</v>
      </c>
      <c r="S1128" s="4" t="s">
        <v>7</v>
      </c>
    </row>
    <row r="1129" spans="1:9">
      <c r="A1129" t="n">
        <v>11306</v>
      </c>
      <c r="B1129" s="35" t="n">
        <v>39</v>
      </c>
      <c r="C1129" s="7" t="n">
        <v>12</v>
      </c>
      <c r="D1129" s="7" t="n">
        <v>65533</v>
      </c>
      <c r="E1129" s="7" t="n">
        <v>205</v>
      </c>
      <c r="F1129" s="7" t="n">
        <v>0</v>
      </c>
      <c r="G1129" s="7" t="n">
        <v>65533</v>
      </c>
      <c r="H1129" s="7" t="n">
        <v>0</v>
      </c>
      <c r="I1129" s="7" t="s">
        <v>15</v>
      </c>
      <c r="J1129" s="7" t="n">
        <v>-287</v>
      </c>
      <c r="K1129" s="7" t="n">
        <v>0.75</v>
      </c>
      <c r="L1129" s="7" t="n">
        <v>79.9000015258789</v>
      </c>
      <c r="M1129" s="7" t="n">
        <v>1114636288</v>
      </c>
      <c r="N1129" s="7" t="n">
        <v>0</v>
      </c>
      <c r="O1129" s="7" t="n">
        <v>0</v>
      </c>
      <c r="P1129" s="7" t="n">
        <v>1</v>
      </c>
      <c r="Q1129" s="7" t="n">
        <v>1</v>
      </c>
      <c r="R1129" s="7" t="n">
        <v>1</v>
      </c>
      <c r="S1129" s="7" t="n">
        <v>255</v>
      </c>
    </row>
    <row r="1130" spans="1:9">
      <c r="A1130" t="s">
        <v>4</v>
      </c>
      <c r="B1130" s="4" t="s">
        <v>5</v>
      </c>
      <c r="C1130" s="4" t="s">
        <v>11</v>
      </c>
      <c r="D1130" s="4" t="s">
        <v>7</v>
      </c>
    </row>
    <row r="1131" spans="1:9">
      <c r="A1131" t="n">
        <v>11356</v>
      </c>
      <c r="B1131" s="55" t="n">
        <v>21</v>
      </c>
      <c r="C1131" s="7" t="n">
        <v>1000</v>
      </c>
      <c r="D1131" s="7" t="n">
        <v>3</v>
      </c>
    </row>
    <row r="1132" spans="1:9">
      <c r="A1132" t="s">
        <v>4</v>
      </c>
      <c r="B1132" s="4" t="s">
        <v>5</v>
      </c>
      <c r="C1132" s="4" t="s">
        <v>11</v>
      </c>
      <c r="D1132" s="4" t="s">
        <v>7</v>
      </c>
    </row>
    <row r="1133" spans="1:9">
      <c r="A1133" t="n">
        <v>11360</v>
      </c>
      <c r="B1133" s="55" t="n">
        <v>21</v>
      </c>
      <c r="C1133" s="7" t="n">
        <v>1001</v>
      </c>
      <c r="D1133" s="7" t="n">
        <v>3</v>
      </c>
    </row>
    <row r="1134" spans="1:9">
      <c r="A1134" t="s">
        <v>4</v>
      </c>
      <c r="B1134" s="4" t="s">
        <v>5</v>
      </c>
      <c r="C1134" s="4" t="s">
        <v>11</v>
      </c>
      <c r="D1134" s="4" t="s">
        <v>7</v>
      </c>
    </row>
    <row r="1135" spans="1:9">
      <c r="A1135" t="n">
        <v>11364</v>
      </c>
      <c r="B1135" s="55" t="n">
        <v>21</v>
      </c>
      <c r="C1135" s="7" t="n">
        <v>1002</v>
      </c>
      <c r="D1135" s="7" t="n">
        <v>3</v>
      </c>
    </row>
    <row r="1136" spans="1:9">
      <c r="A1136" t="s">
        <v>4</v>
      </c>
      <c r="B1136" s="4" t="s">
        <v>5</v>
      </c>
      <c r="C1136" s="4" t="s">
        <v>11</v>
      </c>
      <c r="D1136" s="4" t="s">
        <v>7</v>
      </c>
    </row>
    <row r="1137" spans="1:19">
      <c r="A1137" t="n">
        <v>11368</v>
      </c>
      <c r="B1137" s="55" t="n">
        <v>21</v>
      </c>
      <c r="C1137" s="7" t="n">
        <v>1003</v>
      </c>
      <c r="D1137" s="7" t="n">
        <v>3</v>
      </c>
    </row>
    <row r="1138" spans="1:19">
      <c r="A1138" t="s">
        <v>4</v>
      </c>
      <c r="B1138" s="4" t="s">
        <v>5</v>
      </c>
      <c r="C1138" s="4" t="s">
        <v>7</v>
      </c>
      <c r="D1138" s="4" t="s">
        <v>11</v>
      </c>
    </row>
    <row r="1139" spans="1:19">
      <c r="A1139" t="n">
        <v>11372</v>
      </c>
      <c r="B1139" s="47" t="n">
        <v>45</v>
      </c>
      <c r="C1139" s="7" t="n">
        <v>7</v>
      </c>
      <c r="D1139" s="7" t="n">
        <v>255</v>
      </c>
    </row>
    <row r="1140" spans="1:19">
      <c r="A1140" t="s">
        <v>4</v>
      </c>
      <c r="B1140" s="4" t="s">
        <v>5</v>
      </c>
      <c r="C1140" s="4" t="s">
        <v>7</v>
      </c>
      <c r="D1140" s="4" t="s">
        <v>11</v>
      </c>
      <c r="E1140" s="4" t="s">
        <v>11</v>
      </c>
    </row>
    <row r="1141" spans="1:19">
      <c r="A1141" t="n">
        <v>11376</v>
      </c>
      <c r="B1141" s="35" t="n">
        <v>39</v>
      </c>
      <c r="C1141" s="7" t="n">
        <v>16</v>
      </c>
      <c r="D1141" s="7" t="n">
        <v>65533</v>
      </c>
      <c r="E1141" s="7" t="n">
        <v>205</v>
      </c>
    </row>
    <row r="1142" spans="1:19">
      <c r="A1142" t="s">
        <v>4</v>
      </c>
      <c r="B1142" s="4" t="s">
        <v>5</v>
      </c>
      <c r="C1142" s="4" t="s">
        <v>7</v>
      </c>
      <c r="D1142" s="4" t="s">
        <v>11</v>
      </c>
      <c r="E1142" s="4" t="s">
        <v>12</v>
      </c>
    </row>
    <row r="1143" spans="1:19">
      <c r="A1143" t="n">
        <v>11382</v>
      </c>
      <c r="B1143" s="16" t="n">
        <v>58</v>
      </c>
      <c r="C1143" s="7" t="n">
        <v>101</v>
      </c>
      <c r="D1143" s="7" t="n">
        <v>300</v>
      </c>
      <c r="E1143" s="7" t="n">
        <v>1</v>
      </c>
    </row>
    <row r="1144" spans="1:19">
      <c r="A1144" t="s">
        <v>4</v>
      </c>
      <c r="B1144" s="4" t="s">
        <v>5</v>
      </c>
      <c r="C1144" s="4" t="s">
        <v>7</v>
      </c>
      <c r="D1144" s="4" t="s">
        <v>11</v>
      </c>
    </row>
    <row r="1145" spans="1:19">
      <c r="A1145" t="n">
        <v>11390</v>
      </c>
      <c r="B1145" s="16" t="n">
        <v>58</v>
      </c>
      <c r="C1145" s="7" t="n">
        <v>254</v>
      </c>
      <c r="D1145" s="7" t="n">
        <v>0</v>
      </c>
    </row>
    <row r="1146" spans="1:19">
      <c r="A1146" t="s">
        <v>4</v>
      </c>
      <c r="B1146" s="4" t="s">
        <v>5</v>
      </c>
      <c r="C1146" s="4" t="s">
        <v>7</v>
      </c>
      <c r="D1146" s="4" t="s">
        <v>7</v>
      </c>
      <c r="E1146" s="4" t="s">
        <v>12</v>
      </c>
      <c r="F1146" s="4" t="s">
        <v>12</v>
      </c>
      <c r="G1146" s="4" t="s">
        <v>12</v>
      </c>
      <c r="H1146" s="4" t="s">
        <v>11</v>
      </c>
    </row>
    <row r="1147" spans="1:19">
      <c r="A1147" t="n">
        <v>11394</v>
      </c>
      <c r="B1147" s="47" t="n">
        <v>45</v>
      </c>
      <c r="C1147" s="7" t="n">
        <v>2</v>
      </c>
      <c r="D1147" s="7" t="n">
        <v>3</v>
      </c>
      <c r="E1147" s="7" t="n">
        <v>-247.399993896484</v>
      </c>
      <c r="F1147" s="7" t="n">
        <v>1.77999997138977</v>
      </c>
      <c r="G1147" s="7" t="n">
        <v>25.4699993133545</v>
      </c>
      <c r="H1147" s="7" t="n">
        <v>0</v>
      </c>
    </row>
    <row r="1148" spans="1:19">
      <c r="A1148" t="s">
        <v>4</v>
      </c>
      <c r="B1148" s="4" t="s">
        <v>5</v>
      </c>
      <c r="C1148" s="4" t="s">
        <v>7</v>
      </c>
      <c r="D1148" s="4" t="s">
        <v>7</v>
      </c>
      <c r="E1148" s="4" t="s">
        <v>12</v>
      </c>
      <c r="F1148" s="4" t="s">
        <v>12</v>
      </c>
      <c r="G1148" s="4" t="s">
        <v>12</v>
      </c>
      <c r="H1148" s="4" t="s">
        <v>11</v>
      </c>
      <c r="I1148" s="4" t="s">
        <v>7</v>
      </c>
    </row>
    <row r="1149" spans="1:19">
      <c r="A1149" t="n">
        <v>11411</v>
      </c>
      <c r="B1149" s="47" t="n">
        <v>45</v>
      </c>
      <c r="C1149" s="7" t="n">
        <v>4</v>
      </c>
      <c r="D1149" s="7" t="n">
        <v>3</v>
      </c>
      <c r="E1149" s="7" t="n">
        <v>7</v>
      </c>
      <c r="F1149" s="7" t="n">
        <v>58.2400016784668</v>
      </c>
      <c r="G1149" s="7" t="n">
        <v>352</v>
      </c>
      <c r="H1149" s="7" t="n">
        <v>0</v>
      </c>
      <c r="I1149" s="7" t="n">
        <v>1</v>
      </c>
    </row>
    <row r="1150" spans="1:19">
      <c r="A1150" t="s">
        <v>4</v>
      </c>
      <c r="B1150" s="4" t="s">
        <v>5</v>
      </c>
      <c r="C1150" s="4" t="s">
        <v>7</v>
      </c>
      <c r="D1150" s="4" t="s">
        <v>7</v>
      </c>
      <c r="E1150" s="4" t="s">
        <v>12</v>
      </c>
      <c r="F1150" s="4" t="s">
        <v>11</v>
      </c>
    </row>
    <row r="1151" spans="1:19">
      <c r="A1151" t="n">
        <v>11429</v>
      </c>
      <c r="B1151" s="47" t="n">
        <v>45</v>
      </c>
      <c r="C1151" s="7" t="n">
        <v>5</v>
      </c>
      <c r="D1151" s="7" t="n">
        <v>3</v>
      </c>
      <c r="E1151" s="7" t="n">
        <v>26.2999992370605</v>
      </c>
      <c r="F1151" s="7" t="n">
        <v>0</v>
      </c>
    </row>
    <row r="1152" spans="1:19">
      <c r="A1152" t="s">
        <v>4</v>
      </c>
      <c r="B1152" s="4" t="s">
        <v>5</v>
      </c>
      <c r="C1152" s="4" t="s">
        <v>7</v>
      </c>
      <c r="D1152" s="4" t="s">
        <v>7</v>
      </c>
      <c r="E1152" s="4" t="s">
        <v>12</v>
      </c>
      <c r="F1152" s="4" t="s">
        <v>11</v>
      </c>
    </row>
    <row r="1153" spans="1:9">
      <c r="A1153" t="n">
        <v>11438</v>
      </c>
      <c r="B1153" s="47" t="n">
        <v>45</v>
      </c>
      <c r="C1153" s="7" t="n">
        <v>11</v>
      </c>
      <c r="D1153" s="7" t="n">
        <v>3</v>
      </c>
      <c r="E1153" s="7" t="n">
        <v>25.7000007629395</v>
      </c>
      <c r="F1153" s="7" t="n">
        <v>0</v>
      </c>
    </row>
    <row r="1154" spans="1:9">
      <c r="A1154" t="s">
        <v>4</v>
      </c>
      <c r="B1154" s="4" t="s">
        <v>5</v>
      </c>
      <c r="C1154" s="4" t="s">
        <v>7</v>
      </c>
      <c r="D1154" s="4" t="s">
        <v>7</v>
      </c>
      <c r="E1154" s="4" t="s">
        <v>12</v>
      </c>
      <c r="F1154" s="4" t="s">
        <v>11</v>
      </c>
    </row>
    <row r="1155" spans="1:9">
      <c r="A1155" t="n">
        <v>11447</v>
      </c>
      <c r="B1155" s="47" t="n">
        <v>45</v>
      </c>
      <c r="C1155" s="7" t="n">
        <v>5</v>
      </c>
      <c r="D1155" s="7" t="n">
        <v>3</v>
      </c>
      <c r="E1155" s="7" t="n">
        <v>35.7999992370605</v>
      </c>
      <c r="F1155" s="7" t="n">
        <v>5000</v>
      </c>
    </row>
    <row r="1156" spans="1:9">
      <c r="A1156" t="s">
        <v>4</v>
      </c>
      <c r="B1156" s="4" t="s">
        <v>5</v>
      </c>
      <c r="C1156" s="4" t="s">
        <v>11</v>
      </c>
    </row>
    <row r="1157" spans="1:9">
      <c r="A1157" t="n">
        <v>11456</v>
      </c>
      <c r="B1157" s="23" t="n">
        <v>16</v>
      </c>
      <c r="C1157" s="7" t="n">
        <v>1000</v>
      </c>
    </row>
    <row r="1158" spans="1:9">
      <c r="A1158" t="s">
        <v>4</v>
      </c>
      <c r="B1158" s="4" t="s">
        <v>5</v>
      </c>
      <c r="C1158" s="4" t="s">
        <v>7</v>
      </c>
      <c r="D1158" s="4" t="s">
        <v>11</v>
      </c>
      <c r="E1158" s="4" t="s">
        <v>11</v>
      </c>
      <c r="F1158" s="4" t="s">
        <v>11</v>
      </c>
      <c r="G1158" s="4" t="s">
        <v>11</v>
      </c>
      <c r="H1158" s="4" t="s">
        <v>11</v>
      </c>
      <c r="I1158" s="4" t="s">
        <v>8</v>
      </c>
      <c r="J1158" s="4" t="s">
        <v>12</v>
      </c>
      <c r="K1158" s="4" t="s">
        <v>12</v>
      </c>
      <c r="L1158" s="4" t="s">
        <v>12</v>
      </c>
      <c r="M1158" s="4" t="s">
        <v>14</v>
      </c>
      <c r="N1158" s="4" t="s">
        <v>14</v>
      </c>
      <c r="O1158" s="4" t="s">
        <v>12</v>
      </c>
      <c r="P1158" s="4" t="s">
        <v>12</v>
      </c>
      <c r="Q1158" s="4" t="s">
        <v>12</v>
      </c>
      <c r="R1158" s="4" t="s">
        <v>12</v>
      </c>
      <c r="S1158" s="4" t="s">
        <v>7</v>
      </c>
    </row>
    <row r="1159" spans="1:9">
      <c r="A1159" t="n">
        <v>11459</v>
      </c>
      <c r="B1159" s="35" t="n">
        <v>39</v>
      </c>
      <c r="C1159" s="7" t="n">
        <v>12</v>
      </c>
      <c r="D1159" s="7" t="n">
        <v>65533</v>
      </c>
      <c r="E1159" s="7" t="n">
        <v>201</v>
      </c>
      <c r="F1159" s="7" t="n">
        <v>0</v>
      </c>
      <c r="G1159" s="7" t="n">
        <v>65533</v>
      </c>
      <c r="H1159" s="7" t="n">
        <v>0</v>
      </c>
      <c r="I1159" s="7" t="s">
        <v>15</v>
      </c>
      <c r="J1159" s="7" t="n">
        <v>-247.929992675781</v>
      </c>
      <c r="K1159" s="7" t="n">
        <v>1</v>
      </c>
      <c r="L1159" s="7" t="n">
        <v>25.3500003814697</v>
      </c>
      <c r="M1159" s="7" t="n">
        <v>1092616192</v>
      </c>
      <c r="N1159" s="7" t="n">
        <v>1127481344</v>
      </c>
      <c r="O1159" s="7" t="n">
        <v>0</v>
      </c>
      <c r="P1159" s="7" t="n">
        <v>1</v>
      </c>
      <c r="Q1159" s="7" t="n">
        <v>1</v>
      </c>
      <c r="R1159" s="7" t="n">
        <v>1</v>
      </c>
      <c r="S1159" s="7" t="n">
        <v>255</v>
      </c>
    </row>
    <row r="1160" spans="1:9">
      <c r="A1160" t="s">
        <v>4</v>
      </c>
      <c r="B1160" s="4" t="s">
        <v>5</v>
      </c>
      <c r="C1160" s="4" t="s">
        <v>11</v>
      </c>
    </row>
    <row r="1161" spans="1:9">
      <c r="A1161" t="n">
        <v>11509</v>
      </c>
      <c r="B1161" s="23" t="n">
        <v>16</v>
      </c>
      <c r="C1161" s="7" t="n">
        <v>300</v>
      </c>
    </row>
    <row r="1162" spans="1:9">
      <c r="A1162" t="s">
        <v>4</v>
      </c>
      <c r="B1162" s="4" t="s">
        <v>5</v>
      </c>
      <c r="C1162" s="4" t="s">
        <v>7</v>
      </c>
      <c r="D1162" s="4" t="s">
        <v>11</v>
      </c>
      <c r="E1162" s="4" t="s">
        <v>12</v>
      </c>
      <c r="F1162" s="4" t="s">
        <v>11</v>
      </c>
      <c r="G1162" s="4" t="s">
        <v>14</v>
      </c>
      <c r="H1162" s="4" t="s">
        <v>14</v>
      </c>
      <c r="I1162" s="4" t="s">
        <v>11</v>
      </c>
      <c r="J1162" s="4" t="s">
        <v>11</v>
      </c>
      <c r="K1162" s="4" t="s">
        <v>14</v>
      </c>
      <c r="L1162" s="4" t="s">
        <v>14</v>
      </c>
      <c r="M1162" s="4" t="s">
        <v>14</v>
      </c>
      <c r="N1162" s="4" t="s">
        <v>14</v>
      </c>
      <c r="O1162" s="4" t="s">
        <v>8</v>
      </c>
    </row>
    <row r="1163" spans="1:9">
      <c r="A1163" t="n">
        <v>11512</v>
      </c>
      <c r="B1163" s="24" t="n">
        <v>50</v>
      </c>
      <c r="C1163" s="7" t="n">
        <v>0</v>
      </c>
      <c r="D1163" s="7" t="n">
        <v>2010</v>
      </c>
      <c r="E1163" s="7" t="n">
        <v>1</v>
      </c>
      <c r="F1163" s="7" t="n">
        <v>0</v>
      </c>
      <c r="G1163" s="7" t="n">
        <v>0</v>
      </c>
      <c r="H1163" s="7" t="n">
        <v>0</v>
      </c>
      <c r="I1163" s="7" t="n">
        <v>0</v>
      </c>
      <c r="J1163" s="7" t="n">
        <v>65533</v>
      </c>
      <c r="K1163" s="7" t="n">
        <v>0</v>
      </c>
      <c r="L1163" s="7" t="n">
        <v>0</v>
      </c>
      <c r="M1163" s="7" t="n">
        <v>0</v>
      </c>
      <c r="N1163" s="7" t="n">
        <v>0</v>
      </c>
      <c r="O1163" s="7" t="s">
        <v>15</v>
      </c>
    </row>
    <row r="1164" spans="1:9">
      <c r="A1164" t="s">
        <v>4</v>
      </c>
      <c r="B1164" s="4" t="s">
        <v>5</v>
      </c>
      <c r="C1164" s="4" t="s">
        <v>7</v>
      </c>
      <c r="D1164" s="4" t="s">
        <v>14</v>
      </c>
      <c r="E1164" s="4" t="s">
        <v>14</v>
      </c>
      <c r="F1164" s="4" t="s">
        <v>14</v>
      </c>
    </row>
    <row r="1165" spans="1:9">
      <c r="A1165" t="n">
        <v>11551</v>
      </c>
      <c r="B1165" s="24" t="n">
        <v>50</v>
      </c>
      <c r="C1165" s="7" t="n">
        <v>255</v>
      </c>
      <c r="D1165" s="7" t="n">
        <v>1056964608</v>
      </c>
      <c r="E1165" s="7" t="n">
        <v>1065353216</v>
      </c>
      <c r="F1165" s="7" t="n">
        <v>1045220557</v>
      </c>
    </row>
    <row r="1166" spans="1:9">
      <c r="A1166" t="s">
        <v>4</v>
      </c>
      <c r="B1166" s="4" t="s">
        <v>5</v>
      </c>
      <c r="C1166" s="4" t="s">
        <v>7</v>
      </c>
      <c r="D1166" s="4" t="s">
        <v>11</v>
      </c>
      <c r="E1166" s="4" t="s">
        <v>11</v>
      </c>
      <c r="F1166" s="4" t="s">
        <v>11</v>
      </c>
      <c r="G1166" s="4" t="s">
        <v>11</v>
      </c>
      <c r="H1166" s="4" t="s">
        <v>11</v>
      </c>
      <c r="I1166" s="4" t="s">
        <v>8</v>
      </c>
      <c r="J1166" s="4" t="s">
        <v>12</v>
      </c>
      <c r="K1166" s="4" t="s">
        <v>12</v>
      </c>
      <c r="L1166" s="4" t="s">
        <v>12</v>
      </c>
      <c r="M1166" s="4" t="s">
        <v>14</v>
      </c>
      <c r="N1166" s="4" t="s">
        <v>14</v>
      </c>
      <c r="O1166" s="4" t="s">
        <v>12</v>
      </c>
      <c r="P1166" s="4" t="s">
        <v>12</v>
      </c>
      <c r="Q1166" s="4" t="s">
        <v>12</v>
      </c>
      <c r="R1166" s="4" t="s">
        <v>12</v>
      </c>
      <c r="S1166" s="4" t="s">
        <v>7</v>
      </c>
    </row>
    <row r="1167" spans="1:9">
      <c r="A1167" t="n">
        <v>11565</v>
      </c>
      <c r="B1167" s="35" t="n">
        <v>39</v>
      </c>
      <c r="C1167" s="7" t="n">
        <v>12</v>
      </c>
      <c r="D1167" s="7" t="n">
        <v>65533</v>
      </c>
      <c r="E1167" s="7" t="n">
        <v>202</v>
      </c>
      <c r="F1167" s="7" t="n">
        <v>0</v>
      </c>
      <c r="G1167" s="7" t="n">
        <v>65533</v>
      </c>
      <c r="H1167" s="7" t="n">
        <v>0</v>
      </c>
      <c r="I1167" s="7" t="s">
        <v>15</v>
      </c>
      <c r="J1167" s="7" t="n">
        <v>-247.929992675781</v>
      </c>
      <c r="K1167" s="7" t="n">
        <v>1</v>
      </c>
      <c r="L1167" s="7" t="n">
        <v>25.3500003814697</v>
      </c>
      <c r="M1167" s="7" t="n">
        <v>0</v>
      </c>
      <c r="N1167" s="7" t="n">
        <v>0</v>
      </c>
      <c r="O1167" s="7" t="n">
        <v>0</v>
      </c>
      <c r="P1167" s="7" t="n">
        <v>3</v>
      </c>
      <c r="Q1167" s="7" t="n">
        <v>3</v>
      </c>
      <c r="R1167" s="7" t="n">
        <v>3</v>
      </c>
      <c r="S1167" s="7" t="n">
        <v>255</v>
      </c>
    </row>
    <row r="1168" spans="1:9">
      <c r="A1168" t="s">
        <v>4</v>
      </c>
      <c r="B1168" s="4" t="s">
        <v>5</v>
      </c>
      <c r="C1168" s="4" t="s">
        <v>11</v>
      </c>
      <c r="D1168" s="4" t="s">
        <v>7</v>
      </c>
    </row>
    <row r="1169" spans="1:19">
      <c r="A1169" t="n">
        <v>11615</v>
      </c>
      <c r="B1169" s="55" t="n">
        <v>21</v>
      </c>
      <c r="C1169" s="7" t="n">
        <v>1658</v>
      </c>
      <c r="D1169" s="7" t="n">
        <v>3</v>
      </c>
    </row>
    <row r="1170" spans="1:19">
      <c r="A1170" t="s">
        <v>4</v>
      </c>
      <c r="B1170" s="4" t="s">
        <v>5</v>
      </c>
      <c r="C1170" s="4" t="s">
        <v>11</v>
      </c>
      <c r="D1170" s="4" t="s">
        <v>12</v>
      </c>
      <c r="E1170" s="4" t="s">
        <v>12</v>
      </c>
      <c r="F1170" s="4" t="s">
        <v>12</v>
      </c>
      <c r="G1170" s="4" t="s">
        <v>12</v>
      </c>
    </row>
    <row r="1171" spans="1:19">
      <c r="A1171" t="n">
        <v>11619</v>
      </c>
      <c r="B1171" s="49" t="n">
        <v>46</v>
      </c>
      <c r="C1171" s="7" t="n">
        <v>1006</v>
      </c>
      <c r="D1171" s="7" t="n">
        <v>-247.929992675781</v>
      </c>
      <c r="E1171" s="7" t="n">
        <v>0</v>
      </c>
      <c r="F1171" s="7" t="n">
        <v>25.3500003814697</v>
      </c>
      <c r="G1171" s="7" t="n">
        <v>-34.5999984741211</v>
      </c>
    </row>
    <row r="1172" spans="1:19">
      <c r="A1172" t="s">
        <v>4</v>
      </c>
      <c r="B1172" s="4" t="s">
        <v>5</v>
      </c>
      <c r="C1172" s="4" t="s">
        <v>11</v>
      </c>
      <c r="D1172" s="4" t="s">
        <v>14</v>
      </c>
    </row>
    <row r="1173" spans="1:19">
      <c r="A1173" t="n">
        <v>11638</v>
      </c>
      <c r="B1173" s="52" t="n">
        <v>44</v>
      </c>
      <c r="C1173" s="7" t="n">
        <v>1006</v>
      </c>
      <c r="D1173" s="7" t="n">
        <v>1</v>
      </c>
    </row>
    <row r="1174" spans="1:19">
      <c r="A1174" t="s">
        <v>4</v>
      </c>
      <c r="B1174" s="4" t="s">
        <v>5</v>
      </c>
      <c r="C1174" s="4" t="s">
        <v>7</v>
      </c>
      <c r="D1174" s="4" t="s">
        <v>11</v>
      </c>
      <c r="E1174" s="4" t="s">
        <v>12</v>
      </c>
      <c r="F1174" s="4" t="s">
        <v>11</v>
      </c>
      <c r="G1174" s="4" t="s">
        <v>14</v>
      </c>
      <c r="H1174" s="4" t="s">
        <v>14</v>
      </c>
      <c r="I1174" s="4" t="s">
        <v>11</v>
      </c>
      <c r="J1174" s="4" t="s">
        <v>11</v>
      </c>
      <c r="K1174" s="4" t="s">
        <v>14</v>
      </c>
      <c r="L1174" s="4" t="s">
        <v>14</v>
      </c>
      <c r="M1174" s="4" t="s">
        <v>14</v>
      </c>
      <c r="N1174" s="4" t="s">
        <v>14</v>
      </c>
      <c r="O1174" s="4" t="s">
        <v>8</v>
      </c>
    </row>
    <row r="1175" spans="1:19">
      <c r="A1175" t="n">
        <v>11645</v>
      </c>
      <c r="B1175" s="24" t="n">
        <v>50</v>
      </c>
      <c r="C1175" s="7" t="n">
        <v>0</v>
      </c>
      <c r="D1175" s="7" t="n">
        <v>1526</v>
      </c>
      <c r="E1175" s="7" t="n">
        <v>1</v>
      </c>
      <c r="F1175" s="7" t="n">
        <v>2000</v>
      </c>
      <c r="G1175" s="7" t="n">
        <v>0</v>
      </c>
      <c r="H1175" s="7" t="n">
        <v>0</v>
      </c>
      <c r="I1175" s="7" t="n">
        <v>65532</v>
      </c>
      <c r="J1175" s="7" t="n">
        <v>65533</v>
      </c>
      <c r="K1175" s="7" t="n">
        <v>0</v>
      </c>
      <c r="L1175" s="7" t="n">
        <v>0</v>
      </c>
      <c r="M1175" s="7" t="n">
        <v>0</v>
      </c>
      <c r="N1175" s="7" t="n">
        <v>0</v>
      </c>
      <c r="O1175" s="7" t="s">
        <v>15</v>
      </c>
    </row>
    <row r="1176" spans="1:19">
      <c r="A1176" t="s">
        <v>4</v>
      </c>
      <c r="B1176" s="4" t="s">
        <v>5</v>
      </c>
      <c r="C1176" s="4" t="s">
        <v>11</v>
      </c>
      <c r="D1176" s="4" t="s">
        <v>12</v>
      </c>
      <c r="E1176" s="4" t="s">
        <v>12</v>
      </c>
      <c r="F1176" s="4" t="s">
        <v>12</v>
      </c>
      <c r="G1176" s="4" t="s">
        <v>12</v>
      </c>
    </row>
    <row r="1177" spans="1:19">
      <c r="A1177" t="n">
        <v>11684</v>
      </c>
      <c r="B1177" s="49" t="n">
        <v>46</v>
      </c>
      <c r="C1177" s="7" t="n">
        <v>1658</v>
      </c>
      <c r="D1177" s="7" t="n">
        <v>-224.490005493164</v>
      </c>
      <c r="E1177" s="7" t="n">
        <v>2.9300000667572</v>
      </c>
      <c r="F1177" s="7" t="n">
        <v>28.7800006866455</v>
      </c>
      <c r="G1177" s="7" t="n">
        <v>-34.5999984741211</v>
      </c>
    </row>
    <row r="1178" spans="1:19">
      <c r="A1178" t="s">
        <v>4</v>
      </c>
      <c r="B1178" s="4" t="s">
        <v>5</v>
      </c>
      <c r="C1178" s="4" t="s">
        <v>11</v>
      </c>
      <c r="D1178" s="4" t="s">
        <v>8</v>
      </c>
      <c r="E1178" s="4" t="s">
        <v>7</v>
      </c>
      <c r="F1178" s="4" t="s">
        <v>7</v>
      </c>
      <c r="G1178" s="4" t="s">
        <v>7</v>
      </c>
      <c r="H1178" s="4" t="s">
        <v>7</v>
      </c>
      <c r="I1178" s="4" t="s">
        <v>7</v>
      </c>
      <c r="J1178" s="4" t="s">
        <v>12</v>
      </c>
      <c r="K1178" s="4" t="s">
        <v>12</v>
      </c>
      <c r="L1178" s="4" t="s">
        <v>12</v>
      </c>
      <c r="M1178" s="4" t="s">
        <v>12</v>
      </c>
      <c r="N1178" s="4" t="s">
        <v>7</v>
      </c>
    </row>
    <row r="1179" spans="1:19">
      <c r="A1179" t="n">
        <v>11703</v>
      </c>
      <c r="B1179" s="41" t="n">
        <v>34</v>
      </c>
      <c r="C1179" s="7" t="n">
        <v>1658</v>
      </c>
      <c r="D1179" s="7" t="s">
        <v>91</v>
      </c>
      <c r="E1179" s="7" t="n">
        <v>1</v>
      </c>
      <c r="F1179" s="7" t="n">
        <v>0</v>
      </c>
      <c r="G1179" s="7" t="n">
        <v>0</v>
      </c>
      <c r="H1179" s="7" t="n">
        <v>0</v>
      </c>
      <c r="I1179" s="7" t="n">
        <v>0</v>
      </c>
      <c r="J1179" s="7" t="n">
        <v>0</v>
      </c>
      <c r="K1179" s="7" t="n">
        <v>-1</v>
      </c>
      <c r="L1179" s="7" t="n">
        <v>-1</v>
      </c>
      <c r="M1179" s="7" t="n">
        <v>-1</v>
      </c>
      <c r="N1179" s="7" t="n">
        <v>0</v>
      </c>
    </row>
    <row r="1180" spans="1:19">
      <c r="A1180" t="s">
        <v>4</v>
      </c>
      <c r="B1180" s="4" t="s">
        <v>5</v>
      </c>
      <c r="C1180" s="4" t="s">
        <v>11</v>
      </c>
      <c r="D1180" s="4" t="s">
        <v>11</v>
      </c>
      <c r="E1180" s="4" t="s">
        <v>12</v>
      </c>
      <c r="F1180" s="4" t="s">
        <v>12</v>
      </c>
      <c r="G1180" s="4" t="s">
        <v>12</v>
      </c>
      <c r="H1180" s="4" t="s">
        <v>12</v>
      </c>
      <c r="I1180" s="4" t="s">
        <v>7</v>
      </c>
      <c r="J1180" s="4" t="s">
        <v>11</v>
      </c>
    </row>
    <row r="1181" spans="1:19">
      <c r="A1181" t="n">
        <v>11734</v>
      </c>
      <c r="B1181" s="53" t="n">
        <v>55</v>
      </c>
      <c r="C1181" s="7" t="n">
        <v>1658</v>
      </c>
      <c r="D1181" s="7" t="n">
        <v>65533</v>
      </c>
      <c r="E1181" s="7" t="n">
        <v>-228.5</v>
      </c>
      <c r="F1181" s="7" t="n">
        <v>3</v>
      </c>
      <c r="G1181" s="7" t="n">
        <v>36.5999984741211</v>
      </c>
      <c r="H1181" s="7" t="n">
        <v>4</v>
      </c>
      <c r="I1181" s="7" t="n">
        <v>0</v>
      </c>
      <c r="J1181" s="7" t="n">
        <v>0</v>
      </c>
    </row>
    <row r="1182" spans="1:19">
      <c r="A1182" t="s">
        <v>4</v>
      </c>
      <c r="B1182" s="4" t="s">
        <v>5</v>
      </c>
      <c r="C1182" s="4" t="s">
        <v>11</v>
      </c>
    </row>
    <row r="1183" spans="1:19">
      <c r="A1183" t="n">
        <v>11758</v>
      </c>
      <c r="B1183" s="23" t="n">
        <v>16</v>
      </c>
      <c r="C1183" s="7" t="n">
        <v>1600</v>
      </c>
    </row>
    <row r="1184" spans="1:19">
      <c r="A1184" t="s">
        <v>4</v>
      </c>
      <c r="B1184" s="4" t="s">
        <v>5</v>
      </c>
      <c r="C1184" s="4" t="s">
        <v>7</v>
      </c>
      <c r="D1184" s="4" t="s">
        <v>11</v>
      </c>
      <c r="E1184" s="4" t="s">
        <v>11</v>
      </c>
    </row>
    <row r="1185" spans="1:15">
      <c r="A1185" t="n">
        <v>11761</v>
      </c>
      <c r="B1185" s="24" t="n">
        <v>50</v>
      </c>
      <c r="C1185" s="7" t="n">
        <v>1</v>
      </c>
      <c r="D1185" s="7" t="n">
        <v>1526</v>
      </c>
      <c r="E1185" s="7" t="n">
        <v>500</v>
      </c>
    </row>
    <row r="1186" spans="1:15">
      <c r="A1186" t="s">
        <v>4</v>
      </c>
      <c r="B1186" s="4" t="s">
        <v>5</v>
      </c>
      <c r="C1186" s="4" t="s">
        <v>11</v>
      </c>
      <c r="D1186" s="4" t="s">
        <v>8</v>
      </c>
      <c r="E1186" s="4" t="s">
        <v>7</v>
      </c>
      <c r="F1186" s="4" t="s">
        <v>7</v>
      </c>
      <c r="G1186" s="4" t="s">
        <v>7</v>
      </c>
      <c r="H1186" s="4" t="s">
        <v>7</v>
      </c>
      <c r="I1186" s="4" t="s">
        <v>7</v>
      </c>
      <c r="J1186" s="4" t="s">
        <v>12</v>
      </c>
      <c r="K1186" s="4" t="s">
        <v>12</v>
      </c>
      <c r="L1186" s="4" t="s">
        <v>12</v>
      </c>
      <c r="M1186" s="4" t="s">
        <v>12</v>
      </c>
      <c r="N1186" s="4" t="s">
        <v>7</v>
      </c>
    </row>
    <row r="1187" spans="1:15">
      <c r="A1187" t="n">
        <v>11767</v>
      </c>
      <c r="B1187" s="41" t="n">
        <v>34</v>
      </c>
      <c r="C1187" s="7" t="n">
        <v>1658</v>
      </c>
      <c r="D1187" s="7" t="s">
        <v>107</v>
      </c>
      <c r="E1187" s="7" t="n">
        <v>0</v>
      </c>
      <c r="F1187" s="7" t="n">
        <v>0</v>
      </c>
      <c r="G1187" s="7" t="n">
        <v>0</v>
      </c>
      <c r="H1187" s="7" t="n">
        <v>0</v>
      </c>
      <c r="I1187" s="7" t="n">
        <v>0</v>
      </c>
      <c r="J1187" s="7" t="n">
        <v>0</v>
      </c>
      <c r="K1187" s="7" t="n">
        <v>-1</v>
      </c>
      <c r="L1187" s="7" t="n">
        <v>-1</v>
      </c>
      <c r="M1187" s="7" t="n">
        <v>-1</v>
      </c>
      <c r="N1187" s="7" t="n">
        <v>0</v>
      </c>
    </row>
    <row r="1188" spans="1:15">
      <c r="A1188" t="s">
        <v>4</v>
      </c>
      <c r="B1188" s="4" t="s">
        <v>5</v>
      </c>
      <c r="C1188" s="4" t="s">
        <v>11</v>
      </c>
    </row>
    <row r="1189" spans="1:15">
      <c r="A1189" t="n">
        <v>11797</v>
      </c>
      <c r="B1189" s="23" t="n">
        <v>16</v>
      </c>
      <c r="C1189" s="7" t="n">
        <v>1000</v>
      </c>
    </row>
    <row r="1190" spans="1:15">
      <c r="A1190" t="s">
        <v>4</v>
      </c>
      <c r="B1190" s="4" t="s">
        <v>5</v>
      </c>
      <c r="C1190" s="4" t="s">
        <v>11</v>
      </c>
      <c r="D1190" s="4" t="s">
        <v>8</v>
      </c>
      <c r="E1190" s="4" t="s">
        <v>7</v>
      </c>
      <c r="F1190" s="4" t="s">
        <v>7</v>
      </c>
      <c r="G1190" s="4" t="s">
        <v>7</v>
      </c>
      <c r="H1190" s="4" t="s">
        <v>7</v>
      </c>
      <c r="I1190" s="4" t="s">
        <v>7</v>
      </c>
      <c r="J1190" s="4" t="s">
        <v>12</v>
      </c>
      <c r="K1190" s="4" t="s">
        <v>12</v>
      </c>
      <c r="L1190" s="4" t="s">
        <v>12</v>
      </c>
      <c r="M1190" s="4" t="s">
        <v>12</v>
      </c>
      <c r="N1190" s="4" t="s">
        <v>7</v>
      </c>
    </row>
    <row r="1191" spans="1:15">
      <c r="A1191" t="n">
        <v>11800</v>
      </c>
      <c r="B1191" s="41" t="n">
        <v>34</v>
      </c>
      <c r="C1191" s="7" t="n">
        <v>1658</v>
      </c>
      <c r="D1191" s="7" t="s">
        <v>108</v>
      </c>
      <c r="E1191" s="7" t="n">
        <v>0</v>
      </c>
      <c r="F1191" s="7" t="n">
        <v>0</v>
      </c>
      <c r="G1191" s="7" t="n">
        <v>0</v>
      </c>
      <c r="H1191" s="7" t="n">
        <v>0</v>
      </c>
      <c r="I1191" s="7" t="n">
        <v>0</v>
      </c>
      <c r="J1191" s="7" t="n">
        <v>0</v>
      </c>
      <c r="K1191" s="7" t="n">
        <v>-1</v>
      </c>
      <c r="L1191" s="7" t="n">
        <v>-1</v>
      </c>
      <c r="M1191" s="7" t="n">
        <v>-1</v>
      </c>
      <c r="N1191" s="7" t="n">
        <v>0</v>
      </c>
    </row>
    <row r="1192" spans="1:15">
      <c r="A1192" t="s">
        <v>4</v>
      </c>
      <c r="B1192" s="4" t="s">
        <v>5</v>
      </c>
      <c r="C1192" s="4" t="s">
        <v>11</v>
      </c>
    </row>
    <row r="1193" spans="1:15">
      <c r="A1193" t="n">
        <v>11833</v>
      </c>
      <c r="B1193" s="23" t="n">
        <v>16</v>
      </c>
      <c r="C1193" s="7" t="n">
        <v>1000</v>
      </c>
    </row>
    <row r="1194" spans="1:15">
      <c r="A1194" t="s">
        <v>4</v>
      </c>
      <c r="B1194" s="4" t="s">
        <v>5</v>
      </c>
      <c r="C1194" s="4" t="s">
        <v>7</v>
      </c>
      <c r="D1194" s="4" t="s">
        <v>11</v>
      </c>
      <c r="E1194" s="4" t="s">
        <v>11</v>
      </c>
      <c r="F1194" s="4" t="s">
        <v>11</v>
      </c>
      <c r="G1194" s="4" t="s">
        <v>11</v>
      </c>
      <c r="H1194" s="4" t="s">
        <v>11</v>
      </c>
      <c r="I1194" s="4" t="s">
        <v>8</v>
      </c>
      <c r="J1194" s="4" t="s">
        <v>12</v>
      </c>
      <c r="K1194" s="4" t="s">
        <v>12</v>
      </c>
      <c r="L1194" s="4" t="s">
        <v>12</v>
      </c>
      <c r="M1194" s="4" t="s">
        <v>14</v>
      </c>
      <c r="N1194" s="4" t="s">
        <v>14</v>
      </c>
      <c r="O1194" s="4" t="s">
        <v>12</v>
      </c>
      <c r="P1194" s="4" t="s">
        <v>12</v>
      </c>
      <c r="Q1194" s="4" t="s">
        <v>12</v>
      </c>
      <c r="R1194" s="4" t="s">
        <v>12</v>
      </c>
      <c r="S1194" s="4" t="s">
        <v>7</v>
      </c>
    </row>
    <row r="1195" spans="1:15">
      <c r="A1195" t="n">
        <v>11836</v>
      </c>
      <c r="B1195" s="35" t="n">
        <v>39</v>
      </c>
      <c r="C1195" s="7" t="n">
        <v>12</v>
      </c>
      <c r="D1195" s="7" t="n">
        <v>65533</v>
      </c>
      <c r="E1195" s="7" t="n">
        <v>206</v>
      </c>
      <c r="F1195" s="7" t="n">
        <v>0</v>
      </c>
      <c r="G1195" s="7" t="n">
        <v>1658</v>
      </c>
      <c r="H1195" s="7" t="n">
        <v>259</v>
      </c>
      <c r="I1195" s="7" t="s">
        <v>109</v>
      </c>
      <c r="J1195" s="7" t="n">
        <v>0</v>
      </c>
      <c r="K1195" s="7" t="n">
        <v>-0.349999994039536</v>
      </c>
      <c r="L1195" s="7" t="n">
        <v>0</v>
      </c>
      <c r="M1195" s="7" t="n">
        <v>-20</v>
      </c>
      <c r="N1195" s="7" t="n">
        <v>10</v>
      </c>
      <c r="O1195" s="7" t="n">
        <v>0</v>
      </c>
      <c r="P1195" s="7" t="n">
        <v>1</v>
      </c>
      <c r="Q1195" s="7" t="n">
        <v>1</v>
      </c>
      <c r="R1195" s="7" t="n">
        <v>1</v>
      </c>
      <c r="S1195" s="7" t="n">
        <v>255</v>
      </c>
    </row>
    <row r="1196" spans="1:15">
      <c r="A1196" t="s">
        <v>4</v>
      </c>
      <c r="B1196" s="4" t="s">
        <v>5</v>
      </c>
      <c r="C1196" s="4" t="s">
        <v>11</v>
      </c>
    </row>
    <row r="1197" spans="1:15">
      <c r="A1197" t="n">
        <v>11898</v>
      </c>
      <c r="B1197" s="23" t="n">
        <v>16</v>
      </c>
      <c r="C1197" s="7" t="n">
        <v>100</v>
      </c>
    </row>
    <row r="1198" spans="1:15">
      <c r="A1198" t="s">
        <v>4</v>
      </c>
      <c r="B1198" s="4" t="s">
        <v>5</v>
      </c>
      <c r="C1198" s="4" t="s">
        <v>7</v>
      </c>
      <c r="D1198" s="4" t="s">
        <v>11</v>
      </c>
      <c r="E1198" s="4" t="s">
        <v>11</v>
      </c>
      <c r="F1198" s="4" t="s">
        <v>11</v>
      </c>
      <c r="G1198" s="4" t="s">
        <v>11</v>
      </c>
      <c r="H1198" s="4" t="s">
        <v>11</v>
      </c>
      <c r="I1198" s="4" t="s">
        <v>8</v>
      </c>
      <c r="J1198" s="4" t="s">
        <v>12</v>
      </c>
      <c r="K1198" s="4" t="s">
        <v>12</v>
      </c>
      <c r="L1198" s="4" t="s">
        <v>12</v>
      </c>
      <c r="M1198" s="4" t="s">
        <v>14</v>
      </c>
      <c r="N1198" s="4" t="s">
        <v>14</v>
      </c>
      <c r="O1198" s="4" t="s">
        <v>12</v>
      </c>
      <c r="P1198" s="4" t="s">
        <v>12</v>
      </c>
      <c r="Q1198" s="4" t="s">
        <v>12</v>
      </c>
      <c r="R1198" s="4" t="s">
        <v>12</v>
      </c>
      <c r="S1198" s="4" t="s">
        <v>7</v>
      </c>
    </row>
    <row r="1199" spans="1:15">
      <c r="A1199" t="n">
        <v>11901</v>
      </c>
      <c r="B1199" s="35" t="n">
        <v>39</v>
      </c>
      <c r="C1199" s="7" t="n">
        <v>12</v>
      </c>
      <c r="D1199" s="7" t="n">
        <v>65533</v>
      </c>
      <c r="E1199" s="7" t="n">
        <v>206</v>
      </c>
      <c r="F1199" s="7" t="n">
        <v>0</v>
      </c>
      <c r="G1199" s="7" t="n">
        <v>1658</v>
      </c>
      <c r="H1199" s="7" t="n">
        <v>259</v>
      </c>
      <c r="I1199" s="7" t="s">
        <v>109</v>
      </c>
      <c r="J1199" s="7" t="n">
        <v>0</v>
      </c>
      <c r="K1199" s="7" t="n">
        <v>0</v>
      </c>
      <c r="L1199" s="7" t="n">
        <v>0</v>
      </c>
      <c r="M1199" s="7" t="n">
        <v>0</v>
      </c>
      <c r="N1199" s="7" t="n">
        <v>10</v>
      </c>
      <c r="O1199" s="7" t="n">
        <v>0</v>
      </c>
      <c r="P1199" s="7" t="n">
        <v>1</v>
      </c>
      <c r="Q1199" s="7" t="n">
        <v>1</v>
      </c>
      <c r="R1199" s="7" t="n">
        <v>1</v>
      </c>
      <c r="S1199" s="7" t="n">
        <v>255</v>
      </c>
    </row>
    <row r="1200" spans="1:15">
      <c r="A1200" t="s">
        <v>4</v>
      </c>
      <c r="B1200" s="4" t="s">
        <v>5</v>
      </c>
      <c r="C1200" s="4" t="s">
        <v>11</v>
      </c>
    </row>
    <row r="1201" spans="1:19">
      <c r="A1201" t="n">
        <v>11963</v>
      </c>
      <c r="B1201" s="23" t="n">
        <v>16</v>
      </c>
      <c r="C1201" s="7" t="n">
        <v>100</v>
      </c>
    </row>
    <row r="1202" spans="1:19">
      <c r="A1202" t="s">
        <v>4</v>
      </c>
      <c r="B1202" s="4" t="s">
        <v>5</v>
      </c>
      <c r="C1202" s="4" t="s">
        <v>7</v>
      </c>
      <c r="D1202" s="4" t="s">
        <v>11</v>
      </c>
      <c r="E1202" s="4" t="s">
        <v>11</v>
      </c>
      <c r="F1202" s="4" t="s">
        <v>11</v>
      </c>
      <c r="G1202" s="4" t="s">
        <v>11</v>
      </c>
      <c r="H1202" s="4" t="s">
        <v>11</v>
      </c>
      <c r="I1202" s="4" t="s">
        <v>8</v>
      </c>
      <c r="J1202" s="4" t="s">
        <v>12</v>
      </c>
      <c r="K1202" s="4" t="s">
        <v>12</v>
      </c>
      <c r="L1202" s="4" t="s">
        <v>12</v>
      </c>
      <c r="M1202" s="4" t="s">
        <v>14</v>
      </c>
      <c r="N1202" s="4" t="s">
        <v>14</v>
      </c>
      <c r="O1202" s="4" t="s">
        <v>12</v>
      </c>
      <c r="P1202" s="4" t="s">
        <v>12</v>
      </c>
      <c r="Q1202" s="4" t="s">
        <v>12</v>
      </c>
      <c r="R1202" s="4" t="s">
        <v>12</v>
      </c>
      <c r="S1202" s="4" t="s">
        <v>7</v>
      </c>
    </row>
    <row r="1203" spans="1:19">
      <c r="A1203" t="n">
        <v>11966</v>
      </c>
      <c r="B1203" s="35" t="n">
        <v>39</v>
      </c>
      <c r="C1203" s="7" t="n">
        <v>12</v>
      </c>
      <c r="D1203" s="7" t="n">
        <v>65533</v>
      </c>
      <c r="E1203" s="7" t="n">
        <v>206</v>
      </c>
      <c r="F1203" s="7" t="n">
        <v>0</v>
      </c>
      <c r="G1203" s="7" t="n">
        <v>1658</v>
      </c>
      <c r="H1203" s="7" t="n">
        <v>259</v>
      </c>
      <c r="I1203" s="7" t="s">
        <v>109</v>
      </c>
      <c r="J1203" s="7" t="n">
        <v>0</v>
      </c>
      <c r="K1203" s="7" t="n">
        <v>0.349999994039536</v>
      </c>
      <c r="L1203" s="7" t="n">
        <v>0</v>
      </c>
      <c r="M1203" s="7" t="n">
        <v>20</v>
      </c>
      <c r="N1203" s="7" t="n">
        <v>10</v>
      </c>
      <c r="O1203" s="7" t="n">
        <v>0</v>
      </c>
      <c r="P1203" s="7" t="n">
        <v>1</v>
      </c>
      <c r="Q1203" s="7" t="n">
        <v>1</v>
      </c>
      <c r="R1203" s="7" t="n">
        <v>1</v>
      </c>
      <c r="S1203" s="7" t="n">
        <v>255</v>
      </c>
    </row>
    <row r="1204" spans="1:19">
      <c r="A1204" t="s">
        <v>4</v>
      </c>
      <c r="B1204" s="4" t="s">
        <v>5</v>
      </c>
      <c r="C1204" s="4" t="s">
        <v>11</v>
      </c>
    </row>
    <row r="1205" spans="1:19">
      <c r="A1205" t="n">
        <v>12028</v>
      </c>
      <c r="B1205" s="23" t="n">
        <v>16</v>
      </c>
      <c r="C1205" s="7" t="n">
        <v>1000</v>
      </c>
    </row>
    <row r="1206" spans="1:19">
      <c r="A1206" t="s">
        <v>4</v>
      </c>
      <c r="B1206" s="4" t="s">
        <v>5</v>
      </c>
      <c r="C1206" s="4" t="s">
        <v>7</v>
      </c>
      <c r="D1206" s="4" t="s">
        <v>11</v>
      </c>
    </row>
    <row r="1207" spans="1:19">
      <c r="A1207" t="n">
        <v>12031</v>
      </c>
      <c r="B1207" s="47" t="n">
        <v>45</v>
      </c>
      <c r="C1207" s="7" t="n">
        <v>7</v>
      </c>
      <c r="D1207" s="7" t="n">
        <v>255</v>
      </c>
    </row>
    <row r="1208" spans="1:19">
      <c r="A1208" t="s">
        <v>4</v>
      </c>
      <c r="B1208" s="4" t="s">
        <v>5</v>
      </c>
      <c r="C1208" s="4" t="s">
        <v>7</v>
      </c>
      <c r="D1208" s="4" t="s">
        <v>11</v>
      </c>
      <c r="E1208" s="4" t="s">
        <v>12</v>
      </c>
    </row>
    <row r="1209" spans="1:19">
      <c r="A1209" t="n">
        <v>12035</v>
      </c>
      <c r="B1209" s="16" t="n">
        <v>58</v>
      </c>
      <c r="C1209" s="7" t="n">
        <v>101</v>
      </c>
      <c r="D1209" s="7" t="n">
        <v>300</v>
      </c>
      <c r="E1209" s="7" t="n">
        <v>1</v>
      </c>
    </row>
    <row r="1210" spans="1:19">
      <c r="A1210" t="s">
        <v>4</v>
      </c>
      <c r="B1210" s="4" t="s">
        <v>5</v>
      </c>
      <c r="C1210" s="4" t="s">
        <v>7</v>
      </c>
      <c r="D1210" s="4" t="s">
        <v>11</v>
      </c>
    </row>
    <row r="1211" spans="1:19">
      <c r="A1211" t="n">
        <v>12043</v>
      </c>
      <c r="B1211" s="16" t="n">
        <v>58</v>
      </c>
      <c r="C1211" s="7" t="n">
        <v>254</v>
      </c>
      <c r="D1211" s="7" t="n">
        <v>0</v>
      </c>
    </row>
    <row r="1212" spans="1:19">
      <c r="A1212" t="s">
        <v>4</v>
      </c>
      <c r="B1212" s="4" t="s">
        <v>5</v>
      </c>
      <c r="C1212" s="4" t="s">
        <v>7</v>
      </c>
      <c r="D1212" s="4" t="s">
        <v>7</v>
      </c>
      <c r="E1212" s="4" t="s">
        <v>12</v>
      </c>
      <c r="F1212" s="4" t="s">
        <v>12</v>
      </c>
      <c r="G1212" s="4" t="s">
        <v>12</v>
      </c>
      <c r="H1212" s="4" t="s">
        <v>11</v>
      </c>
    </row>
    <row r="1213" spans="1:19">
      <c r="A1213" t="n">
        <v>12047</v>
      </c>
      <c r="B1213" s="47" t="n">
        <v>45</v>
      </c>
      <c r="C1213" s="7" t="n">
        <v>2</v>
      </c>
      <c r="D1213" s="7" t="n">
        <v>3</v>
      </c>
      <c r="E1213" s="7" t="n">
        <v>-280.269989013672</v>
      </c>
      <c r="F1213" s="7" t="n">
        <v>5</v>
      </c>
      <c r="G1213" s="7" t="n">
        <v>82.379997253418</v>
      </c>
      <c r="H1213" s="7" t="n">
        <v>0</v>
      </c>
    </row>
    <row r="1214" spans="1:19">
      <c r="A1214" t="s">
        <v>4</v>
      </c>
      <c r="B1214" s="4" t="s">
        <v>5</v>
      </c>
      <c r="C1214" s="4" t="s">
        <v>7</v>
      </c>
      <c r="D1214" s="4" t="s">
        <v>7</v>
      </c>
      <c r="E1214" s="4" t="s">
        <v>12</v>
      </c>
      <c r="F1214" s="4" t="s">
        <v>12</v>
      </c>
      <c r="G1214" s="4" t="s">
        <v>12</v>
      </c>
      <c r="H1214" s="4" t="s">
        <v>11</v>
      </c>
      <c r="I1214" s="4" t="s">
        <v>7</v>
      </c>
    </row>
    <row r="1215" spans="1:19">
      <c r="A1215" t="n">
        <v>12064</v>
      </c>
      <c r="B1215" s="47" t="n">
        <v>45</v>
      </c>
      <c r="C1215" s="7" t="n">
        <v>4</v>
      </c>
      <c r="D1215" s="7" t="n">
        <v>3</v>
      </c>
      <c r="E1215" s="7" t="n">
        <v>358.619995117188</v>
      </c>
      <c r="F1215" s="7" t="n">
        <v>122.199996948242</v>
      </c>
      <c r="G1215" s="7" t="n">
        <v>352</v>
      </c>
      <c r="H1215" s="7" t="n">
        <v>0</v>
      </c>
      <c r="I1215" s="7" t="n">
        <v>1</v>
      </c>
    </row>
    <row r="1216" spans="1:19">
      <c r="A1216" t="s">
        <v>4</v>
      </c>
      <c r="B1216" s="4" t="s">
        <v>5</v>
      </c>
      <c r="C1216" s="4" t="s">
        <v>7</v>
      </c>
      <c r="D1216" s="4" t="s">
        <v>7</v>
      </c>
      <c r="E1216" s="4" t="s">
        <v>12</v>
      </c>
      <c r="F1216" s="4" t="s">
        <v>11</v>
      </c>
    </row>
    <row r="1217" spans="1:19">
      <c r="A1217" t="n">
        <v>12082</v>
      </c>
      <c r="B1217" s="47" t="n">
        <v>45</v>
      </c>
      <c r="C1217" s="7" t="n">
        <v>5</v>
      </c>
      <c r="D1217" s="7" t="n">
        <v>3</v>
      </c>
      <c r="E1217" s="7" t="n">
        <v>37.7999992370605</v>
      </c>
      <c r="F1217" s="7" t="n">
        <v>0</v>
      </c>
    </row>
    <row r="1218" spans="1:19">
      <c r="A1218" t="s">
        <v>4</v>
      </c>
      <c r="B1218" s="4" t="s">
        <v>5</v>
      </c>
      <c r="C1218" s="4" t="s">
        <v>7</v>
      </c>
      <c r="D1218" s="4" t="s">
        <v>7</v>
      </c>
      <c r="E1218" s="4" t="s">
        <v>12</v>
      </c>
      <c r="F1218" s="4" t="s">
        <v>11</v>
      </c>
    </row>
    <row r="1219" spans="1:19">
      <c r="A1219" t="n">
        <v>12091</v>
      </c>
      <c r="B1219" s="47" t="n">
        <v>45</v>
      </c>
      <c r="C1219" s="7" t="n">
        <v>11</v>
      </c>
      <c r="D1219" s="7" t="n">
        <v>3</v>
      </c>
      <c r="E1219" s="7" t="n">
        <v>25.7000007629395</v>
      </c>
      <c r="F1219" s="7" t="n">
        <v>0</v>
      </c>
    </row>
    <row r="1220" spans="1:19">
      <c r="A1220" t="s">
        <v>4</v>
      </c>
      <c r="B1220" s="4" t="s">
        <v>5</v>
      </c>
      <c r="C1220" s="4" t="s">
        <v>7</v>
      </c>
      <c r="D1220" s="4" t="s">
        <v>7</v>
      </c>
      <c r="E1220" s="4" t="s">
        <v>12</v>
      </c>
      <c r="F1220" s="4" t="s">
        <v>12</v>
      </c>
      <c r="G1220" s="4" t="s">
        <v>12</v>
      </c>
      <c r="H1220" s="4" t="s">
        <v>11</v>
      </c>
    </row>
    <row r="1221" spans="1:19">
      <c r="A1221" t="n">
        <v>12100</v>
      </c>
      <c r="B1221" s="47" t="n">
        <v>45</v>
      </c>
      <c r="C1221" s="7" t="n">
        <v>2</v>
      </c>
      <c r="D1221" s="7" t="n">
        <v>3</v>
      </c>
      <c r="E1221" s="7" t="n">
        <v>-284.049987792969</v>
      </c>
      <c r="F1221" s="7" t="n">
        <v>6.6399998664856</v>
      </c>
      <c r="G1221" s="7" t="n">
        <v>83.5400009155273</v>
      </c>
      <c r="H1221" s="7" t="n">
        <v>6000</v>
      </c>
    </row>
    <row r="1222" spans="1:19">
      <c r="A1222" t="s">
        <v>4</v>
      </c>
      <c r="B1222" s="4" t="s">
        <v>5</v>
      </c>
      <c r="C1222" s="4" t="s">
        <v>7</v>
      </c>
      <c r="D1222" s="4" t="s">
        <v>7</v>
      </c>
      <c r="E1222" s="4" t="s">
        <v>12</v>
      </c>
      <c r="F1222" s="4" t="s">
        <v>12</v>
      </c>
      <c r="G1222" s="4" t="s">
        <v>12</v>
      </c>
      <c r="H1222" s="4" t="s">
        <v>11</v>
      </c>
      <c r="I1222" s="4" t="s">
        <v>7</v>
      </c>
    </row>
    <row r="1223" spans="1:19">
      <c r="A1223" t="n">
        <v>12117</v>
      </c>
      <c r="B1223" s="47" t="n">
        <v>45</v>
      </c>
      <c r="C1223" s="7" t="n">
        <v>4</v>
      </c>
      <c r="D1223" s="7" t="n">
        <v>3</v>
      </c>
      <c r="E1223" s="7" t="n">
        <v>346.940002441406</v>
      </c>
      <c r="F1223" s="7" t="n">
        <v>148.720001220703</v>
      </c>
      <c r="G1223" s="7" t="n">
        <v>348</v>
      </c>
      <c r="H1223" s="7" t="n">
        <v>6000</v>
      </c>
      <c r="I1223" s="7" t="n">
        <v>1</v>
      </c>
    </row>
    <row r="1224" spans="1:19">
      <c r="A1224" t="s">
        <v>4</v>
      </c>
      <c r="B1224" s="4" t="s">
        <v>5</v>
      </c>
      <c r="C1224" s="4" t="s">
        <v>7</v>
      </c>
      <c r="D1224" s="4" t="s">
        <v>7</v>
      </c>
      <c r="E1224" s="4" t="s">
        <v>12</v>
      </c>
      <c r="F1224" s="4" t="s">
        <v>11</v>
      </c>
    </row>
    <row r="1225" spans="1:19">
      <c r="A1225" t="n">
        <v>12135</v>
      </c>
      <c r="B1225" s="47" t="n">
        <v>45</v>
      </c>
      <c r="C1225" s="7" t="n">
        <v>5</v>
      </c>
      <c r="D1225" s="7" t="n">
        <v>3</v>
      </c>
      <c r="E1225" s="7" t="n">
        <v>26</v>
      </c>
      <c r="F1225" s="7" t="n">
        <v>6000</v>
      </c>
    </row>
    <row r="1226" spans="1:19">
      <c r="A1226" t="s">
        <v>4</v>
      </c>
      <c r="B1226" s="4" t="s">
        <v>5</v>
      </c>
      <c r="C1226" s="4" t="s">
        <v>7</v>
      </c>
      <c r="D1226" s="4" t="s">
        <v>7</v>
      </c>
      <c r="E1226" s="4" t="s">
        <v>12</v>
      </c>
      <c r="F1226" s="4" t="s">
        <v>11</v>
      </c>
    </row>
    <row r="1227" spans="1:19">
      <c r="A1227" t="n">
        <v>12144</v>
      </c>
      <c r="B1227" s="47" t="n">
        <v>45</v>
      </c>
      <c r="C1227" s="7" t="n">
        <v>11</v>
      </c>
      <c r="D1227" s="7" t="n">
        <v>3</v>
      </c>
      <c r="E1227" s="7" t="n">
        <v>30.2999992370605</v>
      </c>
      <c r="F1227" s="7" t="n">
        <v>6000</v>
      </c>
    </row>
    <row r="1228" spans="1:19">
      <c r="A1228" t="s">
        <v>4</v>
      </c>
      <c r="B1228" s="4" t="s">
        <v>5</v>
      </c>
      <c r="C1228" s="4" t="s">
        <v>11</v>
      </c>
      <c r="D1228" s="4" t="s">
        <v>12</v>
      </c>
      <c r="E1228" s="4" t="s">
        <v>12</v>
      </c>
      <c r="F1228" s="4" t="s">
        <v>12</v>
      </c>
      <c r="G1228" s="4" t="s">
        <v>12</v>
      </c>
    </row>
    <row r="1229" spans="1:19">
      <c r="A1229" t="n">
        <v>12153</v>
      </c>
      <c r="B1229" s="49" t="n">
        <v>46</v>
      </c>
      <c r="C1229" s="7" t="n">
        <v>1000</v>
      </c>
      <c r="D1229" s="7" t="n">
        <v>-410.470001220703</v>
      </c>
      <c r="E1229" s="7" t="n">
        <v>39.4000015258789</v>
      </c>
      <c r="F1229" s="7" t="n">
        <v>126.26000213623</v>
      </c>
      <c r="G1229" s="7" t="n">
        <v>-14.6999998092651</v>
      </c>
    </row>
    <row r="1230" spans="1:19">
      <c r="A1230" t="s">
        <v>4</v>
      </c>
      <c r="B1230" s="4" t="s">
        <v>5</v>
      </c>
      <c r="C1230" s="4" t="s">
        <v>11</v>
      </c>
      <c r="D1230" s="4" t="s">
        <v>8</v>
      </c>
      <c r="E1230" s="4" t="s">
        <v>7</v>
      </c>
      <c r="F1230" s="4" t="s">
        <v>7</v>
      </c>
      <c r="G1230" s="4" t="s">
        <v>7</v>
      </c>
      <c r="H1230" s="4" t="s">
        <v>7</v>
      </c>
      <c r="I1230" s="4" t="s">
        <v>7</v>
      </c>
      <c r="J1230" s="4" t="s">
        <v>12</v>
      </c>
      <c r="K1230" s="4" t="s">
        <v>12</v>
      </c>
      <c r="L1230" s="4" t="s">
        <v>12</v>
      </c>
      <c r="M1230" s="4" t="s">
        <v>12</v>
      </c>
      <c r="N1230" s="4" t="s">
        <v>7</v>
      </c>
    </row>
    <row r="1231" spans="1:19">
      <c r="A1231" t="n">
        <v>12172</v>
      </c>
      <c r="B1231" s="41" t="n">
        <v>34</v>
      </c>
      <c r="C1231" s="7" t="n">
        <v>1000</v>
      </c>
      <c r="D1231" s="7" t="s">
        <v>110</v>
      </c>
      <c r="E1231" s="7" t="n">
        <v>0</v>
      </c>
      <c r="F1231" s="7" t="n">
        <v>0</v>
      </c>
      <c r="G1231" s="7" t="n">
        <v>0</v>
      </c>
      <c r="H1231" s="7" t="n">
        <v>0</v>
      </c>
      <c r="I1231" s="7" t="n">
        <v>0</v>
      </c>
      <c r="J1231" s="7" t="n">
        <v>0</v>
      </c>
      <c r="K1231" s="7" t="n">
        <v>-1</v>
      </c>
      <c r="L1231" s="7" t="n">
        <v>-1</v>
      </c>
      <c r="M1231" s="7" t="n">
        <v>-1</v>
      </c>
      <c r="N1231" s="7" t="n">
        <v>0</v>
      </c>
    </row>
    <row r="1232" spans="1:19">
      <c r="A1232" t="s">
        <v>4</v>
      </c>
      <c r="B1232" s="4" t="s">
        <v>5</v>
      </c>
      <c r="C1232" s="4" t="s">
        <v>11</v>
      </c>
      <c r="D1232" s="4" t="s">
        <v>7</v>
      </c>
    </row>
    <row r="1233" spans="1:14">
      <c r="A1233" t="n">
        <v>12204</v>
      </c>
      <c r="B1233" s="50" t="n">
        <v>96</v>
      </c>
      <c r="C1233" s="7" t="n">
        <v>1000</v>
      </c>
      <c r="D1233" s="7" t="n">
        <v>1</v>
      </c>
    </row>
    <row r="1234" spans="1:14">
      <c r="A1234" t="s">
        <v>4</v>
      </c>
      <c r="B1234" s="4" t="s">
        <v>5</v>
      </c>
      <c r="C1234" s="4" t="s">
        <v>11</v>
      </c>
      <c r="D1234" s="4" t="s">
        <v>7</v>
      </c>
      <c r="E1234" s="4" t="s">
        <v>12</v>
      </c>
      <c r="F1234" s="4" t="s">
        <v>12</v>
      </c>
      <c r="G1234" s="4" t="s">
        <v>12</v>
      </c>
    </row>
    <row r="1235" spans="1:14">
      <c r="A1235" t="n">
        <v>12208</v>
      </c>
      <c r="B1235" s="50" t="n">
        <v>96</v>
      </c>
      <c r="C1235" s="7" t="n">
        <v>1000</v>
      </c>
      <c r="D1235" s="7" t="n">
        <v>2</v>
      </c>
      <c r="E1235" s="7" t="n">
        <v>-409.630004882813</v>
      </c>
      <c r="F1235" s="7" t="n">
        <v>39.4000015258789</v>
      </c>
      <c r="G1235" s="7" t="n">
        <v>168.369995117188</v>
      </c>
    </row>
    <row r="1236" spans="1:14">
      <c r="A1236" t="s">
        <v>4</v>
      </c>
      <c r="B1236" s="4" t="s">
        <v>5</v>
      </c>
      <c r="C1236" s="4" t="s">
        <v>11</v>
      </c>
      <c r="D1236" s="4" t="s">
        <v>7</v>
      </c>
      <c r="E1236" s="4" t="s">
        <v>12</v>
      </c>
      <c r="F1236" s="4" t="s">
        <v>12</v>
      </c>
      <c r="G1236" s="4" t="s">
        <v>12</v>
      </c>
    </row>
    <row r="1237" spans="1:14">
      <c r="A1237" t="n">
        <v>12224</v>
      </c>
      <c r="B1237" s="50" t="n">
        <v>96</v>
      </c>
      <c r="C1237" s="7" t="n">
        <v>1000</v>
      </c>
      <c r="D1237" s="7" t="n">
        <v>2</v>
      </c>
      <c r="E1237" s="7" t="n">
        <v>-300</v>
      </c>
      <c r="F1237" s="7" t="n">
        <v>30.6499996185303</v>
      </c>
      <c r="G1237" s="7" t="n">
        <v>108.209999084473</v>
      </c>
    </row>
    <row r="1238" spans="1:14">
      <c r="A1238" t="s">
        <v>4</v>
      </c>
      <c r="B1238" s="4" t="s">
        <v>5</v>
      </c>
      <c r="C1238" s="4" t="s">
        <v>11</v>
      </c>
      <c r="D1238" s="4" t="s">
        <v>7</v>
      </c>
      <c r="E1238" s="4" t="s">
        <v>14</v>
      </c>
      <c r="F1238" s="4" t="s">
        <v>7</v>
      </c>
      <c r="G1238" s="4" t="s">
        <v>11</v>
      </c>
    </row>
    <row r="1239" spans="1:14">
      <c r="A1239" t="n">
        <v>12240</v>
      </c>
      <c r="B1239" s="50" t="n">
        <v>96</v>
      </c>
      <c r="C1239" s="7" t="n">
        <v>1000</v>
      </c>
      <c r="D1239" s="7" t="n">
        <v>0</v>
      </c>
      <c r="E1239" s="7" t="n">
        <v>1107820544</v>
      </c>
      <c r="F1239" s="7" t="n">
        <v>1</v>
      </c>
      <c r="G1239" s="7" t="n">
        <v>0</v>
      </c>
    </row>
    <row r="1240" spans="1:14">
      <c r="A1240" t="s">
        <v>4</v>
      </c>
      <c r="B1240" s="4" t="s">
        <v>5</v>
      </c>
      <c r="C1240" s="4" t="s">
        <v>7</v>
      </c>
      <c r="D1240" s="4" t="s">
        <v>11</v>
      </c>
      <c r="E1240" s="4" t="s">
        <v>11</v>
      </c>
      <c r="F1240" s="4" t="s">
        <v>11</v>
      </c>
      <c r="G1240" s="4" t="s">
        <v>11</v>
      </c>
      <c r="H1240" s="4" t="s">
        <v>11</v>
      </c>
      <c r="I1240" s="4" t="s">
        <v>8</v>
      </c>
      <c r="J1240" s="4" t="s">
        <v>12</v>
      </c>
      <c r="K1240" s="4" t="s">
        <v>12</v>
      </c>
      <c r="L1240" s="4" t="s">
        <v>12</v>
      </c>
      <c r="M1240" s="4" t="s">
        <v>14</v>
      </c>
      <c r="N1240" s="4" t="s">
        <v>14</v>
      </c>
      <c r="O1240" s="4" t="s">
        <v>12</v>
      </c>
      <c r="P1240" s="4" t="s">
        <v>12</v>
      </c>
      <c r="Q1240" s="4" t="s">
        <v>12</v>
      </c>
      <c r="R1240" s="4" t="s">
        <v>12</v>
      </c>
      <c r="S1240" s="4" t="s">
        <v>7</v>
      </c>
    </row>
    <row r="1241" spans="1:14">
      <c r="A1241" t="n">
        <v>12251</v>
      </c>
      <c r="B1241" s="35" t="n">
        <v>39</v>
      </c>
      <c r="C1241" s="7" t="n">
        <v>12</v>
      </c>
      <c r="D1241" s="7" t="n">
        <v>65533</v>
      </c>
      <c r="E1241" s="7" t="n">
        <v>201</v>
      </c>
      <c r="F1241" s="7" t="n">
        <v>0</v>
      </c>
      <c r="G1241" s="7" t="n">
        <v>65533</v>
      </c>
      <c r="H1241" s="7" t="n">
        <v>0</v>
      </c>
      <c r="I1241" s="7" t="s">
        <v>15</v>
      </c>
      <c r="J1241" s="7" t="n">
        <v>-276.929992675781</v>
      </c>
      <c r="K1241" s="7" t="n">
        <v>1.05999994277954</v>
      </c>
      <c r="L1241" s="7" t="n">
        <v>82.5</v>
      </c>
      <c r="M1241" s="7" t="n">
        <v>1101004800</v>
      </c>
      <c r="N1241" s="7" t="n">
        <v>0</v>
      </c>
      <c r="O1241" s="7" t="n">
        <v>0</v>
      </c>
      <c r="P1241" s="7" t="n">
        <v>1</v>
      </c>
      <c r="Q1241" s="7" t="n">
        <v>1</v>
      </c>
      <c r="R1241" s="7" t="n">
        <v>1</v>
      </c>
      <c r="S1241" s="7" t="n">
        <v>255</v>
      </c>
    </row>
    <row r="1242" spans="1:14">
      <c r="A1242" t="s">
        <v>4</v>
      </c>
      <c r="B1242" s="4" t="s">
        <v>5</v>
      </c>
      <c r="C1242" s="4" t="s">
        <v>11</v>
      </c>
    </row>
    <row r="1243" spans="1:14">
      <c r="A1243" t="n">
        <v>12301</v>
      </c>
      <c r="B1243" s="23" t="n">
        <v>16</v>
      </c>
      <c r="C1243" s="7" t="n">
        <v>200</v>
      </c>
    </row>
    <row r="1244" spans="1:14">
      <c r="A1244" t="s">
        <v>4</v>
      </c>
      <c r="B1244" s="4" t="s">
        <v>5</v>
      </c>
      <c r="C1244" s="4" t="s">
        <v>7</v>
      </c>
      <c r="D1244" s="4" t="s">
        <v>11</v>
      </c>
      <c r="E1244" s="4" t="s">
        <v>12</v>
      </c>
      <c r="F1244" s="4" t="s">
        <v>11</v>
      </c>
      <c r="G1244" s="4" t="s">
        <v>14</v>
      </c>
      <c r="H1244" s="4" t="s">
        <v>14</v>
      </c>
      <c r="I1244" s="4" t="s">
        <v>11</v>
      </c>
      <c r="J1244" s="4" t="s">
        <v>11</v>
      </c>
      <c r="K1244" s="4" t="s">
        <v>14</v>
      </c>
      <c r="L1244" s="4" t="s">
        <v>14</v>
      </c>
      <c r="M1244" s="4" t="s">
        <v>14</v>
      </c>
      <c r="N1244" s="4" t="s">
        <v>14</v>
      </c>
      <c r="O1244" s="4" t="s">
        <v>8</v>
      </c>
    </row>
    <row r="1245" spans="1:14">
      <c r="A1245" t="n">
        <v>12304</v>
      </c>
      <c r="B1245" s="24" t="n">
        <v>50</v>
      </c>
      <c r="C1245" s="7" t="n">
        <v>0</v>
      </c>
      <c r="D1245" s="7" t="n">
        <v>2010</v>
      </c>
      <c r="E1245" s="7" t="n">
        <v>1</v>
      </c>
      <c r="F1245" s="7" t="n">
        <v>0</v>
      </c>
      <c r="G1245" s="7" t="n">
        <v>0</v>
      </c>
      <c r="H1245" s="7" t="n">
        <v>0</v>
      </c>
      <c r="I1245" s="7" t="n">
        <v>0</v>
      </c>
      <c r="J1245" s="7" t="n">
        <v>65533</v>
      </c>
      <c r="K1245" s="7" t="n">
        <v>0</v>
      </c>
      <c r="L1245" s="7" t="n">
        <v>0</v>
      </c>
      <c r="M1245" s="7" t="n">
        <v>0</v>
      </c>
      <c r="N1245" s="7" t="n">
        <v>0</v>
      </c>
      <c r="O1245" s="7" t="s">
        <v>15</v>
      </c>
    </row>
    <row r="1246" spans="1:14">
      <c r="A1246" t="s">
        <v>4</v>
      </c>
      <c r="B1246" s="4" t="s">
        <v>5</v>
      </c>
      <c r="C1246" s="4" t="s">
        <v>7</v>
      </c>
      <c r="D1246" s="4" t="s">
        <v>11</v>
      </c>
      <c r="E1246" s="4" t="s">
        <v>11</v>
      </c>
      <c r="F1246" s="4" t="s">
        <v>11</v>
      </c>
      <c r="G1246" s="4" t="s">
        <v>11</v>
      </c>
      <c r="H1246" s="4" t="s">
        <v>11</v>
      </c>
      <c r="I1246" s="4" t="s">
        <v>8</v>
      </c>
      <c r="J1246" s="4" t="s">
        <v>12</v>
      </c>
      <c r="K1246" s="4" t="s">
        <v>12</v>
      </c>
      <c r="L1246" s="4" t="s">
        <v>12</v>
      </c>
      <c r="M1246" s="4" t="s">
        <v>14</v>
      </c>
      <c r="N1246" s="4" t="s">
        <v>14</v>
      </c>
      <c r="O1246" s="4" t="s">
        <v>12</v>
      </c>
      <c r="P1246" s="4" t="s">
        <v>12</v>
      </c>
      <c r="Q1246" s="4" t="s">
        <v>12</v>
      </c>
      <c r="R1246" s="4" t="s">
        <v>12</v>
      </c>
      <c r="S1246" s="4" t="s">
        <v>7</v>
      </c>
    </row>
    <row r="1247" spans="1:14">
      <c r="A1247" t="n">
        <v>12343</v>
      </c>
      <c r="B1247" s="35" t="n">
        <v>39</v>
      </c>
      <c r="C1247" s="7" t="n">
        <v>12</v>
      </c>
      <c r="D1247" s="7" t="n">
        <v>65533</v>
      </c>
      <c r="E1247" s="7" t="n">
        <v>202</v>
      </c>
      <c r="F1247" s="7" t="n">
        <v>0</v>
      </c>
      <c r="G1247" s="7" t="n">
        <v>65533</v>
      </c>
      <c r="H1247" s="7" t="n">
        <v>0</v>
      </c>
      <c r="I1247" s="7" t="s">
        <v>15</v>
      </c>
      <c r="J1247" s="7" t="n">
        <v>-276.929992675781</v>
      </c>
      <c r="K1247" s="7" t="n">
        <v>1.05999994277954</v>
      </c>
      <c r="L1247" s="7" t="n">
        <v>82.5</v>
      </c>
      <c r="M1247" s="7" t="n">
        <v>0</v>
      </c>
      <c r="N1247" s="7" t="n">
        <v>0</v>
      </c>
      <c r="O1247" s="7" t="n">
        <v>0</v>
      </c>
      <c r="P1247" s="7" t="n">
        <v>1</v>
      </c>
      <c r="Q1247" s="7" t="n">
        <v>1</v>
      </c>
      <c r="R1247" s="7" t="n">
        <v>1</v>
      </c>
      <c r="S1247" s="7" t="n">
        <v>255</v>
      </c>
    </row>
    <row r="1248" spans="1:14">
      <c r="A1248" t="s">
        <v>4</v>
      </c>
      <c r="B1248" s="4" t="s">
        <v>5</v>
      </c>
      <c r="C1248" s="4" t="s">
        <v>7</v>
      </c>
      <c r="D1248" s="4" t="s">
        <v>11</v>
      </c>
      <c r="E1248" s="4" t="s">
        <v>11</v>
      </c>
      <c r="F1248" s="4" t="s">
        <v>11</v>
      </c>
      <c r="G1248" s="4" t="s">
        <v>11</v>
      </c>
      <c r="H1248" s="4" t="s">
        <v>11</v>
      </c>
      <c r="I1248" s="4" t="s">
        <v>8</v>
      </c>
      <c r="J1248" s="4" t="s">
        <v>12</v>
      </c>
      <c r="K1248" s="4" t="s">
        <v>12</v>
      </c>
      <c r="L1248" s="4" t="s">
        <v>12</v>
      </c>
      <c r="M1248" s="4" t="s">
        <v>14</v>
      </c>
      <c r="N1248" s="4" t="s">
        <v>14</v>
      </c>
      <c r="O1248" s="4" t="s">
        <v>12</v>
      </c>
      <c r="P1248" s="4" t="s">
        <v>12</v>
      </c>
      <c r="Q1248" s="4" t="s">
        <v>12</v>
      </c>
      <c r="R1248" s="4" t="s">
        <v>12</v>
      </c>
      <c r="S1248" s="4" t="s">
        <v>7</v>
      </c>
    </row>
    <row r="1249" spans="1:19">
      <c r="A1249" t="n">
        <v>12393</v>
      </c>
      <c r="B1249" s="35" t="n">
        <v>39</v>
      </c>
      <c r="C1249" s="7" t="n">
        <v>12</v>
      </c>
      <c r="D1249" s="7" t="n">
        <v>65533</v>
      </c>
      <c r="E1249" s="7" t="n">
        <v>201</v>
      </c>
      <c r="F1249" s="7" t="n">
        <v>0</v>
      </c>
      <c r="G1249" s="7" t="n">
        <v>65533</v>
      </c>
      <c r="H1249" s="7" t="n">
        <v>0</v>
      </c>
      <c r="I1249" s="7" t="s">
        <v>15</v>
      </c>
      <c r="J1249" s="7" t="n">
        <v>-276.929992675781</v>
      </c>
      <c r="K1249" s="7" t="n">
        <v>1.05999994277954</v>
      </c>
      <c r="L1249" s="7" t="n">
        <v>82.5</v>
      </c>
      <c r="M1249" s="7" t="n">
        <v>1106247680</v>
      </c>
      <c r="N1249" s="7" t="n">
        <v>1092616192</v>
      </c>
      <c r="O1249" s="7" t="n">
        <v>0</v>
      </c>
      <c r="P1249" s="7" t="n">
        <v>1</v>
      </c>
      <c r="Q1249" s="7" t="n">
        <v>1</v>
      </c>
      <c r="R1249" s="7" t="n">
        <v>1</v>
      </c>
      <c r="S1249" s="7" t="n">
        <v>255</v>
      </c>
    </row>
    <row r="1250" spans="1:19">
      <c r="A1250" t="s">
        <v>4</v>
      </c>
      <c r="B1250" s="4" t="s">
        <v>5</v>
      </c>
      <c r="C1250" s="4" t="s">
        <v>11</v>
      </c>
    </row>
    <row r="1251" spans="1:19">
      <c r="A1251" t="n">
        <v>12443</v>
      </c>
      <c r="B1251" s="23" t="n">
        <v>16</v>
      </c>
      <c r="C1251" s="7" t="n">
        <v>200</v>
      </c>
    </row>
    <row r="1252" spans="1:19">
      <c r="A1252" t="s">
        <v>4</v>
      </c>
      <c r="B1252" s="4" t="s">
        <v>5</v>
      </c>
      <c r="C1252" s="4" t="s">
        <v>7</v>
      </c>
      <c r="D1252" s="4" t="s">
        <v>11</v>
      </c>
      <c r="E1252" s="4" t="s">
        <v>11</v>
      </c>
      <c r="F1252" s="4" t="s">
        <v>11</v>
      </c>
      <c r="G1252" s="4" t="s">
        <v>11</v>
      </c>
      <c r="H1252" s="4" t="s">
        <v>11</v>
      </c>
      <c r="I1252" s="4" t="s">
        <v>8</v>
      </c>
      <c r="J1252" s="4" t="s">
        <v>12</v>
      </c>
      <c r="K1252" s="4" t="s">
        <v>12</v>
      </c>
      <c r="L1252" s="4" t="s">
        <v>12</v>
      </c>
      <c r="M1252" s="4" t="s">
        <v>14</v>
      </c>
      <c r="N1252" s="4" t="s">
        <v>14</v>
      </c>
      <c r="O1252" s="4" t="s">
        <v>12</v>
      </c>
      <c r="P1252" s="4" t="s">
        <v>12</v>
      </c>
      <c r="Q1252" s="4" t="s">
        <v>12</v>
      </c>
      <c r="R1252" s="4" t="s">
        <v>12</v>
      </c>
      <c r="S1252" s="4" t="s">
        <v>7</v>
      </c>
    </row>
    <row r="1253" spans="1:19">
      <c r="A1253" t="n">
        <v>12446</v>
      </c>
      <c r="B1253" s="35" t="n">
        <v>39</v>
      </c>
      <c r="C1253" s="7" t="n">
        <v>12</v>
      </c>
      <c r="D1253" s="7" t="n">
        <v>65533</v>
      </c>
      <c r="E1253" s="7" t="n">
        <v>202</v>
      </c>
      <c r="F1253" s="7" t="n">
        <v>0</v>
      </c>
      <c r="G1253" s="7" t="n">
        <v>65533</v>
      </c>
      <c r="H1253" s="7" t="n">
        <v>0</v>
      </c>
      <c r="I1253" s="7" t="s">
        <v>15</v>
      </c>
      <c r="J1253" s="7" t="n">
        <v>-276.929992675781</v>
      </c>
      <c r="K1253" s="7" t="n">
        <v>1.05999994277954</v>
      </c>
      <c r="L1253" s="7" t="n">
        <v>82.5</v>
      </c>
      <c r="M1253" s="7" t="n">
        <v>0</v>
      </c>
      <c r="N1253" s="7" t="n">
        <v>0</v>
      </c>
      <c r="O1253" s="7" t="n">
        <v>0</v>
      </c>
      <c r="P1253" s="7" t="n">
        <v>1</v>
      </c>
      <c r="Q1253" s="7" t="n">
        <v>1</v>
      </c>
      <c r="R1253" s="7" t="n">
        <v>1</v>
      </c>
      <c r="S1253" s="7" t="n">
        <v>255</v>
      </c>
    </row>
    <row r="1254" spans="1:19">
      <c r="A1254" t="s">
        <v>4</v>
      </c>
      <c r="B1254" s="4" t="s">
        <v>5</v>
      </c>
      <c r="C1254" s="4" t="s">
        <v>7</v>
      </c>
      <c r="D1254" s="4" t="s">
        <v>11</v>
      </c>
      <c r="E1254" s="4" t="s">
        <v>11</v>
      </c>
      <c r="F1254" s="4" t="s">
        <v>11</v>
      </c>
      <c r="G1254" s="4" t="s">
        <v>11</v>
      </c>
      <c r="H1254" s="4" t="s">
        <v>11</v>
      </c>
      <c r="I1254" s="4" t="s">
        <v>8</v>
      </c>
      <c r="J1254" s="4" t="s">
        <v>12</v>
      </c>
      <c r="K1254" s="4" t="s">
        <v>12</v>
      </c>
      <c r="L1254" s="4" t="s">
        <v>12</v>
      </c>
      <c r="M1254" s="4" t="s">
        <v>14</v>
      </c>
      <c r="N1254" s="4" t="s">
        <v>14</v>
      </c>
      <c r="O1254" s="4" t="s">
        <v>12</v>
      </c>
      <c r="P1254" s="4" t="s">
        <v>12</v>
      </c>
      <c r="Q1254" s="4" t="s">
        <v>12</v>
      </c>
      <c r="R1254" s="4" t="s">
        <v>12</v>
      </c>
      <c r="S1254" s="4" t="s">
        <v>7</v>
      </c>
    </row>
    <row r="1255" spans="1:19">
      <c r="A1255" t="n">
        <v>12496</v>
      </c>
      <c r="B1255" s="35" t="n">
        <v>39</v>
      </c>
      <c r="C1255" s="7" t="n">
        <v>12</v>
      </c>
      <c r="D1255" s="7" t="n">
        <v>65533</v>
      </c>
      <c r="E1255" s="7" t="n">
        <v>201</v>
      </c>
      <c r="F1255" s="7" t="n">
        <v>0</v>
      </c>
      <c r="G1255" s="7" t="n">
        <v>65533</v>
      </c>
      <c r="H1255" s="7" t="n">
        <v>0</v>
      </c>
      <c r="I1255" s="7" t="s">
        <v>15</v>
      </c>
      <c r="J1255" s="7" t="n">
        <v>-276.929992675781</v>
      </c>
      <c r="K1255" s="7" t="n">
        <v>1.05999994277954</v>
      </c>
      <c r="L1255" s="7" t="n">
        <v>82.5</v>
      </c>
      <c r="M1255" s="7" t="n">
        <v>1109393408</v>
      </c>
      <c r="N1255" s="7" t="n">
        <v>0</v>
      </c>
      <c r="O1255" s="7" t="n">
        <v>10</v>
      </c>
      <c r="P1255" s="7" t="n">
        <v>1</v>
      </c>
      <c r="Q1255" s="7" t="n">
        <v>1</v>
      </c>
      <c r="R1255" s="7" t="n">
        <v>1</v>
      </c>
      <c r="S1255" s="7" t="n">
        <v>255</v>
      </c>
    </row>
    <row r="1256" spans="1:19">
      <c r="A1256" t="s">
        <v>4</v>
      </c>
      <c r="B1256" s="4" t="s">
        <v>5</v>
      </c>
      <c r="C1256" s="4" t="s">
        <v>11</v>
      </c>
    </row>
    <row r="1257" spans="1:19">
      <c r="A1257" t="n">
        <v>12546</v>
      </c>
      <c r="B1257" s="23" t="n">
        <v>16</v>
      </c>
      <c r="C1257" s="7" t="n">
        <v>200</v>
      </c>
    </row>
    <row r="1258" spans="1:19">
      <c r="A1258" t="s">
        <v>4</v>
      </c>
      <c r="B1258" s="4" t="s">
        <v>5</v>
      </c>
      <c r="C1258" s="4" t="s">
        <v>7</v>
      </c>
      <c r="D1258" s="4" t="s">
        <v>11</v>
      </c>
      <c r="E1258" s="4" t="s">
        <v>11</v>
      </c>
      <c r="F1258" s="4" t="s">
        <v>11</v>
      </c>
      <c r="G1258" s="4" t="s">
        <v>11</v>
      </c>
      <c r="H1258" s="4" t="s">
        <v>11</v>
      </c>
      <c r="I1258" s="4" t="s">
        <v>8</v>
      </c>
      <c r="J1258" s="4" t="s">
        <v>12</v>
      </c>
      <c r="K1258" s="4" t="s">
        <v>12</v>
      </c>
      <c r="L1258" s="4" t="s">
        <v>12</v>
      </c>
      <c r="M1258" s="4" t="s">
        <v>14</v>
      </c>
      <c r="N1258" s="4" t="s">
        <v>14</v>
      </c>
      <c r="O1258" s="4" t="s">
        <v>12</v>
      </c>
      <c r="P1258" s="4" t="s">
        <v>12</v>
      </c>
      <c r="Q1258" s="4" t="s">
        <v>12</v>
      </c>
      <c r="R1258" s="4" t="s">
        <v>12</v>
      </c>
      <c r="S1258" s="4" t="s">
        <v>7</v>
      </c>
    </row>
    <row r="1259" spans="1:19">
      <c r="A1259" t="n">
        <v>12549</v>
      </c>
      <c r="B1259" s="35" t="n">
        <v>39</v>
      </c>
      <c r="C1259" s="7" t="n">
        <v>12</v>
      </c>
      <c r="D1259" s="7" t="n">
        <v>65533</v>
      </c>
      <c r="E1259" s="7" t="n">
        <v>202</v>
      </c>
      <c r="F1259" s="7" t="n">
        <v>0</v>
      </c>
      <c r="G1259" s="7" t="n">
        <v>65533</v>
      </c>
      <c r="H1259" s="7" t="n">
        <v>0</v>
      </c>
      <c r="I1259" s="7" t="s">
        <v>15</v>
      </c>
      <c r="J1259" s="7" t="n">
        <v>-276.929992675781</v>
      </c>
      <c r="K1259" s="7" t="n">
        <v>1.05999994277954</v>
      </c>
      <c r="L1259" s="7" t="n">
        <v>82.5</v>
      </c>
      <c r="M1259" s="7" t="n">
        <v>0</v>
      </c>
      <c r="N1259" s="7" t="n">
        <v>0</v>
      </c>
      <c r="O1259" s="7" t="n">
        <v>0</v>
      </c>
      <c r="P1259" s="7" t="n">
        <v>2</v>
      </c>
      <c r="Q1259" s="7" t="n">
        <v>2</v>
      </c>
      <c r="R1259" s="7" t="n">
        <v>2</v>
      </c>
      <c r="S1259" s="7" t="n">
        <v>255</v>
      </c>
    </row>
    <row r="1260" spans="1:19">
      <c r="A1260" t="s">
        <v>4</v>
      </c>
      <c r="B1260" s="4" t="s">
        <v>5</v>
      </c>
      <c r="C1260" s="4" t="s">
        <v>7</v>
      </c>
      <c r="D1260" s="4" t="s">
        <v>14</v>
      </c>
      <c r="E1260" s="4" t="s">
        <v>14</v>
      </c>
      <c r="F1260" s="4" t="s">
        <v>14</v>
      </c>
    </row>
    <row r="1261" spans="1:19">
      <c r="A1261" t="n">
        <v>12599</v>
      </c>
      <c r="B1261" s="24" t="n">
        <v>50</v>
      </c>
      <c r="C1261" s="7" t="n">
        <v>255</v>
      </c>
      <c r="D1261" s="7" t="n">
        <v>1056964608</v>
      </c>
      <c r="E1261" s="7" t="n">
        <v>1065353216</v>
      </c>
      <c r="F1261" s="7" t="n">
        <v>1045220557</v>
      </c>
    </row>
    <row r="1262" spans="1:19">
      <c r="A1262" t="s">
        <v>4</v>
      </c>
      <c r="B1262" s="4" t="s">
        <v>5</v>
      </c>
      <c r="C1262" s="4" t="s">
        <v>7</v>
      </c>
      <c r="D1262" s="4" t="s">
        <v>11</v>
      </c>
      <c r="E1262" s="4" t="s">
        <v>12</v>
      </c>
      <c r="F1262" s="4" t="s">
        <v>11</v>
      </c>
      <c r="G1262" s="4" t="s">
        <v>14</v>
      </c>
      <c r="H1262" s="4" t="s">
        <v>14</v>
      </c>
      <c r="I1262" s="4" t="s">
        <v>11</v>
      </c>
      <c r="J1262" s="4" t="s">
        <v>11</v>
      </c>
      <c r="K1262" s="4" t="s">
        <v>14</v>
      </c>
      <c r="L1262" s="4" t="s">
        <v>14</v>
      </c>
      <c r="M1262" s="4" t="s">
        <v>14</v>
      </c>
      <c r="N1262" s="4" t="s">
        <v>14</v>
      </c>
      <c r="O1262" s="4" t="s">
        <v>8</v>
      </c>
    </row>
    <row r="1263" spans="1:19">
      <c r="A1263" t="n">
        <v>12613</v>
      </c>
      <c r="B1263" s="24" t="n">
        <v>50</v>
      </c>
      <c r="C1263" s="7" t="n">
        <v>0</v>
      </c>
      <c r="D1263" s="7" t="n">
        <v>2037</v>
      </c>
      <c r="E1263" s="7" t="n">
        <v>0.800000011920929</v>
      </c>
      <c r="F1263" s="7" t="n">
        <v>0</v>
      </c>
      <c r="G1263" s="7" t="n">
        <v>0</v>
      </c>
      <c r="H1263" s="7" t="n">
        <v>-1065353216</v>
      </c>
      <c r="I1263" s="7" t="n">
        <v>0</v>
      </c>
      <c r="J1263" s="7" t="n">
        <v>65533</v>
      </c>
      <c r="K1263" s="7" t="n">
        <v>0</v>
      </c>
      <c r="L1263" s="7" t="n">
        <v>0</v>
      </c>
      <c r="M1263" s="7" t="n">
        <v>0</v>
      </c>
      <c r="N1263" s="7" t="n">
        <v>0</v>
      </c>
      <c r="O1263" s="7" t="s">
        <v>15</v>
      </c>
    </row>
    <row r="1264" spans="1:19">
      <c r="A1264" t="s">
        <v>4</v>
      </c>
      <c r="B1264" s="4" t="s">
        <v>5</v>
      </c>
      <c r="C1264" s="4" t="s">
        <v>11</v>
      </c>
      <c r="D1264" s="4" t="s">
        <v>7</v>
      </c>
    </row>
    <row r="1265" spans="1:19">
      <c r="A1265" t="n">
        <v>12652</v>
      </c>
      <c r="B1265" s="55" t="n">
        <v>21</v>
      </c>
      <c r="C1265" s="7" t="n">
        <v>1653</v>
      </c>
      <c r="D1265" s="7" t="n">
        <v>3</v>
      </c>
    </row>
    <row r="1266" spans="1:19">
      <c r="A1266" t="s">
        <v>4</v>
      </c>
      <c r="B1266" s="4" t="s">
        <v>5</v>
      </c>
      <c r="C1266" s="4" t="s">
        <v>11</v>
      </c>
      <c r="D1266" s="4" t="s">
        <v>12</v>
      </c>
      <c r="E1266" s="4" t="s">
        <v>12</v>
      </c>
      <c r="F1266" s="4" t="s">
        <v>12</v>
      </c>
      <c r="G1266" s="4" t="s">
        <v>12</v>
      </c>
    </row>
    <row r="1267" spans="1:19">
      <c r="A1267" t="n">
        <v>12656</v>
      </c>
      <c r="B1267" s="49" t="n">
        <v>46</v>
      </c>
      <c r="C1267" s="7" t="n">
        <v>1004</v>
      </c>
      <c r="D1267" s="7" t="n">
        <v>-278.299987792969</v>
      </c>
      <c r="E1267" s="7" t="n">
        <v>0</v>
      </c>
      <c r="F1267" s="7" t="n">
        <v>83.6999969482422</v>
      </c>
      <c r="G1267" s="7" t="n">
        <v>156.600006103516</v>
      </c>
    </row>
    <row r="1268" spans="1:19">
      <c r="A1268" t="s">
        <v>4</v>
      </c>
      <c r="B1268" s="4" t="s">
        <v>5</v>
      </c>
      <c r="C1268" s="4" t="s">
        <v>11</v>
      </c>
      <c r="D1268" s="4" t="s">
        <v>14</v>
      </c>
    </row>
    <row r="1269" spans="1:19">
      <c r="A1269" t="n">
        <v>12675</v>
      </c>
      <c r="B1269" s="36" t="n">
        <v>43</v>
      </c>
      <c r="C1269" s="7" t="n">
        <v>1653</v>
      </c>
      <c r="D1269" s="7" t="n">
        <v>1</v>
      </c>
    </row>
    <row r="1270" spans="1:19">
      <c r="A1270" t="s">
        <v>4</v>
      </c>
      <c r="B1270" s="4" t="s">
        <v>5</v>
      </c>
      <c r="C1270" s="4" t="s">
        <v>11</v>
      </c>
      <c r="D1270" s="4" t="s">
        <v>14</v>
      </c>
    </row>
    <row r="1271" spans="1:19">
      <c r="A1271" t="n">
        <v>12682</v>
      </c>
      <c r="B1271" s="52" t="n">
        <v>44</v>
      </c>
      <c r="C1271" s="7" t="n">
        <v>1004</v>
      </c>
      <c r="D1271" s="7" t="n">
        <v>1</v>
      </c>
    </row>
    <row r="1272" spans="1:19">
      <c r="A1272" t="s">
        <v>4</v>
      </c>
      <c r="B1272" s="4" t="s">
        <v>5</v>
      </c>
      <c r="C1272" s="4" t="s">
        <v>11</v>
      </c>
    </row>
    <row r="1273" spans="1:19">
      <c r="A1273" t="n">
        <v>12689</v>
      </c>
      <c r="B1273" s="23" t="n">
        <v>16</v>
      </c>
      <c r="C1273" s="7" t="n">
        <v>3200</v>
      </c>
    </row>
    <row r="1274" spans="1:19">
      <c r="A1274" t="s">
        <v>4</v>
      </c>
      <c r="B1274" s="4" t="s">
        <v>5</v>
      </c>
      <c r="C1274" s="4" t="s">
        <v>7</v>
      </c>
      <c r="D1274" s="4" t="s">
        <v>11</v>
      </c>
      <c r="E1274" s="4" t="s">
        <v>11</v>
      </c>
      <c r="F1274" s="4" t="s">
        <v>11</v>
      </c>
      <c r="G1274" s="4" t="s">
        <v>11</v>
      </c>
      <c r="H1274" s="4" t="s">
        <v>11</v>
      </c>
      <c r="I1274" s="4" t="s">
        <v>8</v>
      </c>
      <c r="J1274" s="4" t="s">
        <v>12</v>
      </c>
      <c r="K1274" s="4" t="s">
        <v>12</v>
      </c>
      <c r="L1274" s="4" t="s">
        <v>12</v>
      </c>
      <c r="M1274" s="4" t="s">
        <v>14</v>
      </c>
      <c r="N1274" s="4" t="s">
        <v>14</v>
      </c>
      <c r="O1274" s="4" t="s">
        <v>12</v>
      </c>
      <c r="P1274" s="4" t="s">
        <v>12</v>
      </c>
      <c r="Q1274" s="4" t="s">
        <v>12</v>
      </c>
      <c r="R1274" s="4" t="s">
        <v>12</v>
      </c>
      <c r="S1274" s="4" t="s">
        <v>7</v>
      </c>
    </row>
    <row r="1275" spans="1:19">
      <c r="A1275" t="n">
        <v>12692</v>
      </c>
      <c r="B1275" s="35" t="n">
        <v>39</v>
      </c>
      <c r="C1275" s="7" t="n">
        <v>12</v>
      </c>
      <c r="D1275" s="7" t="n">
        <v>65533</v>
      </c>
      <c r="E1275" s="7" t="n">
        <v>201</v>
      </c>
      <c r="F1275" s="7" t="n">
        <v>0</v>
      </c>
      <c r="G1275" s="7" t="n">
        <v>65533</v>
      </c>
      <c r="H1275" s="7" t="n">
        <v>0</v>
      </c>
      <c r="I1275" s="7" t="s">
        <v>15</v>
      </c>
      <c r="J1275" s="7" t="n">
        <v>-286.850006103516</v>
      </c>
      <c r="K1275" s="7" t="n">
        <v>2.74000000953674</v>
      </c>
      <c r="L1275" s="7" t="n">
        <v>85.0999984741211</v>
      </c>
      <c r="M1275" s="7" t="n">
        <v>1106247680</v>
      </c>
      <c r="N1275" s="7" t="n">
        <v>1124859904</v>
      </c>
      <c r="O1275" s="7" t="n">
        <v>0</v>
      </c>
      <c r="P1275" s="7" t="n">
        <v>1.5</v>
      </c>
      <c r="Q1275" s="7" t="n">
        <v>2.5</v>
      </c>
      <c r="R1275" s="7" t="n">
        <v>1.5</v>
      </c>
      <c r="S1275" s="7" t="n">
        <v>255</v>
      </c>
    </row>
    <row r="1276" spans="1:19">
      <c r="A1276" t="s">
        <v>4</v>
      </c>
      <c r="B1276" s="4" t="s">
        <v>5</v>
      </c>
      <c r="C1276" s="4" t="s">
        <v>11</v>
      </c>
    </row>
    <row r="1277" spans="1:19">
      <c r="A1277" t="n">
        <v>12742</v>
      </c>
      <c r="B1277" s="23" t="n">
        <v>16</v>
      </c>
      <c r="C1277" s="7" t="n">
        <v>200</v>
      </c>
    </row>
    <row r="1278" spans="1:19">
      <c r="A1278" t="s">
        <v>4</v>
      </c>
      <c r="B1278" s="4" t="s">
        <v>5</v>
      </c>
      <c r="C1278" s="4" t="s">
        <v>7</v>
      </c>
      <c r="D1278" s="4" t="s">
        <v>11</v>
      </c>
      <c r="E1278" s="4" t="s">
        <v>11</v>
      </c>
      <c r="F1278" s="4" t="s">
        <v>11</v>
      </c>
      <c r="G1278" s="4" t="s">
        <v>11</v>
      </c>
      <c r="H1278" s="4" t="s">
        <v>11</v>
      </c>
      <c r="I1278" s="4" t="s">
        <v>8</v>
      </c>
      <c r="J1278" s="4" t="s">
        <v>12</v>
      </c>
      <c r="K1278" s="4" t="s">
        <v>12</v>
      </c>
      <c r="L1278" s="4" t="s">
        <v>12</v>
      </c>
      <c r="M1278" s="4" t="s">
        <v>14</v>
      </c>
      <c r="N1278" s="4" t="s">
        <v>14</v>
      </c>
      <c r="O1278" s="4" t="s">
        <v>12</v>
      </c>
      <c r="P1278" s="4" t="s">
        <v>12</v>
      </c>
      <c r="Q1278" s="4" t="s">
        <v>12</v>
      </c>
      <c r="R1278" s="4" t="s">
        <v>12</v>
      </c>
      <c r="S1278" s="4" t="s">
        <v>7</v>
      </c>
    </row>
    <row r="1279" spans="1:19">
      <c r="A1279" t="n">
        <v>12745</v>
      </c>
      <c r="B1279" s="35" t="n">
        <v>39</v>
      </c>
      <c r="C1279" s="7" t="n">
        <v>12</v>
      </c>
      <c r="D1279" s="7" t="n">
        <v>65533</v>
      </c>
      <c r="E1279" s="7" t="n">
        <v>201</v>
      </c>
      <c r="F1279" s="7" t="n">
        <v>0</v>
      </c>
      <c r="G1279" s="7" t="n">
        <v>65533</v>
      </c>
      <c r="H1279" s="7" t="n">
        <v>0</v>
      </c>
      <c r="I1279" s="7" t="s">
        <v>15</v>
      </c>
      <c r="J1279" s="7" t="n">
        <v>-286.850006103516</v>
      </c>
      <c r="K1279" s="7" t="n">
        <v>2.74000000953674</v>
      </c>
      <c r="L1279" s="7" t="n">
        <v>85.0999984741211</v>
      </c>
      <c r="M1279" s="7" t="n">
        <v>1109393408</v>
      </c>
      <c r="N1279" s="7" t="n">
        <v>1124859904</v>
      </c>
      <c r="O1279" s="7" t="n">
        <v>0</v>
      </c>
      <c r="P1279" s="7" t="n">
        <v>1.5</v>
      </c>
      <c r="Q1279" s="7" t="n">
        <v>2.5</v>
      </c>
      <c r="R1279" s="7" t="n">
        <v>1.5</v>
      </c>
      <c r="S1279" s="7" t="n">
        <v>255</v>
      </c>
    </row>
    <row r="1280" spans="1:19">
      <c r="A1280" t="s">
        <v>4</v>
      </c>
      <c r="B1280" s="4" t="s">
        <v>5</v>
      </c>
      <c r="C1280" s="4" t="s">
        <v>11</v>
      </c>
    </row>
    <row r="1281" spans="1:19">
      <c r="A1281" t="n">
        <v>12795</v>
      </c>
      <c r="B1281" s="23" t="n">
        <v>16</v>
      </c>
      <c r="C1281" s="7" t="n">
        <v>200</v>
      </c>
    </row>
    <row r="1282" spans="1:19">
      <c r="A1282" t="s">
        <v>4</v>
      </c>
      <c r="B1282" s="4" t="s">
        <v>5</v>
      </c>
      <c r="C1282" s="4" t="s">
        <v>7</v>
      </c>
      <c r="D1282" s="4" t="s">
        <v>11</v>
      </c>
      <c r="E1282" s="4" t="s">
        <v>11</v>
      </c>
      <c r="F1282" s="4" t="s">
        <v>11</v>
      </c>
      <c r="G1282" s="4" t="s">
        <v>11</v>
      </c>
      <c r="H1282" s="4" t="s">
        <v>11</v>
      </c>
      <c r="I1282" s="4" t="s">
        <v>8</v>
      </c>
      <c r="J1282" s="4" t="s">
        <v>12</v>
      </c>
      <c r="K1282" s="4" t="s">
        <v>12</v>
      </c>
      <c r="L1282" s="4" t="s">
        <v>12</v>
      </c>
      <c r="M1282" s="4" t="s">
        <v>14</v>
      </c>
      <c r="N1282" s="4" t="s">
        <v>14</v>
      </c>
      <c r="O1282" s="4" t="s">
        <v>12</v>
      </c>
      <c r="P1282" s="4" t="s">
        <v>12</v>
      </c>
      <c r="Q1282" s="4" t="s">
        <v>12</v>
      </c>
      <c r="R1282" s="4" t="s">
        <v>12</v>
      </c>
      <c r="S1282" s="4" t="s">
        <v>7</v>
      </c>
    </row>
    <row r="1283" spans="1:19">
      <c r="A1283" t="n">
        <v>12798</v>
      </c>
      <c r="B1283" s="35" t="n">
        <v>39</v>
      </c>
      <c r="C1283" s="7" t="n">
        <v>12</v>
      </c>
      <c r="D1283" s="7" t="n">
        <v>65533</v>
      </c>
      <c r="E1283" s="7" t="n">
        <v>201</v>
      </c>
      <c r="F1283" s="7" t="n">
        <v>0</v>
      </c>
      <c r="G1283" s="7" t="n">
        <v>65533</v>
      </c>
      <c r="H1283" s="7" t="n">
        <v>0</v>
      </c>
      <c r="I1283" s="7" t="s">
        <v>15</v>
      </c>
      <c r="J1283" s="7" t="n">
        <v>-286.850006103516</v>
      </c>
      <c r="K1283" s="7" t="n">
        <v>2.74000000953674</v>
      </c>
      <c r="L1283" s="7" t="n">
        <v>85.0999984741211</v>
      </c>
      <c r="M1283" s="7" t="n">
        <v>1112014848</v>
      </c>
      <c r="N1283" s="7" t="n">
        <v>1124859904</v>
      </c>
      <c r="O1283" s="7" t="n">
        <v>10</v>
      </c>
      <c r="P1283" s="7" t="n">
        <v>1.5</v>
      </c>
      <c r="Q1283" s="7" t="n">
        <v>2.5</v>
      </c>
      <c r="R1283" s="7" t="n">
        <v>1.5</v>
      </c>
      <c r="S1283" s="7" t="n">
        <v>255</v>
      </c>
    </row>
    <row r="1284" spans="1:19">
      <c r="A1284" t="s">
        <v>4</v>
      </c>
      <c r="B1284" s="4" t="s">
        <v>5</v>
      </c>
      <c r="C1284" s="4" t="s">
        <v>11</v>
      </c>
    </row>
    <row r="1285" spans="1:19">
      <c r="A1285" t="n">
        <v>12848</v>
      </c>
      <c r="B1285" s="23" t="n">
        <v>16</v>
      </c>
      <c r="C1285" s="7" t="n">
        <v>100</v>
      </c>
    </row>
    <row r="1286" spans="1:19">
      <c r="A1286" t="s">
        <v>4</v>
      </c>
      <c r="B1286" s="4" t="s">
        <v>5</v>
      </c>
      <c r="C1286" s="4" t="s">
        <v>7</v>
      </c>
      <c r="D1286" s="4" t="s">
        <v>11</v>
      </c>
      <c r="E1286" s="4" t="s">
        <v>12</v>
      </c>
      <c r="F1286" s="4" t="s">
        <v>11</v>
      </c>
      <c r="G1286" s="4" t="s">
        <v>14</v>
      </c>
      <c r="H1286" s="4" t="s">
        <v>14</v>
      </c>
      <c r="I1286" s="4" t="s">
        <v>11</v>
      </c>
      <c r="J1286" s="4" t="s">
        <v>11</v>
      </c>
      <c r="K1286" s="4" t="s">
        <v>14</v>
      </c>
      <c r="L1286" s="4" t="s">
        <v>14</v>
      </c>
      <c r="M1286" s="4" t="s">
        <v>14</v>
      </c>
      <c r="N1286" s="4" t="s">
        <v>14</v>
      </c>
      <c r="O1286" s="4" t="s">
        <v>8</v>
      </c>
    </row>
    <row r="1287" spans="1:19">
      <c r="A1287" t="n">
        <v>12851</v>
      </c>
      <c r="B1287" s="24" t="n">
        <v>50</v>
      </c>
      <c r="C1287" s="7" t="n">
        <v>0</v>
      </c>
      <c r="D1287" s="7" t="n">
        <v>2010</v>
      </c>
      <c r="E1287" s="7" t="n">
        <v>1</v>
      </c>
      <c r="F1287" s="7" t="n">
        <v>0</v>
      </c>
      <c r="G1287" s="7" t="n">
        <v>0</v>
      </c>
      <c r="H1287" s="7" t="n">
        <v>0</v>
      </c>
      <c r="I1287" s="7" t="n">
        <v>0</v>
      </c>
      <c r="J1287" s="7" t="n">
        <v>65533</v>
      </c>
      <c r="K1287" s="7" t="n">
        <v>0</v>
      </c>
      <c r="L1287" s="7" t="n">
        <v>0</v>
      </c>
      <c r="M1287" s="7" t="n">
        <v>0</v>
      </c>
      <c r="N1287" s="7" t="n">
        <v>0</v>
      </c>
      <c r="O1287" s="7" t="s">
        <v>15</v>
      </c>
    </row>
    <row r="1288" spans="1:19">
      <c r="A1288" t="s">
        <v>4</v>
      </c>
      <c r="B1288" s="4" t="s">
        <v>5</v>
      </c>
      <c r="C1288" s="4" t="s">
        <v>7</v>
      </c>
      <c r="D1288" s="4" t="s">
        <v>11</v>
      </c>
      <c r="E1288" s="4" t="s">
        <v>12</v>
      </c>
      <c r="F1288" s="4" t="s">
        <v>11</v>
      </c>
      <c r="G1288" s="4" t="s">
        <v>14</v>
      </c>
      <c r="H1288" s="4" t="s">
        <v>14</v>
      </c>
      <c r="I1288" s="4" t="s">
        <v>11</v>
      </c>
      <c r="J1288" s="4" t="s">
        <v>11</v>
      </c>
      <c r="K1288" s="4" t="s">
        <v>14</v>
      </c>
      <c r="L1288" s="4" t="s">
        <v>14</v>
      </c>
      <c r="M1288" s="4" t="s">
        <v>14</v>
      </c>
      <c r="N1288" s="4" t="s">
        <v>14</v>
      </c>
      <c r="O1288" s="4" t="s">
        <v>8</v>
      </c>
    </row>
    <row r="1289" spans="1:19">
      <c r="A1289" t="n">
        <v>12890</v>
      </c>
      <c r="B1289" s="24" t="n">
        <v>50</v>
      </c>
      <c r="C1289" s="7" t="n">
        <v>0</v>
      </c>
      <c r="D1289" s="7" t="n">
        <v>2037</v>
      </c>
      <c r="E1289" s="7" t="n">
        <v>0.800000011920929</v>
      </c>
      <c r="F1289" s="7" t="n">
        <v>0</v>
      </c>
      <c r="G1289" s="7" t="n">
        <v>0</v>
      </c>
      <c r="H1289" s="7" t="n">
        <v>-1065353216</v>
      </c>
      <c r="I1289" s="7" t="n">
        <v>0</v>
      </c>
      <c r="J1289" s="7" t="n">
        <v>65533</v>
      </c>
      <c r="K1289" s="7" t="n">
        <v>0</v>
      </c>
      <c r="L1289" s="7" t="n">
        <v>0</v>
      </c>
      <c r="M1289" s="7" t="n">
        <v>0</v>
      </c>
      <c r="N1289" s="7" t="n">
        <v>0</v>
      </c>
      <c r="O1289" s="7" t="s">
        <v>15</v>
      </c>
    </row>
    <row r="1290" spans="1:19">
      <c r="A1290" t="s">
        <v>4</v>
      </c>
      <c r="B1290" s="4" t="s">
        <v>5</v>
      </c>
      <c r="C1290" s="4" t="s">
        <v>7</v>
      </c>
      <c r="D1290" s="4" t="s">
        <v>14</v>
      </c>
      <c r="E1290" s="4" t="s">
        <v>14</v>
      </c>
      <c r="F1290" s="4" t="s">
        <v>14</v>
      </c>
    </row>
    <row r="1291" spans="1:19">
      <c r="A1291" t="n">
        <v>12929</v>
      </c>
      <c r="B1291" s="24" t="n">
        <v>50</v>
      </c>
      <c r="C1291" s="7" t="n">
        <v>255</v>
      </c>
      <c r="D1291" s="7" t="n">
        <v>1056964608</v>
      </c>
      <c r="E1291" s="7" t="n">
        <v>1065353216</v>
      </c>
      <c r="F1291" s="7" t="n">
        <v>1045220557</v>
      </c>
    </row>
    <row r="1292" spans="1:19">
      <c r="A1292" t="s">
        <v>4</v>
      </c>
      <c r="B1292" s="4" t="s">
        <v>5</v>
      </c>
      <c r="C1292" s="4" t="s">
        <v>7</v>
      </c>
      <c r="D1292" s="4" t="s">
        <v>11</v>
      </c>
      <c r="E1292" s="4" t="s">
        <v>11</v>
      </c>
      <c r="F1292" s="4" t="s">
        <v>11</v>
      </c>
      <c r="G1292" s="4" t="s">
        <v>11</v>
      </c>
      <c r="H1292" s="4" t="s">
        <v>11</v>
      </c>
      <c r="I1292" s="4" t="s">
        <v>8</v>
      </c>
      <c r="J1292" s="4" t="s">
        <v>12</v>
      </c>
      <c r="K1292" s="4" t="s">
        <v>12</v>
      </c>
      <c r="L1292" s="4" t="s">
        <v>12</v>
      </c>
      <c r="M1292" s="4" t="s">
        <v>14</v>
      </c>
      <c r="N1292" s="4" t="s">
        <v>14</v>
      </c>
      <c r="O1292" s="4" t="s">
        <v>12</v>
      </c>
      <c r="P1292" s="4" t="s">
        <v>12</v>
      </c>
      <c r="Q1292" s="4" t="s">
        <v>12</v>
      </c>
      <c r="R1292" s="4" t="s">
        <v>12</v>
      </c>
      <c r="S1292" s="4" t="s">
        <v>7</v>
      </c>
    </row>
    <row r="1293" spans="1:19">
      <c r="A1293" t="n">
        <v>12943</v>
      </c>
      <c r="B1293" s="35" t="n">
        <v>39</v>
      </c>
      <c r="C1293" s="7" t="n">
        <v>12</v>
      </c>
      <c r="D1293" s="7" t="n">
        <v>65533</v>
      </c>
      <c r="E1293" s="7" t="n">
        <v>202</v>
      </c>
      <c r="F1293" s="7" t="n">
        <v>0</v>
      </c>
      <c r="G1293" s="7" t="n">
        <v>65533</v>
      </c>
      <c r="H1293" s="7" t="n">
        <v>0</v>
      </c>
      <c r="I1293" s="7" t="s">
        <v>15</v>
      </c>
      <c r="J1293" s="7" t="n">
        <v>-286.850006103516</v>
      </c>
      <c r="K1293" s="7" t="n">
        <v>2.74000000953674</v>
      </c>
      <c r="L1293" s="7" t="n">
        <v>85.0999984741211</v>
      </c>
      <c r="M1293" s="7" t="n">
        <v>0</v>
      </c>
      <c r="N1293" s="7" t="n">
        <v>0</v>
      </c>
      <c r="O1293" s="7" t="n">
        <v>0</v>
      </c>
      <c r="P1293" s="7" t="n">
        <v>2</v>
      </c>
      <c r="Q1293" s="7" t="n">
        <v>2</v>
      </c>
      <c r="R1293" s="7" t="n">
        <v>2</v>
      </c>
      <c r="S1293" s="7" t="n">
        <v>255</v>
      </c>
    </row>
    <row r="1294" spans="1:19">
      <c r="A1294" t="s">
        <v>4</v>
      </c>
      <c r="B1294" s="4" t="s">
        <v>5</v>
      </c>
      <c r="C1294" s="4" t="s">
        <v>11</v>
      </c>
      <c r="D1294" s="4" t="s">
        <v>7</v>
      </c>
    </row>
    <row r="1295" spans="1:19">
      <c r="A1295" t="n">
        <v>12993</v>
      </c>
      <c r="B1295" s="55" t="n">
        <v>21</v>
      </c>
      <c r="C1295" s="7" t="n">
        <v>1652</v>
      </c>
      <c r="D1295" s="7" t="n">
        <v>3</v>
      </c>
    </row>
    <row r="1296" spans="1:19">
      <c r="A1296" t="s">
        <v>4</v>
      </c>
      <c r="B1296" s="4" t="s">
        <v>5</v>
      </c>
      <c r="C1296" s="4" t="s">
        <v>11</v>
      </c>
      <c r="D1296" s="4" t="s">
        <v>12</v>
      </c>
      <c r="E1296" s="4" t="s">
        <v>12</v>
      </c>
      <c r="F1296" s="4" t="s">
        <v>12</v>
      </c>
      <c r="G1296" s="4" t="s">
        <v>12</v>
      </c>
    </row>
    <row r="1297" spans="1:19">
      <c r="A1297" t="n">
        <v>12997</v>
      </c>
      <c r="B1297" s="49" t="n">
        <v>46</v>
      </c>
      <c r="C1297" s="7" t="n">
        <v>1005</v>
      </c>
      <c r="D1297" s="7" t="n">
        <v>-287.019989013672</v>
      </c>
      <c r="E1297" s="7" t="n">
        <v>0</v>
      </c>
      <c r="F1297" s="7" t="n">
        <v>85.2200012207031</v>
      </c>
      <c r="G1297" s="7" t="n">
        <v>153.5</v>
      </c>
    </row>
    <row r="1298" spans="1:19">
      <c r="A1298" t="s">
        <v>4</v>
      </c>
      <c r="B1298" s="4" t="s">
        <v>5</v>
      </c>
      <c r="C1298" s="4" t="s">
        <v>11</v>
      </c>
      <c r="D1298" s="4" t="s">
        <v>14</v>
      </c>
    </row>
    <row r="1299" spans="1:19">
      <c r="A1299" t="n">
        <v>13016</v>
      </c>
      <c r="B1299" s="36" t="n">
        <v>43</v>
      </c>
      <c r="C1299" s="7" t="n">
        <v>1652</v>
      </c>
      <c r="D1299" s="7" t="n">
        <v>1</v>
      </c>
    </row>
    <row r="1300" spans="1:19">
      <c r="A1300" t="s">
        <v>4</v>
      </c>
      <c r="B1300" s="4" t="s">
        <v>5</v>
      </c>
      <c r="C1300" s="4" t="s">
        <v>11</v>
      </c>
      <c r="D1300" s="4" t="s">
        <v>14</v>
      </c>
    </row>
    <row r="1301" spans="1:19">
      <c r="A1301" t="n">
        <v>13023</v>
      </c>
      <c r="B1301" s="52" t="n">
        <v>44</v>
      </c>
      <c r="C1301" s="7" t="n">
        <v>1005</v>
      </c>
      <c r="D1301" s="7" t="n">
        <v>1</v>
      </c>
    </row>
    <row r="1302" spans="1:19">
      <c r="A1302" t="s">
        <v>4</v>
      </c>
      <c r="B1302" s="4" t="s">
        <v>5</v>
      </c>
      <c r="C1302" s="4" t="s">
        <v>7</v>
      </c>
      <c r="D1302" s="4" t="s">
        <v>11</v>
      </c>
    </row>
    <row r="1303" spans="1:19">
      <c r="A1303" t="n">
        <v>13030</v>
      </c>
      <c r="B1303" s="47" t="n">
        <v>45</v>
      </c>
      <c r="C1303" s="7" t="n">
        <v>7</v>
      </c>
      <c r="D1303" s="7" t="n">
        <v>255</v>
      </c>
    </row>
    <row r="1304" spans="1:19">
      <c r="A1304" t="s">
        <v>4</v>
      </c>
      <c r="B1304" s="4" t="s">
        <v>5</v>
      </c>
      <c r="C1304" s="4" t="s">
        <v>7</v>
      </c>
      <c r="D1304" s="4" t="s">
        <v>11</v>
      </c>
      <c r="E1304" s="4" t="s">
        <v>12</v>
      </c>
    </row>
    <row r="1305" spans="1:19">
      <c r="A1305" t="n">
        <v>13034</v>
      </c>
      <c r="B1305" s="16" t="n">
        <v>58</v>
      </c>
      <c r="C1305" s="7" t="n">
        <v>101</v>
      </c>
      <c r="D1305" s="7" t="n">
        <v>300</v>
      </c>
      <c r="E1305" s="7" t="n">
        <v>1</v>
      </c>
    </row>
    <row r="1306" spans="1:19">
      <c r="A1306" t="s">
        <v>4</v>
      </c>
      <c r="B1306" s="4" t="s">
        <v>5</v>
      </c>
      <c r="C1306" s="4" t="s">
        <v>7</v>
      </c>
      <c r="D1306" s="4" t="s">
        <v>11</v>
      </c>
    </row>
    <row r="1307" spans="1:19">
      <c r="A1307" t="n">
        <v>13042</v>
      </c>
      <c r="B1307" s="16" t="n">
        <v>58</v>
      </c>
      <c r="C1307" s="7" t="n">
        <v>254</v>
      </c>
      <c r="D1307" s="7" t="n">
        <v>0</v>
      </c>
    </row>
    <row r="1308" spans="1:19">
      <c r="A1308" t="s">
        <v>4</v>
      </c>
      <c r="B1308" s="4" t="s">
        <v>5</v>
      </c>
      <c r="C1308" s="4" t="s">
        <v>7</v>
      </c>
      <c r="D1308" s="4" t="s">
        <v>7</v>
      </c>
      <c r="E1308" s="4" t="s">
        <v>12</v>
      </c>
      <c r="F1308" s="4" t="s">
        <v>12</v>
      </c>
      <c r="G1308" s="4" t="s">
        <v>12</v>
      </c>
      <c r="H1308" s="4" t="s">
        <v>11</v>
      </c>
    </row>
    <row r="1309" spans="1:19">
      <c r="A1309" t="n">
        <v>13046</v>
      </c>
      <c r="B1309" s="47" t="n">
        <v>45</v>
      </c>
      <c r="C1309" s="7" t="n">
        <v>2</v>
      </c>
      <c r="D1309" s="7" t="n">
        <v>3</v>
      </c>
      <c r="E1309" s="7" t="n">
        <v>-291.630004882813</v>
      </c>
      <c r="F1309" s="7" t="n">
        <v>3</v>
      </c>
      <c r="G1309" s="7" t="n">
        <v>83.1500015258789</v>
      </c>
      <c r="H1309" s="7" t="n">
        <v>0</v>
      </c>
    </row>
    <row r="1310" spans="1:19">
      <c r="A1310" t="s">
        <v>4</v>
      </c>
      <c r="B1310" s="4" t="s">
        <v>5</v>
      </c>
      <c r="C1310" s="4" t="s">
        <v>7</v>
      </c>
      <c r="D1310" s="4" t="s">
        <v>7</v>
      </c>
      <c r="E1310" s="4" t="s">
        <v>12</v>
      </c>
      <c r="F1310" s="4" t="s">
        <v>12</v>
      </c>
      <c r="G1310" s="4" t="s">
        <v>12</v>
      </c>
      <c r="H1310" s="4" t="s">
        <v>11</v>
      </c>
      <c r="I1310" s="4" t="s">
        <v>7</v>
      </c>
    </row>
    <row r="1311" spans="1:19">
      <c r="A1311" t="n">
        <v>13063</v>
      </c>
      <c r="B1311" s="47" t="n">
        <v>45</v>
      </c>
      <c r="C1311" s="7" t="n">
        <v>4</v>
      </c>
      <c r="D1311" s="7" t="n">
        <v>3</v>
      </c>
      <c r="E1311" s="7" t="n">
        <v>5.38000011444092</v>
      </c>
      <c r="F1311" s="7" t="n">
        <v>268.670013427734</v>
      </c>
      <c r="G1311" s="7" t="n">
        <v>348</v>
      </c>
      <c r="H1311" s="7" t="n">
        <v>0</v>
      </c>
      <c r="I1311" s="7" t="n">
        <v>1</v>
      </c>
    </row>
    <row r="1312" spans="1:19">
      <c r="A1312" t="s">
        <v>4</v>
      </c>
      <c r="B1312" s="4" t="s">
        <v>5</v>
      </c>
      <c r="C1312" s="4" t="s">
        <v>7</v>
      </c>
      <c r="D1312" s="4" t="s">
        <v>7</v>
      </c>
      <c r="E1312" s="4" t="s">
        <v>12</v>
      </c>
      <c r="F1312" s="4" t="s">
        <v>11</v>
      </c>
    </row>
    <row r="1313" spans="1:9">
      <c r="A1313" t="n">
        <v>13081</v>
      </c>
      <c r="B1313" s="47" t="n">
        <v>45</v>
      </c>
      <c r="C1313" s="7" t="n">
        <v>5</v>
      </c>
      <c r="D1313" s="7" t="n">
        <v>3</v>
      </c>
      <c r="E1313" s="7" t="n">
        <v>26</v>
      </c>
      <c r="F1313" s="7" t="n">
        <v>0</v>
      </c>
    </row>
    <row r="1314" spans="1:9">
      <c r="A1314" t="s">
        <v>4</v>
      </c>
      <c r="B1314" s="4" t="s">
        <v>5</v>
      </c>
      <c r="C1314" s="4" t="s">
        <v>7</v>
      </c>
      <c r="D1314" s="4" t="s">
        <v>7</v>
      </c>
      <c r="E1314" s="4" t="s">
        <v>12</v>
      </c>
      <c r="F1314" s="4" t="s">
        <v>11</v>
      </c>
    </row>
    <row r="1315" spans="1:9">
      <c r="A1315" t="n">
        <v>13090</v>
      </c>
      <c r="B1315" s="47" t="n">
        <v>45</v>
      </c>
      <c r="C1315" s="7" t="n">
        <v>11</v>
      </c>
      <c r="D1315" s="7" t="n">
        <v>3</v>
      </c>
      <c r="E1315" s="7" t="n">
        <v>31.3999996185303</v>
      </c>
      <c r="F1315" s="7" t="n">
        <v>0</v>
      </c>
    </row>
    <row r="1316" spans="1:9">
      <c r="A1316" t="s">
        <v>4</v>
      </c>
      <c r="B1316" s="4" t="s">
        <v>5</v>
      </c>
      <c r="C1316" s="4" t="s">
        <v>7</v>
      </c>
      <c r="D1316" s="4" t="s">
        <v>7</v>
      </c>
      <c r="E1316" s="4" t="s">
        <v>12</v>
      </c>
      <c r="F1316" s="4" t="s">
        <v>12</v>
      </c>
      <c r="G1316" s="4" t="s">
        <v>12</v>
      </c>
      <c r="H1316" s="4" t="s">
        <v>11</v>
      </c>
    </row>
    <row r="1317" spans="1:9">
      <c r="A1317" t="n">
        <v>13099</v>
      </c>
      <c r="B1317" s="47" t="n">
        <v>45</v>
      </c>
      <c r="C1317" s="7" t="n">
        <v>2</v>
      </c>
      <c r="D1317" s="7" t="n">
        <v>3</v>
      </c>
      <c r="E1317" s="7" t="n">
        <v>-294.170013427734</v>
      </c>
      <c r="F1317" s="7" t="n">
        <v>3</v>
      </c>
      <c r="G1317" s="7" t="n">
        <v>88.7099990844727</v>
      </c>
      <c r="H1317" s="7" t="n">
        <v>5000</v>
      </c>
    </row>
    <row r="1318" spans="1:9">
      <c r="A1318" t="s">
        <v>4</v>
      </c>
      <c r="B1318" s="4" t="s">
        <v>5</v>
      </c>
      <c r="C1318" s="4" t="s">
        <v>7</v>
      </c>
      <c r="D1318" s="4" t="s">
        <v>7</v>
      </c>
      <c r="E1318" s="4" t="s">
        <v>12</v>
      </c>
      <c r="F1318" s="4" t="s">
        <v>12</v>
      </c>
      <c r="G1318" s="4" t="s">
        <v>12</v>
      </c>
      <c r="H1318" s="4" t="s">
        <v>11</v>
      </c>
      <c r="I1318" s="4" t="s">
        <v>7</v>
      </c>
    </row>
    <row r="1319" spans="1:9">
      <c r="A1319" t="n">
        <v>13116</v>
      </c>
      <c r="B1319" s="47" t="n">
        <v>45</v>
      </c>
      <c r="C1319" s="7" t="n">
        <v>4</v>
      </c>
      <c r="D1319" s="7" t="n">
        <v>3</v>
      </c>
      <c r="E1319" s="7" t="n">
        <v>5.38000011444092</v>
      </c>
      <c r="F1319" s="7" t="n">
        <v>237.830001831055</v>
      </c>
      <c r="G1319" s="7" t="n">
        <v>348</v>
      </c>
      <c r="H1319" s="7" t="n">
        <v>5000</v>
      </c>
      <c r="I1319" s="7" t="n">
        <v>1</v>
      </c>
    </row>
    <row r="1320" spans="1:9">
      <c r="A1320" t="s">
        <v>4</v>
      </c>
      <c r="B1320" s="4" t="s">
        <v>5</v>
      </c>
      <c r="C1320" s="4" t="s">
        <v>7</v>
      </c>
      <c r="D1320" s="4" t="s">
        <v>7</v>
      </c>
      <c r="E1320" s="4" t="s">
        <v>12</v>
      </c>
      <c r="F1320" s="4" t="s">
        <v>11</v>
      </c>
    </row>
    <row r="1321" spans="1:9">
      <c r="A1321" t="n">
        <v>13134</v>
      </c>
      <c r="B1321" s="47" t="n">
        <v>45</v>
      </c>
      <c r="C1321" s="7" t="n">
        <v>5</v>
      </c>
      <c r="D1321" s="7" t="n">
        <v>3</v>
      </c>
      <c r="E1321" s="7" t="n">
        <v>26</v>
      </c>
      <c r="F1321" s="7" t="n">
        <v>5000</v>
      </c>
    </row>
    <row r="1322" spans="1:9">
      <c r="A1322" t="s">
        <v>4</v>
      </c>
      <c r="B1322" s="4" t="s">
        <v>5</v>
      </c>
      <c r="C1322" s="4" t="s">
        <v>7</v>
      </c>
      <c r="D1322" s="4" t="s">
        <v>7</v>
      </c>
      <c r="E1322" s="4" t="s">
        <v>12</v>
      </c>
      <c r="F1322" s="4" t="s">
        <v>11</v>
      </c>
    </row>
    <row r="1323" spans="1:9">
      <c r="A1323" t="n">
        <v>13143</v>
      </c>
      <c r="B1323" s="47" t="n">
        <v>45</v>
      </c>
      <c r="C1323" s="7" t="n">
        <v>11</v>
      </c>
      <c r="D1323" s="7" t="n">
        <v>3</v>
      </c>
      <c r="E1323" s="7" t="n">
        <v>31.3999996185303</v>
      </c>
      <c r="F1323" s="7" t="n">
        <v>5000</v>
      </c>
    </row>
    <row r="1324" spans="1:9">
      <c r="A1324" t="s">
        <v>4</v>
      </c>
      <c r="B1324" s="4" t="s">
        <v>5</v>
      </c>
      <c r="C1324" s="4" t="s">
        <v>11</v>
      </c>
      <c r="D1324" s="4" t="s">
        <v>12</v>
      </c>
      <c r="E1324" s="4" t="s">
        <v>12</v>
      </c>
      <c r="F1324" s="4" t="s">
        <v>12</v>
      </c>
      <c r="G1324" s="4" t="s">
        <v>12</v>
      </c>
    </row>
    <row r="1325" spans="1:9">
      <c r="A1325" t="n">
        <v>13152</v>
      </c>
      <c r="B1325" s="49" t="n">
        <v>46</v>
      </c>
      <c r="C1325" s="7" t="n">
        <v>1000</v>
      </c>
      <c r="D1325" s="7" t="n">
        <v>-209</v>
      </c>
      <c r="E1325" s="7" t="n">
        <v>32</v>
      </c>
      <c r="F1325" s="7" t="n">
        <v>6</v>
      </c>
      <c r="G1325" s="7" t="n">
        <v>-40</v>
      </c>
    </row>
    <row r="1326" spans="1:9">
      <c r="A1326" t="s">
        <v>4</v>
      </c>
      <c r="B1326" s="4" t="s">
        <v>5</v>
      </c>
      <c r="C1326" s="4" t="s">
        <v>7</v>
      </c>
      <c r="D1326" s="4" t="s">
        <v>11</v>
      </c>
      <c r="E1326" s="4" t="s">
        <v>12</v>
      </c>
      <c r="F1326" s="4" t="s">
        <v>11</v>
      </c>
      <c r="G1326" s="4" t="s">
        <v>14</v>
      </c>
      <c r="H1326" s="4" t="s">
        <v>14</v>
      </c>
      <c r="I1326" s="4" t="s">
        <v>11</v>
      </c>
      <c r="J1326" s="4" t="s">
        <v>11</v>
      </c>
      <c r="K1326" s="4" t="s">
        <v>14</v>
      </c>
      <c r="L1326" s="4" t="s">
        <v>14</v>
      </c>
      <c r="M1326" s="4" t="s">
        <v>14</v>
      </c>
      <c r="N1326" s="4" t="s">
        <v>14</v>
      </c>
      <c r="O1326" s="4" t="s">
        <v>8</v>
      </c>
    </row>
    <row r="1327" spans="1:9">
      <c r="A1327" t="n">
        <v>13171</v>
      </c>
      <c r="B1327" s="24" t="n">
        <v>50</v>
      </c>
      <c r="C1327" s="7" t="n">
        <v>0</v>
      </c>
      <c r="D1327" s="7" t="n">
        <v>2007</v>
      </c>
      <c r="E1327" s="7" t="n">
        <v>1</v>
      </c>
      <c r="F1327" s="7" t="n">
        <v>200</v>
      </c>
      <c r="G1327" s="7" t="n">
        <v>0</v>
      </c>
      <c r="H1327" s="7" t="n">
        <v>0</v>
      </c>
      <c r="I1327" s="7" t="n">
        <v>0</v>
      </c>
      <c r="J1327" s="7" t="n">
        <v>65533</v>
      </c>
      <c r="K1327" s="7" t="n">
        <v>0</v>
      </c>
      <c r="L1327" s="7" t="n">
        <v>0</v>
      </c>
      <c r="M1327" s="7" t="n">
        <v>0</v>
      </c>
      <c r="N1327" s="7" t="n">
        <v>0</v>
      </c>
      <c r="O1327" s="7" t="s">
        <v>15</v>
      </c>
    </row>
    <row r="1328" spans="1:9">
      <c r="A1328" t="s">
        <v>4</v>
      </c>
      <c r="B1328" s="4" t="s">
        <v>5</v>
      </c>
      <c r="C1328" s="4" t="s">
        <v>11</v>
      </c>
      <c r="D1328" s="4" t="s">
        <v>11</v>
      </c>
      <c r="E1328" s="4" t="s">
        <v>12</v>
      </c>
      <c r="F1328" s="4" t="s">
        <v>12</v>
      </c>
      <c r="G1328" s="4" t="s">
        <v>12</v>
      </c>
      <c r="H1328" s="4" t="s">
        <v>12</v>
      </c>
      <c r="I1328" s="4" t="s">
        <v>7</v>
      </c>
      <c r="J1328" s="4" t="s">
        <v>11</v>
      </c>
    </row>
    <row r="1329" spans="1:15">
      <c r="A1329" t="n">
        <v>13210</v>
      </c>
      <c r="B1329" s="53" t="n">
        <v>55</v>
      </c>
      <c r="C1329" s="7" t="n">
        <v>1650</v>
      </c>
      <c r="D1329" s="7" t="n">
        <v>65533</v>
      </c>
      <c r="E1329" s="7" t="n">
        <v>-302.570007324219</v>
      </c>
      <c r="F1329" s="7" t="n">
        <v>0</v>
      </c>
      <c r="G1329" s="7" t="n">
        <v>87.4000015258789</v>
      </c>
      <c r="H1329" s="7" t="n">
        <v>3</v>
      </c>
      <c r="I1329" s="7" t="n">
        <v>0</v>
      </c>
      <c r="J1329" s="7" t="n">
        <v>1</v>
      </c>
    </row>
    <row r="1330" spans="1:15">
      <c r="A1330" t="s">
        <v>4</v>
      </c>
      <c r="B1330" s="4" t="s">
        <v>5</v>
      </c>
      <c r="C1330" s="4" t="s">
        <v>11</v>
      </c>
    </row>
    <row r="1331" spans="1:15">
      <c r="A1331" t="n">
        <v>13234</v>
      </c>
      <c r="B1331" s="23" t="n">
        <v>16</v>
      </c>
      <c r="C1331" s="7" t="n">
        <v>1000</v>
      </c>
    </row>
    <row r="1332" spans="1:15">
      <c r="A1332" t="s">
        <v>4</v>
      </c>
      <c r="B1332" s="4" t="s">
        <v>5</v>
      </c>
      <c r="C1332" s="4" t="s">
        <v>11</v>
      </c>
      <c r="D1332" s="4" t="s">
        <v>11</v>
      </c>
      <c r="E1332" s="4" t="s">
        <v>12</v>
      </c>
      <c r="F1332" s="4" t="s">
        <v>12</v>
      </c>
      <c r="G1332" s="4" t="s">
        <v>12</v>
      </c>
      <c r="H1332" s="4" t="s">
        <v>12</v>
      </c>
      <c r="I1332" s="4" t="s">
        <v>7</v>
      </c>
      <c r="J1332" s="4" t="s">
        <v>11</v>
      </c>
    </row>
    <row r="1333" spans="1:15">
      <c r="A1333" t="n">
        <v>13237</v>
      </c>
      <c r="B1333" s="53" t="n">
        <v>55</v>
      </c>
      <c r="C1333" s="7" t="n">
        <v>1651</v>
      </c>
      <c r="D1333" s="7" t="n">
        <v>65533</v>
      </c>
      <c r="E1333" s="7" t="n">
        <v>-293.869995117188</v>
      </c>
      <c r="F1333" s="7" t="n">
        <v>0</v>
      </c>
      <c r="G1333" s="7" t="n">
        <v>82.2900009155273</v>
      </c>
      <c r="H1333" s="7" t="n">
        <v>3</v>
      </c>
      <c r="I1333" s="7" t="n">
        <v>0</v>
      </c>
      <c r="J1333" s="7" t="n">
        <v>1</v>
      </c>
    </row>
    <row r="1334" spans="1:15">
      <c r="A1334" t="s">
        <v>4</v>
      </c>
      <c r="B1334" s="4" t="s">
        <v>5</v>
      </c>
      <c r="C1334" s="4" t="s">
        <v>11</v>
      </c>
    </row>
    <row r="1335" spans="1:15">
      <c r="A1335" t="n">
        <v>13261</v>
      </c>
      <c r="B1335" s="23" t="n">
        <v>16</v>
      </c>
      <c r="C1335" s="7" t="n">
        <v>500</v>
      </c>
    </row>
    <row r="1336" spans="1:15">
      <c r="A1336" t="s">
        <v>4</v>
      </c>
      <c r="B1336" s="4" t="s">
        <v>5</v>
      </c>
      <c r="C1336" s="4" t="s">
        <v>7</v>
      </c>
      <c r="D1336" s="4" t="s">
        <v>11</v>
      </c>
      <c r="E1336" s="4" t="s">
        <v>11</v>
      </c>
    </row>
    <row r="1337" spans="1:15">
      <c r="A1337" t="n">
        <v>13264</v>
      </c>
      <c r="B1337" s="24" t="n">
        <v>50</v>
      </c>
      <c r="C1337" s="7" t="n">
        <v>1</v>
      </c>
      <c r="D1337" s="7" t="n">
        <v>2007</v>
      </c>
      <c r="E1337" s="7" t="n">
        <v>500</v>
      </c>
    </row>
    <row r="1338" spans="1:15">
      <c r="A1338" t="s">
        <v>4</v>
      </c>
      <c r="B1338" s="4" t="s">
        <v>5</v>
      </c>
      <c r="C1338" s="4" t="s">
        <v>11</v>
      </c>
      <c r="D1338" s="4" t="s">
        <v>11</v>
      </c>
      <c r="E1338" s="4" t="s">
        <v>12</v>
      </c>
      <c r="F1338" s="4" t="s">
        <v>12</v>
      </c>
      <c r="G1338" s="4" t="s">
        <v>12</v>
      </c>
      <c r="H1338" s="4" t="s">
        <v>12</v>
      </c>
      <c r="I1338" s="4" t="s">
        <v>7</v>
      </c>
      <c r="J1338" s="4" t="s">
        <v>11</v>
      </c>
    </row>
    <row r="1339" spans="1:15">
      <c r="A1339" t="n">
        <v>13270</v>
      </c>
      <c r="B1339" s="53" t="n">
        <v>55</v>
      </c>
      <c r="C1339" s="7" t="n">
        <v>1654</v>
      </c>
      <c r="D1339" s="7" t="n">
        <v>65533</v>
      </c>
      <c r="E1339" s="7" t="n">
        <v>-281.160003662109</v>
      </c>
      <c r="F1339" s="7" t="n">
        <v>0</v>
      </c>
      <c r="G1339" s="7" t="n">
        <v>101.290000915527</v>
      </c>
      <c r="H1339" s="7" t="n">
        <v>3</v>
      </c>
      <c r="I1339" s="7" t="n">
        <v>0</v>
      </c>
      <c r="J1339" s="7" t="n">
        <v>1</v>
      </c>
    </row>
    <row r="1340" spans="1:15">
      <c r="A1340" t="s">
        <v>4</v>
      </c>
      <c r="B1340" s="4" t="s">
        <v>5</v>
      </c>
      <c r="C1340" s="4" t="s">
        <v>7</v>
      </c>
      <c r="D1340" s="4" t="s">
        <v>11</v>
      </c>
    </row>
    <row r="1341" spans="1:15">
      <c r="A1341" t="n">
        <v>13294</v>
      </c>
      <c r="B1341" s="47" t="n">
        <v>45</v>
      </c>
      <c r="C1341" s="7" t="n">
        <v>7</v>
      </c>
      <c r="D1341" s="7" t="n">
        <v>255</v>
      </c>
    </row>
    <row r="1342" spans="1:15">
      <c r="A1342" t="s">
        <v>4</v>
      </c>
      <c r="B1342" s="4" t="s">
        <v>5</v>
      </c>
      <c r="C1342" s="4" t="s">
        <v>7</v>
      </c>
      <c r="D1342" s="4" t="s">
        <v>7</v>
      </c>
      <c r="E1342" s="4" t="s">
        <v>12</v>
      </c>
      <c r="F1342" s="4" t="s">
        <v>12</v>
      </c>
      <c r="G1342" s="4" t="s">
        <v>12</v>
      </c>
      <c r="H1342" s="4" t="s">
        <v>11</v>
      </c>
    </row>
    <row r="1343" spans="1:15">
      <c r="A1343" t="n">
        <v>13298</v>
      </c>
      <c r="B1343" s="47" t="n">
        <v>45</v>
      </c>
      <c r="C1343" s="7" t="n">
        <v>2</v>
      </c>
      <c r="D1343" s="7" t="n">
        <v>3</v>
      </c>
      <c r="E1343" s="7" t="n">
        <v>-294.170013427734</v>
      </c>
      <c r="F1343" s="7" t="n">
        <v>3</v>
      </c>
      <c r="G1343" s="7" t="n">
        <v>88.7099990844727</v>
      </c>
      <c r="H1343" s="7" t="n">
        <v>20000</v>
      </c>
    </row>
    <row r="1344" spans="1:15">
      <c r="A1344" t="s">
        <v>4</v>
      </c>
      <c r="B1344" s="4" t="s">
        <v>5</v>
      </c>
      <c r="C1344" s="4" t="s">
        <v>7</v>
      </c>
      <c r="D1344" s="4" t="s">
        <v>7</v>
      </c>
      <c r="E1344" s="4" t="s">
        <v>12</v>
      </c>
      <c r="F1344" s="4" t="s">
        <v>12</v>
      </c>
      <c r="G1344" s="4" t="s">
        <v>12</v>
      </c>
      <c r="H1344" s="4" t="s">
        <v>11</v>
      </c>
      <c r="I1344" s="4" t="s">
        <v>7</v>
      </c>
    </row>
    <row r="1345" spans="1:10">
      <c r="A1345" t="n">
        <v>13315</v>
      </c>
      <c r="B1345" s="47" t="n">
        <v>45</v>
      </c>
      <c r="C1345" s="7" t="n">
        <v>4</v>
      </c>
      <c r="D1345" s="7" t="n">
        <v>3</v>
      </c>
      <c r="E1345" s="7" t="n">
        <v>2.6800000667572</v>
      </c>
      <c r="F1345" s="7" t="n">
        <v>249.149993896484</v>
      </c>
      <c r="G1345" s="7" t="n">
        <v>348</v>
      </c>
      <c r="H1345" s="7" t="n">
        <v>20000</v>
      </c>
      <c r="I1345" s="7" t="n">
        <v>1</v>
      </c>
    </row>
    <row r="1346" spans="1:10">
      <c r="A1346" t="s">
        <v>4</v>
      </c>
      <c r="B1346" s="4" t="s">
        <v>5</v>
      </c>
      <c r="C1346" s="4" t="s">
        <v>7</v>
      </c>
      <c r="D1346" s="4" t="s">
        <v>7</v>
      </c>
      <c r="E1346" s="4" t="s">
        <v>12</v>
      </c>
      <c r="F1346" s="4" t="s">
        <v>11</v>
      </c>
    </row>
    <row r="1347" spans="1:10">
      <c r="A1347" t="n">
        <v>13333</v>
      </c>
      <c r="B1347" s="47" t="n">
        <v>45</v>
      </c>
      <c r="C1347" s="7" t="n">
        <v>5</v>
      </c>
      <c r="D1347" s="7" t="n">
        <v>3</v>
      </c>
      <c r="E1347" s="7" t="n">
        <v>18.7999992370605</v>
      </c>
      <c r="F1347" s="7" t="n">
        <v>20000</v>
      </c>
    </row>
    <row r="1348" spans="1:10">
      <c r="A1348" t="s">
        <v>4</v>
      </c>
      <c r="B1348" s="4" t="s">
        <v>5</v>
      </c>
      <c r="C1348" s="4" t="s">
        <v>7</v>
      </c>
      <c r="D1348" s="4" t="s">
        <v>7</v>
      </c>
      <c r="E1348" s="4" t="s">
        <v>12</v>
      </c>
      <c r="F1348" s="4" t="s">
        <v>11</v>
      </c>
    </row>
    <row r="1349" spans="1:10">
      <c r="A1349" t="n">
        <v>13342</v>
      </c>
      <c r="B1349" s="47" t="n">
        <v>45</v>
      </c>
      <c r="C1349" s="7" t="n">
        <v>11</v>
      </c>
      <c r="D1349" s="7" t="n">
        <v>3</v>
      </c>
      <c r="E1349" s="7" t="n">
        <v>31.3999996185303</v>
      </c>
      <c r="F1349" s="7" t="n">
        <v>20000</v>
      </c>
    </row>
    <row r="1350" spans="1:10">
      <c r="A1350" t="s">
        <v>4</v>
      </c>
      <c r="B1350" s="4" t="s">
        <v>5</v>
      </c>
      <c r="C1350" s="4" t="s">
        <v>11</v>
      </c>
    </row>
    <row r="1351" spans="1:10">
      <c r="A1351" t="n">
        <v>13351</v>
      </c>
      <c r="B1351" s="23" t="n">
        <v>16</v>
      </c>
      <c r="C1351" s="7" t="n">
        <v>300</v>
      </c>
    </row>
    <row r="1352" spans="1:10">
      <c r="A1352" t="s">
        <v>4</v>
      </c>
      <c r="B1352" s="4" t="s">
        <v>5</v>
      </c>
      <c r="C1352" s="4" t="s">
        <v>7</v>
      </c>
      <c r="D1352" s="4" t="s">
        <v>7</v>
      </c>
      <c r="E1352" s="4" t="s">
        <v>7</v>
      </c>
      <c r="F1352" s="4" t="s">
        <v>7</v>
      </c>
    </row>
    <row r="1353" spans="1:10">
      <c r="A1353" t="n">
        <v>13354</v>
      </c>
      <c r="B1353" s="6" t="n">
        <v>14</v>
      </c>
      <c r="C1353" s="7" t="n">
        <v>0</v>
      </c>
      <c r="D1353" s="7" t="n">
        <v>128</v>
      </c>
      <c r="E1353" s="7" t="n">
        <v>0</v>
      </c>
      <c r="F1353" s="7" t="n">
        <v>0</v>
      </c>
    </row>
    <row r="1354" spans="1:10">
      <c r="A1354" t="s">
        <v>4</v>
      </c>
      <c r="B1354" s="4" t="s">
        <v>5</v>
      </c>
      <c r="C1354" s="4" t="s">
        <v>7</v>
      </c>
      <c r="D1354" s="4" t="s">
        <v>11</v>
      </c>
      <c r="E1354" s="4" t="s">
        <v>11</v>
      </c>
      <c r="F1354" s="4" t="s">
        <v>7</v>
      </c>
    </row>
    <row r="1355" spans="1:10">
      <c r="A1355" t="n">
        <v>13359</v>
      </c>
      <c r="B1355" s="25" t="n">
        <v>25</v>
      </c>
      <c r="C1355" s="7" t="n">
        <v>1</v>
      </c>
      <c r="D1355" s="7" t="n">
        <v>680</v>
      </c>
      <c r="E1355" s="7" t="n">
        <v>220</v>
      </c>
      <c r="F1355" s="7" t="n">
        <v>0</v>
      </c>
    </row>
    <row r="1356" spans="1:10">
      <c r="A1356" t="s">
        <v>4</v>
      </c>
      <c r="B1356" s="4" t="s">
        <v>5</v>
      </c>
      <c r="C1356" s="4" t="s">
        <v>8</v>
      </c>
      <c r="D1356" s="4" t="s">
        <v>11</v>
      </c>
    </row>
    <row r="1357" spans="1:10">
      <c r="A1357" t="n">
        <v>13366</v>
      </c>
      <c r="B1357" s="43" t="n">
        <v>29</v>
      </c>
      <c r="C1357" s="7" t="s">
        <v>111</v>
      </c>
      <c r="D1357" s="7" t="n">
        <v>65533</v>
      </c>
    </row>
    <row r="1358" spans="1:10">
      <c r="A1358" t="s">
        <v>4</v>
      </c>
      <c r="B1358" s="4" t="s">
        <v>5</v>
      </c>
      <c r="C1358" s="4" t="s">
        <v>7</v>
      </c>
      <c r="D1358" s="4" t="s">
        <v>11</v>
      </c>
      <c r="E1358" s="4" t="s">
        <v>8</v>
      </c>
    </row>
    <row r="1359" spans="1:10">
      <c r="A1359" t="n">
        <v>13396</v>
      </c>
      <c r="B1359" s="56" t="n">
        <v>51</v>
      </c>
      <c r="C1359" s="7" t="n">
        <v>4</v>
      </c>
      <c r="D1359" s="7" t="n">
        <v>1650</v>
      </c>
      <c r="E1359" s="7" t="s">
        <v>112</v>
      </c>
    </row>
    <row r="1360" spans="1:10">
      <c r="A1360" t="s">
        <v>4</v>
      </c>
      <c r="B1360" s="4" t="s">
        <v>5</v>
      </c>
      <c r="C1360" s="4" t="s">
        <v>11</v>
      </c>
    </row>
    <row r="1361" spans="1:9">
      <c r="A1361" t="n">
        <v>13409</v>
      </c>
      <c r="B1361" s="23" t="n">
        <v>16</v>
      </c>
      <c r="C1361" s="7" t="n">
        <v>0</v>
      </c>
    </row>
    <row r="1362" spans="1:9">
      <c r="A1362" t="s">
        <v>4</v>
      </c>
      <c r="B1362" s="4" t="s">
        <v>5</v>
      </c>
      <c r="C1362" s="4" t="s">
        <v>11</v>
      </c>
      <c r="D1362" s="4" t="s">
        <v>7</v>
      </c>
      <c r="E1362" s="4" t="s">
        <v>14</v>
      </c>
      <c r="F1362" s="4" t="s">
        <v>25</v>
      </c>
      <c r="G1362" s="4" t="s">
        <v>7</v>
      </c>
      <c r="H1362" s="4" t="s">
        <v>7</v>
      </c>
      <c r="I1362" s="4" t="s">
        <v>7</v>
      </c>
      <c r="J1362" s="4" t="s">
        <v>14</v>
      </c>
      <c r="K1362" s="4" t="s">
        <v>25</v>
      </c>
      <c r="L1362" s="4" t="s">
        <v>7</v>
      </c>
      <c r="M1362" s="4" t="s">
        <v>7</v>
      </c>
    </row>
    <row r="1363" spans="1:9">
      <c r="A1363" t="n">
        <v>13412</v>
      </c>
      <c r="B1363" s="57" t="n">
        <v>26</v>
      </c>
      <c r="C1363" s="7" t="n">
        <v>1650</v>
      </c>
      <c r="D1363" s="7" t="n">
        <v>17</v>
      </c>
      <c r="E1363" s="7" t="n">
        <v>64890</v>
      </c>
      <c r="F1363" s="7" t="s">
        <v>113</v>
      </c>
      <c r="G1363" s="7" t="n">
        <v>2</v>
      </c>
      <c r="H1363" s="7" t="n">
        <v>3</v>
      </c>
      <c r="I1363" s="7" t="n">
        <v>17</v>
      </c>
      <c r="J1363" s="7" t="n">
        <v>64891</v>
      </c>
      <c r="K1363" s="7" t="s">
        <v>114</v>
      </c>
      <c r="L1363" s="7" t="n">
        <v>2</v>
      </c>
      <c r="M1363" s="7" t="n">
        <v>0</v>
      </c>
    </row>
    <row r="1364" spans="1:9">
      <c r="A1364" t="s">
        <v>4</v>
      </c>
      <c r="B1364" s="4" t="s">
        <v>5</v>
      </c>
    </row>
    <row r="1365" spans="1:9">
      <c r="A1365" t="n">
        <v>13590</v>
      </c>
      <c r="B1365" s="27" t="n">
        <v>28</v>
      </c>
    </row>
    <row r="1366" spans="1:9">
      <c r="A1366" t="s">
        <v>4</v>
      </c>
      <c r="B1366" s="4" t="s">
        <v>5</v>
      </c>
      <c r="C1366" s="4" t="s">
        <v>8</v>
      </c>
      <c r="D1366" s="4" t="s">
        <v>11</v>
      </c>
    </row>
    <row r="1367" spans="1:9">
      <c r="A1367" t="n">
        <v>13591</v>
      </c>
      <c r="B1367" s="43" t="n">
        <v>29</v>
      </c>
      <c r="C1367" s="7" t="s">
        <v>15</v>
      </c>
      <c r="D1367" s="7" t="n">
        <v>65533</v>
      </c>
    </row>
    <row r="1368" spans="1:9">
      <c r="A1368" t="s">
        <v>4</v>
      </c>
      <c r="B1368" s="4" t="s">
        <v>5</v>
      </c>
      <c r="C1368" s="4" t="s">
        <v>11</v>
      </c>
    </row>
    <row r="1369" spans="1:9">
      <c r="A1369" t="n">
        <v>13595</v>
      </c>
      <c r="B1369" s="23" t="n">
        <v>16</v>
      </c>
      <c r="C1369" s="7" t="n">
        <v>300</v>
      </c>
    </row>
    <row r="1370" spans="1:9">
      <c r="A1370" t="s">
        <v>4</v>
      </c>
      <c r="B1370" s="4" t="s">
        <v>5</v>
      </c>
      <c r="C1370" s="4" t="s">
        <v>7</v>
      </c>
      <c r="D1370" s="4" t="s">
        <v>11</v>
      </c>
      <c r="E1370" s="4" t="s">
        <v>11</v>
      </c>
      <c r="F1370" s="4" t="s">
        <v>7</v>
      </c>
    </row>
    <row r="1371" spans="1:9">
      <c r="A1371" t="n">
        <v>13598</v>
      </c>
      <c r="B1371" s="25" t="n">
        <v>25</v>
      </c>
      <c r="C1371" s="7" t="n">
        <v>1</v>
      </c>
      <c r="D1371" s="7" t="n">
        <v>160</v>
      </c>
      <c r="E1371" s="7" t="n">
        <v>280</v>
      </c>
      <c r="F1371" s="7" t="n">
        <v>0</v>
      </c>
    </row>
    <row r="1372" spans="1:9">
      <c r="A1372" t="s">
        <v>4</v>
      </c>
      <c r="B1372" s="4" t="s">
        <v>5</v>
      </c>
      <c r="C1372" s="4" t="s">
        <v>8</v>
      </c>
      <c r="D1372" s="4" t="s">
        <v>11</v>
      </c>
    </row>
    <row r="1373" spans="1:9">
      <c r="A1373" t="n">
        <v>13605</v>
      </c>
      <c r="B1373" s="43" t="n">
        <v>29</v>
      </c>
      <c r="C1373" s="7" t="s">
        <v>115</v>
      </c>
      <c r="D1373" s="7" t="n">
        <v>65533</v>
      </c>
    </row>
    <row r="1374" spans="1:9">
      <c r="A1374" t="s">
        <v>4</v>
      </c>
      <c r="B1374" s="4" t="s">
        <v>5</v>
      </c>
      <c r="C1374" s="4" t="s">
        <v>7</v>
      </c>
      <c r="D1374" s="4" t="s">
        <v>11</v>
      </c>
      <c r="E1374" s="4" t="s">
        <v>8</v>
      </c>
    </row>
    <row r="1375" spans="1:9">
      <c r="A1375" t="n">
        <v>13641</v>
      </c>
      <c r="B1375" s="56" t="n">
        <v>51</v>
      </c>
      <c r="C1375" s="7" t="n">
        <v>4</v>
      </c>
      <c r="D1375" s="7" t="n">
        <v>1651</v>
      </c>
      <c r="E1375" s="7" t="s">
        <v>112</v>
      </c>
    </row>
    <row r="1376" spans="1:9">
      <c r="A1376" t="s">
        <v>4</v>
      </c>
      <c r="B1376" s="4" t="s">
        <v>5</v>
      </c>
      <c r="C1376" s="4" t="s">
        <v>11</v>
      </c>
    </row>
    <row r="1377" spans="1:13">
      <c r="A1377" t="n">
        <v>13654</v>
      </c>
      <c r="B1377" s="23" t="n">
        <v>16</v>
      </c>
      <c r="C1377" s="7" t="n">
        <v>0</v>
      </c>
    </row>
    <row r="1378" spans="1:13">
      <c r="A1378" t="s">
        <v>4</v>
      </c>
      <c r="B1378" s="4" t="s">
        <v>5</v>
      </c>
      <c r="C1378" s="4" t="s">
        <v>11</v>
      </c>
      <c r="D1378" s="4" t="s">
        <v>7</v>
      </c>
      <c r="E1378" s="4" t="s">
        <v>14</v>
      </c>
      <c r="F1378" s="4" t="s">
        <v>25</v>
      </c>
      <c r="G1378" s="4" t="s">
        <v>7</v>
      </c>
      <c r="H1378" s="4" t="s">
        <v>7</v>
      </c>
      <c r="I1378" s="4" t="s">
        <v>7</v>
      </c>
      <c r="J1378" s="4" t="s">
        <v>14</v>
      </c>
      <c r="K1378" s="4" t="s">
        <v>25</v>
      </c>
      <c r="L1378" s="4" t="s">
        <v>7</v>
      </c>
      <c r="M1378" s="4" t="s">
        <v>7</v>
      </c>
    </row>
    <row r="1379" spans="1:13">
      <c r="A1379" t="n">
        <v>13657</v>
      </c>
      <c r="B1379" s="57" t="n">
        <v>26</v>
      </c>
      <c r="C1379" s="7" t="n">
        <v>1651</v>
      </c>
      <c r="D1379" s="7" t="n">
        <v>17</v>
      </c>
      <c r="E1379" s="7" t="n">
        <v>64892</v>
      </c>
      <c r="F1379" s="7" t="s">
        <v>116</v>
      </c>
      <c r="G1379" s="7" t="n">
        <v>2</v>
      </c>
      <c r="H1379" s="7" t="n">
        <v>3</v>
      </c>
      <c r="I1379" s="7" t="n">
        <v>17</v>
      </c>
      <c r="J1379" s="7" t="n">
        <v>64893</v>
      </c>
      <c r="K1379" s="7" t="s">
        <v>117</v>
      </c>
      <c r="L1379" s="7" t="n">
        <v>2</v>
      </c>
      <c r="M1379" s="7" t="n">
        <v>0</v>
      </c>
    </row>
    <row r="1380" spans="1:13">
      <c r="A1380" t="s">
        <v>4</v>
      </c>
      <c r="B1380" s="4" t="s">
        <v>5</v>
      </c>
    </row>
    <row r="1381" spans="1:13">
      <c r="A1381" t="n">
        <v>13774</v>
      </c>
      <c r="B1381" s="27" t="n">
        <v>28</v>
      </c>
    </row>
    <row r="1382" spans="1:13">
      <c r="A1382" t="s">
        <v>4</v>
      </c>
      <c r="B1382" s="4" t="s">
        <v>5</v>
      </c>
      <c r="C1382" s="4" t="s">
        <v>8</v>
      </c>
      <c r="D1382" s="4" t="s">
        <v>11</v>
      </c>
    </row>
    <row r="1383" spans="1:13">
      <c r="A1383" t="n">
        <v>13775</v>
      </c>
      <c r="B1383" s="43" t="n">
        <v>29</v>
      </c>
      <c r="C1383" s="7" t="s">
        <v>15</v>
      </c>
      <c r="D1383" s="7" t="n">
        <v>65533</v>
      </c>
    </row>
    <row r="1384" spans="1:13">
      <c r="A1384" t="s">
        <v>4</v>
      </c>
      <c r="B1384" s="4" t="s">
        <v>5</v>
      </c>
      <c r="C1384" s="4" t="s">
        <v>11</v>
      </c>
      <c r="D1384" s="4" t="s">
        <v>7</v>
      </c>
    </row>
    <row r="1385" spans="1:13">
      <c r="A1385" t="n">
        <v>13779</v>
      </c>
      <c r="B1385" s="58" t="n">
        <v>89</v>
      </c>
      <c r="C1385" s="7" t="n">
        <v>65533</v>
      </c>
      <c r="D1385" s="7" t="n">
        <v>1</v>
      </c>
    </row>
    <row r="1386" spans="1:13">
      <c r="A1386" t="s">
        <v>4</v>
      </c>
      <c r="B1386" s="4" t="s">
        <v>5</v>
      </c>
      <c r="C1386" s="4" t="s">
        <v>14</v>
      </c>
    </row>
    <row r="1387" spans="1:13">
      <c r="A1387" t="n">
        <v>13783</v>
      </c>
      <c r="B1387" s="59" t="n">
        <v>15</v>
      </c>
      <c r="C1387" s="7" t="n">
        <v>32768</v>
      </c>
    </row>
    <row r="1388" spans="1:13">
      <c r="A1388" t="s">
        <v>4</v>
      </c>
      <c r="B1388" s="4" t="s">
        <v>5</v>
      </c>
      <c r="C1388" s="4" t="s">
        <v>7</v>
      </c>
      <c r="D1388" s="4" t="s">
        <v>11</v>
      </c>
      <c r="E1388" s="4" t="s">
        <v>11</v>
      </c>
      <c r="F1388" s="4" t="s">
        <v>7</v>
      </c>
    </row>
    <row r="1389" spans="1:13">
      <c r="A1389" t="n">
        <v>13788</v>
      </c>
      <c r="B1389" s="25" t="n">
        <v>25</v>
      </c>
      <c r="C1389" s="7" t="n">
        <v>1</v>
      </c>
      <c r="D1389" s="7" t="n">
        <v>65535</v>
      </c>
      <c r="E1389" s="7" t="n">
        <v>65535</v>
      </c>
      <c r="F1389" s="7" t="n">
        <v>0</v>
      </c>
    </row>
    <row r="1390" spans="1:13">
      <c r="A1390" t="s">
        <v>4</v>
      </c>
      <c r="B1390" s="4" t="s">
        <v>5</v>
      </c>
      <c r="C1390" s="4" t="s">
        <v>7</v>
      </c>
      <c r="D1390" s="4" t="s">
        <v>11</v>
      </c>
      <c r="E1390" s="4" t="s">
        <v>12</v>
      </c>
    </row>
    <row r="1391" spans="1:13">
      <c r="A1391" t="n">
        <v>13795</v>
      </c>
      <c r="B1391" s="16" t="n">
        <v>58</v>
      </c>
      <c r="C1391" s="7" t="n">
        <v>101</v>
      </c>
      <c r="D1391" s="7" t="n">
        <v>300</v>
      </c>
      <c r="E1391" s="7" t="n">
        <v>1</v>
      </c>
    </row>
    <row r="1392" spans="1:13">
      <c r="A1392" t="s">
        <v>4</v>
      </c>
      <c r="B1392" s="4" t="s">
        <v>5</v>
      </c>
      <c r="C1392" s="4" t="s">
        <v>7</v>
      </c>
      <c r="D1392" s="4" t="s">
        <v>11</v>
      </c>
    </row>
    <row r="1393" spans="1:13">
      <c r="A1393" t="n">
        <v>13803</v>
      </c>
      <c r="B1393" s="16" t="n">
        <v>58</v>
      </c>
      <c r="C1393" s="7" t="n">
        <v>254</v>
      </c>
      <c r="D1393" s="7" t="n">
        <v>0</v>
      </c>
    </row>
    <row r="1394" spans="1:13">
      <c r="A1394" t="s">
        <v>4</v>
      </c>
      <c r="B1394" s="4" t="s">
        <v>5</v>
      </c>
      <c r="C1394" s="4" t="s">
        <v>7</v>
      </c>
      <c r="D1394" s="4" t="s">
        <v>7</v>
      </c>
      <c r="E1394" s="4" t="s">
        <v>12</v>
      </c>
      <c r="F1394" s="4" t="s">
        <v>12</v>
      </c>
      <c r="G1394" s="4" t="s">
        <v>12</v>
      </c>
      <c r="H1394" s="4" t="s">
        <v>11</v>
      </c>
    </row>
    <row r="1395" spans="1:13">
      <c r="A1395" t="n">
        <v>13807</v>
      </c>
      <c r="B1395" s="47" t="n">
        <v>45</v>
      </c>
      <c r="C1395" s="7" t="n">
        <v>2</v>
      </c>
      <c r="D1395" s="7" t="n">
        <v>3</v>
      </c>
      <c r="E1395" s="7" t="n">
        <v>-228.529998779297</v>
      </c>
      <c r="F1395" s="7" t="n">
        <v>5.53000020980835</v>
      </c>
      <c r="G1395" s="7" t="n">
        <v>37.6100006103516</v>
      </c>
      <c r="H1395" s="7" t="n">
        <v>0</v>
      </c>
    </row>
    <row r="1396" spans="1:13">
      <c r="A1396" t="s">
        <v>4</v>
      </c>
      <c r="B1396" s="4" t="s">
        <v>5</v>
      </c>
      <c r="C1396" s="4" t="s">
        <v>7</v>
      </c>
      <c r="D1396" s="4" t="s">
        <v>7</v>
      </c>
      <c r="E1396" s="4" t="s">
        <v>12</v>
      </c>
      <c r="F1396" s="4" t="s">
        <v>12</v>
      </c>
      <c r="G1396" s="4" t="s">
        <v>12</v>
      </c>
      <c r="H1396" s="4" t="s">
        <v>11</v>
      </c>
      <c r="I1396" s="4" t="s">
        <v>7</v>
      </c>
    </row>
    <row r="1397" spans="1:13">
      <c r="A1397" t="n">
        <v>13824</v>
      </c>
      <c r="B1397" s="47" t="n">
        <v>45</v>
      </c>
      <c r="C1397" s="7" t="n">
        <v>4</v>
      </c>
      <c r="D1397" s="7" t="n">
        <v>3</v>
      </c>
      <c r="E1397" s="7" t="n">
        <v>29.5799999237061</v>
      </c>
      <c r="F1397" s="7" t="n">
        <v>9.0600004196167</v>
      </c>
      <c r="G1397" s="7" t="n">
        <v>352</v>
      </c>
      <c r="H1397" s="7" t="n">
        <v>0</v>
      </c>
      <c r="I1397" s="7" t="n">
        <v>1</v>
      </c>
    </row>
    <row r="1398" spans="1:13">
      <c r="A1398" t="s">
        <v>4</v>
      </c>
      <c r="B1398" s="4" t="s">
        <v>5</v>
      </c>
      <c r="C1398" s="4" t="s">
        <v>7</v>
      </c>
      <c r="D1398" s="4" t="s">
        <v>7</v>
      </c>
      <c r="E1398" s="4" t="s">
        <v>12</v>
      </c>
      <c r="F1398" s="4" t="s">
        <v>11</v>
      </c>
    </row>
    <row r="1399" spans="1:13">
      <c r="A1399" t="n">
        <v>13842</v>
      </c>
      <c r="B1399" s="47" t="n">
        <v>45</v>
      </c>
      <c r="C1399" s="7" t="n">
        <v>5</v>
      </c>
      <c r="D1399" s="7" t="n">
        <v>3</v>
      </c>
      <c r="E1399" s="7" t="n">
        <v>36.5</v>
      </c>
      <c r="F1399" s="7" t="n">
        <v>0</v>
      </c>
    </row>
    <row r="1400" spans="1:13">
      <c r="A1400" t="s">
        <v>4</v>
      </c>
      <c r="B1400" s="4" t="s">
        <v>5</v>
      </c>
      <c r="C1400" s="4" t="s">
        <v>7</v>
      </c>
      <c r="D1400" s="4" t="s">
        <v>7</v>
      </c>
      <c r="E1400" s="4" t="s">
        <v>12</v>
      </c>
      <c r="F1400" s="4" t="s">
        <v>11</v>
      </c>
    </row>
    <row r="1401" spans="1:13">
      <c r="A1401" t="n">
        <v>13851</v>
      </c>
      <c r="B1401" s="47" t="n">
        <v>45</v>
      </c>
      <c r="C1401" s="7" t="n">
        <v>11</v>
      </c>
      <c r="D1401" s="7" t="n">
        <v>3</v>
      </c>
      <c r="E1401" s="7" t="n">
        <v>16.7999992370605</v>
      </c>
      <c r="F1401" s="7" t="n">
        <v>0</v>
      </c>
    </row>
    <row r="1402" spans="1:13">
      <c r="A1402" t="s">
        <v>4</v>
      </c>
      <c r="B1402" s="4" t="s">
        <v>5</v>
      </c>
      <c r="C1402" s="4" t="s">
        <v>7</v>
      </c>
      <c r="D1402" s="4" t="s">
        <v>7</v>
      </c>
      <c r="E1402" s="4" t="s">
        <v>12</v>
      </c>
      <c r="F1402" s="4" t="s">
        <v>11</v>
      </c>
    </row>
    <row r="1403" spans="1:13">
      <c r="A1403" t="n">
        <v>13860</v>
      </c>
      <c r="B1403" s="47" t="n">
        <v>45</v>
      </c>
      <c r="C1403" s="7" t="n">
        <v>5</v>
      </c>
      <c r="D1403" s="7" t="n">
        <v>3</v>
      </c>
      <c r="E1403" s="7" t="n">
        <v>27.6000003814697</v>
      </c>
      <c r="F1403" s="7" t="n">
        <v>2500</v>
      </c>
    </row>
    <row r="1404" spans="1:13">
      <c r="A1404" t="s">
        <v>4</v>
      </c>
      <c r="B1404" s="4" t="s">
        <v>5</v>
      </c>
      <c r="C1404" s="4" t="s">
        <v>11</v>
      </c>
      <c r="D1404" s="4" t="s">
        <v>14</v>
      </c>
    </row>
    <row r="1405" spans="1:13">
      <c r="A1405" t="n">
        <v>13869</v>
      </c>
      <c r="B1405" s="52" t="n">
        <v>44</v>
      </c>
      <c r="C1405" s="7" t="n">
        <v>1560</v>
      </c>
      <c r="D1405" s="7" t="n">
        <v>1</v>
      </c>
    </row>
    <row r="1406" spans="1:13">
      <c r="A1406" t="s">
        <v>4</v>
      </c>
      <c r="B1406" s="4" t="s">
        <v>5</v>
      </c>
      <c r="C1406" s="4" t="s">
        <v>11</v>
      </c>
      <c r="D1406" s="4" t="s">
        <v>14</v>
      </c>
    </row>
    <row r="1407" spans="1:13">
      <c r="A1407" t="n">
        <v>13876</v>
      </c>
      <c r="B1407" s="52" t="n">
        <v>44</v>
      </c>
      <c r="C1407" s="7" t="n">
        <v>1561</v>
      </c>
      <c r="D1407" s="7" t="n">
        <v>1</v>
      </c>
    </row>
    <row r="1408" spans="1:13">
      <c r="A1408" t="s">
        <v>4</v>
      </c>
      <c r="B1408" s="4" t="s">
        <v>5</v>
      </c>
      <c r="C1408" s="4" t="s">
        <v>11</v>
      </c>
      <c r="D1408" s="4" t="s">
        <v>14</v>
      </c>
    </row>
    <row r="1409" spans="1:9">
      <c r="A1409" t="n">
        <v>13883</v>
      </c>
      <c r="B1409" s="52" t="n">
        <v>44</v>
      </c>
      <c r="C1409" s="7" t="n">
        <v>1562</v>
      </c>
      <c r="D1409" s="7" t="n">
        <v>1</v>
      </c>
    </row>
    <row r="1410" spans="1:9">
      <c r="A1410" t="s">
        <v>4</v>
      </c>
      <c r="B1410" s="4" t="s">
        <v>5</v>
      </c>
      <c r="C1410" s="4" t="s">
        <v>11</v>
      </c>
      <c r="D1410" s="4" t="s">
        <v>14</v>
      </c>
    </row>
    <row r="1411" spans="1:9">
      <c r="A1411" t="n">
        <v>13890</v>
      </c>
      <c r="B1411" s="52" t="n">
        <v>44</v>
      </c>
      <c r="C1411" s="7" t="n">
        <v>1563</v>
      </c>
      <c r="D1411" s="7" t="n">
        <v>1</v>
      </c>
    </row>
    <row r="1412" spans="1:9">
      <c r="A1412" t="s">
        <v>4</v>
      </c>
      <c r="B1412" s="4" t="s">
        <v>5</v>
      </c>
      <c r="C1412" s="4" t="s">
        <v>11</v>
      </c>
      <c r="D1412" s="4" t="s">
        <v>14</v>
      </c>
    </row>
    <row r="1413" spans="1:9">
      <c r="A1413" t="n">
        <v>13897</v>
      </c>
      <c r="B1413" s="52" t="n">
        <v>44</v>
      </c>
      <c r="C1413" s="7" t="n">
        <v>1564</v>
      </c>
      <c r="D1413" s="7" t="n">
        <v>1</v>
      </c>
    </row>
    <row r="1414" spans="1:9">
      <c r="A1414" t="s">
        <v>4</v>
      </c>
      <c r="B1414" s="4" t="s">
        <v>5</v>
      </c>
      <c r="C1414" s="4" t="s">
        <v>11</v>
      </c>
      <c r="D1414" s="4" t="s">
        <v>14</v>
      </c>
    </row>
    <row r="1415" spans="1:9">
      <c r="A1415" t="n">
        <v>13904</v>
      </c>
      <c r="B1415" s="52" t="n">
        <v>44</v>
      </c>
      <c r="C1415" s="7" t="n">
        <v>1565</v>
      </c>
      <c r="D1415" s="7" t="n">
        <v>1</v>
      </c>
    </row>
    <row r="1416" spans="1:9">
      <c r="A1416" t="s">
        <v>4</v>
      </c>
      <c r="B1416" s="4" t="s">
        <v>5</v>
      </c>
      <c r="C1416" s="4" t="s">
        <v>11</v>
      </c>
    </row>
    <row r="1417" spans="1:9">
      <c r="A1417" t="n">
        <v>13911</v>
      </c>
      <c r="B1417" s="23" t="n">
        <v>16</v>
      </c>
      <c r="C1417" s="7" t="n">
        <v>500</v>
      </c>
    </row>
    <row r="1418" spans="1:9">
      <c r="A1418" t="s">
        <v>4</v>
      </c>
      <c r="B1418" s="4" t="s">
        <v>5</v>
      </c>
      <c r="C1418" s="4" t="s">
        <v>7</v>
      </c>
      <c r="D1418" s="4" t="s">
        <v>11</v>
      </c>
      <c r="E1418" s="4" t="s">
        <v>11</v>
      </c>
      <c r="F1418" s="4" t="s">
        <v>11</v>
      </c>
      <c r="G1418" s="4" t="s">
        <v>11</v>
      </c>
      <c r="H1418" s="4" t="s">
        <v>11</v>
      </c>
      <c r="I1418" s="4" t="s">
        <v>8</v>
      </c>
      <c r="J1418" s="4" t="s">
        <v>12</v>
      </c>
      <c r="K1418" s="4" t="s">
        <v>12</v>
      </c>
      <c r="L1418" s="4" t="s">
        <v>12</v>
      </c>
      <c r="M1418" s="4" t="s">
        <v>14</v>
      </c>
      <c r="N1418" s="4" t="s">
        <v>14</v>
      </c>
      <c r="O1418" s="4" t="s">
        <v>12</v>
      </c>
      <c r="P1418" s="4" t="s">
        <v>12</v>
      </c>
      <c r="Q1418" s="4" t="s">
        <v>12</v>
      </c>
      <c r="R1418" s="4" t="s">
        <v>12</v>
      </c>
      <c r="S1418" s="4" t="s">
        <v>7</v>
      </c>
    </row>
    <row r="1419" spans="1:9">
      <c r="A1419" t="n">
        <v>13914</v>
      </c>
      <c r="B1419" s="35" t="n">
        <v>39</v>
      </c>
      <c r="C1419" s="7" t="n">
        <v>12</v>
      </c>
      <c r="D1419" s="7" t="n">
        <v>65533</v>
      </c>
      <c r="E1419" s="7" t="n">
        <v>201</v>
      </c>
      <c r="F1419" s="7" t="n">
        <v>0</v>
      </c>
      <c r="G1419" s="7" t="n">
        <v>65533</v>
      </c>
      <c r="H1419" s="7" t="n">
        <v>0</v>
      </c>
      <c r="I1419" s="7" t="s">
        <v>15</v>
      </c>
      <c r="J1419" s="7" t="n">
        <v>-228.5</v>
      </c>
      <c r="K1419" s="7" t="n">
        <v>3</v>
      </c>
      <c r="L1419" s="7" t="n">
        <v>36.5999984741211</v>
      </c>
      <c r="M1419" s="7" t="n">
        <v>1126170624</v>
      </c>
      <c r="N1419" s="7" t="n">
        <v>1124859904</v>
      </c>
      <c r="O1419" s="7" t="n">
        <v>0</v>
      </c>
      <c r="P1419" s="7" t="n">
        <v>0.75</v>
      </c>
      <c r="Q1419" s="7" t="n">
        <v>0.75</v>
      </c>
      <c r="R1419" s="7" t="n">
        <v>0.75</v>
      </c>
      <c r="S1419" s="7" t="n">
        <v>255</v>
      </c>
    </row>
    <row r="1420" spans="1:9">
      <c r="A1420" t="s">
        <v>4</v>
      </c>
      <c r="B1420" s="4" t="s">
        <v>5</v>
      </c>
      <c r="C1420" s="4" t="s">
        <v>11</v>
      </c>
    </row>
    <row r="1421" spans="1:9">
      <c r="A1421" t="n">
        <v>13964</v>
      </c>
      <c r="B1421" s="23" t="n">
        <v>16</v>
      </c>
      <c r="C1421" s="7" t="n">
        <v>300</v>
      </c>
    </row>
    <row r="1422" spans="1:9">
      <c r="A1422" t="s">
        <v>4</v>
      </c>
      <c r="B1422" s="4" t="s">
        <v>5</v>
      </c>
      <c r="C1422" s="4" t="s">
        <v>7</v>
      </c>
      <c r="D1422" s="4" t="s">
        <v>11</v>
      </c>
      <c r="E1422" s="4" t="s">
        <v>12</v>
      </c>
      <c r="F1422" s="4" t="s">
        <v>11</v>
      </c>
      <c r="G1422" s="4" t="s">
        <v>14</v>
      </c>
      <c r="H1422" s="4" t="s">
        <v>14</v>
      </c>
      <c r="I1422" s="4" t="s">
        <v>11</v>
      </c>
      <c r="J1422" s="4" t="s">
        <v>11</v>
      </c>
      <c r="K1422" s="4" t="s">
        <v>14</v>
      </c>
      <c r="L1422" s="4" t="s">
        <v>14</v>
      </c>
      <c r="M1422" s="4" t="s">
        <v>14</v>
      </c>
      <c r="N1422" s="4" t="s">
        <v>14</v>
      </c>
      <c r="O1422" s="4" t="s">
        <v>8</v>
      </c>
    </row>
    <row r="1423" spans="1:9">
      <c r="A1423" t="n">
        <v>13967</v>
      </c>
      <c r="B1423" s="24" t="n">
        <v>50</v>
      </c>
      <c r="C1423" s="7" t="n">
        <v>0</v>
      </c>
      <c r="D1423" s="7" t="n">
        <v>2010</v>
      </c>
      <c r="E1423" s="7" t="n">
        <v>1</v>
      </c>
      <c r="F1423" s="7" t="n">
        <v>0</v>
      </c>
      <c r="G1423" s="7" t="n">
        <v>0</v>
      </c>
      <c r="H1423" s="7" t="n">
        <v>0</v>
      </c>
      <c r="I1423" s="7" t="n">
        <v>0</v>
      </c>
      <c r="J1423" s="7" t="n">
        <v>65533</v>
      </c>
      <c r="K1423" s="7" t="n">
        <v>0</v>
      </c>
      <c r="L1423" s="7" t="n">
        <v>0</v>
      </c>
      <c r="M1423" s="7" t="n">
        <v>0</v>
      </c>
      <c r="N1423" s="7" t="n">
        <v>0</v>
      </c>
      <c r="O1423" s="7" t="s">
        <v>15</v>
      </c>
    </row>
    <row r="1424" spans="1:9">
      <c r="A1424" t="s">
        <v>4</v>
      </c>
      <c r="B1424" s="4" t="s">
        <v>5</v>
      </c>
      <c r="C1424" s="4" t="s">
        <v>7</v>
      </c>
      <c r="D1424" s="4" t="s">
        <v>11</v>
      </c>
      <c r="E1424" s="4" t="s">
        <v>12</v>
      </c>
      <c r="F1424" s="4" t="s">
        <v>11</v>
      </c>
      <c r="G1424" s="4" t="s">
        <v>14</v>
      </c>
      <c r="H1424" s="4" t="s">
        <v>14</v>
      </c>
      <c r="I1424" s="4" t="s">
        <v>11</v>
      </c>
      <c r="J1424" s="4" t="s">
        <v>11</v>
      </c>
      <c r="K1424" s="4" t="s">
        <v>14</v>
      </c>
      <c r="L1424" s="4" t="s">
        <v>14</v>
      </c>
      <c r="M1424" s="4" t="s">
        <v>14</v>
      </c>
      <c r="N1424" s="4" t="s">
        <v>14</v>
      </c>
      <c r="O1424" s="4" t="s">
        <v>8</v>
      </c>
    </row>
    <row r="1425" spans="1:19">
      <c r="A1425" t="n">
        <v>14006</v>
      </c>
      <c r="B1425" s="24" t="n">
        <v>50</v>
      </c>
      <c r="C1425" s="7" t="n">
        <v>0</v>
      </c>
      <c r="D1425" s="7" t="n">
        <v>2037</v>
      </c>
      <c r="E1425" s="7" t="n">
        <v>0.800000011920929</v>
      </c>
      <c r="F1425" s="7" t="n">
        <v>0</v>
      </c>
      <c r="G1425" s="7" t="n">
        <v>0</v>
      </c>
      <c r="H1425" s="7" t="n">
        <v>-1065353216</v>
      </c>
      <c r="I1425" s="7" t="n">
        <v>0</v>
      </c>
      <c r="J1425" s="7" t="n">
        <v>65533</v>
      </c>
      <c r="K1425" s="7" t="n">
        <v>0</v>
      </c>
      <c r="L1425" s="7" t="n">
        <v>0</v>
      </c>
      <c r="M1425" s="7" t="n">
        <v>0</v>
      </c>
      <c r="N1425" s="7" t="n">
        <v>0</v>
      </c>
      <c r="O1425" s="7" t="s">
        <v>15</v>
      </c>
    </row>
    <row r="1426" spans="1:19">
      <c r="A1426" t="s">
        <v>4</v>
      </c>
      <c r="B1426" s="4" t="s">
        <v>5</v>
      </c>
      <c r="C1426" s="4" t="s">
        <v>7</v>
      </c>
      <c r="D1426" s="4" t="s">
        <v>14</v>
      </c>
      <c r="E1426" s="4" t="s">
        <v>14</v>
      </c>
      <c r="F1426" s="4" t="s">
        <v>14</v>
      </c>
    </row>
    <row r="1427" spans="1:19">
      <c r="A1427" t="n">
        <v>14045</v>
      </c>
      <c r="B1427" s="24" t="n">
        <v>50</v>
      </c>
      <c r="C1427" s="7" t="n">
        <v>255</v>
      </c>
      <c r="D1427" s="7" t="n">
        <v>1056964608</v>
      </c>
      <c r="E1427" s="7" t="n">
        <v>1065353216</v>
      </c>
      <c r="F1427" s="7" t="n">
        <v>1045220557</v>
      </c>
    </row>
    <row r="1428" spans="1:19">
      <c r="A1428" t="s">
        <v>4</v>
      </c>
      <c r="B1428" s="4" t="s">
        <v>5</v>
      </c>
      <c r="C1428" s="4" t="s">
        <v>7</v>
      </c>
      <c r="D1428" s="4" t="s">
        <v>11</v>
      </c>
      <c r="E1428" s="4" t="s">
        <v>11</v>
      </c>
      <c r="F1428" s="4" t="s">
        <v>11</v>
      </c>
      <c r="G1428" s="4" t="s">
        <v>11</v>
      </c>
      <c r="H1428" s="4" t="s">
        <v>11</v>
      </c>
      <c r="I1428" s="4" t="s">
        <v>8</v>
      </c>
      <c r="J1428" s="4" t="s">
        <v>12</v>
      </c>
      <c r="K1428" s="4" t="s">
        <v>12</v>
      </c>
      <c r="L1428" s="4" t="s">
        <v>12</v>
      </c>
      <c r="M1428" s="4" t="s">
        <v>14</v>
      </c>
      <c r="N1428" s="4" t="s">
        <v>14</v>
      </c>
      <c r="O1428" s="4" t="s">
        <v>12</v>
      </c>
      <c r="P1428" s="4" t="s">
        <v>12</v>
      </c>
      <c r="Q1428" s="4" t="s">
        <v>12</v>
      </c>
      <c r="R1428" s="4" t="s">
        <v>12</v>
      </c>
      <c r="S1428" s="4" t="s">
        <v>7</v>
      </c>
    </row>
    <row r="1429" spans="1:19">
      <c r="A1429" t="n">
        <v>14059</v>
      </c>
      <c r="B1429" s="35" t="n">
        <v>39</v>
      </c>
      <c r="C1429" s="7" t="n">
        <v>12</v>
      </c>
      <c r="D1429" s="7" t="n">
        <v>65533</v>
      </c>
      <c r="E1429" s="7" t="n">
        <v>202</v>
      </c>
      <c r="F1429" s="7" t="n">
        <v>0</v>
      </c>
      <c r="G1429" s="7" t="n">
        <v>65533</v>
      </c>
      <c r="H1429" s="7" t="n">
        <v>0</v>
      </c>
      <c r="I1429" s="7" t="s">
        <v>15</v>
      </c>
      <c r="J1429" s="7" t="n">
        <v>-228.5</v>
      </c>
      <c r="K1429" s="7" t="n">
        <v>3</v>
      </c>
      <c r="L1429" s="7" t="n">
        <v>36.5999984741211</v>
      </c>
      <c r="M1429" s="7" t="n">
        <v>0</v>
      </c>
      <c r="N1429" s="7" t="n">
        <v>0</v>
      </c>
      <c r="O1429" s="7" t="n">
        <v>0</v>
      </c>
      <c r="P1429" s="7" t="n">
        <v>3</v>
      </c>
      <c r="Q1429" s="7" t="n">
        <v>3</v>
      </c>
      <c r="R1429" s="7" t="n">
        <v>3</v>
      </c>
      <c r="S1429" s="7" t="n">
        <v>255</v>
      </c>
    </row>
    <row r="1430" spans="1:19">
      <c r="A1430" t="s">
        <v>4</v>
      </c>
      <c r="B1430" s="4" t="s">
        <v>5</v>
      </c>
      <c r="C1430" s="4" t="s">
        <v>11</v>
      </c>
      <c r="D1430" s="4" t="s">
        <v>7</v>
      </c>
    </row>
    <row r="1431" spans="1:19">
      <c r="A1431" t="n">
        <v>14109</v>
      </c>
      <c r="B1431" s="55" t="n">
        <v>21</v>
      </c>
      <c r="C1431" s="7" t="n">
        <v>1658</v>
      </c>
      <c r="D1431" s="7" t="n">
        <v>3</v>
      </c>
    </row>
    <row r="1432" spans="1:19">
      <c r="A1432" t="s">
        <v>4</v>
      </c>
      <c r="B1432" s="4" t="s">
        <v>5</v>
      </c>
      <c r="C1432" s="4" t="s">
        <v>11</v>
      </c>
      <c r="D1432" s="4" t="s">
        <v>12</v>
      </c>
      <c r="E1432" s="4" t="s">
        <v>12</v>
      </c>
      <c r="F1432" s="4" t="s">
        <v>12</v>
      </c>
      <c r="G1432" s="4" t="s">
        <v>12</v>
      </c>
    </row>
    <row r="1433" spans="1:19">
      <c r="A1433" t="n">
        <v>14113</v>
      </c>
      <c r="B1433" s="49" t="n">
        <v>46</v>
      </c>
      <c r="C1433" s="7" t="n">
        <v>1007</v>
      </c>
      <c r="D1433" s="7" t="n">
        <v>-228.5</v>
      </c>
      <c r="E1433" s="7" t="n">
        <v>3</v>
      </c>
      <c r="F1433" s="7" t="n">
        <v>36.5999984741211</v>
      </c>
      <c r="G1433" s="7" t="n">
        <v>-34.5999984741211</v>
      </c>
    </row>
    <row r="1434" spans="1:19">
      <c r="A1434" t="s">
        <v>4</v>
      </c>
      <c r="B1434" s="4" t="s">
        <v>5</v>
      </c>
      <c r="C1434" s="4" t="s">
        <v>11</v>
      </c>
      <c r="D1434" s="4" t="s">
        <v>14</v>
      </c>
    </row>
    <row r="1435" spans="1:19">
      <c r="A1435" t="n">
        <v>14132</v>
      </c>
      <c r="B1435" s="36" t="n">
        <v>43</v>
      </c>
      <c r="C1435" s="7" t="n">
        <v>1658</v>
      </c>
      <c r="D1435" s="7" t="n">
        <v>1</v>
      </c>
    </row>
    <row r="1436" spans="1:19">
      <c r="A1436" t="s">
        <v>4</v>
      </c>
      <c r="B1436" s="4" t="s">
        <v>5</v>
      </c>
      <c r="C1436" s="4" t="s">
        <v>11</v>
      </c>
      <c r="D1436" s="4" t="s">
        <v>14</v>
      </c>
    </row>
    <row r="1437" spans="1:19">
      <c r="A1437" t="n">
        <v>14139</v>
      </c>
      <c r="B1437" s="52" t="n">
        <v>44</v>
      </c>
      <c r="C1437" s="7" t="n">
        <v>1007</v>
      </c>
      <c r="D1437" s="7" t="n">
        <v>1</v>
      </c>
    </row>
    <row r="1438" spans="1:19">
      <c r="A1438" t="s">
        <v>4</v>
      </c>
      <c r="B1438" s="4" t="s">
        <v>5</v>
      </c>
      <c r="C1438" s="4" t="s">
        <v>7</v>
      </c>
      <c r="D1438" s="4" t="s">
        <v>11</v>
      </c>
    </row>
    <row r="1439" spans="1:19">
      <c r="A1439" t="n">
        <v>14146</v>
      </c>
      <c r="B1439" s="47" t="n">
        <v>45</v>
      </c>
      <c r="C1439" s="7" t="n">
        <v>7</v>
      </c>
      <c r="D1439" s="7" t="n">
        <v>255</v>
      </c>
    </row>
    <row r="1440" spans="1:19">
      <c r="A1440" t="s">
        <v>4</v>
      </c>
      <c r="B1440" s="4" t="s">
        <v>5</v>
      </c>
      <c r="C1440" s="4" t="s">
        <v>7</v>
      </c>
      <c r="D1440" s="4" t="s">
        <v>11</v>
      </c>
      <c r="E1440" s="4" t="s">
        <v>12</v>
      </c>
    </row>
    <row r="1441" spans="1:19">
      <c r="A1441" t="n">
        <v>14150</v>
      </c>
      <c r="B1441" s="16" t="n">
        <v>58</v>
      </c>
      <c r="C1441" s="7" t="n">
        <v>101</v>
      </c>
      <c r="D1441" s="7" t="n">
        <v>300</v>
      </c>
      <c r="E1441" s="7" t="n">
        <v>1</v>
      </c>
    </row>
    <row r="1442" spans="1:19">
      <c r="A1442" t="s">
        <v>4</v>
      </c>
      <c r="B1442" s="4" t="s">
        <v>5</v>
      </c>
      <c r="C1442" s="4" t="s">
        <v>7</v>
      </c>
      <c r="D1442" s="4" t="s">
        <v>11</v>
      </c>
    </row>
    <row r="1443" spans="1:19">
      <c r="A1443" t="n">
        <v>14158</v>
      </c>
      <c r="B1443" s="16" t="n">
        <v>58</v>
      </c>
      <c r="C1443" s="7" t="n">
        <v>254</v>
      </c>
      <c r="D1443" s="7" t="n">
        <v>0</v>
      </c>
    </row>
    <row r="1444" spans="1:19">
      <c r="A1444" t="s">
        <v>4</v>
      </c>
      <c r="B1444" s="4" t="s">
        <v>5</v>
      </c>
      <c r="C1444" s="4" t="s">
        <v>7</v>
      </c>
      <c r="D1444" s="4" t="s">
        <v>7</v>
      </c>
      <c r="E1444" s="4" t="s">
        <v>12</v>
      </c>
      <c r="F1444" s="4" t="s">
        <v>12</v>
      </c>
      <c r="G1444" s="4" t="s">
        <v>12</v>
      </c>
      <c r="H1444" s="4" t="s">
        <v>11</v>
      </c>
    </row>
    <row r="1445" spans="1:19">
      <c r="A1445" t="n">
        <v>14162</v>
      </c>
      <c r="B1445" s="47" t="n">
        <v>45</v>
      </c>
      <c r="C1445" s="7" t="n">
        <v>2</v>
      </c>
      <c r="D1445" s="7" t="n">
        <v>3</v>
      </c>
      <c r="E1445" s="7" t="n">
        <v>-224.75</v>
      </c>
      <c r="F1445" s="7" t="n">
        <v>8.6899995803833</v>
      </c>
      <c r="G1445" s="7" t="n">
        <v>42.5800018310547</v>
      </c>
      <c r="H1445" s="7" t="n">
        <v>0</v>
      </c>
    </row>
    <row r="1446" spans="1:19">
      <c r="A1446" t="s">
        <v>4</v>
      </c>
      <c r="B1446" s="4" t="s">
        <v>5</v>
      </c>
      <c r="C1446" s="4" t="s">
        <v>7</v>
      </c>
      <c r="D1446" s="4" t="s">
        <v>7</v>
      </c>
      <c r="E1446" s="4" t="s">
        <v>12</v>
      </c>
      <c r="F1446" s="4" t="s">
        <v>12</v>
      </c>
      <c r="G1446" s="4" t="s">
        <v>12</v>
      </c>
      <c r="H1446" s="4" t="s">
        <v>11</v>
      </c>
      <c r="I1446" s="4" t="s">
        <v>7</v>
      </c>
    </row>
    <row r="1447" spans="1:19">
      <c r="A1447" t="n">
        <v>14179</v>
      </c>
      <c r="B1447" s="47" t="n">
        <v>45</v>
      </c>
      <c r="C1447" s="7" t="n">
        <v>4</v>
      </c>
      <c r="D1447" s="7" t="n">
        <v>3</v>
      </c>
      <c r="E1447" s="7" t="n">
        <v>343.140014648438</v>
      </c>
      <c r="F1447" s="7" t="n">
        <v>213.970001220703</v>
      </c>
      <c r="G1447" s="7" t="n">
        <v>352</v>
      </c>
      <c r="H1447" s="7" t="n">
        <v>0</v>
      </c>
      <c r="I1447" s="7" t="n">
        <v>1</v>
      </c>
    </row>
    <row r="1448" spans="1:19">
      <c r="A1448" t="s">
        <v>4</v>
      </c>
      <c r="B1448" s="4" t="s">
        <v>5</v>
      </c>
      <c r="C1448" s="4" t="s">
        <v>7</v>
      </c>
      <c r="D1448" s="4" t="s">
        <v>7</v>
      </c>
      <c r="E1448" s="4" t="s">
        <v>12</v>
      </c>
      <c r="F1448" s="4" t="s">
        <v>11</v>
      </c>
    </row>
    <row r="1449" spans="1:19">
      <c r="A1449" t="n">
        <v>14197</v>
      </c>
      <c r="B1449" s="47" t="n">
        <v>45</v>
      </c>
      <c r="C1449" s="7" t="n">
        <v>5</v>
      </c>
      <c r="D1449" s="7" t="n">
        <v>3</v>
      </c>
      <c r="E1449" s="7" t="n">
        <v>17.2999992370605</v>
      </c>
      <c r="F1449" s="7" t="n">
        <v>0</v>
      </c>
    </row>
    <row r="1450" spans="1:19">
      <c r="A1450" t="s">
        <v>4</v>
      </c>
      <c r="B1450" s="4" t="s">
        <v>5</v>
      </c>
      <c r="C1450" s="4" t="s">
        <v>7</v>
      </c>
      <c r="D1450" s="4" t="s">
        <v>7</v>
      </c>
      <c r="E1450" s="4" t="s">
        <v>12</v>
      </c>
      <c r="F1450" s="4" t="s">
        <v>11</v>
      </c>
    </row>
    <row r="1451" spans="1:19">
      <c r="A1451" t="n">
        <v>14206</v>
      </c>
      <c r="B1451" s="47" t="n">
        <v>45</v>
      </c>
      <c r="C1451" s="7" t="n">
        <v>11</v>
      </c>
      <c r="D1451" s="7" t="n">
        <v>3</v>
      </c>
      <c r="E1451" s="7" t="n">
        <v>20.1000003814697</v>
      </c>
      <c r="F1451" s="7" t="n">
        <v>0</v>
      </c>
    </row>
    <row r="1452" spans="1:19">
      <c r="A1452" t="s">
        <v>4</v>
      </c>
      <c r="B1452" s="4" t="s">
        <v>5</v>
      </c>
      <c r="C1452" s="4" t="s">
        <v>7</v>
      </c>
      <c r="D1452" s="4" t="s">
        <v>7</v>
      </c>
      <c r="E1452" s="4" t="s">
        <v>12</v>
      </c>
      <c r="F1452" s="4" t="s">
        <v>12</v>
      </c>
      <c r="G1452" s="4" t="s">
        <v>12</v>
      </c>
      <c r="H1452" s="4" t="s">
        <v>11</v>
      </c>
    </row>
    <row r="1453" spans="1:19">
      <c r="A1453" t="n">
        <v>14215</v>
      </c>
      <c r="B1453" s="47" t="n">
        <v>45</v>
      </c>
      <c r="C1453" s="7" t="n">
        <v>2</v>
      </c>
      <c r="D1453" s="7" t="n">
        <v>3</v>
      </c>
      <c r="E1453" s="7" t="n">
        <v>-224.75</v>
      </c>
      <c r="F1453" s="7" t="n">
        <v>8.98999977111816</v>
      </c>
      <c r="G1453" s="7" t="n">
        <v>42.5800018310547</v>
      </c>
      <c r="H1453" s="7" t="n">
        <v>2000</v>
      </c>
    </row>
    <row r="1454" spans="1:19">
      <c r="A1454" t="s">
        <v>4</v>
      </c>
      <c r="B1454" s="4" t="s">
        <v>5</v>
      </c>
      <c r="C1454" s="4" t="s">
        <v>7</v>
      </c>
      <c r="D1454" s="4" t="s">
        <v>7</v>
      </c>
      <c r="E1454" s="4" t="s">
        <v>12</v>
      </c>
      <c r="F1454" s="4" t="s">
        <v>12</v>
      </c>
      <c r="G1454" s="4" t="s">
        <v>12</v>
      </c>
      <c r="H1454" s="4" t="s">
        <v>11</v>
      </c>
      <c r="I1454" s="4" t="s">
        <v>7</v>
      </c>
    </row>
    <row r="1455" spans="1:19">
      <c r="A1455" t="n">
        <v>14232</v>
      </c>
      <c r="B1455" s="47" t="n">
        <v>45</v>
      </c>
      <c r="C1455" s="7" t="n">
        <v>4</v>
      </c>
      <c r="D1455" s="7" t="n">
        <v>3</v>
      </c>
      <c r="E1455" s="7" t="n">
        <v>345.420013427734</v>
      </c>
      <c r="F1455" s="7" t="n">
        <v>214.610000610352</v>
      </c>
      <c r="G1455" s="7" t="n">
        <v>352</v>
      </c>
      <c r="H1455" s="7" t="n">
        <v>2000</v>
      </c>
      <c r="I1455" s="7" t="n">
        <v>1</v>
      </c>
    </row>
    <row r="1456" spans="1:19">
      <c r="A1456" t="s">
        <v>4</v>
      </c>
      <c r="B1456" s="4" t="s">
        <v>5</v>
      </c>
      <c r="C1456" s="4" t="s">
        <v>7</v>
      </c>
      <c r="D1456" s="4" t="s">
        <v>7</v>
      </c>
      <c r="E1456" s="4" t="s">
        <v>12</v>
      </c>
      <c r="F1456" s="4" t="s">
        <v>11</v>
      </c>
    </row>
    <row r="1457" spans="1:9">
      <c r="A1457" t="n">
        <v>14250</v>
      </c>
      <c r="B1457" s="47" t="n">
        <v>45</v>
      </c>
      <c r="C1457" s="7" t="n">
        <v>5</v>
      </c>
      <c r="D1457" s="7" t="n">
        <v>3</v>
      </c>
      <c r="E1457" s="7" t="n">
        <v>19.1000003814697</v>
      </c>
      <c r="F1457" s="7" t="n">
        <v>2000</v>
      </c>
    </row>
    <row r="1458" spans="1:9">
      <c r="A1458" t="s">
        <v>4</v>
      </c>
      <c r="B1458" s="4" t="s">
        <v>5</v>
      </c>
      <c r="C1458" s="4" t="s">
        <v>7</v>
      </c>
      <c r="D1458" s="4" t="s">
        <v>11</v>
      </c>
    </row>
    <row r="1459" spans="1:9">
      <c r="A1459" t="n">
        <v>14259</v>
      </c>
      <c r="B1459" s="47" t="n">
        <v>45</v>
      </c>
      <c r="C1459" s="7" t="n">
        <v>7</v>
      </c>
      <c r="D1459" s="7" t="n">
        <v>255</v>
      </c>
    </row>
    <row r="1460" spans="1:9">
      <c r="A1460" t="s">
        <v>4</v>
      </c>
      <c r="B1460" s="4" t="s">
        <v>5</v>
      </c>
      <c r="C1460" s="4" t="s">
        <v>7</v>
      </c>
      <c r="D1460" s="4" t="s">
        <v>11</v>
      </c>
      <c r="E1460" s="4" t="s">
        <v>12</v>
      </c>
    </row>
    <row r="1461" spans="1:9">
      <c r="A1461" t="n">
        <v>14263</v>
      </c>
      <c r="B1461" s="16" t="n">
        <v>58</v>
      </c>
      <c r="C1461" s="7" t="n">
        <v>101</v>
      </c>
      <c r="D1461" s="7" t="n">
        <v>300</v>
      </c>
      <c r="E1461" s="7" t="n">
        <v>1</v>
      </c>
    </row>
    <row r="1462" spans="1:9">
      <c r="A1462" t="s">
        <v>4</v>
      </c>
      <c r="B1462" s="4" t="s">
        <v>5</v>
      </c>
      <c r="C1462" s="4" t="s">
        <v>7</v>
      </c>
      <c r="D1462" s="4" t="s">
        <v>11</v>
      </c>
    </row>
    <row r="1463" spans="1:9">
      <c r="A1463" t="n">
        <v>14271</v>
      </c>
      <c r="B1463" s="16" t="n">
        <v>58</v>
      </c>
      <c r="C1463" s="7" t="n">
        <v>254</v>
      </c>
      <c r="D1463" s="7" t="n">
        <v>0</v>
      </c>
    </row>
    <row r="1464" spans="1:9">
      <c r="A1464" t="s">
        <v>4</v>
      </c>
      <c r="B1464" s="4" t="s">
        <v>5</v>
      </c>
      <c r="C1464" s="4" t="s">
        <v>7</v>
      </c>
      <c r="D1464" s="4" t="s">
        <v>7</v>
      </c>
      <c r="E1464" s="4" t="s">
        <v>12</v>
      </c>
      <c r="F1464" s="4" t="s">
        <v>12</v>
      </c>
      <c r="G1464" s="4" t="s">
        <v>12</v>
      </c>
      <c r="H1464" s="4" t="s">
        <v>11</v>
      </c>
    </row>
    <row r="1465" spans="1:9">
      <c r="A1465" t="n">
        <v>14275</v>
      </c>
      <c r="B1465" s="47" t="n">
        <v>45</v>
      </c>
      <c r="C1465" s="7" t="n">
        <v>2</v>
      </c>
      <c r="D1465" s="7" t="n">
        <v>3</v>
      </c>
      <c r="E1465" s="7" t="n">
        <v>-310.880004882813</v>
      </c>
      <c r="F1465" s="7" t="n">
        <v>15.9700002670288</v>
      </c>
      <c r="G1465" s="7" t="n">
        <v>-9.89999961853027</v>
      </c>
      <c r="H1465" s="7" t="n">
        <v>0</v>
      </c>
    </row>
    <row r="1466" spans="1:9">
      <c r="A1466" t="s">
        <v>4</v>
      </c>
      <c r="B1466" s="4" t="s">
        <v>5</v>
      </c>
      <c r="C1466" s="4" t="s">
        <v>7</v>
      </c>
      <c r="D1466" s="4" t="s">
        <v>7</v>
      </c>
      <c r="E1466" s="4" t="s">
        <v>12</v>
      </c>
      <c r="F1466" s="4" t="s">
        <v>12</v>
      </c>
      <c r="G1466" s="4" t="s">
        <v>12</v>
      </c>
      <c r="H1466" s="4" t="s">
        <v>11</v>
      </c>
      <c r="I1466" s="4" t="s">
        <v>7</v>
      </c>
    </row>
    <row r="1467" spans="1:9">
      <c r="A1467" t="n">
        <v>14292</v>
      </c>
      <c r="B1467" s="47" t="n">
        <v>45</v>
      </c>
      <c r="C1467" s="7" t="n">
        <v>4</v>
      </c>
      <c r="D1467" s="7" t="n">
        <v>3</v>
      </c>
      <c r="E1467" s="7" t="n">
        <v>3.25999999046326</v>
      </c>
      <c r="F1467" s="7" t="n">
        <v>234.639999389648</v>
      </c>
      <c r="G1467" s="7" t="n">
        <v>10</v>
      </c>
      <c r="H1467" s="7" t="n">
        <v>0</v>
      </c>
      <c r="I1467" s="7" t="n">
        <v>1</v>
      </c>
    </row>
    <row r="1468" spans="1:9">
      <c r="A1468" t="s">
        <v>4</v>
      </c>
      <c r="B1468" s="4" t="s">
        <v>5</v>
      </c>
      <c r="C1468" s="4" t="s">
        <v>7</v>
      </c>
      <c r="D1468" s="4" t="s">
        <v>7</v>
      </c>
      <c r="E1468" s="4" t="s">
        <v>12</v>
      </c>
      <c r="F1468" s="4" t="s">
        <v>11</v>
      </c>
    </row>
    <row r="1469" spans="1:9">
      <c r="A1469" t="n">
        <v>14310</v>
      </c>
      <c r="B1469" s="47" t="n">
        <v>45</v>
      </c>
      <c r="C1469" s="7" t="n">
        <v>5</v>
      </c>
      <c r="D1469" s="7" t="n">
        <v>3</v>
      </c>
      <c r="E1469" s="7" t="n">
        <v>56</v>
      </c>
      <c r="F1469" s="7" t="n">
        <v>0</v>
      </c>
    </row>
    <row r="1470" spans="1:9">
      <c r="A1470" t="s">
        <v>4</v>
      </c>
      <c r="B1470" s="4" t="s">
        <v>5</v>
      </c>
      <c r="C1470" s="4" t="s">
        <v>7</v>
      </c>
      <c r="D1470" s="4" t="s">
        <v>7</v>
      </c>
      <c r="E1470" s="4" t="s">
        <v>12</v>
      </c>
      <c r="F1470" s="4" t="s">
        <v>11</v>
      </c>
    </row>
    <row r="1471" spans="1:9">
      <c r="A1471" t="n">
        <v>14319</v>
      </c>
      <c r="B1471" s="47" t="n">
        <v>45</v>
      </c>
      <c r="C1471" s="7" t="n">
        <v>11</v>
      </c>
      <c r="D1471" s="7" t="n">
        <v>3</v>
      </c>
      <c r="E1471" s="7" t="n">
        <v>11.3999996185303</v>
      </c>
      <c r="F1471" s="7" t="n">
        <v>0</v>
      </c>
    </row>
    <row r="1472" spans="1:9">
      <c r="A1472" t="s">
        <v>4</v>
      </c>
      <c r="B1472" s="4" t="s">
        <v>5</v>
      </c>
      <c r="C1472" s="4" t="s">
        <v>7</v>
      </c>
      <c r="D1472" s="4" t="s">
        <v>7</v>
      </c>
      <c r="E1472" s="4" t="s">
        <v>12</v>
      </c>
      <c r="F1472" s="4" t="s">
        <v>12</v>
      </c>
      <c r="G1472" s="4" t="s">
        <v>12</v>
      </c>
      <c r="H1472" s="4" t="s">
        <v>11</v>
      </c>
    </row>
    <row r="1473" spans="1:9">
      <c r="A1473" t="n">
        <v>14328</v>
      </c>
      <c r="B1473" s="47" t="n">
        <v>45</v>
      </c>
      <c r="C1473" s="7" t="n">
        <v>2</v>
      </c>
      <c r="D1473" s="7" t="n">
        <v>3</v>
      </c>
      <c r="E1473" s="7" t="n">
        <v>-310.880004882813</v>
      </c>
      <c r="F1473" s="7" t="n">
        <v>15.3800001144409</v>
      </c>
      <c r="G1473" s="7" t="n">
        <v>-9.89999961853027</v>
      </c>
      <c r="H1473" s="7" t="n">
        <v>7000</v>
      </c>
    </row>
    <row r="1474" spans="1:9">
      <c r="A1474" t="s">
        <v>4</v>
      </c>
      <c r="B1474" s="4" t="s">
        <v>5</v>
      </c>
      <c r="C1474" s="4" t="s">
        <v>7</v>
      </c>
      <c r="D1474" s="4" t="s">
        <v>7</v>
      </c>
      <c r="E1474" s="4" t="s">
        <v>12</v>
      </c>
      <c r="F1474" s="4" t="s">
        <v>12</v>
      </c>
      <c r="G1474" s="4" t="s">
        <v>12</v>
      </c>
      <c r="H1474" s="4" t="s">
        <v>11</v>
      </c>
      <c r="I1474" s="4" t="s">
        <v>7</v>
      </c>
    </row>
    <row r="1475" spans="1:9">
      <c r="A1475" t="n">
        <v>14345</v>
      </c>
      <c r="B1475" s="47" t="n">
        <v>45</v>
      </c>
      <c r="C1475" s="7" t="n">
        <v>4</v>
      </c>
      <c r="D1475" s="7" t="n">
        <v>3</v>
      </c>
      <c r="E1475" s="7" t="n">
        <v>0.75</v>
      </c>
      <c r="F1475" s="7" t="n">
        <v>240.479995727539</v>
      </c>
      <c r="G1475" s="7" t="n">
        <v>10</v>
      </c>
      <c r="H1475" s="7" t="n">
        <v>7000</v>
      </c>
      <c r="I1475" s="7" t="n">
        <v>1</v>
      </c>
    </row>
    <row r="1476" spans="1:9">
      <c r="A1476" t="s">
        <v>4</v>
      </c>
      <c r="B1476" s="4" t="s">
        <v>5</v>
      </c>
      <c r="C1476" s="4" t="s">
        <v>7</v>
      </c>
      <c r="D1476" s="4" t="s">
        <v>7</v>
      </c>
      <c r="E1476" s="4" t="s">
        <v>12</v>
      </c>
      <c r="F1476" s="4" t="s">
        <v>11</v>
      </c>
    </row>
    <row r="1477" spans="1:9">
      <c r="A1477" t="n">
        <v>14363</v>
      </c>
      <c r="B1477" s="47" t="n">
        <v>45</v>
      </c>
      <c r="C1477" s="7" t="n">
        <v>5</v>
      </c>
      <c r="D1477" s="7" t="n">
        <v>3</v>
      </c>
      <c r="E1477" s="7" t="n">
        <v>54</v>
      </c>
      <c r="F1477" s="7" t="n">
        <v>7000</v>
      </c>
    </row>
    <row r="1478" spans="1:9">
      <c r="A1478" t="s">
        <v>4</v>
      </c>
      <c r="B1478" s="4" t="s">
        <v>5</v>
      </c>
      <c r="C1478" s="4" t="s">
        <v>7</v>
      </c>
      <c r="D1478" s="4" t="s">
        <v>7</v>
      </c>
      <c r="E1478" s="4" t="s">
        <v>12</v>
      </c>
      <c r="F1478" s="4" t="s">
        <v>11</v>
      </c>
    </row>
    <row r="1479" spans="1:9">
      <c r="A1479" t="n">
        <v>14372</v>
      </c>
      <c r="B1479" s="47" t="n">
        <v>45</v>
      </c>
      <c r="C1479" s="7" t="n">
        <v>11</v>
      </c>
      <c r="D1479" s="7" t="n">
        <v>3</v>
      </c>
      <c r="E1479" s="7" t="n">
        <v>11.3999996185303</v>
      </c>
      <c r="F1479" s="7" t="n">
        <v>7000</v>
      </c>
    </row>
    <row r="1480" spans="1:9">
      <c r="A1480" t="s">
        <v>4</v>
      </c>
      <c r="B1480" s="4" t="s">
        <v>5</v>
      </c>
      <c r="C1480" s="4" t="s">
        <v>7</v>
      </c>
      <c r="D1480" s="4" t="s">
        <v>7</v>
      </c>
      <c r="E1480" s="4" t="s">
        <v>7</v>
      </c>
      <c r="F1480" s="4" t="s">
        <v>12</v>
      </c>
      <c r="G1480" s="4" t="s">
        <v>12</v>
      </c>
      <c r="H1480" s="4" t="s">
        <v>12</v>
      </c>
      <c r="I1480" s="4" t="s">
        <v>12</v>
      </c>
      <c r="J1480" s="4" t="s">
        <v>12</v>
      </c>
    </row>
    <row r="1481" spans="1:9">
      <c r="A1481" t="n">
        <v>14381</v>
      </c>
      <c r="B1481" s="34" t="n">
        <v>76</v>
      </c>
      <c r="C1481" s="7" t="n">
        <v>7</v>
      </c>
      <c r="D1481" s="7" t="n">
        <v>3</v>
      </c>
      <c r="E1481" s="7" t="n">
        <v>2</v>
      </c>
      <c r="F1481" s="7" t="n">
        <v>1</v>
      </c>
      <c r="G1481" s="7" t="n">
        <v>1</v>
      </c>
      <c r="H1481" s="7" t="n">
        <v>1</v>
      </c>
      <c r="I1481" s="7" t="n">
        <v>1</v>
      </c>
      <c r="J1481" s="7" t="n">
        <v>2000</v>
      </c>
    </row>
    <row r="1482" spans="1:9">
      <c r="A1482" t="s">
        <v>4</v>
      </c>
      <c r="B1482" s="4" t="s">
        <v>5</v>
      </c>
      <c r="C1482" s="4" t="s">
        <v>7</v>
      </c>
      <c r="D1482" s="4" t="s">
        <v>7</v>
      </c>
      <c r="E1482" s="4" t="s">
        <v>7</v>
      </c>
      <c r="F1482" s="4" t="s">
        <v>12</v>
      </c>
      <c r="G1482" s="4" t="s">
        <v>12</v>
      </c>
      <c r="H1482" s="4" t="s">
        <v>12</v>
      </c>
      <c r="I1482" s="4" t="s">
        <v>12</v>
      </c>
      <c r="J1482" s="4" t="s">
        <v>12</v>
      </c>
    </row>
    <row r="1483" spans="1:9">
      <c r="A1483" t="n">
        <v>14405</v>
      </c>
      <c r="B1483" s="34" t="n">
        <v>76</v>
      </c>
      <c r="C1483" s="7" t="n">
        <v>7</v>
      </c>
      <c r="D1483" s="7" t="n">
        <v>0</v>
      </c>
      <c r="E1483" s="7" t="n">
        <v>2</v>
      </c>
      <c r="F1483" s="7" t="n">
        <v>64</v>
      </c>
      <c r="G1483" s="7" t="n">
        <v>0</v>
      </c>
      <c r="H1483" s="7" t="n">
        <v>2000</v>
      </c>
      <c r="I1483" s="7" t="n">
        <v>0</v>
      </c>
      <c r="J1483" s="7" t="n">
        <v>0</v>
      </c>
    </row>
    <row r="1484" spans="1:9">
      <c r="A1484" t="s">
        <v>4</v>
      </c>
      <c r="B1484" s="4" t="s">
        <v>5</v>
      </c>
      <c r="C1484" s="4" t="s">
        <v>7</v>
      </c>
      <c r="D1484" s="4" t="s">
        <v>7</v>
      </c>
      <c r="E1484" s="4" t="s">
        <v>7</v>
      </c>
      <c r="F1484" s="4" t="s">
        <v>12</v>
      </c>
      <c r="G1484" s="4" t="s">
        <v>12</v>
      </c>
      <c r="H1484" s="4" t="s">
        <v>12</v>
      </c>
      <c r="I1484" s="4" t="s">
        <v>12</v>
      </c>
      <c r="J1484" s="4" t="s">
        <v>12</v>
      </c>
    </row>
    <row r="1485" spans="1:9">
      <c r="A1485" t="n">
        <v>14429</v>
      </c>
      <c r="B1485" s="34" t="n">
        <v>76</v>
      </c>
      <c r="C1485" s="7" t="n">
        <v>8</v>
      </c>
      <c r="D1485" s="7" t="n">
        <v>3</v>
      </c>
      <c r="E1485" s="7" t="n">
        <v>2</v>
      </c>
      <c r="F1485" s="7" t="n">
        <v>1</v>
      </c>
      <c r="G1485" s="7" t="n">
        <v>1</v>
      </c>
      <c r="H1485" s="7" t="n">
        <v>1</v>
      </c>
      <c r="I1485" s="7" t="n">
        <v>1</v>
      </c>
      <c r="J1485" s="7" t="n">
        <v>2000</v>
      </c>
    </row>
    <row r="1486" spans="1:9">
      <c r="A1486" t="s">
        <v>4</v>
      </c>
      <c r="B1486" s="4" t="s">
        <v>5</v>
      </c>
      <c r="C1486" s="4" t="s">
        <v>7</v>
      </c>
      <c r="D1486" s="4" t="s">
        <v>7</v>
      </c>
      <c r="E1486" s="4" t="s">
        <v>7</v>
      </c>
      <c r="F1486" s="4" t="s">
        <v>12</v>
      </c>
      <c r="G1486" s="4" t="s">
        <v>12</v>
      </c>
      <c r="H1486" s="4" t="s">
        <v>12</v>
      </c>
      <c r="I1486" s="4" t="s">
        <v>12</v>
      </c>
      <c r="J1486" s="4" t="s">
        <v>12</v>
      </c>
    </row>
    <row r="1487" spans="1:9">
      <c r="A1487" t="n">
        <v>14453</v>
      </c>
      <c r="B1487" s="34" t="n">
        <v>76</v>
      </c>
      <c r="C1487" s="7" t="n">
        <v>8</v>
      </c>
      <c r="D1487" s="7" t="n">
        <v>0</v>
      </c>
      <c r="E1487" s="7" t="n">
        <v>2</v>
      </c>
      <c r="F1487" s="7" t="n">
        <v>64</v>
      </c>
      <c r="G1487" s="7" t="n">
        <v>0</v>
      </c>
      <c r="H1487" s="7" t="n">
        <v>2000</v>
      </c>
      <c r="I1487" s="7" t="n">
        <v>0</v>
      </c>
      <c r="J1487" s="7" t="n">
        <v>0</v>
      </c>
    </row>
    <row r="1488" spans="1:9">
      <c r="A1488" t="s">
        <v>4</v>
      </c>
      <c r="B1488" s="4" t="s">
        <v>5</v>
      </c>
      <c r="C1488" s="4" t="s">
        <v>7</v>
      </c>
      <c r="D1488" s="4" t="s">
        <v>7</v>
      </c>
    </row>
    <row r="1489" spans="1:10">
      <c r="A1489" t="n">
        <v>14477</v>
      </c>
      <c r="B1489" s="46" t="n">
        <v>77</v>
      </c>
      <c r="C1489" s="7" t="n">
        <v>7</v>
      </c>
      <c r="D1489" s="7" t="n">
        <v>3</v>
      </c>
    </row>
    <row r="1490" spans="1:10">
      <c r="A1490" t="s">
        <v>4</v>
      </c>
      <c r="B1490" s="4" t="s">
        <v>5</v>
      </c>
      <c r="C1490" s="4" t="s">
        <v>7</v>
      </c>
      <c r="D1490" s="4" t="s">
        <v>7</v>
      </c>
    </row>
    <row r="1491" spans="1:10">
      <c r="A1491" t="n">
        <v>14480</v>
      </c>
      <c r="B1491" s="46" t="n">
        <v>77</v>
      </c>
      <c r="C1491" s="7" t="n">
        <v>7</v>
      </c>
      <c r="D1491" s="7" t="n">
        <v>0</v>
      </c>
    </row>
    <row r="1492" spans="1:10">
      <c r="A1492" t="s">
        <v>4</v>
      </c>
      <c r="B1492" s="4" t="s">
        <v>5</v>
      </c>
      <c r="C1492" s="4" t="s">
        <v>7</v>
      </c>
      <c r="D1492" s="4" t="s">
        <v>7</v>
      </c>
    </row>
    <row r="1493" spans="1:10">
      <c r="A1493" t="n">
        <v>14483</v>
      </c>
      <c r="B1493" s="46" t="n">
        <v>77</v>
      </c>
      <c r="C1493" s="7" t="n">
        <v>8</v>
      </c>
      <c r="D1493" s="7" t="n">
        <v>3</v>
      </c>
    </row>
    <row r="1494" spans="1:10">
      <c r="A1494" t="s">
        <v>4</v>
      </c>
      <c r="B1494" s="4" t="s">
        <v>5</v>
      </c>
      <c r="C1494" s="4" t="s">
        <v>7</v>
      </c>
      <c r="D1494" s="4" t="s">
        <v>7</v>
      </c>
    </row>
    <row r="1495" spans="1:10">
      <c r="A1495" t="n">
        <v>14486</v>
      </c>
      <c r="B1495" s="46" t="n">
        <v>77</v>
      </c>
      <c r="C1495" s="7" t="n">
        <v>8</v>
      </c>
      <c r="D1495" s="7" t="n">
        <v>0</v>
      </c>
    </row>
    <row r="1496" spans="1:10">
      <c r="A1496" t="s">
        <v>4</v>
      </c>
      <c r="B1496" s="4" t="s">
        <v>5</v>
      </c>
      <c r="C1496" s="4" t="s">
        <v>11</v>
      </c>
    </row>
    <row r="1497" spans="1:10">
      <c r="A1497" t="n">
        <v>14489</v>
      </c>
      <c r="B1497" s="23" t="n">
        <v>16</v>
      </c>
      <c r="C1497" s="7" t="n">
        <v>2000</v>
      </c>
    </row>
    <row r="1498" spans="1:10">
      <c r="A1498" t="s">
        <v>4</v>
      </c>
      <c r="B1498" s="4" t="s">
        <v>5</v>
      </c>
      <c r="C1498" s="4" t="s">
        <v>7</v>
      </c>
      <c r="D1498" s="4" t="s">
        <v>7</v>
      </c>
      <c r="E1498" s="4" t="s">
        <v>7</v>
      </c>
      <c r="F1498" s="4" t="s">
        <v>12</v>
      </c>
      <c r="G1498" s="4" t="s">
        <v>12</v>
      </c>
      <c r="H1498" s="4" t="s">
        <v>12</v>
      </c>
      <c r="I1498" s="4" t="s">
        <v>12</v>
      </c>
      <c r="J1498" s="4" t="s">
        <v>12</v>
      </c>
    </row>
    <row r="1499" spans="1:10">
      <c r="A1499" t="n">
        <v>14492</v>
      </c>
      <c r="B1499" s="34" t="n">
        <v>76</v>
      </c>
      <c r="C1499" s="7" t="n">
        <v>7</v>
      </c>
      <c r="D1499" s="7" t="n">
        <v>3</v>
      </c>
      <c r="E1499" s="7" t="n">
        <v>1</v>
      </c>
      <c r="F1499" s="7" t="n">
        <v>1</v>
      </c>
      <c r="G1499" s="7" t="n">
        <v>1</v>
      </c>
      <c r="H1499" s="7" t="n">
        <v>1</v>
      </c>
      <c r="I1499" s="7" t="n">
        <v>0</v>
      </c>
      <c r="J1499" s="7" t="n">
        <v>2000</v>
      </c>
    </row>
    <row r="1500" spans="1:10">
      <c r="A1500" t="s">
        <v>4</v>
      </c>
      <c r="B1500" s="4" t="s">
        <v>5</v>
      </c>
      <c r="C1500" s="4" t="s">
        <v>7</v>
      </c>
      <c r="D1500" s="4" t="s">
        <v>7</v>
      </c>
      <c r="E1500" s="4" t="s">
        <v>7</v>
      </c>
      <c r="F1500" s="4" t="s">
        <v>12</v>
      </c>
      <c r="G1500" s="4" t="s">
        <v>12</v>
      </c>
      <c r="H1500" s="4" t="s">
        <v>12</v>
      </c>
      <c r="I1500" s="4" t="s">
        <v>12</v>
      </c>
      <c r="J1500" s="4" t="s">
        <v>12</v>
      </c>
    </row>
    <row r="1501" spans="1:10">
      <c r="A1501" t="n">
        <v>14516</v>
      </c>
      <c r="B1501" s="34" t="n">
        <v>76</v>
      </c>
      <c r="C1501" s="7" t="n">
        <v>7</v>
      </c>
      <c r="D1501" s="7" t="n">
        <v>0</v>
      </c>
      <c r="E1501" s="7" t="n">
        <v>1</v>
      </c>
      <c r="F1501" s="7" t="n">
        <v>128</v>
      </c>
      <c r="G1501" s="7" t="n">
        <v>0</v>
      </c>
      <c r="H1501" s="7" t="n">
        <v>2000</v>
      </c>
      <c r="I1501" s="7" t="n">
        <v>0</v>
      </c>
      <c r="J1501" s="7" t="n">
        <v>0</v>
      </c>
    </row>
    <row r="1502" spans="1:10">
      <c r="A1502" t="s">
        <v>4</v>
      </c>
      <c r="B1502" s="4" t="s">
        <v>5</v>
      </c>
      <c r="C1502" s="4" t="s">
        <v>7</v>
      </c>
      <c r="D1502" s="4" t="s">
        <v>7</v>
      </c>
      <c r="E1502" s="4" t="s">
        <v>7</v>
      </c>
      <c r="F1502" s="4" t="s">
        <v>12</v>
      </c>
      <c r="G1502" s="4" t="s">
        <v>12</v>
      </c>
      <c r="H1502" s="4" t="s">
        <v>12</v>
      </c>
      <c r="I1502" s="4" t="s">
        <v>12</v>
      </c>
      <c r="J1502" s="4" t="s">
        <v>12</v>
      </c>
    </row>
    <row r="1503" spans="1:10">
      <c r="A1503" t="n">
        <v>14540</v>
      </c>
      <c r="B1503" s="34" t="n">
        <v>76</v>
      </c>
      <c r="C1503" s="7" t="n">
        <v>8</v>
      </c>
      <c r="D1503" s="7" t="n">
        <v>3</v>
      </c>
      <c r="E1503" s="7" t="n">
        <v>1</v>
      </c>
      <c r="F1503" s="7" t="n">
        <v>1</v>
      </c>
      <c r="G1503" s="7" t="n">
        <v>1</v>
      </c>
      <c r="H1503" s="7" t="n">
        <v>1</v>
      </c>
      <c r="I1503" s="7" t="n">
        <v>0</v>
      </c>
      <c r="J1503" s="7" t="n">
        <v>2000</v>
      </c>
    </row>
    <row r="1504" spans="1:10">
      <c r="A1504" t="s">
        <v>4</v>
      </c>
      <c r="B1504" s="4" t="s">
        <v>5</v>
      </c>
      <c r="C1504" s="4" t="s">
        <v>7</v>
      </c>
      <c r="D1504" s="4" t="s">
        <v>7</v>
      </c>
      <c r="E1504" s="4" t="s">
        <v>7</v>
      </c>
      <c r="F1504" s="4" t="s">
        <v>12</v>
      </c>
      <c r="G1504" s="4" t="s">
        <v>12</v>
      </c>
      <c r="H1504" s="4" t="s">
        <v>12</v>
      </c>
      <c r="I1504" s="4" t="s">
        <v>12</v>
      </c>
      <c r="J1504" s="4" t="s">
        <v>12</v>
      </c>
    </row>
    <row r="1505" spans="1:10">
      <c r="A1505" t="n">
        <v>14564</v>
      </c>
      <c r="B1505" s="34" t="n">
        <v>76</v>
      </c>
      <c r="C1505" s="7" t="n">
        <v>8</v>
      </c>
      <c r="D1505" s="7" t="n">
        <v>0</v>
      </c>
      <c r="E1505" s="7" t="n">
        <v>1</v>
      </c>
      <c r="F1505" s="7" t="n">
        <v>128</v>
      </c>
      <c r="G1505" s="7" t="n">
        <v>0</v>
      </c>
      <c r="H1505" s="7" t="n">
        <v>2000</v>
      </c>
      <c r="I1505" s="7" t="n">
        <v>0</v>
      </c>
      <c r="J1505" s="7" t="n">
        <v>0</v>
      </c>
    </row>
    <row r="1506" spans="1:10">
      <c r="A1506" t="s">
        <v>4</v>
      </c>
      <c r="B1506" s="4" t="s">
        <v>5</v>
      </c>
      <c r="C1506" s="4" t="s">
        <v>11</v>
      </c>
      <c r="D1506" s="4" t="s">
        <v>7</v>
      </c>
      <c r="E1506" s="4" t="s">
        <v>8</v>
      </c>
      <c r="F1506" s="4" t="s">
        <v>12</v>
      </c>
      <c r="G1506" s="4" t="s">
        <v>12</v>
      </c>
      <c r="H1506" s="4" t="s">
        <v>12</v>
      </c>
    </row>
    <row r="1507" spans="1:10">
      <c r="A1507" t="n">
        <v>14588</v>
      </c>
      <c r="B1507" s="44" t="n">
        <v>48</v>
      </c>
      <c r="C1507" s="7" t="n">
        <v>1564</v>
      </c>
      <c r="D1507" s="7" t="n">
        <v>0</v>
      </c>
      <c r="E1507" s="7" t="s">
        <v>84</v>
      </c>
      <c r="F1507" s="7" t="n">
        <v>-1</v>
      </c>
      <c r="G1507" s="7" t="n">
        <v>0.699999988079071</v>
      </c>
      <c r="H1507" s="7" t="n">
        <v>0</v>
      </c>
    </row>
    <row r="1508" spans="1:10">
      <c r="A1508" t="s">
        <v>4</v>
      </c>
      <c r="B1508" s="4" t="s">
        <v>5</v>
      </c>
      <c r="C1508" s="4" t="s">
        <v>7</v>
      </c>
      <c r="D1508" s="4" t="s">
        <v>11</v>
      </c>
      <c r="E1508" s="4" t="s">
        <v>12</v>
      </c>
      <c r="F1508" s="4" t="s">
        <v>11</v>
      </c>
      <c r="G1508" s="4" t="s">
        <v>14</v>
      </c>
      <c r="H1508" s="4" t="s">
        <v>14</v>
      </c>
      <c r="I1508" s="4" t="s">
        <v>11</v>
      </c>
      <c r="J1508" s="4" t="s">
        <v>11</v>
      </c>
      <c r="K1508" s="4" t="s">
        <v>14</v>
      </c>
      <c r="L1508" s="4" t="s">
        <v>14</v>
      </c>
      <c r="M1508" s="4" t="s">
        <v>14</v>
      </c>
      <c r="N1508" s="4" t="s">
        <v>14</v>
      </c>
      <c r="O1508" s="4" t="s">
        <v>8</v>
      </c>
    </row>
    <row r="1509" spans="1:10">
      <c r="A1509" t="n">
        <v>14617</v>
      </c>
      <c r="B1509" s="24" t="n">
        <v>50</v>
      </c>
      <c r="C1509" s="7" t="n">
        <v>0</v>
      </c>
      <c r="D1509" s="7" t="n">
        <v>4427</v>
      </c>
      <c r="E1509" s="7" t="n">
        <v>0.5</v>
      </c>
      <c r="F1509" s="7" t="n">
        <v>0</v>
      </c>
      <c r="G1509" s="7" t="n">
        <v>0</v>
      </c>
      <c r="H1509" s="7" t="n">
        <v>0</v>
      </c>
      <c r="I1509" s="7" t="n">
        <v>0</v>
      </c>
      <c r="J1509" s="7" t="n">
        <v>65533</v>
      </c>
      <c r="K1509" s="7" t="n">
        <v>0</v>
      </c>
      <c r="L1509" s="7" t="n">
        <v>0</v>
      </c>
      <c r="M1509" s="7" t="n">
        <v>0</v>
      </c>
      <c r="N1509" s="7" t="n">
        <v>0</v>
      </c>
      <c r="O1509" s="7" t="s">
        <v>15</v>
      </c>
    </row>
    <row r="1510" spans="1:10">
      <c r="A1510" t="s">
        <v>4</v>
      </c>
      <c r="B1510" s="4" t="s">
        <v>5</v>
      </c>
      <c r="C1510" s="4" t="s">
        <v>11</v>
      </c>
    </row>
    <row r="1511" spans="1:10">
      <c r="A1511" t="n">
        <v>14656</v>
      </c>
      <c r="B1511" s="23" t="n">
        <v>16</v>
      </c>
      <c r="C1511" s="7" t="n">
        <v>500</v>
      </c>
    </row>
    <row r="1512" spans="1:10">
      <c r="A1512" t="s">
        <v>4</v>
      </c>
      <c r="B1512" s="4" t="s">
        <v>5</v>
      </c>
      <c r="C1512" s="4" t="s">
        <v>11</v>
      </c>
      <c r="D1512" s="4" t="s">
        <v>7</v>
      </c>
      <c r="E1512" s="4" t="s">
        <v>7</v>
      </c>
      <c r="F1512" s="4" t="s">
        <v>8</v>
      </c>
    </row>
    <row r="1513" spans="1:10">
      <c r="A1513" t="n">
        <v>14659</v>
      </c>
      <c r="B1513" s="38" t="n">
        <v>20</v>
      </c>
      <c r="C1513" s="7" t="n">
        <v>1563</v>
      </c>
      <c r="D1513" s="7" t="n">
        <v>3</v>
      </c>
      <c r="E1513" s="7" t="n">
        <v>11</v>
      </c>
      <c r="F1513" s="7" t="s">
        <v>118</v>
      </c>
    </row>
    <row r="1514" spans="1:10">
      <c r="A1514" t="s">
        <v>4</v>
      </c>
      <c r="B1514" s="4" t="s">
        <v>5</v>
      </c>
      <c r="C1514" s="4" t="s">
        <v>11</v>
      </c>
      <c r="D1514" s="4" t="s">
        <v>7</v>
      </c>
      <c r="E1514" s="4" t="s">
        <v>7</v>
      </c>
      <c r="F1514" s="4" t="s">
        <v>8</v>
      </c>
    </row>
    <row r="1515" spans="1:10">
      <c r="A1515" t="n">
        <v>14686</v>
      </c>
      <c r="B1515" s="38" t="n">
        <v>20</v>
      </c>
      <c r="C1515" s="7" t="n">
        <v>1565</v>
      </c>
      <c r="D1515" s="7" t="n">
        <v>3</v>
      </c>
      <c r="E1515" s="7" t="n">
        <v>11</v>
      </c>
      <c r="F1515" s="7" t="s">
        <v>118</v>
      </c>
    </row>
    <row r="1516" spans="1:10">
      <c r="A1516" t="s">
        <v>4</v>
      </c>
      <c r="B1516" s="4" t="s">
        <v>5</v>
      </c>
      <c r="C1516" s="4" t="s">
        <v>11</v>
      </c>
      <c r="D1516" s="4" t="s">
        <v>7</v>
      </c>
      <c r="E1516" s="4" t="s">
        <v>7</v>
      </c>
      <c r="F1516" s="4" t="s">
        <v>8</v>
      </c>
    </row>
    <row r="1517" spans="1:10">
      <c r="A1517" t="n">
        <v>14713</v>
      </c>
      <c r="B1517" s="38" t="n">
        <v>20</v>
      </c>
      <c r="C1517" s="7" t="n">
        <v>1560</v>
      </c>
      <c r="D1517" s="7" t="n">
        <v>3</v>
      </c>
      <c r="E1517" s="7" t="n">
        <v>11</v>
      </c>
      <c r="F1517" s="7" t="s">
        <v>118</v>
      </c>
    </row>
    <row r="1518" spans="1:10">
      <c r="A1518" t="s">
        <v>4</v>
      </c>
      <c r="B1518" s="4" t="s">
        <v>5</v>
      </c>
      <c r="C1518" s="4" t="s">
        <v>11</v>
      </c>
      <c r="D1518" s="4" t="s">
        <v>7</v>
      </c>
      <c r="E1518" s="4" t="s">
        <v>7</v>
      </c>
      <c r="F1518" s="4" t="s">
        <v>8</v>
      </c>
    </row>
    <row r="1519" spans="1:10">
      <c r="A1519" t="n">
        <v>14740</v>
      </c>
      <c r="B1519" s="38" t="n">
        <v>20</v>
      </c>
      <c r="C1519" s="7" t="n">
        <v>1561</v>
      </c>
      <c r="D1519" s="7" t="n">
        <v>3</v>
      </c>
      <c r="E1519" s="7" t="n">
        <v>11</v>
      </c>
      <c r="F1519" s="7" t="s">
        <v>118</v>
      </c>
    </row>
    <row r="1520" spans="1:10">
      <c r="A1520" t="s">
        <v>4</v>
      </c>
      <c r="B1520" s="4" t="s">
        <v>5</v>
      </c>
      <c r="C1520" s="4" t="s">
        <v>7</v>
      </c>
      <c r="D1520" s="4" t="s">
        <v>7</v>
      </c>
    </row>
    <row r="1521" spans="1:15">
      <c r="A1521" t="n">
        <v>14767</v>
      </c>
      <c r="B1521" s="46" t="n">
        <v>77</v>
      </c>
      <c r="C1521" s="7" t="n">
        <v>7</v>
      </c>
      <c r="D1521" s="7" t="n">
        <v>3</v>
      </c>
    </row>
    <row r="1522" spans="1:15">
      <c r="A1522" t="s">
        <v>4</v>
      </c>
      <c r="B1522" s="4" t="s">
        <v>5</v>
      </c>
      <c r="C1522" s="4" t="s">
        <v>7</v>
      </c>
      <c r="D1522" s="4" t="s">
        <v>7</v>
      </c>
    </row>
    <row r="1523" spans="1:15">
      <c r="A1523" t="n">
        <v>14770</v>
      </c>
      <c r="B1523" s="46" t="n">
        <v>77</v>
      </c>
      <c r="C1523" s="7" t="n">
        <v>7</v>
      </c>
      <c r="D1523" s="7" t="n">
        <v>0</v>
      </c>
    </row>
    <row r="1524" spans="1:15">
      <c r="A1524" t="s">
        <v>4</v>
      </c>
      <c r="B1524" s="4" t="s">
        <v>5</v>
      </c>
      <c r="C1524" s="4" t="s">
        <v>7</v>
      </c>
      <c r="D1524" s="4" t="s">
        <v>7</v>
      </c>
    </row>
    <row r="1525" spans="1:15">
      <c r="A1525" t="n">
        <v>14773</v>
      </c>
      <c r="B1525" s="46" t="n">
        <v>77</v>
      </c>
      <c r="C1525" s="7" t="n">
        <v>8</v>
      </c>
      <c r="D1525" s="7" t="n">
        <v>3</v>
      </c>
    </row>
    <row r="1526" spans="1:15">
      <c r="A1526" t="s">
        <v>4</v>
      </c>
      <c r="B1526" s="4" t="s">
        <v>5</v>
      </c>
      <c r="C1526" s="4" t="s">
        <v>7</v>
      </c>
      <c r="D1526" s="4" t="s">
        <v>7</v>
      </c>
    </row>
    <row r="1527" spans="1:15">
      <c r="A1527" t="n">
        <v>14776</v>
      </c>
      <c r="B1527" s="46" t="n">
        <v>77</v>
      </c>
      <c r="C1527" s="7" t="n">
        <v>8</v>
      </c>
      <c r="D1527" s="7" t="n">
        <v>0</v>
      </c>
    </row>
    <row r="1528" spans="1:15">
      <c r="A1528" t="s">
        <v>4</v>
      </c>
      <c r="B1528" s="4" t="s">
        <v>5</v>
      </c>
      <c r="C1528" s="4" t="s">
        <v>7</v>
      </c>
      <c r="D1528" s="4" t="s">
        <v>11</v>
      </c>
    </row>
    <row r="1529" spans="1:15">
      <c r="A1529" t="n">
        <v>14779</v>
      </c>
      <c r="B1529" s="47" t="n">
        <v>45</v>
      </c>
      <c r="C1529" s="7" t="n">
        <v>7</v>
      </c>
      <c r="D1529" s="7" t="n">
        <v>255</v>
      </c>
    </row>
    <row r="1530" spans="1:15">
      <c r="A1530" t="s">
        <v>4</v>
      </c>
      <c r="B1530" s="4" t="s">
        <v>5</v>
      </c>
      <c r="C1530" s="4" t="s">
        <v>7</v>
      </c>
      <c r="D1530" s="4" t="s">
        <v>11</v>
      </c>
      <c r="E1530" s="4" t="s">
        <v>12</v>
      </c>
    </row>
    <row r="1531" spans="1:15">
      <c r="A1531" t="n">
        <v>14783</v>
      </c>
      <c r="B1531" s="16" t="n">
        <v>58</v>
      </c>
      <c r="C1531" s="7" t="n">
        <v>101</v>
      </c>
      <c r="D1531" s="7" t="n">
        <v>300</v>
      </c>
      <c r="E1531" s="7" t="n">
        <v>1</v>
      </c>
    </row>
    <row r="1532" spans="1:15">
      <c r="A1532" t="s">
        <v>4</v>
      </c>
      <c r="B1532" s="4" t="s">
        <v>5</v>
      </c>
      <c r="C1532" s="4" t="s">
        <v>7</v>
      </c>
      <c r="D1532" s="4" t="s">
        <v>11</v>
      </c>
    </row>
    <row r="1533" spans="1:15">
      <c r="A1533" t="n">
        <v>14791</v>
      </c>
      <c r="B1533" s="16" t="n">
        <v>58</v>
      </c>
      <c r="C1533" s="7" t="n">
        <v>254</v>
      </c>
      <c r="D1533" s="7" t="n">
        <v>0</v>
      </c>
    </row>
    <row r="1534" spans="1:15">
      <c r="A1534" t="s">
        <v>4</v>
      </c>
      <c r="B1534" s="4" t="s">
        <v>5</v>
      </c>
      <c r="C1534" s="4" t="s">
        <v>7</v>
      </c>
      <c r="D1534" s="4" t="s">
        <v>7</v>
      </c>
      <c r="E1534" s="4" t="s">
        <v>12</v>
      </c>
      <c r="F1534" s="4" t="s">
        <v>12</v>
      </c>
      <c r="G1534" s="4" t="s">
        <v>12</v>
      </c>
      <c r="H1534" s="4" t="s">
        <v>11</v>
      </c>
    </row>
    <row r="1535" spans="1:15">
      <c r="A1535" t="n">
        <v>14795</v>
      </c>
      <c r="B1535" s="47" t="n">
        <v>45</v>
      </c>
      <c r="C1535" s="7" t="n">
        <v>2</v>
      </c>
      <c r="D1535" s="7" t="n">
        <v>3</v>
      </c>
      <c r="E1535" s="7" t="n">
        <v>-235.360000610352</v>
      </c>
      <c r="F1535" s="7" t="n">
        <v>6.17999982833862</v>
      </c>
      <c r="G1535" s="7" t="n">
        <v>47.4199981689453</v>
      </c>
      <c r="H1535" s="7" t="n">
        <v>0</v>
      </c>
    </row>
    <row r="1536" spans="1:15">
      <c r="A1536" t="s">
        <v>4</v>
      </c>
      <c r="B1536" s="4" t="s">
        <v>5</v>
      </c>
      <c r="C1536" s="4" t="s">
        <v>7</v>
      </c>
      <c r="D1536" s="4" t="s">
        <v>7</v>
      </c>
      <c r="E1536" s="4" t="s">
        <v>12</v>
      </c>
      <c r="F1536" s="4" t="s">
        <v>12</v>
      </c>
      <c r="G1536" s="4" t="s">
        <v>12</v>
      </c>
      <c r="H1536" s="4" t="s">
        <v>11</v>
      </c>
      <c r="I1536" s="4" t="s">
        <v>7</v>
      </c>
    </row>
    <row r="1537" spans="1:9">
      <c r="A1537" t="n">
        <v>14812</v>
      </c>
      <c r="B1537" s="47" t="n">
        <v>45</v>
      </c>
      <c r="C1537" s="7" t="n">
        <v>4</v>
      </c>
      <c r="D1537" s="7" t="n">
        <v>3</v>
      </c>
      <c r="E1537" s="7" t="n">
        <v>357.059997558594</v>
      </c>
      <c r="F1537" s="7" t="n">
        <v>255.720001220703</v>
      </c>
      <c r="G1537" s="7" t="n">
        <v>352</v>
      </c>
      <c r="H1537" s="7" t="n">
        <v>0</v>
      </c>
      <c r="I1537" s="7" t="n">
        <v>1</v>
      </c>
    </row>
    <row r="1538" spans="1:9">
      <c r="A1538" t="s">
        <v>4</v>
      </c>
      <c r="B1538" s="4" t="s">
        <v>5</v>
      </c>
      <c r="C1538" s="4" t="s">
        <v>7</v>
      </c>
      <c r="D1538" s="4" t="s">
        <v>7</v>
      </c>
      <c r="E1538" s="4" t="s">
        <v>12</v>
      </c>
      <c r="F1538" s="4" t="s">
        <v>11</v>
      </c>
    </row>
    <row r="1539" spans="1:9">
      <c r="A1539" t="n">
        <v>14830</v>
      </c>
      <c r="B1539" s="47" t="n">
        <v>45</v>
      </c>
      <c r="C1539" s="7" t="n">
        <v>5</v>
      </c>
      <c r="D1539" s="7" t="n">
        <v>3</v>
      </c>
      <c r="E1539" s="7" t="n">
        <v>37.9000015258789</v>
      </c>
      <c r="F1539" s="7" t="n">
        <v>0</v>
      </c>
    </row>
    <row r="1540" spans="1:9">
      <c r="A1540" t="s">
        <v>4</v>
      </c>
      <c r="B1540" s="4" t="s">
        <v>5</v>
      </c>
      <c r="C1540" s="4" t="s">
        <v>7</v>
      </c>
      <c r="D1540" s="4" t="s">
        <v>7</v>
      </c>
      <c r="E1540" s="4" t="s">
        <v>12</v>
      </c>
      <c r="F1540" s="4" t="s">
        <v>11</v>
      </c>
    </row>
    <row r="1541" spans="1:9">
      <c r="A1541" t="n">
        <v>14839</v>
      </c>
      <c r="B1541" s="47" t="n">
        <v>45</v>
      </c>
      <c r="C1541" s="7" t="n">
        <v>11</v>
      </c>
      <c r="D1541" s="7" t="n">
        <v>3</v>
      </c>
      <c r="E1541" s="7" t="n">
        <v>26.2000007629395</v>
      </c>
      <c r="F1541" s="7" t="n">
        <v>0</v>
      </c>
    </row>
    <row r="1542" spans="1:9">
      <c r="A1542" t="s">
        <v>4</v>
      </c>
      <c r="B1542" s="4" t="s">
        <v>5</v>
      </c>
      <c r="C1542" s="4" t="s">
        <v>7</v>
      </c>
      <c r="D1542" s="4" t="s">
        <v>7</v>
      </c>
      <c r="E1542" s="4" t="s">
        <v>12</v>
      </c>
      <c r="F1542" s="4" t="s">
        <v>12</v>
      </c>
      <c r="G1542" s="4" t="s">
        <v>12</v>
      </c>
      <c r="H1542" s="4" t="s">
        <v>11</v>
      </c>
    </row>
    <row r="1543" spans="1:9">
      <c r="A1543" t="n">
        <v>14848</v>
      </c>
      <c r="B1543" s="47" t="n">
        <v>45</v>
      </c>
      <c r="C1543" s="7" t="n">
        <v>2</v>
      </c>
      <c r="D1543" s="7" t="n">
        <v>3</v>
      </c>
      <c r="E1543" s="7" t="n">
        <v>-235.360000610352</v>
      </c>
      <c r="F1543" s="7" t="n">
        <v>6.17999982833862</v>
      </c>
      <c r="G1543" s="7" t="n">
        <v>47.4199981689453</v>
      </c>
      <c r="H1543" s="7" t="n">
        <v>4000</v>
      </c>
    </row>
    <row r="1544" spans="1:9">
      <c r="A1544" t="s">
        <v>4</v>
      </c>
      <c r="B1544" s="4" t="s">
        <v>5</v>
      </c>
      <c r="C1544" s="4" t="s">
        <v>7</v>
      </c>
      <c r="D1544" s="4" t="s">
        <v>7</v>
      </c>
      <c r="E1544" s="4" t="s">
        <v>12</v>
      </c>
      <c r="F1544" s="4" t="s">
        <v>12</v>
      </c>
      <c r="G1544" s="4" t="s">
        <v>12</v>
      </c>
      <c r="H1544" s="4" t="s">
        <v>11</v>
      </c>
      <c r="I1544" s="4" t="s">
        <v>7</v>
      </c>
    </row>
    <row r="1545" spans="1:9">
      <c r="A1545" t="n">
        <v>14865</v>
      </c>
      <c r="B1545" s="47" t="n">
        <v>45</v>
      </c>
      <c r="C1545" s="7" t="n">
        <v>4</v>
      </c>
      <c r="D1545" s="7" t="n">
        <v>3</v>
      </c>
      <c r="E1545" s="7" t="n">
        <v>351.410003662109</v>
      </c>
      <c r="F1545" s="7" t="n">
        <v>247.449996948242</v>
      </c>
      <c r="G1545" s="7" t="n">
        <v>352</v>
      </c>
      <c r="H1545" s="7" t="n">
        <v>4000</v>
      </c>
      <c r="I1545" s="7" t="n">
        <v>1</v>
      </c>
    </row>
    <row r="1546" spans="1:9">
      <c r="A1546" t="s">
        <v>4</v>
      </c>
      <c r="B1546" s="4" t="s">
        <v>5</v>
      </c>
      <c r="C1546" s="4" t="s">
        <v>7</v>
      </c>
      <c r="D1546" s="4" t="s">
        <v>7</v>
      </c>
      <c r="E1546" s="4" t="s">
        <v>12</v>
      </c>
      <c r="F1546" s="4" t="s">
        <v>11</v>
      </c>
    </row>
    <row r="1547" spans="1:9">
      <c r="A1547" t="n">
        <v>14883</v>
      </c>
      <c r="B1547" s="47" t="n">
        <v>45</v>
      </c>
      <c r="C1547" s="7" t="n">
        <v>5</v>
      </c>
      <c r="D1547" s="7" t="n">
        <v>3</v>
      </c>
      <c r="E1547" s="7" t="n">
        <v>31.2999992370605</v>
      </c>
      <c r="F1547" s="7" t="n">
        <v>4000</v>
      </c>
    </row>
    <row r="1548" spans="1:9">
      <c r="A1548" t="s">
        <v>4</v>
      </c>
      <c r="B1548" s="4" t="s">
        <v>5</v>
      </c>
      <c r="C1548" s="4" t="s">
        <v>7</v>
      </c>
      <c r="D1548" s="4" t="s">
        <v>7</v>
      </c>
      <c r="E1548" s="4" t="s">
        <v>12</v>
      </c>
      <c r="F1548" s="4" t="s">
        <v>11</v>
      </c>
    </row>
    <row r="1549" spans="1:9">
      <c r="A1549" t="n">
        <v>14892</v>
      </c>
      <c r="B1549" s="47" t="n">
        <v>45</v>
      </c>
      <c r="C1549" s="7" t="n">
        <v>11</v>
      </c>
      <c r="D1549" s="7" t="n">
        <v>3</v>
      </c>
      <c r="E1549" s="7" t="n">
        <v>26.2000007629395</v>
      </c>
      <c r="F1549" s="7" t="n">
        <v>4000</v>
      </c>
    </row>
    <row r="1550" spans="1:9">
      <c r="A1550" t="s">
        <v>4</v>
      </c>
      <c r="B1550" s="4" t="s">
        <v>5</v>
      </c>
      <c r="C1550" s="4" t="s">
        <v>11</v>
      </c>
      <c r="D1550" s="4" t="s">
        <v>7</v>
      </c>
      <c r="E1550" s="4" t="s">
        <v>8</v>
      </c>
      <c r="F1550" s="4" t="s">
        <v>12</v>
      </c>
      <c r="G1550" s="4" t="s">
        <v>12</v>
      </c>
      <c r="H1550" s="4" t="s">
        <v>12</v>
      </c>
    </row>
    <row r="1551" spans="1:9">
      <c r="A1551" t="n">
        <v>14901</v>
      </c>
      <c r="B1551" s="44" t="n">
        <v>48</v>
      </c>
      <c r="C1551" s="7" t="n">
        <v>1564</v>
      </c>
      <c r="D1551" s="7" t="n">
        <v>0</v>
      </c>
      <c r="E1551" s="7" t="s">
        <v>85</v>
      </c>
      <c r="F1551" s="7" t="n">
        <v>-1</v>
      </c>
      <c r="G1551" s="7" t="n">
        <v>1</v>
      </c>
      <c r="H1551" s="7" t="n">
        <v>0</v>
      </c>
    </row>
    <row r="1552" spans="1:9">
      <c r="A1552" t="s">
        <v>4</v>
      </c>
      <c r="B1552" s="4" t="s">
        <v>5</v>
      </c>
      <c r="C1552" s="4" t="s">
        <v>11</v>
      </c>
      <c r="D1552" s="4" t="s">
        <v>7</v>
      </c>
    </row>
    <row r="1553" spans="1:9">
      <c r="A1553" t="n">
        <v>14928</v>
      </c>
      <c r="B1553" s="55" t="n">
        <v>21</v>
      </c>
      <c r="C1553" s="7" t="n">
        <v>1659</v>
      </c>
      <c r="D1553" s="7" t="n">
        <v>3</v>
      </c>
    </row>
    <row r="1554" spans="1:9">
      <c r="A1554" t="s">
        <v>4</v>
      </c>
      <c r="B1554" s="4" t="s">
        <v>5</v>
      </c>
      <c r="C1554" s="4" t="s">
        <v>11</v>
      </c>
      <c r="D1554" s="4" t="s">
        <v>8</v>
      </c>
      <c r="E1554" s="4" t="s">
        <v>7</v>
      </c>
      <c r="F1554" s="4" t="s">
        <v>7</v>
      </c>
      <c r="G1554" s="4" t="s">
        <v>7</v>
      </c>
      <c r="H1554" s="4" t="s">
        <v>7</v>
      </c>
      <c r="I1554" s="4" t="s">
        <v>7</v>
      </c>
      <c r="J1554" s="4" t="s">
        <v>12</v>
      </c>
      <c r="K1554" s="4" t="s">
        <v>12</v>
      </c>
      <c r="L1554" s="4" t="s">
        <v>12</v>
      </c>
      <c r="M1554" s="4" t="s">
        <v>12</v>
      </c>
      <c r="N1554" s="4" t="s">
        <v>7</v>
      </c>
    </row>
    <row r="1555" spans="1:9">
      <c r="A1555" t="n">
        <v>14932</v>
      </c>
      <c r="B1555" s="41" t="n">
        <v>34</v>
      </c>
      <c r="C1555" s="7" t="n">
        <v>1659</v>
      </c>
      <c r="D1555" s="7" t="s">
        <v>119</v>
      </c>
      <c r="E1555" s="7" t="n">
        <v>0</v>
      </c>
      <c r="F1555" s="7" t="n">
        <v>0</v>
      </c>
      <c r="G1555" s="7" t="n">
        <v>0</v>
      </c>
      <c r="H1555" s="7" t="n">
        <v>0</v>
      </c>
      <c r="I1555" s="7" t="n">
        <v>0</v>
      </c>
      <c r="J1555" s="7" t="n">
        <v>0</v>
      </c>
      <c r="K1555" s="7" t="n">
        <v>-1</v>
      </c>
      <c r="L1555" s="7" t="n">
        <v>-1</v>
      </c>
      <c r="M1555" s="7" t="n">
        <v>-1</v>
      </c>
      <c r="N1555" s="7" t="n">
        <v>0</v>
      </c>
    </row>
    <row r="1556" spans="1:9">
      <c r="A1556" t="s">
        <v>4</v>
      </c>
      <c r="B1556" s="4" t="s">
        <v>5</v>
      </c>
      <c r="C1556" s="4" t="s">
        <v>11</v>
      </c>
      <c r="D1556" s="4" t="s">
        <v>8</v>
      </c>
      <c r="E1556" s="4" t="s">
        <v>14</v>
      </c>
      <c r="F1556" s="4" t="s">
        <v>14</v>
      </c>
      <c r="G1556" s="4" t="s">
        <v>14</v>
      </c>
      <c r="H1556" s="4" t="s">
        <v>14</v>
      </c>
      <c r="I1556" s="4" t="s">
        <v>14</v>
      </c>
      <c r="J1556" s="4" t="s">
        <v>14</v>
      </c>
      <c r="K1556" s="4" t="s">
        <v>14</v>
      </c>
      <c r="L1556" s="4" t="s">
        <v>14</v>
      </c>
      <c r="M1556" s="4" t="s">
        <v>14</v>
      </c>
      <c r="N1556" s="4" t="s">
        <v>11</v>
      </c>
    </row>
    <row r="1557" spans="1:9">
      <c r="A1557" t="n">
        <v>14965</v>
      </c>
      <c r="B1557" s="60" t="n">
        <v>83</v>
      </c>
      <c r="C1557" s="7" t="n">
        <v>1560</v>
      </c>
      <c r="D1557" s="7" t="s">
        <v>89</v>
      </c>
      <c r="E1557" s="7" t="n">
        <v>0</v>
      </c>
      <c r="F1557" s="7" t="n">
        <v>0</v>
      </c>
      <c r="G1557" s="7" t="n">
        <v>0</v>
      </c>
      <c r="H1557" s="7" t="n">
        <v>-1093874483</v>
      </c>
      <c r="I1557" s="7" t="n">
        <v>0</v>
      </c>
      <c r="J1557" s="7" t="n">
        <v>0</v>
      </c>
      <c r="K1557" s="7" t="n">
        <v>1065353216</v>
      </c>
      <c r="L1557" s="7" t="n">
        <v>1065353216</v>
      </c>
      <c r="M1557" s="7" t="n">
        <v>1065353216</v>
      </c>
      <c r="N1557" s="7" t="n">
        <v>0</v>
      </c>
    </row>
    <row r="1558" spans="1:9">
      <c r="A1558" t="s">
        <v>4</v>
      </c>
      <c r="B1558" s="4" t="s">
        <v>5</v>
      </c>
      <c r="C1558" s="4" t="s">
        <v>11</v>
      </c>
      <c r="D1558" s="4" t="s">
        <v>8</v>
      </c>
      <c r="E1558" s="4" t="s">
        <v>14</v>
      </c>
      <c r="F1558" s="4" t="s">
        <v>14</v>
      </c>
      <c r="G1558" s="4" t="s">
        <v>14</v>
      </c>
      <c r="H1558" s="4" t="s">
        <v>14</v>
      </c>
      <c r="I1558" s="4" t="s">
        <v>14</v>
      </c>
      <c r="J1558" s="4" t="s">
        <v>14</v>
      </c>
      <c r="K1558" s="4" t="s">
        <v>14</v>
      </c>
      <c r="L1558" s="4" t="s">
        <v>14</v>
      </c>
      <c r="M1558" s="4" t="s">
        <v>14</v>
      </c>
      <c r="N1558" s="4" t="s">
        <v>11</v>
      </c>
    </row>
    <row r="1559" spans="1:9">
      <c r="A1559" t="n">
        <v>15012</v>
      </c>
      <c r="B1559" s="60" t="n">
        <v>83</v>
      </c>
      <c r="C1559" s="7" t="n">
        <v>1561</v>
      </c>
      <c r="D1559" s="7" t="s">
        <v>89</v>
      </c>
      <c r="E1559" s="7" t="n">
        <v>0</v>
      </c>
      <c r="F1559" s="7" t="n">
        <v>0</v>
      </c>
      <c r="G1559" s="7" t="n">
        <v>0</v>
      </c>
      <c r="H1559" s="7" t="n">
        <v>-1093874483</v>
      </c>
      <c r="I1559" s="7" t="n">
        <v>0</v>
      </c>
      <c r="J1559" s="7" t="n">
        <v>0</v>
      </c>
      <c r="K1559" s="7" t="n">
        <v>1065353216</v>
      </c>
      <c r="L1559" s="7" t="n">
        <v>1065353216</v>
      </c>
      <c r="M1559" s="7" t="n">
        <v>1065353216</v>
      </c>
      <c r="N1559" s="7" t="n">
        <v>0</v>
      </c>
    </row>
    <row r="1560" spans="1:9">
      <c r="A1560" t="s">
        <v>4</v>
      </c>
      <c r="B1560" s="4" t="s">
        <v>5</v>
      </c>
      <c r="C1560" s="4" t="s">
        <v>11</v>
      </c>
      <c r="D1560" s="4" t="s">
        <v>8</v>
      </c>
      <c r="E1560" s="4" t="s">
        <v>14</v>
      </c>
      <c r="F1560" s="4" t="s">
        <v>14</v>
      </c>
      <c r="G1560" s="4" t="s">
        <v>14</v>
      </c>
      <c r="H1560" s="4" t="s">
        <v>14</v>
      </c>
      <c r="I1560" s="4" t="s">
        <v>14</v>
      </c>
      <c r="J1560" s="4" t="s">
        <v>14</v>
      </c>
      <c r="K1560" s="4" t="s">
        <v>14</v>
      </c>
      <c r="L1560" s="4" t="s">
        <v>14</v>
      </c>
      <c r="M1560" s="4" t="s">
        <v>14</v>
      </c>
      <c r="N1560" s="4" t="s">
        <v>11</v>
      </c>
    </row>
    <row r="1561" spans="1:9">
      <c r="A1561" t="n">
        <v>15059</v>
      </c>
      <c r="B1561" s="60" t="n">
        <v>83</v>
      </c>
      <c r="C1561" s="7" t="n">
        <v>1563</v>
      </c>
      <c r="D1561" s="7" t="s">
        <v>89</v>
      </c>
      <c r="E1561" s="7" t="n">
        <v>0</v>
      </c>
      <c r="F1561" s="7" t="n">
        <v>0</v>
      </c>
      <c r="G1561" s="7" t="n">
        <v>0</v>
      </c>
      <c r="H1561" s="7" t="n">
        <v>-1093874483</v>
      </c>
      <c r="I1561" s="7" t="n">
        <v>0</v>
      </c>
      <c r="J1561" s="7" t="n">
        <v>0</v>
      </c>
      <c r="K1561" s="7" t="n">
        <v>1065353216</v>
      </c>
      <c r="L1561" s="7" t="n">
        <v>1065353216</v>
      </c>
      <c r="M1561" s="7" t="n">
        <v>1065353216</v>
      </c>
      <c r="N1561" s="7" t="n">
        <v>0</v>
      </c>
    </row>
    <row r="1562" spans="1:9">
      <c r="A1562" t="s">
        <v>4</v>
      </c>
      <c r="B1562" s="4" t="s">
        <v>5</v>
      </c>
      <c r="C1562" s="4" t="s">
        <v>11</v>
      </c>
      <c r="D1562" s="4" t="s">
        <v>8</v>
      </c>
      <c r="E1562" s="4" t="s">
        <v>14</v>
      </c>
      <c r="F1562" s="4" t="s">
        <v>14</v>
      </c>
      <c r="G1562" s="4" t="s">
        <v>14</v>
      </c>
      <c r="H1562" s="4" t="s">
        <v>14</v>
      </c>
      <c r="I1562" s="4" t="s">
        <v>14</v>
      </c>
      <c r="J1562" s="4" t="s">
        <v>14</v>
      </c>
      <c r="K1562" s="4" t="s">
        <v>14</v>
      </c>
      <c r="L1562" s="4" t="s">
        <v>14</v>
      </c>
      <c r="M1562" s="4" t="s">
        <v>14</v>
      </c>
      <c r="N1562" s="4" t="s">
        <v>11</v>
      </c>
    </row>
    <row r="1563" spans="1:9">
      <c r="A1563" t="n">
        <v>15106</v>
      </c>
      <c r="B1563" s="60" t="n">
        <v>83</v>
      </c>
      <c r="C1563" s="7" t="n">
        <v>1565</v>
      </c>
      <c r="D1563" s="7" t="s">
        <v>89</v>
      </c>
      <c r="E1563" s="7" t="n">
        <v>0</v>
      </c>
      <c r="F1563" s="7" t="n">
        <v>0</v>
      </c>
      <c r="G1563" s="7" t="n">
        <v>0</v>
      </c>
      <c r="H1563" s="7" t="n">
        <v>-1093874483</v>
      </c>
      <c r="I1563" s="7" t="n">
        <v>0</v>
      </c>
      <c r="J1563" s="7" t="n">
        <v>0</v>
      </c>
      <c r="K1563" s="7" t="n">
        <v>1065353216</v>
      </c>
      <c r="L1563" s="7" t="n">
        <v>1065353216</v>
      </c>
      <c r="M1563" s="7" t="n">
        <v>1065353216</v>
      </c>
      <c r="N1563" s="7" t="n">
        <v>0</v>
      </c>
    </row>
    <row r="1564" spans="1:9">
      <c r="A1564" t="s">
        <v>4</v>
      </c>
      <c r="B1564" s="4" t="s">
        <v>5</v>
      </c>
      <c r="C1564" s="4" t="s">
        <v>11</v>
      </c>
    </row>
    <row r="1565" spans="1:9">
      <c r="A1565" t="n">
        <v>15153</v>
      </c>
      <c r="B1565" s="23" t="n">
        <v>16</v>
      </c>
      <c r="C1565" s="7" t="n">
        <v>1000</v>
      </c>
    </row>
    <row r="1566" spans="1:9">
      <c r="A1566" t="s">
        <v>4</v>
      </c>
      <c r="B1566" s="4" t="s">
        <v>5</v>
      </c>
      <c r="C1566" s="4" t="s">
        <v>11</v>
      </c>
      <c r="D1566" s="4" t="s">
        <v>7</v>
      </c>
      <c r="E1566" s="4" t="s">
        <v>8</v>
      </c>
      <c r="F1566" s="4" t="s">
        <v>12</v>
      </c>
      <c r="G1566" s="4" t="s">
        <v>12</v>
      </c>
      <c r="H1566" s="4" t="s">
        <v>12</v>
      </c>
    </row>
    <row r="1567" spans="1:9">
      <c r="A1567" t="n">
        <v>15156</v>
      </c>
      <c r="B1567" s="44" t="n">
        <v>48</v>
      </c>
      <c r="C1567" s="7" t="n">
        <v>1562</v>
      </c>
      <c r="D1567" s="7" t="n">
        <v>0</v>
      </c>
      <c r="E1567" s="7" t="s">
        <v>82</v>
      </c>
      <c r="F1567" s="7" t="n">
        <v>-1</v>
      </c>
      <c r="G1567" s="7" t="n">
        <v>1</v>
      </c>
      <c r="H1567" s="7" t="n">
        <v>0</v>
      </c>
    </row>
    <row r="1568" spans="1:9">
      <c r="A1568" t="s">
        <v>4</v>
      </c>
      <c r="B1568" s="4" t="s">
        <v>5</v>
      </c>
      <c r="C1568" s="4" t="s">
        <v>11</v>
      </c>
      <c r="D1568" s="4" t="s">
        <v>11</v>
      </c>
      <c r="E1568" s="4" t="s">
        <v>12</v>
      </c>
      <c r="F1568" s="4" t="s">
        <v>12</v>
      </c>
      <c r="G1568" s="4" t="s">
        <v>12</v>
      </c>
      <c r="H1568" s="4" t="s">
        <v>12</v>
      </c>
      <c r="I1568" s="4" t="s">
        <v>12</v>
      </c>
      <c r="J1568" s="4" t="s">
        <v>7</v>
      </c>
      <c r="K1568" s="4" t="s">
        <v>11</v>
      </c>
    </row>
    <row r="1569" spans="1:14">
      <c r="A1569" t="n">
        <v>15185</v>
      </c>
      <c r="B1569" s="53" t="n">
        <v>55</v>
      </c>
      <c r="C1569" s="7" t="n">
        <v>1562</v>
      </c>
      <c r="D1569" s="7" t="n">
        <v>65026</v>
      </c>
      <c r="E1569" s="7" t="n">
        <v>-239.580001831055</v>
      </c>
      <c r="F1569" s="7" t="n">
        <v>0.300000011920929</v>
      </c>
      <c r="G1569" s="7" t="n">
        <v>43.810001373291</v>
      </c>
      <c r="H1569" s="7" t="n">
        <v>1</v>
      </c>
      <c r="I1569" s="7" t="n">
        <v>120</v>
      </c>
      <c r="J1569" s="7" t="n">
        <v>0</v>
      </c>
      <c r="K1569" s="7" t="n">
        <v>0</v>
      </c>
    </row>
    <row r="1570" spans="1:14">
      <c r="A1570" t="s">
        <v>4</v>
      </c>
      <c r="B1570" s="4" t="s">
        <v>5</v>
      </c>
      <c r="C1570" s="4" t="s">
        <v>7</v>
      </c>
      <c r="D1570" s="4" t="s">
        <v>11</v>
      </c>
      <c r="E1570" s="4" t="s">
        <v>12</v>
      </c>
      <c r="F1570" s="4" t="s">
        <v>11</v>
      </c>
      <c r="G1570" s="4" t="s">
        <v>14</v>
      </c>
      <c r="H1570" s="4" t="s">
        <v>14</v>
      </c>
      <c r="I1570" s="4" t="s">
        <v>11</v>
      </c>
      <c r="J1570" s="4" t="s">
        <v>11</v>
      </c>
      <c r="K1570" s="4" t="s">
        <v>14</v>
      </c>
      <c r="L1570" s="4" t="s">
        <v>14</v>
      </c>
      <c r="M1570" s="4" t="s">
        <v>14</v>
      </c>
      <c r="N1570" s="4" t="s">
        <v>14</v>
      </c>
      <c r="O1570" s="4" t="s">
        <v>8</v>
      </c>
    </row>
    <row r="1571" spans="1:14">
      <c r="A1571" t="n">
        <v>15213</v>
      </c>
      <c r="B1571" s="24" t="n">
        <v>50</v>
      </c>
      <c r="C1571" s="7" t="n">
        <v>0</v>
      </c>
      <c r="D1571" s="7" t="n">
        <v>2119</v>
      </c>
      <c r="E1571" s="7" t="n">
        <v>0.699999988079071</v>
      </c>
      <c r="F1571" s="7" t="n">
        <v>0</v>
      </c>
      <c r="G1571" s="7" t="n">
        <v>0</v>
      </c>
      <c r="H1571" s="7" t="n">
        <v>0</v>
      </c>
      <c r="I1571" s="7" t="n">
        <v>0</v>
      </c>
      <c r="J1571" s="7" t="n">
        <v>65533</v>
      </c>
      <c r="K1571" s="7" t="n">
        <v>0</v>
      </c>
      <c r="L1571" s="7" t="n">
        <v>0</v>
      </c>
      <c r="M1571" s="7" t="n">
        <v>0</v>
      </c>
      <c r="N1571" s="7" t="n">
        <v>0</v>
      </c>
      <c r="O1571" s="7" t="s">
        <v>15</v>
      </c>
    </row>
    <row r="1572" spans="1:14">
      <c r="A1572" t="s">
        <v>4</v>
      </c>
      <c r="B1572" s="4" t="s">
        <v>5</v>
      </c>
      <c r="C1572" s="4" t="s">
        <v>11</v>
      </c>
      <c r="D1572" s="4" t="s">
        <v>7</v>
      </c>
    </row>
    <row r="1573" spans="1:14">
      <c r="A1573" t="n">
        <v>15252</v>
      </c>
      <c r="B1573" s="61" t="n">
        <v>56</v>
      </c>
      <c r="C1573" s="7" t="n">
        <v>1562</v>
      </c>
      <c r="D1573" s="7" t="n">
        <v>0</v>
      </c>
    </row>
    <row r="1574" spans="1:14">
      <c r="A1574" t="s">
        <v>4</v>
      </c>
      <c r="B1574" s="4" t="s">
        <v>5</v>
      </c>
      <c r="C1574" s="4" t="s">
        <v>7</v>
      </c>
      <c r="D1574" s="4" t="s">
        <v>11</v>
      </c>
      <c r="E1574" s="4" t="s">
        <v>12</v>
      </c>
      <c r="F1574" s="4" t="s">
        <v>11</v>
      </c>
      <c r="G1574" s="4" t="s">
        <v>14</v>
      </c>
      <c r="H1574" s="4" t="s">
        <v>14</v>
      </c>
      <c r="I1574" s="4" t="s">
        <v>11</v>
      </c>
      <c r="J1574" s="4" t="s">
        <v>11</v>
      </c>
      <c r="K1574" s="4" t="s">
        <v>14</v>
      </c>
      <c r="L1574" s="4" t="s">
        <v>14</v>
      </c>
      <c r="M1574" s="4" t="s">
        <v>14</v>
      </c>
      <c r="N1574" s="4" t="s">
        <v>14</v>
      </c>
      <c r="O1574" s="4" t="s">
        <v>8</v>
      </c>
    </row>
    <row r="1575" spans="1:14">
      <c r="A1575" t="n">
        <v>15256</v>
      </c>
      <c r="B1575" s="24" t="n">
        <v>50</v>
      </c>
      <c r="C1575" s="7" t="n">
        <v>0</v>
      </c>
      <c r="D1575" s="7" t="n">
        <v>2119</v>
      </c>
      <c r="E1575" s="7" t="n">
        <v>1</v>
      </c>
      <c r="F1575" s="7" t="n">
        <v>0</v>
      </c>
      <c r="G1575" s="7" t="n">
        <v>0</v>
      </c>
      <c r="H1575" s="7" t="n">
        <v>0</v>
      </c>
      <c r="I1575" s="7" t="n">
        <v>0</v>
      </c>
      <c r="J1575" s="7" t="n">
        <v>65533</v>
      </c>
      <c r="K1575" s="7" t="n">
        <v>0</v>
      </c>
      <c r="L1575" s="7" t="n">
        <v>0</v>
      </c>
      <c r="M1575" s="7" t="n">
        <v>0</v>
      </c>
      <c r="N1575" s="7" t="n">
        <v>0</v>
      </c>
      <c r="O1575" s="7" t="s">
        <v>15</v>
      </c>
    </row>
    <row r="1576" spans="1:14">
      <c r="A1576" t="s">
        <v>4</v>
      </c>
      <c r="B1576" s="4" t="s">
        <v>5</v>
      </c>
      <c r="C1576" s="4" t="s">
        <v>11</v>
      </c>
      <c r="D1576" s="4" t="s">
        <v>7</v>
      </c>
      <c r="E1576" s="4" t="s">
        <v>8</v>
      </c>
      <c r="F1576" s="4" t="s">
        <v>12</v>
      </c>
      <c r="G1576" s="4" t="s">
        <v>12</v>
      </c>
      <c r="H1576" s="4" t="s">
        <v>12</v>
      </c>
    </row>
    <row r="1577" spans="1:14">
      <c r="A1577" t="n">
        <v>15295</v>
      </c>
      <c r="B1577" s="44" t="n">
        <v>48</v>
      </c>
      <c r="C1577" s="7" t="n">
        <v>1562</v>
      </c>
      <c r="D1577" s="7" t="n">
        <v>0</v>
      </c>
      <c r="E1577" s="7" t="s">
        <v>83</v>
      </c>
      <c r="F1577" s="7" t="n">
        <v>-1</v>
      </c>
      <c r="G1577" s="7" t="n">
        <v>1</v>
      </c>
      <c r="H1577" s="7" t="n">
        <v>0</v>
      </c>
    </row>
    <row r="1578" spans="1:14">
      <c r="A1578" t="s">
        <v>4</v>
      </c>
      <c r="B1578" s="4" t="s">
        <v>5</v>
      </c>
      <c r="C1578" s="4" t="s">
        <v>11</v>
      </c>
      <c r="D1578" s="4" t="s">
        <v>14</v>
      </c>
    </row>
    <row r="1579" spans="1:14">
      <c r="A1579" t="n">
        <v>15324</v>
      </c>
      <c r="B1579" s="62" t="n">
        <v>98</v>
      </c>
      <c r="C1579" s="7" t="n">
        <v>1562</v>
      </c>
      <c r="D1579" s="7" t="n">
        <v>1056964608</v>
      </c>
    </row>
    <row r="1580" spans="1:14">
      <c r="A1580" t="s">
        <v>4</v>
      </c>
      <c r="B1580" s="4" t="s">
        <v>5</v>
      </c>
      <c r="C1580" s="4" t="s">
        <v>7</v>
      </c>
      <c r="D1580" s="4" t="s">
        <v>11</v>
      </c>
      <c r="E1580" s="4" t="s">
        <v>12</v>
      </c>
    </row>
    <row r="1581" spans="1:14">
      <c r="A1581" t="n">
        <v>15331</v>
      </c>
      <c r="B1581" s="16" t="n">
        <v>58</v>
      </c>
      <c r="C1581" s="7" t="n">
        <v>101</v>
      </c>
      <c r="D1581" s="7" t="n">
        <v>300</v>
      </c>
      <c r="E1581" s="7" t="n">
        <v>1</v>
      </c>
    </row>
    <row r="1582" spans="1:14">
      <c r="A1582" t="s">
        <v>4</v>
      </c>
      <c r="B1582" s="4" t="s">
        <v>5</v>
      </c>
      <c r="C1582" s="4" t="s">
        <v>7</v>
      </c>
      <c r="D1582" s="4" t="s">
        <v>11</v>
      </c>
    </row>
    <row r="1583" spans="1:14">
      <c r="A1583" t="n">
        <v>15339</v>
      </c>
      <c r="B1583" s="16" t="n">
        <v>58</v>
      </c>
      <c r="C1583" s="7" t="n">
        <v>254</v>
      </c>
      <c r="D1583" s="7" t="n">
        <v>0</v>
      </c>
    </row>
    <row r="1584" spans="1:14">
      <c r="A1584" t="s">
        <v>4</v>
      </c>
      <c r="B1584" s="4" t="s">
        <v>5</v>
      </c>
      <c r="C1584" s="4" t="s">
        <v>7</v>
      </c>
      <c r="D1584" s="4" t="s">
        <v>7</v>
      </c>
      <c r="E1584" s="4" t="s">
        <v>12</v>
      </c>
      <c r="F1584" s="4" t="s">
        <v>12</v>
      </c>
      <c r="G1584" s="4" t="s">
        <v>12</v>
      </c>
      <c r="H1584" s="4" t="s">
        <v>11</v>
      </c>
    </row>
    <row r="1585" spans="1:15">
      <c r="A1585" t="n">
        <v>15343</v>
      </c>
      <c r="B1585" s="47" t="n">
        <v>45</v>
      </c>
      <c r="C1585" s="7" t="n">
        <v>2</v>
      </c>
      <c r="D1585" s="7" t="n">
        <v>3</v>
      </c>
      <c r="E1585" s="7" t="n">
        <v>-255.919998168945</v>
      </c>
      <c r="F1585" s="7" t="n">
        <v>6.88000011444092</v>
      </c>
      <c r="G1585" s="7" t="n">
        <v>36.6199989318848</v>
      </c>
      <c r="H1585" s="7" t="n">
        <v>0</v>
      </c>
    </row>
    <row r="1586" spans="1:15">
      <c r="A1586" t="s">
        <v>4</v>
      </c>
      <c r="B1586" s="4" t="s">
        <v>5</v>
      </c>
      <c r="C1586" s="4" t="s">
        <v>7</v>
      </c>
      <c r="D1586" s="4" t="s">
        <v>7</v>
      </c>
      <c r="E1586" s="4" t="s">
        <v>12</v>
      </c>
      <c r="F1586" s="4" t="s">
        <v>12</v>
      </c>
      <c r="G1586" s="4" t="s">
        <v>12</v>
      </c>
      <c r="H1586" s="4" t="s">
        <v>11</v>
      </c>
      <c r="I1586" s="4" t="s">
        <v>7</v>
      </c>
    </row>
    <row r="1587" spans="1:15">
      <c r="A1587" t="n">
        <v>15360</v>
      </c>
      <c r="B1587" s="47" t="n">
        <v>45</v>
      </c>
      <c r="C1587" s="7" t="n">
        <v>4</v>
      </c>
      <c r="D1587" s="7" t="n">
        <v>3</v>
      </c>
      <c r="E1587" s="7" t="n">
        <v>354.850006103516</v>
      </c>
      <c r="F1587" s="7" t="n">
        <v>43.5499992370605</v>
      </c>
      <c r="G1587" s="7" t="n">
        <v>352</v>
      </c>
      <c r="H1587" s="7" t="n">
        <v>0</v>
      </c>
      <c r="I1587" s="7" t="n">
        <v>1</v>
      </c>
    </row>
    <row r="1588" spans="1:15">
      <c r="A1588" t="s">
        <v>4</v>
      </c>
      <c r="B1588" s="4" t="s">
        <v>5</v>
      </c>
      <c r="C1588" s="4" t="s">
        <v>7</v>
      </c>
      <c r="D1588" s="4" t="s">
        <v>7</v>
      </c>
      <c r="E1588" s="4" t="s">
        <v>12</v>
      </c>
      <c r="F1588" s="4" t="s">
        <v>11</v>
      </c>
    </row>
    <row r="1589" spans="1:15">
      <c r="A1589" t="n">
        <v>15378</v>
      </c>
      <c r="B1589" s="47" t="n">
        <v>45</v>
      </c>
      <c r="C1589" s="7" t="n">
        <v>5</v>
      </c>
      <c r="D1589" s="7" t="n">
        <v>3</v>
      </c>
      <c r="E1589" s="7" t="n">
        <v>38.2000007629395</v>
      </c>
      <c r="F1589" s="7" t="n">
        <v>0</v>
      </c>
    </row>
    <row r="1590" spans="1:15">
      <c r="A1590" t="s">
        <v>4</v>
      </c>
      <c r="B1590" s="4" t="s">
        <v>5</v>
      </c>
      <c r="C1590" s="4" t="s">
        <v>7</v>
      </c>
      <c r="D1590" s="4" t="s">
        <v>7</v>
      </c>
      <c r="E1590" s="4" t="s">
        <v>12</v>
      </c>
      <c r="F1590" s="4" t="s">
        <v>11</v>
      </c>
    </row>
    <row r="1591" spans="1:15">
      <c r="A1591" t="n">
        <v>15387</v>
      </c>
      <c r="B1591" s="47" t="n">
        <v>45</v>
      </c>
      <c r="C1591" s="7" t="n">
        <v>11</v>
      </c>
      <c r="D1591" s="7" t="n">
        <v>3</v>
      </c>
      <c r="E1591" s="7" t="n">
        <v>22.7999992370605</v>
      </c>
      <c r="F1591" s="7" t="n">
        <v>0</v>
      </c>
    </row>
    <row r="1592" spans="1:15">
      <c r="A1592" t="s">
        <v>4</v>
      </c>
      <c r="B1592" s="4" t="s">
        <v>5</v>
      </c>
      <c r="C1592" s="4" t="s">
        <v>7</v>
      </c>
      <c r="D1592" s="4" t="s">
        <v>7</v>
      </c>
      <c r="E1592" s="4" t="s">
        <v>12</v>
      </c>
      <c r="F1592" s="4" t="s">
        <v>12</v>
      </c>
      <c r="G1592" s="4" t="s">
        <v>12</v>
      </c>
      <c r="H1592" s="4" t="s">
        <v>11</v>
      </c>
    </row>
    <row r="1593" spans="1:15">
      <c r="A1593" t="n">
        <v>15396</v>
      </c>
      <c r="B1593" s="47" t="n">
        <v>45</v>
      </c>
      <c r="C1593" s="7" t="n">
        <v>2</v>
      </c>
      <c r="D1593" s="7" t="n">
        <v>3</v>
      </c>
      <c r="E1593" s="7" t="n">
        <v>-255.270004272461</v>
      </c>
      <c r="F1593" s="7" t="n">
        <v>6.11999988555908</v>
      </c>
      <c r="G1593" s="7" t="n">
        <v>34.4199981689453</v>
      </c>
      <c r="H1593" s="7" t="n">
        <v>6000</v>
      </c>
    </row>
    <row r="1594" spans="1:15">
      <c r="A1594" t="s">
        <v>4</v>
      </c>
      <c r="B1594" s="4" t="s">
        <v>5</v>
      </c>
      <c r="C1594" s="4" t="s">
        <v>7</v>
      </c>
      <c r="D1594" s="4" t="s">
        <v>7</v>
      </c>
      <c r="E1594" s="4" t="s">
        <v>12</v>
      </c>
      <c r="F1594" s="4" t="s">
        <v>12</v>
      </c>
      <c r="G1594" s="4" t="s">
        <v>12</v>
      </c>
      <c r="H1594" s="4" t="s">
        <v>11</v>
      </c>
      <c r="I1594" s="4" t="s">
        <v>7</v>
      </c>
    </row>
    <row r="1595" spans="1:15">
      <c r="A1595" t="n">
        <v>15413</v>
      </c>
      <c r="B1595" s="47" t="n">
        <v>45</v>
      </c>
      <c r="C1595" s="7" t="n">
        <v>4</v>
      </c>
      <c r="D1595" s="7" t="n">
        <v>3</v>
      </c>
      <c r="E1595" s="7" t="n">
        <v>0.550000011920929</v>
      </c>
      <c r="F1595" s="7" t="n">
        <v>63.4500007629395</v>
      </c>
      <c r="G1595" s="7" t="n">
        <v>352</v>
      </c>
      <c r="H1595" s="7" t="n">
        <v>6000</v>
      </c>
      <c r="I1595" s="7" t="n">
        <v>1</v>
      </c>
    </row>
    <row r="1596" spans="1:15">
      <c r="A1596" t="s">
        <v>4</v>
      </c>
      <c r="B1596" s="4" t="s">
        <v>5</v>
      </c>
      <c r="C1596" s="4" t="s">
        <v>7</v>
      </c>
      <c r="D1596" s="4" t="s">
        <v>7</v>
      </c>
      <c r="E1596" s="4" t="s">
        <v>12</v>
      </c>
      <c r="F1596" s="4" t="s">
        <v>11</v>
      </c>
    </row>
    <row r="1597" spans="1:15">
      <c r="A1597" t="n">
        <v>15431</v>
      </c>
      <c r="B1597" s="47" t="n">
        <v>45</v>
      </c>
      <c r="C1597" s="7" t="n">
        <v>5</v>
      </c>
      <c r="D1597" s="7" t="n">
        <v>3</v>
      </c>
      <c r="E1597" s="7" t="n">
        <v>36.5999984741211</v>
      </c>
      <c r="F1597" s="7" t="n">
        <v>6000</v>
      </c>
    </row>
    <row r="1598" spans="1:15">
      <c r="A1598" t="s">
        <v>4</v>
      </c>
      <c r="B1598" s="4" t="s">
        <v>5</v>
      </c>
      <c r="C1598" s="4" t="s">
        <v>7</v>
      </c>
      <c r="D1598" s="4" t="s">
        <v>7</v>
      </c>
      <c r="E1598" s="4" t="s">
        <v>12</v>
      </c>
      <c r="F1598" s="4" t="s">
        <v>11</v>
      </c>
    </row>
    <row r="1599" spans="1:15">
      <c r="A1599" t="n">
        <v>15440</v>
      </c>
      <c r="B1599" s="47" t="n">
        <v>45</v>
      </c>
      <c r="C1599" s="7" t="n">
        <v>11</v>
      </c>
      <c r="D1599" s="7" t="n">
        <v>3</v>
      </c>
      <c r="E1599" s="7" t="n">
        <v>22.7999992370605</v>
      </c>
      <c r="F1599" s="7" t="n">
        <v>6000</v>
      </c>
    </row>
    <row r="1600" spans="1:15">
      <c r="A1600" t="s">
        <v>4</v>
      </c>
      <c r="B1600" s="4" t="s">
        <v>5</v>
      </c>
      <c r="C1600" s="4" t="s">
        <v>7</v>
      </c>
      <c r="D1600" s="4" t="s">
        <v>7</v>
      </c>
      <c r="E1600" s="4" t="s">
        <v>12</v>
      </c>
      <c r="F1600" s="4" t="s">
        <v>12</v>
      </c>
      <c r="G1600" s="4" t="s">
        <v>12</v>
      </c>
      <c r="H1600" s="4" t="s">
        <v>11</v>
      </c>
    </row>
    <row r="1601" spans="1:9">
      <c r="A1601" t="n">
        <v>15449</v>
      </c>
      <c r="B1601" s="47" t="n">
        <v>45</v>
      </c>
      <c r="C1601" s="7" t="n">
        <v>2</v>
      </c>
      <c r="D1601" s="7" t="n">
        <v>3</v>
      </c>
      <c r="E1601" s="7" t="n">
        <v>-255.110000610352</v>
      </c>
      <c r="F1601" s="7" t="n">
        <v>6.11999988555908</v>
      </c>
      <c r="G1601" s="7" t="n">
        <v>34.0099983215332</v>
      </c>
      <c r="H1601" s="7" t="n">
        <v>6000</v>
      </c>
    </row>
    <row r="1602" spans="1:9">
      <c r="A1602" t="s">
        <v>4</v>
      </c>
      <c r="B1602" s="4" t="s">
        <v>5</v>
      </c>
      <c r="C1602" s="4" t="s">
        <v>7</v>
      </c>
      <c r="D1602" s="4" t="s">
        <v>7</v>
      </c>
      <c r="E1602" s="4" t="s">
        <v>12</v>
      </c>
      <c r="F1602" s="4" t="s">
        <v>12</v>
      </c>
      <c r="G1602" s="4" t="s">
        <v>12</v>
      </c>
      <c r="H1602" s="4" t="s">
        <v>11</v>
      </c>
      <c r="I1602" s="4" t="s">
        <v>7</v>
      </c>
    </row>
    <row r="1603" spans="1:9">
      <c r="A1603" t="n">
        <v>15466</v>
      </c>
      <c r="B1603" s="47" t="n">
        <v>45</v>
      </c>
      <c r="C1603" s="7" t="n">
        <v>4</v>
      </c>
      <c r="D1603" s="7" t="n">
        <v>3</v>
      </c>
      <c r="E1603" s="7" t="n">
        <v>357.859985351563</v>
      </c>
      <c r="F1603" s="7" t="n">
        <v>68.8399963378906</v>
      </c>
      <c r="G1603" s="7" t="n">
        <v>352</v>
      </c>
      <c r="H1603" s="7" t="n">
        <v>6000</v>
      </c>
      <c r="I1603" s="7" t="n">
        <v>1</v>
      </c>
    </row>
    <row r="1604" spans="1:9">
      <c r="A1604" t="s">
        <v>4</v>
      </c>
      <c r="B1604" s="4" t="s">
        <v>5</v>
      </c>
      <c r="C1604" s="4" t="s">
        <v>7</v>
      </c>
      <c r="D1604" s="4" t="s">
        <v>7</v>
      </c>
      <c r="E1604" s="4" t="s">
        <v>12</v>
      </c>
      <c r="F1604" s="4" t="s">
        <v>11</v>
      </c>
    </row>
    <row r="1605" spans="1:9">
      <c r="A1605" t="n">
        <v>15484</v>
      </c>
      <c r="B1605" s="47" t="n">
        <v>45</v>
      </c>
      <c r="C1605" s="7" t="n">
        <v>5</v>
      </c>
      <c r="D1605" s="7" t="n">
        <v>3</v>
      </c>
      <c r="E1605" s="7" t="n">
        <v>33.4000015258789</v>
      </c>
      <c r="F1605" s="7" t="n">
        <v>6000</v>
      </c>
    </row>
    <row r="1606" spans="1:9">
      <c r="A1606" t="s">
        <v>4</v>
      </c>
      <c r="B1606" s="4" t="s">
        <v>5</v>
      </c>
      <c r="C1606" s="4" t="s">
        <v>7</v>
      </c>
      <c r="D1606" s="4" t="s">
        <v>7</v>
      </c>
      <c r="E1606" s="4" t="s">
        <v>12</v>
      </c>
      <c r="F1606" s="4" t="s">
        <v>11</v>
      </c>
    </row>
    <row r="1607" spans="1:9">
      <c r="A1607" t="n">
        <v>15493</v>
      </c>
      <c r="B1607" s="47" t="n">
        <v>45</v>
      </c>
      <c r="C1607" s="7" t="n">
        <v>11</v>
      </c>
      <c r="D1607" s="7" t="n">
        <v>3</v>
      </c>
      <c r="E1607" s="7" t="n">
        <v>22.7999992370605</v>
      </c>
      <c r="F1607" s="7" t="n">
        <v>6000</v>
      </c>
    </row>
    <row r="1608" spans="1:9">
      <c r="A1608" t="s">
        <v>4</v>
      </c>
      <c r="B1608" s="4" t="s">
        <v>5</v>
      </c>
      <c r="C1608" s="4" t="s">
        <v>11</v>
      </c>
      <c r="D1608" s="4" t="s">
        <v>8</v>
      </c>
      <c r="E1608" s="4" t="s">
        <v>14</v>
      </c>
      <c r="F1608" s="4" t="s">
        <v>14</v>
      </c>
      <c r="G1608" s="4" t="s">
        <v>14</v>
      </c>
      <c r="H1608" s="4" t="s">
        <v>14</v>
      </c>
      <c r="I1608" s="4" t="s">
        <v>14</v>
      </c>
      <c r="J1608" s="4" t="s">
        <v>14</v>
      </c>
      <c r="K1608" s="4" t="s">
        <v>14</v>
      </c>
      <c r="L1608" s="4" t="s">
        <v>14</v>
      </c>
      <c r="M1608" s="4" t="s">
        <v>14</v>
      </c>
      <c r="N1608" s="4" t="s">
        <v>11</v>
      </c>
    </row>
    <row r="1609" spans="1:9">
      <c r="A1609" t="n">
        <v>15502</v>
      </c>
      <c r="B1609" s="60" t="n">
        <v>83</v>
      </c>
      <c r="C1609" s="7" t="n">
        <v>1563</v>
      </c>
      <c r="D1609" s="7" t="s">
        <v>89</v>
      </c>
      <c r="E1609" s="7" t="n">
        <v>0</v>
      </c>
      <c r="F1609" s="7" t="n">
        <v>0</v>
      </c>
      <c r="G1609" s="7" t="n">
        <v>0</v>
      </c>
      <c r="H1609" s="7" t="n">
        <v>-1093874483</v>
      </c>
      <c r="I1609" s="7" t="n">
        <v>0</v>
      </c>
      <c r="J1609" s="7" t="n">
        <v>0</v>
      </c>
      <c r="K1609" s="7" t="n">
        <v>1065353216</v>
      </c>
      <c r="L1609" s="7" t="n">
        <v>1065353216</v>
      </c>
      <c r="M1609" s="7" t="n">
        <v>1065353216</v>
      </c>
      <c r="N1609" s="7" t="n">
        <v>0</v>
      </c>
    </row>
    <row r="1610" spans="1:9">
      <c r="A1610" t="s">
        <v>4</v>
      </c>
      <c r="B1610" s="4" t="s">
        <v>5</v>
      </c>
      <c r="C1610" s="4" t="s">
        <v>11</v>
      </c>
      <c r="D1610" s="4" t="s">
        <v>12</v>
      </c>
      <c r="E1610" s="4" t="s">
        <v>12</v>
      </c>
      <c r="F1610" s="4" t="s">
        <v>12</v>
      </c>
      <c r="G1610" s="4" t="s">
        <v>12</v>
      </c>
    </row>
    <row r="1611" spans="1:9">
      <c r="A1611" t="n">
        <v>15549</v>
      </c>
      <c r="B1611" s="49" t="n">
        <v>46</v>
      </c>
      <c r="C1611" s="7" t="n">
        <v>1008</v>
      </c>
      <c r="D1611" s="7" t="n">
        <v>-244.5</v>
      </c>
      <c r="E1611" s="7" t="n">
        <v>0</v>
      </c>
      <c r="F1611" s="7" t="n">
        <v>40.4900016784668</v>
      </c>
      <c r="G1611" s="7" t="n">
        <v>-40</v>
      </c>
    </row>
    <row r="1612" spans="1:9">
      <c r="A1612" t="s">
        <v>4</v>
      </c>
      <c r="B1612" s="4" t="s">
        <v>5</v>
      </c>
      <c r="C1612" s="4" t="s">
        <v>11</v>
      </c>
      <c r="D1612" s="4" t="s">
        <v>14</v>
      </c>
    </row>
    <row r="1613" spans="1:9">
      <c r="A1613" t="n">
        <v>15568</v>
      </c>
      <c r="B1613" s="36" t="n">
        <v>43</v>
      </c>
      <c r="C1613" s="7" t="n">
        <v>1659</v>
      </c>
      <c r="D1613" s="7" t="n">
        <v>1</v>
      </c>
    </row>
    <row r="1614" spans="1:9">
      <c r="A1614" t="s">
        <v>4</v>
      </c>
      <c r="B1614" s="4" t="s">
        <v>5</v>
      </c>
      <c r="C1614" s="4" t="s">
        <v>11</v>
      </c>
      <c r="D1614" s="4" t="s">
        <v>14</v>
      </c>
    </row>
    <row r="1615" spans="1:9">
      <c r="A1615" t="n">
        <v>15575</v>
      </c>
      <c r="B1615" s="52" t="n">
        <v>44</v>
      </c>
      <c r="C1615" s="7" t="n">
        <v>1008</v>
      </c>
      <c r="D1615" s="7" t="n">
        <v>1</v>
      </c>
    </row>
    <row r="1616" spans="1:9">
      <c r="A1616" t="s">
        <v>4</v>
      </c>
      <c r="B1616" s="4" t="s">
        <v>5</v>
      </c>
      <c r="C1616" s="4" t="s">
        <v>7</v>
      </c>
      <c r="D1616" s="4" t="s">
        <v>11</v>
      </c>
      <c r="E1616" s="4" t="s">
        <v>12</v>
      </c>
      <c r="F1616" s="4" t="s">
        <v>11</v>
      </c>
      <c r="G1616" s="4" t="s">
        <v>14</v>
      </c>
      <c r="H1616" s="4" t="s">
        <v>14</v>
      </c>
      <c r="I1616" s="4" t="s">
        <v>11</v>
      </c>
      <c r="J1616" s="4" t="s">
        <v>11</v>
      </c>
      <c r="K1616" s="4" t="s">
        <v>14</v>
      </c>
      <c r="L1616" s="4" t="s">
        <v>14</v>
      </c>
      <c r="M1616" s="4" t="s">
        <v>14</v>
      </c>
      <c r="N1616" s="4" t="s">
        <v>14</v>
      </c>
      <c r="O1616" s="4" t="s">
        <v>8</v>
      </c>
    </row>
    <row r="1617" spans="1:15">
      <c r="A1617" t="n">
        <v>15582</v>
      </c>
      <c r="B1617" s="24" t="n">
        <v>50</v>
      </c>
      <c r="C1617" s="7" t="n">
        <v>0</v>
      </c>
      <c r="D1617" s="7" t="n">
        <v>2010</v>
      </c>
      <c r="E1617" s="7" t="n">
        <v>1</v>
      </c>
      <c r="F1617" s="7" t="n">
        <v>0</v>
      </c>
      <c r="G1617" s="7" t="n">
        <v>0</v>
      </c>
      <c r="H1617" s="7" t="n">
        <v>0</v>
      </c>
      <c r="I1617" s="7" t="n">
        <v>0</v>
      </c>
      <c r="J1617" s="7" t="n">
        <v>65533</v>
      </c>
      <c r="K1617" s="7" t="n">
        <v>0</v>
      </c>
      <c r="L1617" s="7" t="n">
        <v>0</v>
      </c>
      <c r="M1617" s="7" t="n">
        <v>0</v>
      </c>
      <c r="N1617" s="7" t="n">
        <v>0</v>
      </c>
      <c r="O1617" s="7" t="s">
        <v>15</v>
      </c>
    </row>
    <row r="1618" spans="1:15">
      <c r="A1618" t="s">
        <v>4</v>
      </c>
      <c r="B1618" s="4" t="s">
        <v>5</v>
      </c>
      <c r="C1618" s="4" t="s">
        <v>7</v>
      </c>
      <c r="D1618" s="4" t="s">
        <v>11</v>
      </c>
      <c r="E1618" s="4" t="s">
        <v>12</v>
      </c>
      <c r="F1618" s="4" t="s">
        <v>11</v>
      </c>
      <c r="G1618" s="4" t="s">
        <v>14</v>
      </c>
      <c r="H1618" s="4" t="s">
        <v>14</v>
      </c>
      <c r="I1618" s="4" t="s">
        <v>11</v>
      </c>
      <c r="J1618" s="4" t="s">
        <v>11</v>
      </c>
      <c r="K1618" s="4" t="s">
        <v>14</v>
      </c>
      <c r="L1618" s="4" t="s">
        <v>14</v>
      </c>
      <c r="M1618" s="4" t="s">
        <v>14</v>
      </c>
      <c r="N1618" s="4" t="s">
        <v>14</v>
      </c>
      <c r="O1618" s="4" t="s">
        <v>8</v>
      </c>
    </row>
    <row r="1619" spans="1:15">
      <c r="A1619" t="n">
        <v>15621</v>
      </c>
      <c r="B1619" s="24" t="n">
        <v>50</v>
      </c>
      <c r="C1619" s="7" t="n">
        <v>0</v>
      </c>
      <c r="D1619" s="7" t="n">
        <v>2037</v>
      </c>
      <c r="E1619" s="7" t="n">
        <v>0.800000011920929</v>
      </c>
      <c r="F1619" s="7" t="n">
        <v>0</v>
      </c>
      <c r="G1619" s="7" t="n">
        <v>0</v>
      </c>
      <c r="H1619" s="7" t="n">
        <v>-1065353216</v>
      </c>
      <c r="I1619" s="7" t="n">
        <v>0</v>
      </c>
      <c r="J1619" s="7" t="n">
        <v>65533</v>
      </c>
      <c r="K1619" s="7" t="n">
        <v>0</v>
      </c>
      <c r="L1619" s="7" t="n">
        <v>0</v>
      </c>
      <c r="M1619" s="7" t="n">
        <v>0</v>
      </c>
      <c r="N1619" s="7" t="n">
        <v>0</v>
      </c>
      <c r="O1619" s="7" t="s">
        <v>15</v>
      </c>
    </row>
    <row r="1620" spans="1:15">
      <c r="A1620" t="s">
        <v>4</v>
      </c>
      <c r="B1620" s="4" t="s">
        <v>5</v>
      </c>
      <c r="C1620" s="4" t="s">
        <v>7</v>
      </c>
      <c r="D1620" s="4" t="s">
        <v>14</v>
      </c>
      <c r="E1620" s="4" t="s">
        <v>14</v>
      </c>
      <c r="F1620" s="4" t="s">
        <v>14</v>
      </c>
    </row>
    <row r="1621" spans="1:15">
      <c r="A1621" t="n">
        <v>15660</v>
      </c>
      <c r="B1621" s="24" t="n">
        <v>50</v>
      </c>
      <c r="C1621" s="7" t="n">
        <v>255</v>
      </c>
      <c r="D1621" s="7" t="n">
        <v>1056964608</v>
      </c>
      <c r="E1621" s="7" t="n">
        <v>1065353216</v>
      </c>
      <c r="F1621" s="7" t="n">
        <v>1045220557</v>
      </c>
    </row>
    <row r="1622" spans="1:15">
      <c r="A1622" t="s">
        <v>4</v>
      </c>
      <c r="B1622" s="4" t="s">
        <v>5</v>
      </c>
      <c r="C1622" s="4" t="s">
        <v>7</v>
      </c>
      <c r="D1622" s="4" t="s">
        <v>11</v>
      </c>
      <c r="E1622" s="4" t="s">
        <v>11</v>
      </c>
      <c r="F1622" s="4" t="s">
        <v>11</v>
      </c>
      <c r="G1622" s="4" t="s">
        <v>11</v>
      </c>
      <c r="H1622" s="4" t="s">
        <v>11</v>
      </c>
      <c r="I1622" s="4" t="s">
        <v>8</v>
      </c>
      <c r="J1622" s="4" t="s">
        <v>12</v>
      </c>
      <c r="K1622" s="4" t="s">
        <v>12</v>
      </c>
      <c r="L1622" s="4" t="s">
        <v>12</v>
      </c>
      <c r="M1622" s="4" t="s">
        <v>14</v>
      </c>
      <c r="N1622" s="4" t="s">
        <v>14</v>
      </c>
      <c r="O1622" s="4" t="s">
        <v>12</v>
      </c>
      <c r="P1622" s="4" t="s">
        <v>12</v>
      </c>
      <c r="Q1622" s="4" t="s">
        <v>12</v>
      </c>
      <c r="R1622" s="4" t="s">
        <v>12</v>
      </c>
      <c r="S1622" s="4" t="s">
        <v>7</v>
      </c>
    </row>
    <row r="1623" spans="1:15">
      <c r="A1623" t="n">
        <v>15674</v>
      </c>
      <c r="B1623" s="35" t="n">
        <v>39</v>
      </c>
      <c r="C1623" s="7" t="n">
        <v>12</v>
      </c>
      <c r="D1623" s="7" t="n">
        <v>65533</v>
      </c>
      <c r="E1623" s="7" t="n">
        <v>202</v>
      </c>
      <c r="F1623" s="7" t="n">
        <v>0</v>
      </c>
      <c r="G1623" s="7" t="n">
        <v>65533</v>
      </c>
      <c r="H1623" s="7" t="n">
        <v>0</v>
      </c>
      <c r="I1623" s="7" t="s">
        <v>15</v>
      </c>
      <c r="J1623" s="7" t="n">
        <v>-244.5</v>
      </c>
      <c r="K1623" s="7" t="n">
        <v>0</v>
      </c>
      <c r="L1623" s="7" t="n">
        <v>40.4900016784668</v>
      </c>
      <c r="M1623" s="7" t="n">
        <v>0</v>
      </c>
      <c r="N1623" s="7" t="n">
        <v>0</v>
      </c>
      <c r="O1623" s="7" t="n">
        <v>0</v>
      </c>
      <c r="P1623" s="7" t="n">
        <v>3</v>
      </c>
      <c r="Q1623" s="7" t="n">
        <v>3</v>
      </c>
      <c r="R1623" s="7" t="n">
        <v>3</v>
      </c>
      <c r="S1623" s="7" t="n">
        <v>255</v>
      </c>
    </row>
    <row r="1624" spans="1:15">
      <c r="A1624" t="s">
        <v>4</v>
      </c>
      <c r="B1624" s="4" t="s">
        <v>5</v>
      </c>
      <c r="C1624" s="4" t="s">
        <v>11</v>
      </c>
      <c r="D1624" s="4" t="s">
        <v>12</v>
      </c>
      <c r="E1624" s="4" t="s">
        <v>12</v>
      </c>
      <c r="F1624" s="4" t="s">
        <v>12</v>
      </c>
      <c r="G1624" s="4" t="s">
        <v>12</v>
      </c>
    </row>
    <row r="1625" spans="1:15">
      <c r="A1625" t="n">
        <v>15724</v>
      </c>
      <c r="B1625" s="49" t="n">
        <v>46</v>
      </c>
      <c r="C1625" s="7" t="n">
        <v>1655</v>
      </c>
      <c r="D1625" s="7" t="n">
        <v>-291.399993896484</v>
      </c>
      <c r="E1625" s="7" t="n">
        <v>6</v>
      </c>
      <c r="F1625" s="7" t="n">
        <v>38.2000007629395</v>
      </c>
      <c r="G1625" s="7" t="n">
        <v>238.300003051758</v>
      </c>
    </row>
    <row r="1626" spans="1:15">
      <c r="A1626" t="s">
        <v>4</v>
      </c>
      <c r="B1626" s="4" t="s">
        <v>5</v>
      </c>
      <c r="C1626" s="4" t="s">
        <v>11</v>
      </c>
      <c r="D1626" s="4" t="s">
        <v>11</v>
      </c>
      <c r="E1626" s="4" t="s">
        <v>12</v>
      </c>
      <c r="F1626" s="4" t="s">
        <v>12</v>
      </c>
      <c r="G1626" s="4" t="s">
        <v>12</v>
      </c>
      <c r="H1626" s="4" t="s">
        <v>12</v>
      </c>
      <c r="I1626" s="4" t="s">
        <v>7</v>
      </c>
      <c r="J1626" s="4" t="s">
        <v>11</v>
      </c>
    </row>
    <row r="1627" spans="1:15">
      <c r="A1627" t="n">
        <v>15743</v>
      </c>
      <c r="B1627" s="53" t="n">
        <v>55</v>
      </c>
      <c r="C1627" s="7" t="n">
        <v>1657</v>
      </c>
      <c r="D1627" s="7" t="n">
        <v>65533</v>
      </c>
      <c r="E1627" s="7" t="n">
        <v>-247.330001831055</v>
      </c>
      <c r="F1627" s="7" t="n">
        <v>0</v>
      </c>
      <c r="G1627" s="7" t="n">
        <v>10.539999961853</v>
      </c>
      <c r="H1627" s="7" t="n">
        <v>2</v>
      </c>
      <c r="I1627" s="7" t="n">
        <v>0</v>
      </c>
      <c r="J1627" s="7" t="n">
        <v>1</v>
      </c>
    </row>
    <row r="1628" spans="1:15">
      <c r="A1628" t="s">
        <v>4</v>
      </c>
      <c r="B1628" s="4" t="s">
        <v>5</v>
      </c>
      <c r="C1628" s="4" t="s">
        <v>11</v>
      </c>
      <c r="D1628" s="4" t="s">
        <v>12</v>
      </c>
      <c r="E1628" s="4" t="s">
        <v>12</v>
      </c>
      <c r="F1628" s="4" t="s">
        <v>7</v>
      </c>
    </row>
    <row r="1629" spans="1:15">
      <c r="A1629" t="n">
        <v>15767</v>
      </c>
      <c r="B1629" s="63" t="n">
        <v>52</v>
      </c>
      <c r="C1629" s="7" t="n">
        <v>1657</v>
      </c>
      <c r="D1629" s="7" t="n">
        <v>278.200012207031</v>
      </c>
      <c r="E1629" s="7" t="n">
        <v>0.5</v>
      </c>
      <c r="F1629" s="7" t="n">
        <v>0</v>
      </c>
    </row>
    <row r="1630" spans="1:15">
      <c r="A1630" t="s">
        <v>4</v>
      </c>
      <c r="B1630" s="4" t="s">
        <v>5</v>
      </c>
      <c r="C1630" s="4" t="s">
        <v>11</v>
      </c>
      <c r="D1630" s="4" t="s">
        <v>11</v>
      </c>
      <c r="E1630" s="4" t="s">
        <v>12</v>
      </c>
      <c r="F1630" s="4" t="s">
        <v>12</v>
      </c>
      <c r="G1630" s="4" t="s">
        <v>12</v>
      </c>
      <c r="H1630" s="4" t="s">
        <v>12</v>
      </c>
      <c r="I1630" s="4" t="s">
        <v>7</v>
      </c>
      <c r="J1630" s="4" t="s">
        <v>11</v>
      </c>
    </row>
    <row r="1631" spans="1:15">
      <c r="A1631" t="n">
        <v>15779</v>
      </c>
      <c r="B1631" s="53" t="n">
        <v>55</v>
      </c>
      <c r="C1631" s="7" t="n">
        <v>1656</v>
      </c>
      <c r="D1631" s="7" t="n">
        <v>65533</v>
      </c>
      <c r="E1631" s="7" t="n">
        <v>-258.600006103516</v>
      </c>
      <c r="F1631" s="7" t="n">
        <v>0</v>
      </c>
      <c r="G1631" s="7" t="n">
        <v>24.2000007629395</v>
      </c>
      <c r="H1631" s="7" t="n">
        <v>2</v>
      </c>
      <c r="I1631" s="7" t="n">
        <v>0</v>
      </c>
      <c r="J1631" s="7" t="n">
        <v>1</v>
      </c>
    </row>
    <row r="1632" spans="1:15">
      <c r="A1632" t="s">
        <v>4</v>
      </c>
      <c r="B1632" s="4" t="s">
        <v>5</v>
      </c>
      <c r="C1632" s="4" t="s">
        <v>11</v>
      </c>
      <c r="D1632" s="4" t="s">
        <v>8</v>
      </c>
      <c r="E1632" s="4" t="s">
        <v>7</v>
      </c>
      <c r="F1632" s="4" t="s">
        <v>7</v>
      </c>
      <c r="G1632" s="4" t="s">
        <v>7</v>
      </c>
      <c r="H1632" s="4" t="s">
        <v>7</v>
      </c>
      <c r="I1632" s="4" t="s">
        <v>7</v>
      </c>
      <c r="J1632" s="4" t="s">
        <v>12</v>
      </c>
      <c r="K1632" s="4" t="s">
        <v>12</v>
      </c>
      <c r="L1632" s="4" t="s">
        <v>12</v>
      </c>
      <c r="M1632" s="4" t="s">
        <v>12</v>
      </c>
      <c r="N1632" s="4" t="s">
        <v>7</v>
      </c>
    </row>
    <row r="1633" spans="1:19">
      <c r="A1633" t="n">
        <v>15803</v>
      </c>
      <c r="B1633" s="41" t="n">
        <v>34</v>
      </c>
      <c r="C1633" s="7" t="n">
        <v>1655</v>
      </c>
      <c r="D1633" s="7" t="s">
        <v>120</v>
      </c>
      <c r="E1633" s="7" t="n">
        <v>0</v>
      </c>
      <c r="F1633" s="7" t="n">
        <v>0</v>
      </c>
      <c r="G1633" s="7" t="n">
        <v>0</v>
      </c>
      <c r="H1633" s="7" t="n">
        <v>0</v>
      </c>
      <c r="I1633" s="7" t="n">
        <v>0</v>
      </c>
      <c r="J1633" s="7" t="n">
        <v>0</v>
      </c>
      <c r="K1633" s="7" t="n">
        <v>-1</v>
      </c>
      <c r="L1633" s="7" t="n">
        <v>-1</v>
      </c>
      <c r="M1633" s="7" t="n">
        <v>-1</v>
      </c>
      <c r="N1633" s="7" t="n">
        <v>0</v>
      </c>
    </row>
    <row r="1634" spans="1:19">
      <c r="A1634" t="s">
        <v>4</v>
      </c>
      <c r="B1634" s="4" t="s">
        <v>5</v>
      </c>
      <c r="C1634" s="4" t="s">
        <v>11</v>
      </c>
      <c r="D1634" s="4" t="s">
        <v>8</v>
      </c>
      <c r="E1634" s="4" t="s">
        <v>14</v>
      </c>
      <c r="F1634" s="4" t="s">
        <v>14</v>
      </c>
      <c r="G1634" s="4" t="s">
        <v>14</v>
      </c>
      <c r="H1634" s="4" t="s">
        <v>14</v>
      </c>
      <c r="I1634" s="4" t="s">
        <v>14</v>
      </c>
      <c r="J1634" s="4" t="s">
        <v>14</v>
      </c>
      <c r="K1634" s="4" t="s">
        <v>14</v>
      </c>
      <c r="L1634" s="4" t="s">
        <v>14</v>
      </c>
      <c r="M1634" s="4" t="s">
        <v>14</v>
      </c>
      <c r="N1634" s="4" t="s">
        <v>11</v>
      </c>
    </row>
    <row r="1635" spans="1:19">
      <c r="A1635" t="n">
        <v>15836</v>
      </c>
      <c r="B1635" s="60" t="n">
        <v>83</v>
      </c>
      <c r="C1635" s="7" t="n">
        <v>1563</v>
      </c>
      <c r="D1635" s="7" t="s">
        <v>89</v>
      </c>
      <c r="E1635" s="7" t="n">
        <v>0</v>
      </c>
      <c r="F1635" s="7" t="n">
        <v>0</v>
      </c>
      <c r="G1635" s="7" t="n">
        <v>0</v>
      </c>
      <c r="H1635" s="7" t="n">
        <v>-1085485875</v>
      </c>
      <c r="I1635" s="7" t="n">
        <v>0</v>
      </c>
      <c r="J1635" s="7" t="n">
        <v>0</v>
      </c>
      <c r="K1635" s="7" t="n">
        <v>1065353216</v>
      </c>
      <c r="L1635" s="7" t="n">
        <v>1065353216</v>
      </c>
      <c r="M1635" s="7" t="n">
        <v>1065353216</v>
      </c>
      <c r="N1635" s="7" t="n">
        <v>2000</v>
      </c>
    </row>
    <row r="1636" spans="1:19">
      <c r="A1636" t="s">
        <v>4</v>
      </c>
      <c r="B1636" s="4" t="s">
        <v>5</v>
      </c>
      <c r="C1636" s="4" t="s">
        <v>11</v>
      </c>
      <c r="D1636" s="4" t="s">
        <v>8</v>
      </c>
      <c r="E1636" s="4" t="s">
        <v>14</v>
      </c>
      <c r="F1636" s="4" t="s">
        <v>14</v>
      </c>
      <c r="G1636" s="4" t="s">
        <v>14</v>
      </c>
      <c r="H1636" s="4" t="s">
        <v>14</v>
      </c>
      <c r="I1636" s="4" t="s">
        <v>14</v>
      </c>
      <c r="J1636" s="4" t="s">
        <v>14</v>
      </c>
      <c r="K1636" s="4" t="s">
        <v>14</v>
      </c>
      <c r="L1636" s="4" t="s">
        <v>14</v>
      </c>
      <c r="M1636" s="4" t="s">
        <v>14</v>
      </c>
      <c r="N1636" s="4" t="s">
        <v>11</v>
      </c>
    </row>
    <row r="1637" spans="1:19">
      <c r="A1637" t="n">
        <v>15883</v>
      </c>
      <c r="B1637" s="60" t="n">
        <v>83</v>
      </c>
      <c r="C1637" s="7" t="n">
        <v>1565</v>
      </c>
      <c r="D1637" s="7" t="s">
        <v>89</v>
      </c>
      <c r="E1637" s="7" t="n">
        <v>0</v>
      </c>
      <c r="F1637" s="7" t="n">
        <v>0</v>
      </c>
      <c r="G1637" s="7" t="n">
        <v>0</v>
      </c>
      <c r="H1637" s="7" t="n">
        <v>1045220557</v>
      </c>
      <c r="I1637" s="7" t="n">
        <v>0</v>
      </c>
      <c r="J1637" s="7" t="n">
        <v>1056964608</v>
      </c>
      <c r="K1637" s="7" t="n">
        <v>1065353216</v>
      </c>
      <c r="L1637" s="7" t="n">
        <v>1065353216</v>
      </c>
      <c r="M1637" s="7" t="n">
        <v>1065353216</v>
      </c>
      <c r="N1637" s="7" t="n">
        <v>3000</v>
      </c>
    </row>
    <row r="1638" spans="1:19">
      <c r="A1638" t="s">
        <v>4</v>
      </c>
      <c r="B1638" s="4" t="s">
        <v>5</v>
      </c>
      <c r="C1638" s="4" t="s">
        <v>11</v>
      </c>
      <c r="D1638" s="4" t="s">
        <v>12</v>
      </c>
      <c r="E1638" s="4" t="s">
        <v>12</v>
      </c>
      <c r="F1638" s="4" t="s">
        <v>12</v>
      </c>
      <c r="G1638" s="4" t="s">
        <v>12</v>
      </c>
    </row>
    <row r="1639" spans="1:19">
      <c r="A1639" t="n">
        <v>15930</v>
      </c>
      <c r="B1639" s="49" t="n">
        <v>46</v>
      </c>
      <c r="C1639" s="7" t="n">
        <v>1563</v>
      </c>
      <c r="D1639" s="7" t="n">
        <v>-291.260009765625</v>
      </c>
      <c r="E1639" s="7" t="n">
        <v>5.65999984741211</v>
      </c>
      <c r="F1639" s="7" t="n">
        <v>18.8400001525879</v>
      </c>
      <c r="G1639" s="7" t="n">
        <v>2</v>
      </c>
    </row>
    <row r="1640" spans="1:19">
      <c r="A1640" t="s">
        <v>4</v>
      </c>
      <c r="B1640" s="4" t="s">
        <v>5</v>
      </c>
      <c r="C1640" s="4" t="s">
        <v>11</v>
      </c>
      <c r="D1640" s="4" t="s">
        <v>12</v>
      </c>
      <c r="E1640" s="4" t="s">
        <v>12</v>
      </c>
      <c r="F1640" s="4" t="s">
        <v>12</v>
      </c>
      <c r="G1640" s="4" t="s">
        <v>12</v>
      </c>
    </row>
    <row r="1641" spans="1:19">
      <c r="A1641" t="n">
        <v>15949</v>
      </c>
      <c r="B1641" s="49" t="n">
        <v>46</v>
      </c>
      <c r="C1641" s="7" t="n">
        <v>1565</v>
      </c>
      <c r="D1641" s="7" t="n">
        <v>-279.929992675781</v>
      </c>
      <c r="E1641" s="7" t="n">
        <v>5.65999984741211</v>
      </c>
      <c r="F1641" s="7" t="n">
        <v>12.5699996948242</v>
      </c>
      <c r="G1641" s="7" t="n">
        <v>50.7000007629395</v>
      </c>
    </row>
    <row r="1642" spans="1:19">
      <c r="A1642" t="s">
        <v>4</v>
      </c>
      <c r="B1642" s="4" t="s">
        <v>5</v>
      </c>
      <c r="C1642" s="4" t="s">
        <v>11</v>
      </c>
    </row>
    <row r="1643" spans="1:19">
      <c r="A1643" t="n">
        <v>15968</v>
      </c>
      <c r="B1643" s="23" t="n">
        <v>16</v>
      </c>
      <c r="C1643" s="7" t="n">
        <v>3000</v>
      </c>
    </row>
    <row r="1644" spans="1:19">
      <c r="A1644" t="s">
        <v>4</v>
      </c>
      <c r="B1644" s="4" t="s">
        <v>5</v>
      </c>
      <c r="C1644" s="4" t="s">
        <v>11</v>
      </c>
      <c r="D1644" s="4" t="s">
        <v>7</v>
      </c>
    </row>
    <row r="1645" spans="1:19">
      <c r="A1645" t="n">
        <v>15971</v>
      </c>
      <c r="B1645" s="55" t="n">
        <v>21</v>
      </c>
      <c r="C1645" s="7" t="n">
        <v>1655</v>
      </c>
      <c r="D1645" s="7" t="n">
        <v>3</v>
      </c>
    </row>
    <row r="1646" spans="1:19">
      <c r="A1646" t="s">
        <v>4</v>
      </c>
      <c r="B1646" s="4" t="s">
        <v>5</v>
      </c>
      <c r="C1646" s="4" t="s">
        <v>7</v>
      </c>
      <c r="D1646" s="4" t="s">
        <v>11</v>
      </c>
      <c r="E1646" s="4" t="s">
        <v>12</v>
      </c>
      <c r="F1646" s="4" t="s">
        <v>11</v>
      </c>
      <c r="G1646" s="4" t="s">
        <v>14</v>
      </c>
      <c r="H1646" s="4" t="s">
        <v>14</v>
      </c>
      <c r="I1646" s="4" t="s">
        <v>11</v>
      </c>
      <c r="J1646" s="4" t="s">
        <v>11</v>
      </c>
      <c r="K1646" s="4" t="s">
        <v>14</v>
      </c>
      <c r="L1646" s="4" t="s">
        <v>14</v>
      </c>
      <c r="M1646" s="4" t="s">
        <v>14</v>
      </c>
      <c r="N1646" s="4" t="s">
        <v>14</v>
      </c>
      <c r="O1646" s="4" t="s">
        <v>8</v>
      </c>
    </row>
    <row r="1647" spans="1:19">
      <c r="A1647" t="n">
        <v>15975</v>
      </c>
      <c r="B1647" s="24" t="n">
        <v>50</v>
      </c>
      <c r="C1647" s="7" t="n">
        <v>0</v>
      </c>
      <c r="D1647" s="7" t="n">
        <v>2010</v>
      </c>
      <c r="E1647" s="7" t="n">
        <v>1</v>
      </c>
      <c r="F1647" s="7" t="n">
        <v>0</v>
      </c>
      <c r="G1647" s="7" t="n">
        <v>0</v>
      </c>
      <c r="H1647" s="7" t="n">
        <v>0</v>
      </c>
      <c r="I1647" s="7" t="n">
        <v>0</v>
      </c>
      <c r="J1647" s="7" t="n">
        <v>65533</v>
      </c>
      <c r="K1647" s="7" t="n">
        <v>0</v>
      </c>
      <c r="L1647" s="7" t="n">
        <v>0</v>
      </c>
      <c r="M1647" s="7" t="n">
        <v>0</v>
      </c>
      <c r="N1647" s="7" t="n">
        <v>0</v>
      </c>
      <c r="O1647" s="7" t="s">
        <v>15</v>
      </c>
    </row>
    <row r="1648" spans="1:19">
      <c r="A1648" t="s">
        <v>4</v>
      </c>
      <c r="B1648" s="4" t="s">
        <v>5</v>
      </c>
      <c r="C1648" s="4" t="s">
        <v>7</v>
      </c>
      <c r="D1648" s="4" t="s">
        <v>11</v>
      </c>
      <c r="E1648" s="4" t="s">
        <v>12</v>
      </c>
      <c r="F1648" s="4" t="s">
        <v>11</v>
      </c>
      <c r="G1648" s="4" t="s">
        <v>14</v>
      </c>
      <c r="H1648" s="4" t="s">
        <v>14</v>
      </c>
      <c r="I1648" s="4" t="s">
        <v>11</v>
      </c>
      <c r="J1648" s="4" t="s">
        <v>11</v>
      </c>
      <c r="K1648" s="4" t="s">
        <v>14</v>
      </c>
      <c r="L1648" s="4" t="s">
        <v>14</v>
      </c>
      <c r="M1648" s="4" t="s">
        <v>14</v>
      </c>
      <c r="N1648" s="4" t="s">
        <v>14</v>
      </c>
      <c r="O1648" s="4" t="s">
        <v>8</v>
      </c>
    </row>
    <row r="1649" spans="1:15">
      <c r="A1649" t="n">
        <v>16014</v>
      </c>
      <c r="B1649" s="24" t="n">
        <v>50</v>
      </c>
      <c r="C1649" s="7" t="n">
        <v>0</v>
      </c>
      <c r="D1649" s="7" t="n">
        <v>2037</v>
      </c>
      <c r="E1649" s="7" t="n">
        <v>0.800000011920929</v>
      </c>
      <c r="F1649" s="7" t="n">
        <v>0</v>
      </c>
      <c r="G1649" s="7" t="n">
        <v>0</v>
      </c>
      <c r="H1649" s="7" t="n">
        <v>-1065353216</v>
      </c>
      <c r="I1649" s="7" t="n">
        <v>0</v>
      </c>
      <c r="J1649" s="7" t="n">
        <v>65533</v>
      </c>
      <c r="K1649" s="7" t="n">
        <v>0</v>
      </c>
      <c r="L1649" s="7" t="n">
        <v>0</v>
      </c>
      <c r="M1649" s="7" t="n">
        <v>0</v>
      </c>
      <c r="N1649" s="7" t="n">
        <v>0</v>
      </c>
      <c r="O1649" s="7" t="s">
        <v>15</v>
      </c>
    </row>
    <row r="1650" spans="1:15">
      <c r="A1650" t="s">
        <v>4</v>
      </c>
      <c r="B1650" s="4" t="s">
        <v>5</v>
      </c>
      <c r="C1650" s="4" t="s">
        <v>7</v>
      </c>
      <c r="D1650" s="4" t="s">
        <v>14</v>
      </c>
      <c r="E1650" s="4" t="s">
        <v>14</v>
      </c>
      <c r="F1650" s="4" t="s">
        <v>14</v>
      </c>
    </row>
    <row r="1651" spans="1:15">
      <c r="A1651" t="n">
        <v>16053</v>
      </c>
      <c r="B1651" s="24" t="n">
        <v>50</v>
      </c>
      <c r="C1651" s="7" t="n">
        <v>255</v>
      </c>
      <c r="D1651" s="7" t="n">
        <v>1056964608</v>
      </c>
      <c r="E1651" s="7" t="n">
        <v>1065353216</v>
      </c>
      <c r="F1651" s="7" t="n">
        <v>1045220557</v>
      </c>
    </row>
    <row r="1652" spans="1:15">
      <c r="A1652" t="s">
        <v>4</v>
      </c>
      <c r="B1652" s="4" t="s">
        <v>5</v>
      </c>
      <c r="C1652" s="4" t="s">
        <v>7</v>
      </c>
      <c r="D1652" s="4" t="s">
        <v>11</v>
      </c>
      <c r="E1652" s="4" t="s">
        <v>11</v>
      </c>
      <c r="F1652" s="4" t="s">
        <v>11</v>
      </c>
      <c r="G1652" s="4" t="s">
        <v>11</v>
      </c>
      <c r="H1652" s="4" t="s">
        <v>11</v>
      </c>
      <c r="I1652" s="4" t="s">
        <v>8</v>
      </c>
      <c r="J1652" s="4" t="s">
        <v>12</v>
      </c>
      <c r="K1652" s="4" t="s">
        <v>12</v>
      </c>
      <c r="L1652" s="4" t="s">
        <v>12</v>
      </c>
      <c r="M1652" s="4" t="s">
        <v>14</v>
      </c>
      <c r="N1652" s="4" t="s">
        <v>14</v>
      </c>
      <c r="O1652" s="4" t="s">
        <v>12</v>
      </c>
      <c r="P1652" s="4" t="s">
        <v>12</v>
      </c>
      <c r="Q1652" s="4" t="s">
        <v>12</v>
      </c>
      <c r="R1652" s="4" t="s">
        <v>12</v>
      </c>
      <c r="S1652" s="4" t="s">
        <v>7</v>
      </c>
    </row>
    <row r="1653" spans="1:15">
      <c r="A1653" t="n">
        <v>16067</v>
      </c>
      <c r="B1653" s="35" t="n">
        <v>39</v>
      </c>
      <c r="C1653" s="7" t="n">
        <v>12</v>
      </c>
      <c r="D1653" s="7" t="n">
        <v>65533</v>
      </c>
      <c r="E1653" s="7" t="n">
        <v>202</v>
      </c>
      <c r="F1653" s="7" t="n">
        <v>0</v>
      </c>
      <c r="G1653" s="7" t="n">
        <v>65533</v>
      </c>
      <c r="H1653" s="7" t="n">
        <v>0</v>
      </c>
      <c r="I1653" s="7" t="s">
        <v>15</v>
      </c>
      <c r="J1653" s="7" t="n">
        <v>-291.399993896484</v>
      </c>
      <c r="K1653" s="7" t="n">
        <v>6</v>
      </c>
      <c r="L1653" s="7" t="n">
        <v>38.2000007629395</v>
      </c>
      <c r="M1653" s="7" t="n">
        <v>0</v>
      </c>
      <c r="N1653" s="7" t="n">
        <v>0</v>
      </c>
      <c r="O1653" s="7" t="n">
        <v>0</v>
      </c>
      <c r="P1653" s="7" t="n">
        <v>3</v>
      </c>
      <c r="Q1653" s="7" t="n">
        <v>3</v>
      </c>
      <c r="R1653" s="7" t="n">
        <v>3</v>
      </c>
      <c r="S1653" s="7" t="n">
        <v>255</v>
      </c>
    </row>
    <row r="1654" spans="1:15">
      <c r="A1654" t="s">
        <v>4</v>
      </c>
      <c r="B1654" s="4" t="s">
        <v>5</v>
      </c>
      <c r="C1654" s="4" t="s">
        <v>11</v>
      </c>
      <c r="D1654" s="4" t="s">
        <v>12</v>
      </c>
      <c r="E1654" s="4" t="s">
        <v>12</v>
      </c>
      <c r="F1654" s="4" t="s">
        <v>12</v>
      </c>
      <c r="G1654" s="4" t="s">
        <v>12</v>
      </c>
    </row>
    <row r="1655" spans="1:15">
      <c r="A1655" t="n">
        <v>16117</v>
      </c>
      <c r="B1655" s="49" t="n">
        <v>46</v>
      </c>
      <c r="C1655" s="7" t="n">
        <v>1009</v>
      </c>
      <c r="D1655" s="7" t="n">
        <v>-291.399993896484</v>
      </c>
      <c r="E1655" s="7" t="n">
        <v>6</v>
      </c>
      <c r="F1655" s="7" t="n">
        <v>38.2000007629395</v>
      </c>
      <c r="G1655" s="7" t="n">
        <v>238.300003051758</v>
      </c>
    </row>
    <row r="1656" spans="1:15">
      <c r="A1656" t="s">
        <v>4</v>
      </c>
      <c r="B1656" s="4" t="s">
        <v>5</v>
      </c>
      <c r="C1656" s="4" t="s">
        <v>11</v>
      </c>
      <c r="D1656" s="4" t="s">
        <v>14</v>
      </c>
    </row>
    <row r="1657" spans="1:15">
      <c r="A1657" t="n">
        <v>16136</v>
      </c>
      <c r="B1657" s="36" t="n">
        <v>43</v>
      </c>
      <c r="C1657" s="7" t="n">
        <v>1655</v>
      </c>
      <c r="D1657" s="7" t="n">
        <v>1</v>
      </c>
    </row>
    <row r="1658" spans="1:15">
      <c r="A1658" t="s">
        <v>4</v>
      </c>
      <c r="B1658" s="4" t="s">
        <v>5</v>
      </c>
      <c r="C1658" s="4" t="s">
        <v>11</v>
      </c>
      <c r="D1658" s="4" t="s">
        <v>14</v>
      </c>
    </row>
    <row r="1659" spans="1:15">
      <c r="A1659" t="n">
        <v>16143</v>
      </c>
      <c r="B1659" s="52" t="n">
        <v>44</v>
      </c>
      <c r="C1659" s="7" t="n">
        <v>1009</v>
      </c>
      <c r="D1659" s="7" t="n">
        <v>1</v>
      </c>
    </row>
    <row r="1660" spans="1:15">
      <c r="A1660" t="s">
        <v>4</v>
      </c>
      <c r="B1660" s="4" t="s">
        <v>5</v>
      </c>
      <c r="C1660" s="4" t="s">
        <v>11</v>
      </c>
    </row>
    <row r="1661" spans="1:15">
      <c r="A1661" t="n">
        <v>16150</v>
      </c>
      <c r="B1661" s="23" t="n">
        <v>16</v>
      </c>
      <c r="C1661" s="7" t="n">
        <v>1000</v>
      </c>
    </row>
    <row r="1662" spans="1:15">
      <c r="A1662" t="s">
        <v>4</v>
      </c>
      <c r="B1662" s="4" t="s">
        <v>5</v>
      </c>
      <c r="C1662" s="4" t="s">
        <v>11</v>
      </c>
      <c r="D1662" s="4" t="s">
        <v>7</v>
      </c>
      <c r="E1662" s="4" t="s">
        <v>8</v>
      </c>
      <c r="F1662" s="4" t="s">
        <v>12</v>
      </c>
      <c r="G1662" s="4" t="s">
        <v>12</v>
      </c>
      <c r="H1662" s="4" t="s">
        <v>12</v>
      </c>
    </row>
    <row r="1663" spans="1:15">
      <c r="A1663" t="n">
        <v>16153</v>
      </c>
      <c r="B1663" s="44" t="n">
        <v>48</v>
      </c>
      <c r="C1663" s="7" t="n">
        <v>1562</v>
      </c>
      <c r="D1663" s="7" t="n">
        <v>0</v>
      </c>
      <c r="E1663" s="7" t="s">
        <v>81</v>
      </c>
      <c r="F1663" s="7" t="n">
        <v>-1</v>
      </c>
      <c r="G1663" s="7" t="n">
        <v>1</v>
      </c>
      <c r="H1663" s="7" t="n">
        <v>0</v>
      </c>
    </row>
    <row r="1664" spans="1:15">
      <c r="A1664" t="s">
        <v>4</v>
      </c>
      <c r="B1664" s="4" t="s">
        <v>5</v>
      </c>
      <c r="C1664" s="4" t="s">
        <v>7</v>
      </c>
      <c r="D1664" s="4" t="s">
        <v>11</v>
      </c>
      <c r="E1664" s="4" t="s">
        <v>12</v>
      </c>
      <c r="F1664" s="4" t="s">
        <v>11</v>
      </c>
      <c r="G1664" s="4" t="s">
        <v>14</v>
      </c>
      <c r="H1664" s="4" t="s">
        <v>14</v>
      </c>
      <c r="I1664" s="4" t="s">
        <v>11</v>
      </c>
      <c r="J1664" s="4" t="s">
        <v>11</v>
      </c>
      <c r="K1664" s="4" t="s">
        <v>14</v>
      </c>
      <c r="L1664" s="4" t="s">
        <v>14</v>
      </c>
      <c r="M1664" s="4" t="s">
        <v>14</v>
      </c>
      <c r="N1664" s="4" t="s">
        <v>14</v>
      </c>
      <c r="O1664" s="4" t="s">
        <v>8</v>
      </c>
    </row>
    <row r="1665" spans="1:19">
      <c r="A1665" t="n">
        <v>16182</v>
      </c>
      <c r="B1665" s="24" t="n">
        <v>50</v>
      </c>
      <c r="C1665" s="7" t="n">
        <v>0</v>
      </c>
      <c r="D1665" s="7" t="n">
        <v>4427</v>
      </c>
      <c r="E1665" s="7" t="n">
        <v>0.699999988079071</v>
      </c>
      <c r="F1665" s="7" t="n">
        <v>0</v>
      </c>
      <c r="G1665" s="7" t="n">
        <v>0</v>
      </c>
      <c r="H1665" s="7" t="n">
        <v>0</v>
      </c>
      <c r="I1665" s="7" t="n">
        <v>0</v>
      </c>
      <c r="J1665" s="7" t="n">
        <v>65533</v>
      </c>
      <c r="K1665" s="7" t="n">
        <v>0</v>
      </c>
      <c r="L1665" s="7" t="n">
        <v>0</v>
      </c>
      <c r="M1665" s="7" t="n">
        <v>0</v>
      </c>
      <c r="N1665" s="7" t="n">
        <v>0</v>
      </c>
      <c r="O1665" s="7" t="s">
        <v>15</v>
      </c>
    </row>
    <row r="1666" spans="1:19">
      <c r="A1666" t="s">
        <v>4</v>
      </c>
      <c r="B1666" s="4" t="s">
        <v>5</v>
      </c>
      <c r="C1666" s="4" t="s">
        <v>7</v>
      </c>
      <c r="D1666" s="4" t="s">
        <v>11</v>
      </c>
    </row>
    <row r="1667" spans="1:19">
      <c r="A1667" t="n">
        <v>16221</v>
      </c>
      <c r="B1667" s="47" t="n">
        <v>45</v>
      </c>
      <c r="C1667" s="7" t="n">
        <v>7</v>
      </c>
      <c r="D1667" s="7" t="n">
        <v>255</v>
      </c>
    </row>
    <row r="1668" spans="1:19">
      <c r="A1668" t="s">
        <v>4</v>
      </c>
      <c r="B1668" s="4" t="s">
        <v>5</v>
      </c>
      <c r="C1668" s="4" t="s">
        <v>7</v>
      </c>
      <c r="D1668" s="4" t="s">
        <v>11</v>
      </c>
      <c r="E1668" s="4" t="s">
        <v>12</v>
      </c>
      <c r="F1668" s="4" t="s">
        <v>11</v>
      </c>
      <c r="G1668" s="4" t="s">
        <v>14</v>
      </c>
      <c r="H1668" s="4" t="s">
        <v>14</v>
      </c>
      <c r="I1668" s="4" t="s">
        <v>11</v>
      </c>
      <c r="J1668" s="4" t="s">
        <v>11</v>
      </c>
      <c r="K1668" s="4" t="s">
        <v>14</v>
      </c>
      <c r="L1668" s="4" t="s">
        <v>14</v>
      </c>
      <c r="M1668" s="4" t="s">
        <v>14</v>
      </c>
      <c r="N1668" s="4" t="s">
        <v>14</v>
      </c>
      <c r="O1668" s="4" t="s">
        <v>8</v>
      </c>
    </row>
    <row r="1669" spans="1:19">
      <c r="A1669" t="n">
        <v>16225</v>
      </c>
      <c r="B1669" s="24" t="n">
        <v>50</v>
      </c>
      <c r="C1669" s="7" t="n">
        <v>0</v>
      </c>
      <c r="D1669" s="7" t="n">
        <v>1502</v>
      </c>
      <c r="E1669" s="7" t="n">
        <v>0.800000011920929</v>
      </c>
      <c r="F1669" s="7" t="n">
        <v>200</v>
      </c>
      <c r="G1669" s="7" t="n">
        <v>0</v>
      </c>
      <c r="H1669" s="7" t="n">
        <v>0</v>
      </c>
      <c r="I1669" s="7" t="n">
        <v>0</v>
      </c>
      <c r="J1669" s="7" t="n">
        <v>65533</v>
      </c>
      <c r="K1669" s="7" t="n">
        <v>0</v>
      </c>
      <c r="L1669" s="7" t="n">
        <v>0</v>
      </c>
      <c r="M1669" s="7" t="n">
        <v>0</v>
      </c>
      <c r="N1669" s="7" t="n">
        <v>0</v>
      </c>
      <c r="O1669" s="7" t="s">
        <v>15</v>
      </c>
    </row>
    <row r="1670" spans="1:19">
      <c r="A1670" t="s">
        <v>4</v>
      </c>
      <c r="B1670" s="4" t="s">
        <v>5</v>
      </c>
      <c r="C1670" s="4" t="s">
        <v>11</v>
      </c>
      <c r="D1670" s="4" t="s">
        <v>7</v>
      </c>
    </row>
    <row r="1671" spans="1:19">
      <c r="A1671" t="n">
        <v>16264</v>
      </c>
      <c r="B1671" s="55" t="n">
        <v>21</v>
      </c>
      <c r="C1671" s="7" t="n">
        <v>1000</v>
      </c>
      <c r="D1671" s="7" t="n">
        <v>2</v>
      </c>
    </row>
    <row r="1672" spans="1:19">
      <c r="A1672" t="s">
        <v>4</v>
      </c>
      <c r="B1672" s="4" t="s">
        <v>5</v>
      </c>
      <c r="C1672" s="4" t="s">
        <v>7</v>
      </c>
      <c r="D1672" s="4" t="s">
        <v>11</v>
      </c>
      <c r="E1672" s="4" t="s">
        <v>11</v>
      </c>
    </row>
    <row r="1673" spans="1:19">
      <c r="A1673" t="n">
        <v>16268</v>
      </c>
      <c r="B1673" s="24" t="n">
        <v>50</v>
      </c>
      <c r="C1673" s="7" t="n">
        <v>1</v>
      </c>
      <c r="D1673" s="7" t="n">
        <v>2009</v>
      </c>
      <c r="E1673" s="7" t="n">
        <v>200</v>
      </c>
    </row>
    <row r="1674" spans="1:19">
      <c r="A1674" t="s">
        <v>4</v>
      </c>
      <c r="B1674" s="4" t="s">
        <v>5</v>
      </c>
      <c r="C1674" s="4" t="s">
        <v>7</v>
      </c>
      <c r="D1674" s="4" t="s">
        <v>11</v>
      </c>
      <c r="E1674" s="4" t="s">
        <v>12</v>
      </c>
    </row>
    <row r="1675" spans="1:19">
      <c r="A1675" t="n">
        <v>16274</v>
      </c>
      <c r="B1675" s="16" t="n">
        <v>58</v>
      </c>
      <c r="C1675" s="7" t="n">
        <v>101</v>
      </c>
      <c r="D1675" s="7" t="n">
        <v>300</v>
      </c>
      <c r="E1675" s="7" t="n">
        <v>1</v>
      </c>
    </row>
    <row r="1676" spans="1:19">
      <c r="A1676" t="s">
        <v>4</v>
      </c>
      <c r="B1676" s="4" t="s">
        <v>5</v>
      </c>
      <c r="C1676" s="4" t="s">
        <v>7</v>
      </c>
      <c r="D1676" s="4" t="s">
        <v>11</v>
      </c>
    </row>
    <row r="1677" spans="1:19">
      <c r="A1677" t="n">
        <v>16282</v>
      </c>
      <c r="B1677" s="16" t="n">
        <v>58</v>
      </c>
      <c r="C1677" s="7" t="n">
        <v>254</v>
      </c>
      <c r="D1677" s="7" t="n">
        <v>0</v>
      </c>
    </row>
    <row r="1678" spans="1:19">
      <c r="A1678" t="s">
        <v>4</v>
      </c>
      <c r="B1678" s="4" t="s">
        <v>5</v>
      </c>
      <c r="C1678" s="4" t="s">
        <v>7</v>
      </c>
      <c r="D1678" s="4" t="s">
        <v>7</v>
      </c>
      <c r="E1678" s="4" t="s">
        <v>12</v>
      </c>
      <c r="F1678" s="4" t="s">
        <v>12</v>
      </c>
      <c r="G1678" s="4" t="s">
        <v>12</v>
      </c>
      <c r="H1678" s="4" t="s">
        <v>11</v>
      </c>
    </row>
    <row r="1679" spans="1:19">
      <c r="A1679" t="n">
        <v>16286</v>
      </c>
      <c r="B1679" s="47" t="n">
        <v>45</v>
      </c>
      <c r="C1679" s="7" t="n">
        <v>2</v>
      </c>
      <c r="D1679" s="7" t="n">
        <v>3</v>
      </c>
      <c r="E1679" s="7" t="n">
        <v>-230.800003051758</v>
      </c>
      <c r="F1679" s="7" t="n">
        <v>30.8999996185303</v>
      </c>
      <c r="G1679" s="7" t="n">
        <v>26.0799999237061</v>
      </c>
      <c r="H1679" s="7" t="n">
        <v>0</v>
      </c>
    </row>
    <row r="1680" spans="1:19">
      <c r="A1680" t="s">
        <v>4</v>
      </c>
      <c r="B1680" s="4" t="s">
        <v>5</v>
      </c>
      <c r="C1680" s="4" t="s">
        <v>7</v>
      </c>
      <c r="D1680" s="4" t="s">
        <v>7</v>
      </c>
      <c r="E1680" s="4" t="s">
        <v>12</v>
      </c>
      <c r="F1680" s="4" t="s">
        <v>12</v>
      </c>
      <c r="G1680" s="4" t="s">
        <v>12</v>
      </c>
      <c r="H1680" s="4" t="s">
        <v>11</v>
      </c>
      <c r="I1680" s="4" t="s">
        <v>7</v>
      </c>
    </row>
    <row r="1681" spans="1:15">
      <c r="A1681" t="n">
        <v>16303</v>
      </c>
      <c r="B1681" s="47" t="n">
        <v>45</v>
      </c>
      <c r="C1681" s="7" t="n">
        <v>4</v>
      </c>
      <c r="D1681" s="7" t="n">
        <v>3</v>
      </c>
      <c r="E1681" s="7" t="n">
        <v>16.6399993896484</v>
      </c>
      <c r="F1681" s="7" t="n">
        <v>220.110000610352</v>
      </c>
      <c r="G1681" s="7" t="n">
        <v>340</v>
      </c>
      <c r="H1681" s="7" t="n">
        <v>0</v>
      </c>
      <c r="I1681" s="7" t="n">
        <v>1</v>
      </c>
    </row>
    <row r="1682" spans="1:15">
      <c r="A1682" t="s">
        <v>4</v>
      </c>
      <c r="B1682" s="4" t="s">
        <v>5</v>
      </c>
      <c r="C1682" s="4" t="s">
        <v>7</v>
      </c>
      <c r="D1682" s="4" t="s">
        <v>7</v>
      </c>
      <c r="E1682" s="4" t="s">
        <v>12</v>
      </c>
      <c r="F1682" s="4" t="s">
        <v>11</v>
      </c>
    </row>
    <row r="1683" spans="1:15">
      <c r="A1683" t="n">
        <v>16321</v>
      </c>
      <c r="B1683" s="47" t="n">
        <v>45</v>
      </c>
      <c r="C1683" s="7" t="n">
        <v>5</v>
      </c>
      <c r="D1683" s="7" t="n">
        <v>3</v>
      </c>
      <c r="E1683" s="7" t="n">
        <v>65.3000030517578</v>
      </c>
      <c r="F1683" s="7" t="n">
        <v>0</v>
      </c>
    </row>
    <row r="1684" spans="1:15">
      <c r="A1684" t="s">
        <v>4</v>
      </c>
      <c r="B1684" s="4" t="s">
        <v>5</v>
      </c>
      <c r="C1684" s="4" t="s">
        <v>7</v>
      </c>
      <c r="D1684" s="4" t="s">
        <v>7</v>
      </c>
      <c r="E1684" s="4" t="s">
        <v>12</v>
      </c>
      <c r="F1684" s="4" t="s">
        <v>11</v>
      </c>
    </row>
    <row r="1685" spans="1:15">
      <c r="A1685" t="n">
        <v>16330</v>
      </c>
      <c r="B1685" s="47" t="n">
        <v>45</v>
      </c>
      <c r="C1685" s="7" t="n">
        <v>11</v>
      </c>
      <c r="D1685" s="7" t="n">
        <v>3</v>
      </c>
      <c r="E1685" s="7" t="n">
        <v>17.7000007629395</v>
      </c>
      <c r="F1685" s="7" t="n">
        <v>0</v>
      </c>
    </row>
    <row r="1686" spans="1:15">
      <c r="A1686" t="s">
        <v>4</v>
      </c>
      <c r="B1686" s="4" t="s">
        <v>5</v>
      </c>
      <c r="C1686" s="4" t="s">
        <v>7</v>
      </c>
      <c r="D1686" s="4" t="s">
        <v>7</v>
      </c>
      <c r="E1686" s="4" t="s">
        <v>12</v>
      </c>
      <c r="F1686" s="4" t="s">
        <v>12</v>
      </c>
      <c r="G1686" s="4" t="s">
        <v>12</v>
      </c>
      <c r="H1686" s="4" t="s">
        <v>11</v>
      </c>
      <c r="I1686" s="4" t="s">
        <v>7</v>
      </c>
    </row>
    <row r="1687" spans="1:15">
      <c r="A1687" t="n">
        <v>16339</v>
      </c>
      <c r="B1687" s="47" t="n">
        <v>45</v>
      </c>
      <c r="C1687" s="7" t="n">
        <v>4</v>
      </c>
      <c r="D1687" s="7" t="n">
        <v>0</v>
      </c>
      <c r="E1687" s="7" t="n">
        <v>20.0300006866455</v>
      </c>
      <c r="F1687" s="7" t="n">
        <v>203.429992675781</v>
      </c>
      <c r="G1687" s="7" t="n">
        <v>340</v>
      </c>
      <c r="H1687" s="7" t="n">
        <v>3500</v>
      </c>
      <c r="I1687" s="7" t="n">
        <v>1</v>
      </c>
    </row>
    <row r="1688" spans="1:15">
      <c r="A1688" t="s">
        <v>4</v>
      </c>
      <c r="B1688" s="4" t="s">
        <v>5</v>
      </c>
      <c r="C1688" s="4" t="s">
        <v>7</v>
      </c>
      <c r="D1688" s="4" t="s">
        <v>7</v>
      </c>
      <c r="E1688" s="4" t="s">
        <v>12</v>
      </c>
      <c r="F1688" s="4" t="s">
        <v>11</v>
      </c>
    </row>
    <row r="1689" spans="1:15">
      <c r="A1689" t="n">
        <v>16357</v>
      </c>
      <c r="B1689" s="47" t="n">
        <v>45</v>
      </c>
      <c r="C1689" s="7" t="n">
        <v>5</v>
      </c>
      <c r="D1689" s="7" t="n">
        <v>3</v>
      </c>
      <c r="E1689" s="7" t="n">
        <v>78.9000015258789</v>
      </c>
      <c r="F1689" s="7" t="n">
        <v>1500</v>
      </c>
    </row>
    <row r="1690" spans="1:15">
      <c r="A1690" t="s">
        <v>4</v>
      </c>
      <c r="B1690" s="4" t="s">
        <v>5</v>
      </c>
      <c r="C1690" s="4" t="s">
        <v>11</v>
      </c>
      <c r="D1690" s="4" t="s">
        <v>8</v>
      </c>
      <c r="E1690" s="4" t="s">
        <v>7</v>
      </c>
      <c r="F1690" s="4" t="s">
        <v>7</v>
      </c>
      <c r="G1690" s="4" t="s">
        <v>7</v>
      </c>
      <c r="H1690" s="4" t="s">
        <v>7</v>
      </c>
      <c r="I1690" s="4" t="s">
        <v>7</v>
      </c>
      <c r="J1690" s="4" t="s">
        <v>12</v>
      </c>
      <c r="K1690" s="4" t="s">
        <v>12</v>
      </c>
      <c r="L1690" s="4" t="s">
        <v>12</v>
      </c>
      <c r="M1690" s="4" t="s">
        <v>12</v>
      </c>
      <c r="N1690" s="4" t="s">
        <v>7</v>
      </c>
    </row>
    <row r="1691" spans="1:15">
      <c r="A1691" t="n">
        <v>16366</v>
      </c>
      <c r="B1691" s="41" t="n">
        <v>34</v>
      </c>
      <c r="C1691" s="7" t="n">
        <v>1000</v>
      </c>
      <c r="D1691" s="7" t="s">
        <v>90</v>
      </c>
      <c r="E1691" s="7" t="n">
        <v>1</v>
      </c>
      <c r="F1691" s="7" t="n">
        <v>0</v>
      </c>
      <c r="G1691" s="7" t="n">
        <v>0</v>
      </c>
      <c r="H1691" s="7" t="n">
        <v>0</v>
      </c>
      <c r="I1691" s="7" t="n">
        <v>0</v>
      </c>
      <c r="J1691" s="7" t="n">
        <v>0</v>
      </c>
      <c r="K1691" s="7" t="n">
        <v>-1</v>
      </c>
      <c r="L1691" s="7" t="n">
        <v>-1</v>
      </c>
      <c r="M1691" s="7" t="n">
        <v>-1</v>
      </c>
      <c r="N1691" s="7" t="n">
        <v>0</v>
      </c>
    </row>
    <row r="1692" spans="1:15">
      <c r="A1692" t="s">
        <v>4</v>
      </c>
      <c r="B1692" s="4" t="s">
        <v>5</v>
      </c>
      <c r="C1692" s="4" t="s">
        <v>11</v>
      </c>
      <c r="D1692" s="4" t="s">
        <v>12</v>
      </c>
      <c r="E1692" s="4" t="s">
        <v>12</v>
      </c>
      <c r="F1692" s="4" t="s">
        <v>12</v>
      </c>
      <c r="G1692" s="4" t="s">
        <v>12</v>
      </c>
    </row>
    <row r="1693" spans="1:15">
      <c r="A1693" t="n">
        <v>16397</v>
      </c>
      <c r="B1693" s="49" t="n">
        <v>46</v>
      </c>
      <c r="C1693" s="7" t="n">
        <v>1560</v>
      </c>
      <c r="D1693" s="7" t="n">
        <v>-206.199996948242</v>
      </c>
      <c r="E1693" s="7" t="n">
        <v>13</v>
      </c>
      <c r="F1693" s="7" t="n">
        <v>53.7999992370605</v>
      </c>
      <c r="G1693" s="7" t="n">
        <v>178.399993896484</v>
      </c>
    </row>
    <row r="1694" spans="1:15">
      <c r="A1694" t="s">
        <v>4</v>
      </c>
      <c r="B1694" s="4" t="s">
        <v>5</v>
      </c>
      <c r="C1694" s="4" t="s">
        <v>11</v>
      </c>
      <c r="D1694" s="4" t="s">
        <v>12</v>
      </c>
      <c r="E1694" s="4" t="s">
        <v>12</v>
      </c>
      <c r="F1694" s="4" t="s">
        <v>12</v>
      </c>
      <c r="G1694" s="4" t="s">
        <v>12</v>
      </c>
    </row>
    <row r="1695" spans="1:15">
      <c r="A1695" t="n">
        <v>16416</v>
      </c>
      <c r="B1695" s="49" t="n">
        <v>46</v>
      </c>
      <c r="C1695" s="7" t="n">
        <v>1561</v>
      </c>
      <c r="D1695" s="7" t="n">
        <v>-220</v>
      </c>
      <c r="E1695" s="7" t="n">
        <v>13</v>
      </c>
      <c r="F1695" s="7" t="n">
        <v>67.8000030517578</v>
      </c>
      <c r="G1695" s="7" t="n">
        <v>200</v>
      </c>
    </row>
    <row r="1696" spans="1:15">
      <c r="A1696" t="s">
        <v>4</v>
      </c>
      <c r="B1696" s="4" t="s">
        <v>5</v>
      </c>
      <c r="C1696" s="4" t="s">
        <v>11</v>
      </c>
      <c r="D1696" s="4" t="s">
        <v>8</v>
      </c>
      <c r="E1696" s="4" t="s">
        <v>14</v>
      </c>
      <c r="F1696" s="4" t="s">
        <v>14</v>
      </c>
      <c r="G1696" s="4" t="s">
        <v>14</v>
      </c>
      <c r="H1696" s="4" t="s">
        <v>14</v>
      </c>
      <c r="I1696" s="4" t="s">
        <v>14</v>
      </c>
      <c r="J1696" s="4" t="s">
        <v>14</v>
      </c>
      <c r="K1696" s="4" t="s">
        <v>14</v>
      </c>
      <c r="L1696" s="4" t="s">
        <v>14</v>
      </c>
      <c r="M1696" s="4" t="s">
        <v>14</v>
      </c>
      <c r="N1696" s="4" t="s">
        <v>11</v>
      </c>
    </row>
    <row r="1697" spans="1:14">
      <c r="A1697" t="n">
        <v>16435</v>
      </c>
      <c r="B1697" s="60" t="n">
        <v>83</v>
      </c>
      <c r="C1697" s="7" t="n">
        <v>1561</v>
      </c>
      <c r="D1697" s="7" t="s">
        <v>89</v>
      </c>
      <c r="E1697" s="7" t="n">
        <v>0</v>
      </c>
      <c r="F1697" s="7" t="n">
        <v>0</v>
      </c>
      <c r="G1697" s="7" t="n">
        <v>0</v>
      </c>
      <c r="H1697" s="7" t="n">
        <v>1045220557</v>
      </c>
      <c r="I1697" s="7" t="n">
        <v>0</v>
      </c>
      <c r="J1697" s="7" t="n">
        <v>0</v>
      </c>
      <c r="K1697" s="7" t="n">
        <v>1065353216</v>
      </c>
      <c r="L1697" s="7" t="n">
        <v>1065353216</v>
      </c>
      <c r="M1697" s="7" t="n">
        <v>1065353216</v>
      </c>
      <c r="N1697" s="7" t="n">
        <v>0</v>
      </c>
    </row>
    <row r="1698" spans="1:14">
      <c r="A1698" t="s">
        <v>4</v>
      </c>
      <c r="B1698" s="4" t="s">
        <v>5</v>
      </c>
      <c r="C1698" s="4" t="s">
        <v>11</v>
      </c>
      <c r="D1698" s="4" t="s">
        <v>8</v>
      </c>
      <c r="E1698" s="4" t="s">
        <v>14</v>
      </c>
      <c r="F1698" s="4" t="s">
        <v>14</v>
      </c>
      <c r="G1698" s="4" t="s">
        <v>14</v>
      </c>
      <c r="H1698" s="4" t="s">
        <v>14</v>
      </c>
      <c r="I1698" s="4" t="s">
        <v>14</v>
      </c>
      <c r="J1698" s="4" t="s">
        <v>14</v>
      </c>
      <c r="K1698" s="4" t="s">
        <v>14</v>
      </c>
      <c r="L1698" s="4" t="s">
        <v>14</v>
      </c>
      <c r="M1698" s="4" t="s">
        <v>14</v>
      </c>
      <c r="N1698" s="4" t="s">
        <v>11</v>
      </c>
    </row>
    <row r="1699" spans="1:14">
      <c r="A1699" t="n">
        <v>16482</v>
      </c>
      <c r="B1699" s="60" t="n">
        <v>83</v>
      </c>
      <c r="C1699" s="7" t="n">
        <v>1560</v>
      </c>
      <c r="D1699" s="7" t="s">
        <v>89</v>
      </c>
      <c r="E1699" s="7" t="n">
        <v>0</v>
      </c>
      <c r="F1699" s="7" t="n">
        <v>0</v>
      </c>
      <c r="G1699" s="7" t="n">
        <v>0</v>
      </c>
      <c r="H1699" s="7" t="n">
        <v>1036831949</v>
      </c>
      <c r="I1699" s="7" t="n">
        <v>0</v>
      </c>
      <c r="J1699" s="7" t="n">
        <v>0</v>
      </c>
      <c r="K1699" s="7" t="n">
        <v>1065353216</v>
      </c>
      <c r="L1699" s="7" t="n">
        <v>1065353216</v>
      </c>
      <c r="M1699" s="7" t="n">
        <v>1065353216</v>
      </c>
      <c r="N1699" s="7" t="n">
        <v>0</v>
      </c>
    </row>
    <row r="1700" spans="1:14">
      <c r="A1700" t="s">
        <v>4</v>
      </c>
      <c r="B1700" s="4" t="s">
        <v>5</v>
      </c>
      <c r="C1700" s="4" t="s">
        <v>11</v>
      </c>
      <c r="D1700" s="4" t="s">
        <v>7</v>
      </c>
      <c r="E1700" s="4" t="s">
        <v>7</v>
      </c>
      <c r="F1700" s="4" t="s">
        <v>8</v>
      </c>
    </row>
    <row r="1701" spans="1:14">
      <c r="A1701" t="n">
        <v>16529</v>
      </c>
      <c r="B1701" s="38" t="n">
        <v>20</v>
      </c>
      <c r="C1701" s="7" t="n">
        <v>1560</v>
      </c>
      <c r="D1701" s="7" t="n">
        <v>3</v>
      </c>
      <c r="E1701" s="7" t="n">
        <v>11</v>
      </c>
      <c r="F1701" s="7" t="s">
        <v>121</v>
      </c>
    </row>
    <row r="1702" spans="1:14">
      <c r="A1702" t="s">
        <v>4</v>
      </c>
      <c r="B1702" s="4" t="s">
        <v>5</v>
      </c>
      <c r="C1702" s="4" t="s">
        <v>11</v>
      </c>
      <c r="D1702" s="4" t="s">
        <v>7</v>
      </c>
      <c r="E1702" s="4" t="s">
        <v>7</v>
      </c>
      <c r="F1702" s="4" t="s">
        <v>8</v>
      </c>
    </row>
    <row r="1703" spans="1:14">
      <c r="A1703" t="n">
        <v>16556</v>
      </c>
      <c r="B1703" s="38" t="n">
        <v>20</v>
      </c>
      <c r="C1703" s="7" t="n">
        <v>1561</v>
      </c>
      <c r="D1703" s="7" t="n">
        <v>3</v>
      </c>
      <c r="E1703" s="7" t="n">
        <v>11</v>
      </c>
      <c r="F1703" s="7" t="s">
        <v>121</v>
      </c>
    </row>
    <row r="1704" spans="1:14">
      <c r="A1704" t="s">
        <v>4</v>
      </c>
      <c r="B1704" s="4" t="s">
        <v>5</v>
      </c>
      <c r="C1704" s="4" t="s">
        <v>11</v>
      </c>
      <c r="D1704" s="4" t="s">
        <v>7</v>
      </c>
      <c r="E1704" s="4" t="s">
        <v>8</v>
      </c>
      <c r="F1704" s="4" t="s">
        <v>12</v>
      </c>
      <c r="G1704" s="4" t="s">
        <v>12</v>
      </c>
      <c r="H1704" s="4" t="s">
        <v>12</v>
      </c>
    </row>
    <row r="1705" spans="1:14">
      <c r="A1705" t="n">
        <v>16583</v>
      </c>
      <c r="B1705" s="44" t="n">
        <v>48</v>
      </c>
      <c r="C1705" s="7" t="n">
        <v>1560</v>
      </c>
      <c r="D1705" s="7" t="n">
        <v>0</v>
      </c>
      <c r="E1705" s="7" t="s">
        <v>87</v>
      </c>
      <c r="F1705" s="7" t="n">
        <v>-1</v>
      </c>
      <c r="G1705" s="7" t="n">
        <v>1</v>
      </c>
      <c r="H1705" s="7" t="n">
        <v>0</v>
      </c>
    </row>
    <row r="1706" spans="1:14">
      <c r="A1706" t="s">
        <v>4</v>
      </c>
      <c r="B1706" s="4" t="s">
        <v>5</v>
      </c>
      <c r="C1706" s="4" t="s">
        <v>11</v>
      </c>
      <c r="D1706" s="4" t="s">
        <v>7</v>
      </c>
      <c r="E1706" s="4" t="s">
        <v>8</v>
      </c>
      <c r="F1706" s="4" t="s">
        <v>12</v>
      </c>
      <c r="G1706" s="4" t="s">
        <v>12</v>
      </c>
      <c r="H1706" s="4" t="s">
        <v>12</v>
      </c>
    </row>
    <row r="1707" spans="1:14">
      <c r="A1707" t="n">
        <v>16612</v>
      </c>
      <c r="B1707" s="44" t="n">
        <v>48</v>
      </c>
      <c r="C1707" s="7" t="n">
        <v>1561</v>
      </c>
      <c r="D1707" s="7" t="n">
        <v>0</v>
      </c>
      <c r="E1707" s="7" t="s">
        <v>87</v>
      </c>
      <c r="F1707" s="7" t="n">
        <v>-1</v>
      </c>
      <c r="G1707" s="7" t="n">
        <v>1</v>
      </c>
      <c r="H1707" s="7" t="n">
        <v>0</v>
      </c>
    </row>
    <row r="1708" spans="1:14">
      <c r="A1708" t="s">
        <v>4</v>
      </c>
      <c r="B1708" s="4" t="s">
        <v>5</v>
      </c>
      <c r="C1708" s="4" t="s">
        <v>7</v>
      </c>
      <c r="D1708" s="4" t="s">
        <v>11</v>
      </c>
    </row>
    <row r="1709" spans="1:14">
      <c r="A1709" t="n">
        <v>16641</v>
      </c>
      <c r="B1709" s="47" t="n">
        <v>45</v>
      </c>
      <c r="C1709" s="7" t="n">
        <v>7</v>
      </c>
      <c r="D1709" s="7" t="n">
        <v>255</v>
      </c>
    </row>
    <row r="1710" spans="1:14">
      <c r="A1710" t="s">
        <v>4</v>
      </c>
      <c r="B1710" s="4" t="s">
        <v>5</v>
      </c>
      <c r="C1710" s="4" t="s">
        <v>7</v>
      </c>
      <c r="D1710" s="4" t="s">
        <v>11</v>
      </c>
      <c r="E1710" s="4" t="s">
        <v>12</v>
      </c>
    </row>
    <row r="1711" spans="1:14">
      <c r="A1711" t="n">
        <v>16645</v>
      </c>
      <c r="B1711" s="16" t="n">
        <v>58</v>
      </c>
      <c r="C1711" s="7" t="n">
        <v>101</v>
      </c>
      <c r="D1711" s="7" t="n">
        <v>300</v>
      </c>
      <c r="E1711" s="7" t="n">
        <v>1</v>
      </c>
    </row>
    <row r="1712" spans="1:14">
      <c r="A1712" t="s">
        <v>4</v>
      </c>
      <c r="B1712" s="4" t="s">
        <v>5</v>
      </c>
      <c r="C1712" s="4" t="s">
        <v>7</v>
      </c>
      <c r="D1712" s="4" t="s">
        <v>11</v>
      </c>
    </row>
    <row r="1713" spans="1:14">
      <c r="A1713" t="n">
        <v>16653</v>
      </c>
      <c r="B1713" s="16" t="n">
        <v>58</v>
      </c>
      <c r="C1713" s="7" t="n">
        <v>254</v>
      </c>
      <c r="D1713" s="7" t="n">
        <v>0</v>
      </c>
    </row>
    <row r="1714" spans="1:14">
      <c r="A1714" t="s">
        <v>4</v>
      </c>
      <c r="B1714" s="4" t="s">
        <v>5</v>
      </c>
      <c r="C1714" s="4" t="s">
        <v>7</v>
      </c>
      <c r="D1714" s="4" t="s">
        <v>7</v>
      </c>
      <c r="E1714" s="4" t="s">
        <v>12</v>
      </c>
      <c r="F1714" s="4" t="s">
        <v>12</v>
      </c>
      <c r="G1714" s="4" t="s">
        <v>12</v>
      </c>
      <c r="H1714" s="4" t="s">
        <v>11</v>
      </c>
    </row>
    <row r="1715" spans="1:14">
      <c r="A1715" t="n">
        <v>16657</v>
      </c>
      <c r="B1715" s="47" t="n">
        <v>45</v>
      </c>
      <c r="C1715" s="7" t="n">
        <v>2</v>
      </c>
      <c r="D1715" s="7" t="n">
        <v>3</v>
      </c>
      <c r="E1715" s="7" t="n">
        <v>-249.119995117188</v>
      </c>
      <c r="F1715" s="7" t="n">
        <v>40.5200004577637</v>
      </c>
      <c r="G1715" s="7" t="n">
        <v>19.4699993133545</v>
      </c>
      <c r="H1715" s="7" t="n">
        <v>0</v>
      </c>
    </row>
    <row r="1716" spans="1:14">
      <c r="A1716" t="s">
        <v>4</v>
      </c>
      <c r="B1716" s="4" t="s">
        <v>5</v>
      </c>
      <c r="C1716" s="4" t="s">
        <v>7</v>
      </c>
      <c r="D1716" s="4" t="s">
        <v>7</v>
      </c>
      <c r="E1716" s="4" t="s">
        <v>12</v>
      </c>
      <c r="F1716" s="4" t="s">
        <v>12</v>
      </c>
      <c r="G1716" s="4" t="s">
        <v>12</v>
      </c>
      <c r="H1716" s="4" t="s">
        <v>11</v>
      </c>
      <c r="I1716" s="4" t="s">
        <v>7</v>
      </c>
    </row>
    <row r="1717" spans="1:14">
      <c r="A1717" t="n">
        <v>16674</v>
      </c>
      <c r="B1717" s="47" t="n">
        <v>45</v>
      </c>
      <c r="C1717" s="7" t="n">
        <v>4</v>
      </c>
      <c r="D1717" s="7" t="n">
        <v>3</v>
      </c>
      <c r="E1717" s="7" t="n">
        <v>359.769989013672</v>
      </c>
      <c r="F1717" s="7" t="n">
        <v>301.25</v>
      </c>
      <c r="G1717" s="7" t="n">
        <v>352</v>
      </c>
      <c r="H1717" s="7" t="n">
        <v>0</v>
      </c>
      <c r="I1717" s="7" t="n">
        <v>1</v>
      </c>
    </row>
    <row r="1718" spans="1:14">
      <c r="A1718" t="s">
        <v>4</v>
      </c>
      <c r="B1718" s="4" t="s">
        <v>5</v>
      </c>
      <c r="C1718" s="4" t="s">
        <v>7</v>
      </c>
      <c r="D1718" s="4" t="s">
        <v>7</v>
      </c>
      <c r="E1718" s="4" t="s">
        <v>12</v>
      </c>
      <c r="F1718" s="4" t="s">
        <v>11</v>
      </c>
    </row>
    <row r="1719" spans="1:14">
      <c r="A1719" t="n">
        <v>16692</v>
      </c>
      <c r="B1719" s="47" t="n">
        <v>45</v>
      </c>
      <c r="C1719" s="7" t="n">
        <v>5</v>
      </c>
      <c r="D1719" s="7" t="n">
        <v>3</v>
      </c>
      <c r="E1719" s="7" t="n">
        <v>70.5</v>
      </c>
      <c r="F1719" s="7" t="n">
        <v>0</v>
      </c>
    </row>
    <row r="1720" spans="1:14">
      <c r="A1720" t="s">
        <v>4</v>
      </c>
      <c r="B1720" s="4" t="s">
        <v>5</v>
      </c>
      <c r="C1720" s="4" t="s">
        <v>7</v>
      </c>
      <c r="D1720" s="4" t="s">
        <v>7</v>
      </c>
      <c r="E1720" s="4" t="s">
        <v>12</v>
      </c>
      <c r="F1720" s="4" t="s">
        <v>11</v>
      </c>
    </row>
    <row r="1721" spans="1:14">
      <c r="A1721" t="n">
        <v>16701</v>
      </c>
      <c r="B1721" s="47" t="n">
        <v>45</v>
      </c>
      <c r="C1721" s="7" t="n">
        <v>11</v>
      </c>
      <c r="D1721" s="7" t="n">
        <v>3</v>
      </c>
      <c r="E1721" s="7" t="n">
        <v>17.3999996185303</v>
      </c>
      <c r="F1721" s="7" t="n">
        <v>0</v>
      </c>
    </row>
    <row r="1722" spans="1:14">
      <c r="A1722" t="s">
        <v>4</v>
      </c>
      <c r="B1722" s="4" t="s">
        <v>5</v>
      </c>
      <c r="C1722" s="4" t="s">
        <v>7</v>
      </c>
      <c r="D1722" s="4" t="s">
        <v>7</v>
      </c>
      <c r="E1722" s="4" t="s">
        <v>12</v>
      </c>
      <c r="F1722" s="4" t="s">
        <v>12</v>
      </c>
      <c r="G1722" s="4" t="s">
        <v>12</v>
      </c>
      <c r="H1722" s="4" t="s">
        <v>11</v>
      </c>
    </row>
    <row r="1723" spans="1:14">
      <c r="A1723" t="n">
        <v>16710</v>
      </c>
      <c r="B1723" s="47" t="n">
        <v>45</v>
      </c>
      <c r="C1723" s="7" t="n">
        <v>2</v>
      </c>
      <c r="D1723" s="7" t="n">
        <v>3</v>
      </c>
      <c r="E1723" s="7" t="n">
        <v>-249.119995117188</v>
      </c>
      <c r="F1723" s="7" t="n">
        <v>43.3400001525879</v>
      </c>
      <c r="G1723" s="7" t="n">
        <v>19.4699993133545</v>
      </c>
      <c r="H1723" s="7" t="n">
        <v>15000</v>
      </c>
    </row>
    <row r="1724" spans="1:14">
      <c r="A1724" t="s">
        <v>4</v>
      </c>
      <c r="B1724" s="4" t="s">
        <v>5</v>
      </c>
      <c r="C1724" s="4" t="s">
        <v>7</v>
      </c>
      <c r="D1724" s="4" t="s">
        <v>7</v>
      </c>
      <c r="E1724" s="4" t="s">
        <v>12</v>
      </c>
      <c r="F1724" s="4" t="s">
        <v>12</v>
      </c>
      <c r="G1724" s="4" t="s">
        <v>12</v>
      </c>
      <c r="H1724" s="4" t="s">
        <v>11</v>
      </c>
      <c r="I1724" s="4" t="s">
        <v>7</v>
      </c>
    </row>
    <row r="1725" spans="1:14">
      <c r="A1725" t="n">
        <v>16727</v>
      </c>
      <c r="B1725" s="47" t="n">
        <v>45</v>
      </c>
      <c r="C1725" s="7" t="n">
        <v>4</v>
      </c>
      <c r="D1725" s="7" t="n">
        <v>3</v>
      </c>
      <c r="E1725" s="7" t="n">
        <v>11.6000003814697</v>
      </c>
      <c r="F1725" s="7" t="n">
        <v>301.25</v>
      </c>
      <c r="G1725" s="7" t="n">
        <v>352</v>
      </c>
      <c r="H1725" s="7" t="n">
        <v>15000</v>
      </c>
      <c r="I1725" s="7" t="n">
        <v>1</v>
      </c>
    </row>
    <row r="1726" spans="1:14">
      <c r="A1726" t="s">
        <v>4</v>
      </c>
      <c r="B1726" s="4" t="s">
        <v>5</v>
      </c>
      <c r="C1726" s="4" t="s">
        <v>7</v>
      </c>
      <c r="D1726" s="4" t="s">
        <v>12</v>
      </c>
      <c r="E1726" s="4" t="s">
        <v>12</v>
      </c>
      <c r="F1726" s="4" t="s">
        <v>12</v>
      </c>
    </row>
    <row r="1727" spans="1:14">
      <c r="A1727" t="n">
        <v>16745</v>
      </c>
      <c r="B1727" s="47" t="n">
        <v>45</v>
      </c>
      <c r="C1727" s="7" t="n">
        <v>9</v>
      </c>
      <c r="D1727" s="7" t="n">
        <v>0</v>
      </c>
      <c r="E1727" s="7" t="n">
        <v>0</v>
      </c>
      <c r="F1727" s="7" t="n">
        <v>0</v>
      </c>
    </row>
    <row r="1728" spans="1:14">
      <c r="A1728" t="s">
        <v>4</v>
      </c>
      <c r="B1728" s="4" t="s">
        <v>5</v>
      </c>
      <c r="C1728" s="4" t="s">
        <v>11</v>
      </c>
      <c r="D1728" s="4" t="s">
        <v>7</v>
      </c>
    </row>
    <row r="1729" spans="1:9">
      <c r="A1729" t="n">
        <v>16759</v>
      </c>
      <c r="B1729" s="55" t="n">
        <v>21</v>
      </c>
      <c r="C1729" s="7" t="n">
        <v>1563</v>
      </c>
      <c r="D1729" s="7" t="n">
        <v>3</v>
      </c>
    </row>
    <row r="1730" spans="1:9">
      <c r="A1730" t="s">
        <v>4</v>
      </c>
      <c r="B1730" s="4" t="s">
        <v>5</v>
      </c>
      <c r="C1730" s="4" t="s">
        <v>11</v>
      </c>
      <c r="D1730" s="4" t="s">
        <v>7</v>
      </c>
    </row>
    <row r="1731" spans="1:9">
      <c r="A1731" t="n">
        <v>16763</v>
      </c>
      <c r="B1731" s="55" t="n">
        <v>21</v>
      </c>
      <c r="C1731" s="7" t="n">
        <v>1565</v>
      </c>
      <c r="D1731" s="7" t="n">
        <v>3</v>
      </c>
    </row>
    <row r="1732" spans="1:9">
      <c r="A1732" t="s">
        <v>4</v>
      </c>
      <c r="B1732" s="4" t="s">
        <v>5</v>
      </c>
      <c r="C1732" s="4" t="s">
        <v>11</v>
      </c>
      <c r="D1732" s="4" t="s">
        <v>7</v>
      </c>
    </row>
    <row r="1733" spans="1:9">
      <c r="A1733" t="n">
        <v>16767</v>
      </c>
      <c r="B1733" s="55" t="n">
        <v>21</v>
      </c>
      <c r="C1733" s="7" t="n">
        <v>1560</v>
      </c>
      <c r="D1733" s="7" t="n">
        <v>3</v>
      </c>
    </row>
    <row r="1734" spans="1:9">
      <c r="A1734" t="s">
        <v>4</v>
      </c>
      <c r="B1734" s="4" t="s">
        <v>5</v>
      </c>
      <c r="C1734" s="4" t="s">
        <v>11</v>
      </c>
      <c r="D1734" s="4" t="s">
        <v>7</v>
      </c>
    </row>
    <row r="1735" spans="1:9">
      <c r="A1735" t="n">
        <v>16771</v>
      </c>
      <c r="B1735" s="55" t="n">
        <v>21</v>
      </c>
      <c r="C1735" s="7" t="n">
        <v>1561</v>
      </c>
      <c r="D1735" s="7" t="n">
        <v>3</v>
      </c>
    </row>
    <row r="1736" spans="1:9">
      <c r="A1736" t="s">
        <v>4</v>
      </c>
      <c r="B1736" s="4" t="s">
        <v>5</v>
      </c>
      <c r="C1736" s="4" t="s">
        <v>11</v>
      </c>
      <c r="D1736" s="4" t="s">
        <v>7</v>
      </c>
    </row>
    <row r="1737" spans="1:9">
      <c r="A1737" t="n">
        <v>16775</v>
      </c>
      <c r="B1737" s="55" t="n">
        <v>21</v>
      </c>
      <c r="C1737" s="7" t="n">
        <v>1650</v>
      </c>
      <c r="D1737" s="7" t="n">
        <v>3</v>
      </c>
    </row>
    <row r="1738" spans="1:9">
      <c r="A1738" t="s">
        <v>4</v>
      </c>
      <c r="B1738" s="4" t="s">
        <v>5</v>
      </c>
      <c r="C1738" s="4" t="s">
        <v>11</v>
      </c>
      <c r="D1738" s="4" t="s">
        <v>7</v>
      </c>
    </row>
    <row r="1739" spans="1:9">
      <c r="A1739" t="n">
        <v>16779</v>
      </c>
      <c r="B1739" s="55" t="n">
        <v>21</v>
      </c>
      <c r="C1739" s="7" t="n">
        <v>1651</v>
      </c>
      <c r="D1739" s="7" t="n">
        <v>3</v>
      </c>
    </row>
    <row r="1740" spans="1:9">
      <c r="A1740" t="s">
        <v>4</v>
      </c>
      <c r="B1740" s="4" t="s">
        <v>5</v>
      </c>
      <c r="C1740" s="4" t="s">
        <v>11</v>
      </c>
      <c r="D1740" s="4" t="s">
        <v>7</v>
      </c>
    </row>
    <row r="1741" spans="1:9">
      <c r="A1741" t="n">
        <v>16783</v>
      </c>
      <c r="B1741" s="55" t="n">
        <v>21</v>
      </c>
      <c r="C1741" s="7" t="n">
        <v>1652</v>
      </c>
      <c r="D1741" s="7" t="n">
        <v>3</v>
      </c>
    </row>
    <row r="1742" spans="1:9">
      <c r="A1742" t="s">
        <v>4</v>
      </c>
      <c r="B1742" s="4" t="s">
        <v>5</v>
      </c>
      <c r="C1742" s="4" t="s">
        <v>11</v>
      </c>
      <c r="D1742" s="4" t="s">
        <v>7</v>
      </c>
    </row>
    <row r="1743" spans="1:9">
      <c r="A1743" t="n">
        <v>16787</v>
      </c>
      <c r="B1743" s="55" t="n">
        <v>21</v>
      </c>
      <c r="C1743" s="7" t="n">
        <v>1653</v>
      </c>
      <c r="D1743" s="7" t="n">
        <v>3</v>
      </c>
    </row>
    <row r="1744" spans="1:9">
      <c r="A1744" t="s">
        <v>4</v>
      </c>
      <c r="B1744" s="4" t="s">
        <v>5</v>
      </c>
      <c r="C1744" s="4" t="s">
        <v>11</v>
      </c>
      <c r="D1744" s="4" t="s">
        <v>7</v>
      </c>
    </row>
    <row r="1745" spans="1:4">
      <c r="A1745" t="n">
        <v>16791</v>
      </c>
      <c r="B1745" s="55" t="n">
        <v>21</v>
      </c>
      <c r="C1745" s="7" t="n">
        <v>1654</v>
      </c>
      <c r="D1745" s="7" t="n">
        <v>3</v>
      </c>
    </row>
    <row r="1746" spans="1:4">
      <c r="A1746" t="s">
        <v>4</v>
      </c>
      <c r="B1746" s="4" t="s">
        <v>5</v>
      </c>
      <c r="C1746" s="4" t="s">
        <v>11</v>
      </c>
      <c r="D1746" s="4" t="s">
        <v>7</v>
      </c>
    </row>
    <row r="1747" spans="1:4">
      <c r="A1747" t="n">
        <v>16795</v>
      </c>
      <c r="B1747" s="55" t="n">
        <v>21</v>
      </c>
      <c r="C1747" s="7" t="n">
        <v>1655</v>
      </c>
      <c r="D1747" s="7" t="n">
        <v>3</v>
      </c>
    </row>
    <row r="1748" spans="1:4">
      <c r="A1748" t="s">
        <v>4</v>
      </c>
      <c r="B1748" s="4" t="s">
        <v>5</v>
      </c>
      <c r="C1748" s="4" t="s">
        <v>11</v>
      </c>
      <c r="D1748" s="4" t="s">
        <v>7</v>
      </c>
    </row>
    <row r="1749" spans="1:4">
      <c r="A1749" t="n">
        <v>16799</v>
      </c>
      <c r="B1749" s="55" t="n">
        <v>21</v>
      </c>
      <c r="C1749" s="7" t="n">
        <v>1656</v>
      </c>
      <c r="D1749" s="7" t="n">
        <v>3</v>
      </c>
    </row>
    <row r="1750" spans="1:4">
      <c r="A1750" t="s">
        <v>4</v>
      </c>
      <c r="B1750" s="4" t="s">
        <v>5</v>
      </c>
      <c r="C1750" s="4" t="s">
        <v>11</v>
      </c>
      <c r="D1750" s="4" t="s">
        <v>7</v>
      </c>
    </row>
    <row r="1751" spans="1:4">
      <c r="A1751" t="n">
        <v>16803</v>
      </c>
      <c r="B1751" s="55" t="n">
        <v>21</v>
      </c>
      <c r="C1751" s="7" t="n">
        <v>1657</v>
      </c>
      <c r="D1751" s="7" t="n">
        <v>3</v>
      </c>
    </row>
    <row r="1752" spans="1:4">
      <c r="A1752" t="s">
        <v>4</v>
      </c>
      <c r="B1752" s="4" t="s">
        <v>5</v>
      </c>
      <c r="C1752" s="4" t="s">
        <v>11</v>
      </c>
      <c r="D1752" s="4" t="s">
        <v>7</v>
      </c>
    </row>
    <row r="1753" spans="1:4">
      <c r="A1753" t="n">
        <v>16807</v>
      </c>
      <c r="B1753" s="55" t="n">
        <v>21</v>
      </c>
      <c r="C1753" s="7" t="n">
        <v>1658</v>
      </c>
      <c r="D1753" s="7" t="n">
        <v>3</v>
      </c>
    </row>
    <row r="1754" spans="1:4">
      <c r="A1754" t="s">
        <v>4</v>
      </c>
      <c r="B1754" s="4" t="s">
        <v>5</v>
      </c>
      <c r="C1754" s="4" t="s">
        <v>11</v>
      </c>
      <c r="D1754" s="4" t="s">
        <v>7</v>
      </c>
    </row>
    <row r="1755" spans="1:4">
      <c r="A1755" t="n">
        <v>16811</v>
      </c>
      <c r="B1755" s="55" t="n">
        <v>21</v>
      </c>
      <c r="C1755" s="7" t="n">
        <v>1659</v>
      </c>
      <c r="D1755" s="7" t="n">
        <v>3</v>
      </c>
    </row>
    <row r="1756" spans="1:4">
      <c r="A1756" t="s">
        <v>4</v>
      </c>
      <c r="B1756" s="4" t="s">
        <v>5</v>
      </c>
      <c r="C1756" s="4" t="s">
        <v>11</v>
      </c>
      <c r="D1756" s="4" t="s">
        <v>7</v>
      </c>
    </row>
    <row r="1757" spans="1:4">
      <c r="A1757" t="n">
        <v>16815</v>
      </c>
      <c r="B1757" s="55" t="n">
        <v>21</v>
      </c>
      <c r="C1757" s="7" t="n">
        <v>1000</v>
      </c>
      <c r="D1757" s="7" t="n">
        <v>3</v>
      </c>
    </row>
    <row r="1758" spans="1:4">
      <c r="A1758" t="s">
        <v>4</v>
      </c>
      <c r="B1758" s="4" t="s">
        <v>5</v>
      </c>
      <c r="C1758" s="4" t="s">
        <v>11</v>
      </c>
      <c r="D1758" s="4" t="s">
        <v>7</v>
      </c>
    </row>
    <row r="1759" spans="1:4">
      <c r="A1759" t="n">
        <v>16819</v>
      </c>
      <c r="B1759" s="55" t="n">
        <v>21</v>
      </c>
      <c r="C1759" s="7" t="n">
        <v>1001</v>
      </c>
      <c r="D1759" s="7" t="n">
        <v>3</v>
      </c>
    </row>
    <row r="1760" spans="1:4">
      <c r="A1760" t="s">
        <v>4</v>
      </c>
      <c r="B1760" s="4" t="s">
        <v>5</v>
      </c>
      <c r="C1760" s="4" t="s">
        <v>11</v>
      </c>
      <c r="D1760" s="4" t="s">
        <v>7</v>
      </c>
    </row>
    <row r="1761" spans="1:4">
      <c r="A1761" t="n">
        <v>16823</v>
      </c>
      <c r="B1761" s="55" t="n">
        <v>21</v>
      </c>
      <c r="C1761" s="7" t="n">
        <v>1002</v>
      </c>
      <c r="D1761" s="7" t="n">
        <v>3</v>
      </c>
    </row>
    <row r="1762" spans="1:4">
      <c r="A1762" t="s">
        <v>4</v>
      </c>
      <c r="B1762" s="4" t="s">
        <v>5</v>
      </c>
      <c r="C1762" s="4" t="s">
        <v>11</v>
      </c>
      <c r="D1762" s="4" t="s">
        <v>7</v>
      </c>
    </row>
    <row r="1763" spans="1:4">
      <c r="A1763" t="n">
        <v>16827</v>
      </c>
      <c r="B1763" s="55" t="n">
        <v>21</v>
      </c>
      <c r="C1763" s="7" t="n">
        <v>1003</v>
      </c>
      <c r="D1763" s="7" t="n">
        <v>3</v>
      </c>
    </row>
    <row r="1764" spans="1:4">
      <c r="A1764" t="s">
        <v>4</v>
      </c>
      <c r="B1764" s="4" t="s">
        <v>5</v>
      </c>
      <c r="C1764" s="4" t="s">
        <v>11</v>
      </c>
    </row>
    <row r="1765" spans="1:4">
      <c r="A1765" t="n">
        <v>16831</v>
      </c>
      <c r="B1765" s="23" t="n">
        <v>16</v>
      </c>
      <c r="C1765" s="7" t="n">
        <v>300</v>
      </c>
    </row>
    <row r="1766" spans="1:4">
      <c r="A1766" t="s">
        <v>4</v>
      </c>
      <c r="B1766" s="4" t="s">
        <v>5</v>
      </c>
      <c r="C1766" s="4" t="s">
        <v>7</v>
      </c>
      <c r="D1766" s="4" t="s">
        <v>7</v>
      </c>
      <c r="E1766" s="4" t="s">
        <v>7</v>
      </c>
      <c r="F1766" s="4" t="s">
        <v>7</v>
      </c>
    </row>
    <row r="1767" spans="1:4">
      <c r="A1767" t="n">
        <v>16834</v>
      </c>
      <c r="B1767" s="6" t="n">
        <v>14</v>
      </c>
      <c r="C1767" s="7" t="n">
        <v>0</v>
      </c>
      <c r="D1767" s="7" t="n">
        <v>128</v>
      </c>
      <c r="E1767" s="7" t="n">
        <v>0</v>
      </c>
      <c r="F1767" s="7" t="n">
        <v>0</v>
      </c>
    </row>
    <row r="1768" spans="1:4">
      <c r="A1768" t="s">
        <v>4</v>
      </c>
      <c r="B1768" s="4" t="s">
        <v>5</v>
      </c>
      <c r="C1768" s="4" t="s">
        <v>7</v>
      </c>
      <c r="D1768" s="4" t="s">
        <v>11</v>
      </c>
      <c r="E1768" s="4" t="s">
        <v>11</v>
      </c>
      <c r="F1768" s="4" t="s">
        <v>7</v>
      </c>
    </row>
    <row r="1769" spans="1:4">
      <c r="A1769" t="n">
        <v>16839</v>
      </c>
      <c r="B1769" s="25" t="n">
        <v>25</v>
      </c>
      <c r="C1769" s="7" t="n">
        <v>1</v>
      </c>
      <c r="D1769" s="7" t="n">
        <v>120</v>
      </c>
      <c r="E1769" s="7" t="n">
        <v>80</v>
      </c>
      <c r="F1769" s="7" t="n">
        <v>0</v>
      </c>
    </row>
    <row r="1770" spans="1:4">
      <c r="A1770" t="s">
        <v>4</v>
      </c>
      <c r="B1770" s="4" t="s">
        <v>5</v>
      </c>
      <c r="C1770" s="4" t="s">
        <v>8</v>
      </c>
      <c r="D1770" s="4" t="s">
        <v>11</v>
      </c>
    </row>
    <row r="1771" spans="1:4">
      <c r="A1771" t="n">
        <v>16846</v>
      </c>
      <c r="B1771" s="43" t="n">
        <v>29</v>
      </c>
      <c r="C1771" s="7" t="s">
        <v>122</v>
      </c>
      <c r="D1771" s="7" t="n">
        <v>65533</v>
      </c>
    </row>
    <row r="1772" spans="1:4">
      <c r="A1772" t="s">
        <v>4</v>
      </c>
      <c r="B1772" s="4" t="s">
        <v>5</v>
      </c>
      <c r="C1772" s="4" t="s">
        <v>7</v>
      </c>
      <c r="D1772" s="4" t="s">
        <v>11</v>
      </c>
      <c r="E1772" s="4" t="s">
        <v>8</v>
      </c>
    </row>
    <row r="1773" spans="1:4">
      <c r="A1773" t="n">
        <v>16877</v>
      </c>
      <c r="B1773" s="56" t="n">
        <v>51</v>
      </c>
      <c r="C1773" s="7" t="n">
        <v>4</v>
      </c>
      <c r="D1773" s="7" t="n">
        <v>1003</v>
      </c>
      <c r="E1773" s="7" t="s">
        <v>112</v>
      </c>
    </row>
    <row r="1774" spans="1:4">
      <c r="A1774" t="s">
        <v>4</v>
      </c>
      <c r="B1774" s="4" t="s">
        <v>5</v>
      </c>
      <c r="C1774" s="4" t="s">
        <v>11</v>
      </c>
    </row>
    <row r="1775" spans="1:4">
      <c r="A1775" t="n">
        <v>16890</v>
      </c>
      <c r="B1775" s="23" t="n">
        <v>16</v>
      </c>
      <c r="C1775" s="7" t="n">
        <v>0</v>
      </c>
    </row>
    <row r="1776" spans="1:4">
      <c r="A1776" t="s">
        <v>4</v>
      </c>
      <c r="B1776" s="4" t="s">
        <v>5</v>
      </c>
      <c r="C1776" s="4" t="s">
        <v>11</v>
      </c>
      <c r="D1776" s="4" t="s">
        <v>7</v>
      </c>
      <c r="E1776" s="4" t="s">
        <v>14</v>
      </c>
      <c r="F1776" s="4" t="s">
        <v>25</v>
      </c>
      <c r="G1776" s="4" t="s">
        <v>7</v>
      </c>
      <c r="H1776" s="4" t="s">
        <v>7</v>
      </c>
      <c r="I1776" s="4" t="s">
        <v>7</v>
      </c>
      <c r="J1776" s="4" t="s">
        <v>14</v>
      </c>
      <c r="K1776" s="4" t="s">
        <v>25</v>
      </c>
      <c r="L1776" s="4" t="s">
        <v>7</v>
      </c>
      <c r="M1776" s="4" t="s">
        <v>7</v>
      </c>
    </row>
    <row r="1777" spans="1:13">
      <c r="A1777" t="n">
        <v>16893</v>
      </c>
      <c r="B1777" s="57" t="n">
        <v>26</v>
      </c>
      <c r="C1777" s="7" t="n">
        <v>1003</v>
      </c>
      <c r="D1777" s="7" t="n">
        <v>17</v>
      </c>
      <c r="E1777" s="7" t="n">
        <v>64894</v>
      </c>
      <c r="F1777" s="7" t="s">
        <v>123</v>
      </c>
      <c r="G1777" s="7" t="n">
        <v>2</v>
      </c>
      <c r="H1777" s="7" t="n">
        <v>3</v>
      </c>
      <c r="I1777" s="7" t="n">
        <v>17</v>
      </c>
      <c r="J1777" s="7" t="n">
        <v>64895</v>
      </c>
      <c r="K1777" s="7" t="s">
        <v>124</v>
      </c>
      <c r="L1777" s="7" t="n">
        <v>2</v>
      </c>
      <c r="M1777" s="7" t="n">
        <v>0</v>
      </c>
    </row>
    <row r="1778" spans="1:13">
      <c r="A1778" t="s">
        <v>4</v>
      </c>
      <c r="B1778" s="4" t="s">
        <v>5</v>
      </c>
    </row>
    <row r="1779" spans="1:13">
      <c r="A1779" t="n">
        <v>17012</v>
      </c>
      <c r="B1779" s="27" t="n">
        <v>28</v>
      </c>
    </row>
    <row r="1780" spans="1:13">
      <c r="A1780" t="s">
        <v>4</v>
      </c>
      <c r="B1780" s="4" t="s">
        <v>5</v>
      </c>
      <c r="C1780" s="4" t="s">
        <v>8</v>
      </c>
      <c r="D1780" s="4" t="s">
        <v>11</v>
      </c>
    </row>
    <row r="1781" spans="1:13">
      <c r="A1781" t="n">
        <v>17013</v>
      </c>
      <c r="B1781" s="43" t="n">
        <v>29</v>
      </c>
      <c r="C1781" s="7" t="s">
        <v>15</v>
      </c>
      <c r="D1781" s="7" t="n">
        <v>65533</v>
      </c>
    </row>
    <row r="1782" spans="1:13">
      <c r="A1782" t="s">
        <v>4</v>
      </c>
      <c r="B1782" s="4" t="s">
        <v>5</v>
      </c>
      <c r="C1782" s="4" t="s">
        <v>11</v>
      </c>
    </row>
    <row r="1783" spans="1:13">
      <c r="A1783" t="n">
        <v>17017</v>
      </c>
      <c r="B1783" s="23" t="n">
        <v>16</v>
      </c>
      <c r="C1783" s="7" t="n">
        <v>300</v>
      </c>
    </row>
    <row r="1784" spans="1:13">
      <c r="A1784" t="s">
        <v>4</v>
      </c>
      <c r="B1784" s="4" t="s">
        <v>5</v>
      </c>
      <c r="C1784" s="4" t="s">
        <v>7</v>
      </c>
      <c r="D1784" s="4" t="s">
        <v>11</v>
      </c>
      <c r="E1784" s="4" t="s">
        <v>11</v>
      </c>
      <c r="F1784" s="4" t="s">
        <v>7</v>
      </c>
    </row>
    <row r="1785" spans="1:13">
      <c r="A1785" t="n">
        <v>17020</v>
      </c>
      <c r="B1785" s="25" t="n">
        <v>25</v>
      </c>
      <c r="C1785" s="7" t="n">
        <v>1</v>
      </c>
      <c r="D1785" s="7" t="n">
        <v>620</v>
      </c>
      <c r="E1785" s="7" t="n">
        <v>150</v>
      </c>
      <c r="F1785" s="7" t="n">
        <v>0</v>
      </c>
    </row>
    <row r="1786" spans="1:13">
      <c r="A1786" t="s">
        <v>4</v>
      </c>
      <c r="B1786" s="4" t="s">
        <v>5</v>
      </c>
      <c r="C1786" s="4" t="s">
        <v>8</v>
      </c>
      <c r="D1786" s="4" t="s">
        <v>11</v>
      </c>
    </row>
    <row r="1787" spans="1:13">
      <c r="A1787" t="n">
        <v>17027</v>
      </c>
      <c r="B1787" s="43" t="n">
        <v>29</v>
      </c>
      <c r="C1787" s="7" t="s">
        <v>125</v>
      </c>
      <c r="D1787" s="7" t="n">
        <v>65533</v>
      </c>
    </row>
    <row r="1788" spans="1:13">
      <c r="A1788" t="s">
        <v>4</v>
      </c>
      <c r="B1788" s="4" t="s">
        <v>5</v>
      </c>
      <c r="C1788" s="4" t="s">
        <v>7</v>
      </c>
      <c r="D1788" s="4" t="s">
        <v>11</v>
      </c>
      <c r="E1788" s="4" t="s">
        <v>8</v>
      </c>
    </row>
    <row r="1789" spans="1:13">
      <c r="A1789" t="n">
        <v>17054</v>
      </c>
      <c r="B1789" s="56" t="n">
        <v>51</v>
      </c>
      <c r="C1789" s="7" t="n">
        <v>4</v>
      </c>
      <c r="D1789" s="7" t="n">
        <v>1000</v>
      </c>
      <c r="E1789" s="7" t="s">
        <v>112</v>
      </c>
    </row>
    <row r="1790" spans="1:13">
      <c r="A1790" t="s">
        <v>4</v>
      </c>
      <c r="B1790" s="4" t="s">
        <v>5</v>
      </c>
      <c r="C1790" s="4" t="s">
        <v>11</v>
      </c>
    </row>
    <row r="1791" spans="1:13">
      <c r="A1791" t="n">
        <v>17067</v>
      </c>
      <c r="B1791" s="23" t="n">
        <v>16</v>
      </c>
      <c r="C1791" s="7" t="n">
        <v>0</v>
      </c>
    </row>
    <row r="1792" spans="1:13">
      <c r="A1792" t="s">
        <v>4</v>
      </c>
      <c r="B1792" s="4" t="s">
        <v>5</v>
      </c>
      <c r="C1792" s="4" t="s">
        <v>11</v>
      </c>
      <c r="D1792" s="4" t="s">
        <v>7</v>
      </c>
      <c r="E1792" s="4" t="s">
        <v>14</v>
      </c>
      <c r="F1792" s="4" t="s">
        <v>25</v>
      </c>
      <c r="G1792" s="4" t="s">
        <v>7</v>
      </c>
      <c r="H1792" s="4" t="s">
        <v>7</v>
      </c>
      <c r="I1792" s="4" t="s">
        <v>7</v>
      </c>
      <c r="J1792" s="4" t="s">
        <v>14</v>
      </c>
      <c r="K1792" s="4" t="s">
        <v>25</v>
      </c>
      <c r="L1792" s="4" t="s">
        <v>7</v>
      </c>
      <c r="M1792" s="4" t="s">
        <v>7</v>
      </c>
      <c r="N1792" s="4" t="s">
        <v>7</v>
      </c>
      <c r="O1792" s="4" t="s">
        <v>14</v>
      </c>
      <c r="P1792" s="4" t="s">
        <v>25</v>
      </c>
      <c r="Q1792" s="4" t="s">
        <v>7</v>
      </c>
      <c r="R1792" s="4" t="s">
        <v>7</v>
      </c>
    </row>
    <row r="1793" spans="1:18">
      <c r="A1793" t="n">
        <v>17070</v>
      </c>
      <c r="B1793" s="57" t="n">
        <v>26</v>
      </c>
      <c r="C1793" s="7" t="n">
        <v>1000</v>
      </c>
      <c r="D1793" s="7" t="n">
        <v>17</v>
      </c>
      <c r="E1793" s="7" t="n">
        <v>64896</v>
      </c>
      <c r="F1793" s="7" t="s">
        <v>126</v>
      </c>
      <c r="G1793" s="7" t="n">
        <v>2</v>
      </c>
      <c r="H1793" s="7" t="n">
        <v>3</v>
      </c>
      <c r="I1793" s="7" t="n">
        <v>17</v>
      </c>
      <c r="J1793" s="7" t="n">
        <v>64897</v>
      </c>
      <c r="K1793" s="7" t="s">
        <v>127</v>
      </c>
      <c r="L1793" s="7" t="n">
        <v>2</v>
      </c>
      <c r="M1793" s="7" t="n">
        <v>3</v>
      </c>
      <c r="N1793" s="7" t="n">
        <v>17</v>
      </c>
      <c r="O1793" s="7" t="n">
        <v>64898</v>
      </c>
      <c r="P1793" s="7" t="s">
        <v>128</v>
      </c>
      <c r="Q1793" s="7" t="n">
        <v>2</v>
      </c>
      <c r="R1793" s="7" t="n">
        <v>0</v>
      </c>
    </row>
    <row r="1794" spans="1:18">
      <c r="A1794" t="s">
        <v>4</v>
      </c>
      <c r="B1794" s="4" t="s">
        <v>5</v>
      </c>
    </row>
    <row r="1795" spans="1:18">
      <c r="A1795" t="n">
        <v>17243</v>
      </c>
      <c r="B1795" s="27" t="n">
        <v>28</v>
      </c>
    </row>
    <row r="1796" spans="1:18">
      <c r="A1796" t="s">
        <v>4</v>
      </c>
      <c r="B1796" s="4" t="s">
        <v>5</v>
      </c>
      <c r="C1796" s="4" t="s">
        <v>8</v>
      </c>
      <c r="D1796" s="4" t="s">
        <v>11</v>
      </c>
    </row>
    <row r="1797" spans="1:18">
      <c r="A1797" t="n">
        <v>17244</v>
      </c>
      <c r="B1797" s="43" t="n">
        <v>29</v>
      </c>
      <c r="C1797" s="7" t="s">
        <v>15</v>
      </c>
      <c r="D1797" s="7" t="n">
        <v>65533</v>
      </c>
    </row>
    <row r="1798" spans="1:18">
      <c r="A1798" t="s">
        <v>4</v>
      </c>
      <c r="B1798" s="4" t="s">
        <v>5</v>
      </c>
      <c r="C1798" s="4" t="s">
        <v>11</v>
      </c>
      <c r="D1798" s="4" t="s">
        <v>7</v>
      </c>
    </row>
    <row r="1799" spans="1:18">
      <c r="A1799" t="n">
        <v>17248</v>
      </c>
      <c r="B1799" s="58" t="n">
        <v>89</v>
      </c>
      <c r="C1799" s="7" t="n">
        <v>65533</v>
      </c>
      <c r="D1799" s="7" t="n">
        <v>1</v>
      </c>
    </row>
    <row r="1800" spans="1:18">
      <c r="A1800" t="s">
        <v>4</v>
      </c>
      <c r="B1800" s="4" t="s">
        <v>5</v>
      </c>
      <c r="C1800" s="4" t="s">
        <v>14</v>
      </c>
    </row>
    <row r="1801" spans="1:18">
      <c r="A1801" t="n">
        <v>17252</v>
      </c>
      <c r="B1801" s="59" t="n">
        <v>15</v>
      </c>
      <c r="C1801" s="7" t="n">
        <v>32768</v>
      </c>
    </row>
    <row r="1802" spans="1:18">
      <c r="A1802" t="s">
        <v>4</v>
      </c>
      <c r="B1802" s="4" t="s">
        <v>5</v>
      </c>
      <c r="C1802" s="4" t="s">
        <v>7</v>
      </c>
      <c r="D1802" s="4" t="s">
        <v>11</v>
      </c>
      <c r="E1802" s="4" t="s">
        <v>11</v>
      </c>
      <c r="F1802" s="4" t="s">
        <v>7</v>
      </c>
    </row>
    <row r="1803" spans="1:18">
      <c r="A1803" t="n">
        <v>17257</v>
      </c>
      <c r="B1803" s="25" t="n">
        <v>25</v>
      </c>
      <c r="C1803" s="7" t="n">
        <v>1</v>
      </c>
      <c r="D1803" s="7" t="n">
        <v>65535</v>
      </c>
      <c r="E1803" s="7" t="n">
        <v>65535</v>
      </c>
      <c r="F1803" s="7" t="n">
        <v>0</v>
      </c>
    </row>
    <row r="1804" spans="1:18">
      <c r="A1804" t="s">
        <v>4</v>
      </c>
      <c r="B1804" s="4" t="s">
        <v>5</v>
      </c>
      <c r="C1804" s="4" t="s">
        <v>7</v>
      </c>
      <c r="D1804" s="4" t="s">
        <v>12</v>
      </c>
      <c r="E1804" s="4" t="s">
        <v>12</v>
      </c>
      <c r="F1804" s="4" t="s">
        <v>12</v>
      </c>
    </row>
    <row r="1805" spans="1:18">
      <c r="A1805" t="n">
        <v>17264</v>
      </c>
      <c r="B1805" s="47" t="n">
        <v>45</v>
      </c>
      <c r="C1805" s="7" t="n">
        <v>9</v>
      </c>
      <c r="D1805" s="7" t="n">
        <v>0.0599999986588955</v>
      </c>
      <c r="E1805" s="7" t="n">
        <v>0.0599999986588955</v>
      </c>
      <c r="F1805" s="7" t="n">
        <v>30000</v>
      </c>
    </row>
    <row r="1806" spans="1:18">
      <c r="A1806" t="s">
        <v>4</v>
      </c>
      <c r="B1806" s="4" t="s">
        <v>5</v>
      </c>
      <c r="C1806" s="4" t="s">
        <v>7</v>
      </c>
      <c r="D1806" s="4" t="s">
        <v>11</v>
      </c>
      <c r="E1806" s="4" t="s">
        <v>12</v>
      </c>
      <c r="F1806" s="4" t="s">
        <v>11</v>
      </c>
      <c r="G1806" s="4" t="s">
        <v>14</v>
      </c>
      <c r="H1806" s="4" t="s">
        <v>14</v>
      </c>
      <c r="I1806" s="4" t="s">
        <v>11</v>
      </c>
      <c r="J1806" s="4" t="s">
        <v>11</v>
      </c>
      <c r="K1806" s="4" t="s">
        <v>14</v>
      </c>
      <c r="L1806" s="4" t="s">
        <v>14</v>
      </c>
      <c r="M1806" s="4" t="s">
        <v>14</v>
      </c>
      <c r="N1806" s="4" t="s">
        <v>14</v>
      </c>
      <c r="O1806" s="4" t="s">
        <v>8</v>
      </c>
    </row>
    <row r="1807" spans="1:18">
      <c r="A1807" t="n">
        <v>17278</v>
      </c>
      <c r="B1807" s="24" t="n">
        <v>50</v>
      </c>
      <c r="C1807" s="7" t="n">
        <v>0</v>
      </c>
      <c r="D1807" s="7" t="n">
        <v>2108</v>
      </c>
      <c r="E1807" s="7" t="n">
        <v>0.600000023841858</v>
      </c>
      <c r="F1807" s="7" t="n">
        <v>1000</v>
      </c>
      <c r="G1807" s="7" t="n">
        <v>0</v>
      </c>
      <c r="H1807" s="7" t="n">
        <v>0</v>
      </c>
      <c r="I1807" s="7" t="n">
        <v>0</v>
      </c>
      <c r="J1807" s="7" t="n">
        <v>65533</v>
      </c>
      <c r="K1807" s="7" t="n">
        <v>0</v>
      </c>
      <c r="L1807" s="7" t="n">
        <v>0</v>
      </c>
      <c r="M1807" s="7" t="n">
        <v>0</v>
      </c>
      <c r="N1807" s="7" t="n">
        <v>0</v>
      </c>
      <c r="O1807" s="7" t="s">
        <v>15</v>
      </c>
    </row>
    <row r="1808" spans="1:18">
      <c r="A1808" t="s">
        <v>4</v>
      </c>
      <c r="B1808" s="4" t="s">
        <v>5</v>
      </c>
      <c r="C1808" s="4" t="s">
        <v>7</v>
      </c>
      <c r="D1808" s="4" t="s">
        <v>11</v>
      </c>
      <c r="E1808" s="4" t="s">
        <v>12</v>
      </c>
      <c r="F1808" s="4" t="s">
        <v>11</v>
      </c>
      <c r="G1808" s="4" t="s">
        <v>14</v>
      </c>
      <c r="H1808" s="4" t="s">
        <v>14</v>
      </c>
      <c r="I1808" s="4" t="s">
        <v>11</v>
      </c>
      <c r="J1808" s="4" t="s">
        <v>11</v>
      </c>
      <c r="K1808" s="4" t="s">
        <v>14</v>
      </c>
      <c r="L1808" s="4" t="s">
        <v>14</v>
      </c>
      <c r="M1808" s="4" t="s">
        <v>14</v>
      </c>
      <c r="N1808" s="4" t="s">
        <v>14</v>
      </c>
      <c r="O1808" s="4" t="s">
        <v>8</v>
      </c>
    </row>
    <row r="1809" spans="1:18">
      <c r="A1809" t="n">
        <v>17317</v>
      </c>
      <c r="B1809" s="24" t="n">
        <v>50</v>
      </c>
      <c r="C1809" s="7" t="n">
        <v>0</v>
      </c>
      <c r="D1809" s="7" t="n">
        <v>4527</v>
      </c>
      <c r="E1809" s="7" t="n">
        <v>0.5</v>
      </c>
      <c r="F1809" s="7" t="n">
        <v>0</v>
      </c>
      <c r="G1809" s="7" t="n">
        <v>0</v>
      </c>
      <c r="H1809" s="7" t="n">
        <v>-1063256064</v>
      </c>
      <c r="I1809" s="7" t="n">
        <v>0</v>
      </c>
      <c r="J1809" s="7" t="n">
        <v>65533</v>
      </c>
      <c r="K1809" s="7" t="n">
        <v>0</v>
      </c>
      <c r="L1809" s="7" t="n">
        <v>0</v>
      </c>
      <c r="M1809" s="7" t="n">
        <v>0</v>
      </c>
      <c r="N1809" s="7" t="n">
        <v>0</v>
      </c>
      <c r="O1809" s="7" t="s">
        <v>15</v>
      </c>
    </row>
    <row r="1810" spans="1:18">
      <c r="A1810" t="s">
        <v>4</v>
      </c>
      <c r="B1810" s="4" t="s">
        <v>5</v>
      </c>
      <c r="C1810" s="4" t="s">
        <v>11</v>
      </c>
    </row>
    <row r="1811" spans="1:18">
      <c r="A1811" t="n">
        <v>17356</v>
      </c>
      <c r="B1811" s="23" t="n">
        <v>16</v>
      </c>
      <c r="C1811" s="7" t="n">
        <v>2000</v>
      </c>
    </row>
    <row r="1812" spans="1:18">
      <c r="A1812" t="s">
        <v>4</v>
      </c>
      <c r="B1812" s="4" t="s">
        <v>5</v>
      </c>
      <c r="C1812" s="4" t="s">
        <v>7</v>
      </c>
      <c r="D1812" s="4" t="s">
        <v>11</v>
      </c>
      <c r="E1812" s="4" t="s">
        <v>12</v>
      </c>
    </row>
    <row r="1813" spans="1:18">
      <c r="A1813" t="n">
        <v>17359</v>
      </c>
      <c r="B1813" s="16" t="n">
        <v>58</v>
      </c>
      <c r="C1813" s="7" t="n">
        <v>101</v>
      </c>
      <c r="D1813" s="7" t="n">
        <v>300</v>
      </c>
      <c r="E1813" s="7" t="n">
        <v>1</v>
      </c>
    </row>
    <row r="1814" spans="1:18">
      <c r="A1814" t="s">
        <v>4</v>
      </c>
      <c r="B1814" s="4" t="s">
        <v>5</v>
      </c>
      <c r="C1814" s="4" t="s">
        <v>7</v>
      </c>
      <c r="D1814" s="4" t="s">
        <v>11</v>
      </c>
    </row>
    <row r="1815" spans="1:18">
      <c r="A1815" t="n">
        <v>17367</v>
      </c>
      <c r="B1815" s="16" t="n">
        <v>58</v>
      </c>
      <c r="C1815" s="7" t="n">
        <v>254</v>
      </c>
      <c r="D1815" s="7" t="n">
        <v>0</v>
      </c>
    </row>
    <row r="1816" spans="1:18">
      <c r="A1816" t="s">
        <v>4</v>
      </c>
      <c r="B1816" s="4" t="s">
        <v>5</v>
      </c>
      <c r="C1816" s="4" t="s">
        <v>7</v>
      </c>
      <c r="D1816" s="4" t="s">
        <v>7</v>
      </c>
      <c r="E1816" s="4" t="s">
        <v>12</v>
      </c>
      <c r="F1816" s="4" t="s">
        <v>12</v>
      </c>
      <c r="G1816" s="4" t="s">
        <v>12</v>
      </c>
      <c r="H1816" s="4" t="s">
        <v>11</v>
      </c>
    </row>
    <row r="1817" spans="1:18">
      <c r="A1817" t="n">
        <v>17371</v>
      </c>
      <c r="B1817" s="47" t="n">
        <v>45</v>
      </c>
      <c r="C1817" s="7" t="n">
        <v>2</v>
      </c>
      <c r="D1817" s="7" t="n">
        <v>3</v>
      </c>
      <c r="E1817" s="7" t="n">
        <v>-233.029998779297</v>
      </c>
      <c r="F1817" s="7" t="n">
        <v>38.310001373291</v>
      </c>
      <c r="G1817" s="7" t="n">
        <v>10.0100002288818</v>
      </c>
      <c r="H1817" s="7" t="n">
        <v>0</v>
      </c>
    </row>
    <row r="1818" spans="1:18">
      <c r="A1818" t="s">
        <v>4</v>
      </c>
      <c r="B1818" s="4" t="s">
        <v>5</v>
      </c>
      <c r="C1818" s="4" t="s">
        <v>7</v>
      </c>
      <c r="D1818" s="4" t="s">
        <v>7</v>
      </c>
      <c r="E1818" s="4" t="s">
        <v>12</v>
      </c>
      <c r="F1818" s="4" t="s">
        <v>12</v>
      </c>
      <c r="G1818" s="4" t="s">
        <v>12</v>
      </c>
      <c r="H1818" s="4" t="s">
        <v>11</v>
      </c>
      <c r="I1818" s="4" t="s">
        <v>7</v>
      </c>
    </row>
    <row r="1819" spans="1:18">
      <c r="A1819" t="n">
        <v>17388</v>
      </c>
      <c r="B1819" s="47" t="n">
        <v>45</v>
      </c>
      <c r="C1819" s="7" t="n">
        <v>4</v>
      </c>
      <c r="D1819" s="7" t="n">
        <v>3</v>
      </c>
      <c r="E1819" s="7" t="n">
        <v>355.720001220703</v>
      </c>
      <c r="F1819" s="7" t="n">
        <v>126.900001525879</v>
      </c>
      <c r="G1819" s="7" t="n">
        <v>352</v>
      </c>
      <c r="H1819" s="7" t="n">
        <v>0</v>
      </c>
      <c r="I1819" s="7" t="n">
        <v>1</v>
      </c>
    </row>
    <row r="1820" spans="1:18">
      <c r="A1820" t="s">
        <v>4</v>
      </c>
      <c r="B1820" s="4" t="s">
        <v>5</v>
      </c>
      <c r="C1820" s="4" t="s">
        <v>7</v>
      </c>
      <c r="D1820" s="4" t="s">
        <v>7</v>
      </c>
      <c r="E1820" s="4" t="s">
        <v>12</v>
      </c>
      <c r="F1820" s="4" t="s">
        <v>11</v>
      </c>
    </row>
    <row r="1821" spans="1:18">
      <c r="A1821" t="n">
        <v>17406</v>
      </c>
      <c r="B1821" s="47" t="n">
        <v>45</v>
      </c>
      <c r="C1821" s="7" t="n">
        <v>5</v>
      </c>
      <c r="D1821" s="7" t="n">
        <v>3</v>
      </c>
      <c r="E1821" s="7" t="n">
        <v>44.2999992370605</v>
      </c>
      <c r="F1821" s="7" t="n">
        <v>0</v>
      </c>
    </row>
    <row r="1822" spans="1:18">
      <c r="A1822" t="s">
        <v>4</v>
      </c>
      <c r="B1822" s="4" t="s">
        <v>5</v>
      </c>
      <c r="C1822" s="4" t="s">
        <v>7</v>
      </c>
      <c r="D1822" s="4" t="s">
        <v>7</v>
      </c>
      <c r="E1822" s="4" t="s">
        <v>12</v>
      </c>
      <c r="F1822" s="4" t="s">
        <v>11</v>
      </c>
    </row>
    <row r="1823" spans="1:18">
      <c r="A1823" t="n">
        <v>17415</v>
      </c>
      <c r="B1823" s="47" t="n">
        <v>45</v>
      </c>
      <c r="C1823" s="7" t="n">
        <v>11</v>
      </c>
      <c r="D1823" s="7" t="n">
        <v>3</v>
      </c>
      <c r="E1823" s="7" t="n">
        <v>46.9000015258789</v>
      </c>
      <c r="F1823" s="7" t="n">
        <v>0</v>
      </c>
    </row>
    <row r="1824" spans="1:18">
      <c r="A1824" t="s">
        <v>4</v>
      </c>
      <c r="B1824" s="4" t="s">
        <v>5</v>
      </c>
      <c r="C1824" s="4" t="s">
        <v>7</v>
      </c>
      <c r="D1824" s="4" t="s">
        <v>11</v>
      </c>
    </row>
    <row r="1825" spans="1:15">
      <c r="A1825" t="n">
        <v>17424</v>
      </c>
      <c r="B1825" s="16" t="n">
        <v>58</v>
      </c>
      <c r="C1825" s="7" t="n">
        <v>255</v>
      </c>
      <c r="D1825" s="7" t="n">
        <v>0</v>
      </c>
    </row>
    <row r="1826" spans="1:15">
      <c r="A1826" t="s">
        <v>4</v>
      </c>
      <c r="B1826" s="4" t="s">
        <v>5</v>
      </c>
      <c r="C1826" s="4" t="s">
        <v>11</v>
      </c>
    </row>
    <row r="1827" spans="1:15">
      <c r="A1827" t="n">
        <v>17428</v>
      </c>
      <c r="B1827" s="23" t="n">
        <v>16</v>
      </c>
      <c r="C1827" s="7" t="n">
        <v>300</v>
      </c>
    </row>
    <row r="1828" spans="1:15">
      <c r="A1828" t="s">
        <v>4</v>
      </c>
      <c r="B1828" s="4" t="s">
        <v>5</v>
      </c>
      <c r="C1828" s="4" t="s">
        <v>7</v>
      </c>
      <c r="D1828" s="4" t="s">
        <v>11</v>
      </c>
      <c r="E1828" s="4" t="s">
        <v>11</v>
      </c>
      <c r="F1828" s="4" t="s">
        <v>7</v>
      </c>
    </row>
    <row r="1829" spans="1:15">
      <c r="A1829" t="n">
        <v>17431</v>
      </c>
      <c r="B1829" s="25" t="n">
        <v>25</v>
      </c>
      <c r="C1829" s="7" t="n">
        <v>1</v>
      </c>
      <c r="D1829" s="7" t="n">
        <v>120</v>
      </c>
      <c r="E1829" s="7" t="n">
        <v>80</v>
      </c>
      <c r="F1829" s="7" t="n">
        <v>0</v>
      </c>
    </row>
    <row r="1830" spans="1:15">
      <c r="A1830" t="s">
        <v>4</v>
      </c>
      <c r="B1830" s="4" t="s">
        <v>5</v>
      </c>
      <c r="C1830" s="4" t="s">
        <v>8</v>
      </c>
      <c r="D1830" s="4" t="s">
        <v>11</v>
      </c>
    </row>
    <row r="1831" spans="1:15">
      <c r="A1831" t="n">
        <v>17438</v>
      </c>
      <c r="B1831" s="43" t="n">
        <v>29</v>
      </c>
      <c r="C1831" s="7" t="s">
        <v>125</v>
      </c>
      <c r="D1831" s="7" t="n">
        <v>65533</v>
      </c>
    </row>
    <row r="1832" spans="1:15">
      <c r="A1832" t="s">
        <v>4</v>
      </c>
      <c r="B1832" s="4" t="s">
        <v>5</v>
      </c>
      <c r="C1832" s="4" t="s">
        <v>7</v>
      </c>
      <c r="D1832" s="4" t="s">
        <v>11</v>
      </c>
      <c r="E1832" s="4" t="s">
        <v>8</v>
      </c>
    </row>
    <row r="1833" spans="1:15">
      <c r="A1833" t="n">
        <v>17465</v>
      </c>
      <c r="B1833" s="56" t="n">
        <v>51</v>
      </c>
      <c r="C1833" s="7" t="n">
        <v>4</v>
      </c>
      <c r="D1833" s="7" t="n">
        <v>1000</v>
      </c>
      <c r="E1833" s="7" t="s">
        <v>112</v>
      </c>
    </row>
    <row r="1834" spans="1:15">
      <c r="A1834" t="s">
        <v>4</v>
      </c>
      <c r="B1834" s="4" t="s">
        <v>5</v>
      </c>
      <c r="C1834" s="4" t="s">
        <v>11</v>
      </c>
    </row>
    <row r="1835" spans="1:15">
      <c r="A1835" t="n">
        <v>17478</v>
      </c>
      <c r="B1835" s="23" t="n">
        <v>16</v>
      </c>
      <c r="C1835" s="7" t="n">
        <v>0</v>
      </c>
    </row>
    <row r="1836" spans="1:15">
      <c r="A1836" t="s">
        <v>4</v>
      </c>
      <c r="B1836" s="4" t="s">
        <v>5</v>
      </c>
      <c r="C1836" s="4" t="s">
        <v>11</v>
      </c>
      <c r="D1836" s="4" t="s">
        <v>7</v>
      </c>
      <c r="E1836" s="4" t="s">
        <v>14</v>
      </c>
      <c r="F1836" s="4" t="s">
        <v>25</v>
      </c>
      <c r="G1836" s="4" t="s">
        <v>7</v>
      </c>
      <c r="H1836" s="4" t="s">
        <v>7</v>
      </c>
      <c r="I1836" s="4" t="s">
        <v>7</v>
      </c>
    </row>
    <row r="1837" spans="1:15">
      <c r="A1837" t="n">
        <v>17481</v>
      </c>
      <c r="B1837" s="57" t="n">
        <v>26</v>
      </c>
      <c r="C1837" s="7" t="n">
        <v>1000</v>
      </c>
      <c r="D1837" s="7" t="n">
        <v>17</v>
      </c>
      <c r="E1837" s="7" t="n">
        <v>64899</v>
      </c>
      <c r="F1837" s="7" t="s">
        <v>129</v>
      </c>
      <c r="G1837" s="7" t="n">
        <v>8</v>
      </c>
      <c r="H1837" s="7" t="n">
        <v>2</v>
      </c>
      <c r="I1837" s="7" t="n">
        <v>0</v>
      </c>
    </row>
    <row r="1838" spans="1:15">
      <c r="A1838" t="s">
        <v>4</v>
      </c>
      <c r="B1838" s="4" t="s">
        <v>5</v>
      </c>
      <c r="C1838" s="4" t="s">
        <v>11</v>
      </c>
    </row>
    <row r="1839" spans="1:15">
      <c r="A1839" t="n">
        <v>17513</v>
      </c>
      <c r="B1839" s="23" t="n">
        <v>16</v>
      </c>
      <c r="C1839" s="7" t="n">
        <v>1200</v>
      </c>
    </row>
    <row r="1840" spans="1:15">
      <c r="A1840" t="s">
        <v>4</v>
      </c>
      <c r="B1840" s="4" t="s">
        <v>5</v>
      </c>
      <c r="C1840" s="4" t="s">
        <v>11</v>
      </c>
      <c r="D1840" s="4" t="s">
        <v>7</v>
      </c>
    </row>
    <row r="1841" spans="1:9">
      <c r="A1841" t="n">
        <v>17516</v>
      </c>
      <c r="B1841" s="58" t="n">
        <v>89</v>
      </c>
      <c r="C1841" s="7" t="n">
        <v>1000</v>
      </c>
      <c r="D1841" s="7" t="n">
        <v>0</v>
      </c>
    </row>
    <row r="1842" spans="1:9">
      <c r="A1842" t="s">
        <v>4</v>
      </c>
      <c r="B1842" s="4" t="s">
        <v>5</v>
      </c>
      <c r="C1842" s="4" t="s">
        <v>7</v>
      </c>
      <c r="D1842" s="4" t="s">
        <v>11</v>
      </c>
      <c r="E1842" s="4" t="s">
        <v>12</v>
      </c>
    </row>
    <row r="1843" spans="1:9">
      <c r="A1843" t="n">
        <v>17520</v>
      </c>
      <c r="B1843" s="16" t="n">
        <v>58</v>
      </c>
      <c r="C1843" s="7" t="n">
        <v>101</v>
      </c>
      <c r="D1843" s="7" t="n">
        <v>500</v>
      </c>
      <c r="E1843" s="7" t="n">
        <v>1</v>
      </c>
    </row>
    <row r="1844" spans="1:9">
      <c r="A1844" t="s">
        <v>4</v>
      </c>
      <c r="B1844" s="4" t="s">
        <v>5</v>
      </c>
      <c r="C1844" s="4" t="s">
        <v>7</v>
      </c>
      <c r="D1844" s="4" t="s">
        <v>11</v>
      </c>
    </row>
    <row r="1845" spans="1:9">
      <c r="A1845" t="n">
        <v>17528</v>
      </c>
      <c r="B1845" s="16" t="n">
        <v>58</v>
      </c>
      <c r="C1845" s="7" t="n">
        <v>254</v>
      </c>
      <c r="D1845" s="7" t="n">
        <v>0</v>
      </c>
    </row>
    <row r="1846" spans="1:9">
      <c r="A1846" t="s">
        <v>4</v>
      </c>
      <c r="B1846" s="4" t="s">
        <v>5</v>
      </c>
      <c r="C1846" s="4" t="s">
        <v>7</v>
      </c>
    </row>
    <row r="1847" spans="1:9">
      <c r="A1847" t="n">
        <v>17532</v>
      </c>
      <c r="B1847" s="54" t="n">
        <v>116</v>
      </c>
      <c r="C1847" s="7" t="n">
        <v>0</v>
      </c>
    </row>
    <row r="1848" spans="1:9">
      <c r="A1848" t="s">
        <v>4</v>
      </c>
      <c r="B1848" s="4" t="s">
        <v>5</v>
      </c>
      <c r="C1848" s="4" t="s">
        <v>7</v>
      </c>
      <c r="D1848" s="4" t="s">
        <v>11</v>
      </c>
    </row>
    <row r="1849" spans="1:9">
      <c r="A1849" t="n">
        <v>17534</v>
      </c>
      <c r="B1849" s="54" t="n">
        <v>116</v>
      </c>
      <c r="C1849" s="7" t="n">
        <v>2</v>
      </c>
      <c r="D1849" s="7" t="n">
        <v>2</v>
      </c>
    </row>
    <row r="1850" spans="1:9">
      <c r="A1850" t="s">
        <v>4</v>
      </c>
      <c r="B1850" s="4" t="s">
        <v>5</v>
      </c>
      <c r="C1850" s="4" t="s">
        <v>7</v>
      </c>
      <c r="D1850" s="4" t="s">
        <v>14</v>
      </c>
      <c r="E1850" s="4" t="s">
        <v>14</v>
      </c>
      <c r="F1850" s="4" t="s">
        <v>14</v>
      </c>
    </row>
    <row r="1851" spans="1:9">
      <c r="A1851" t="n">
        <v>17538</v>
      </c>
      <c r="B1851" s="54" t="n">
        <v>116</v>
      </c>
      <c r="C1851" s="7" t="n">
        <v>3</v>
      </c>
      <c r="D1851" s="7" t="n">
        <v>-1006038221</v>
      </c>
      <c r="E1851" s="7" t="n">
        <v>1112041062</v>
      </c>
      <c r="F1851" s="7" t="n">
        <v>1130768630</v>
      </c>
    </row>
    <row r="1852" spans="1:9">
      <c r="A1852" t="s">
        <v>4</v>
      </c>
      <c r="B1852" s="4" t="s">
        <v>5</v>
      </c>
      <c r="C1852" s="4" t="s">
        <v>7</v>
      </c>
      <c r="D1852" s="4" t="s">
        <v>14</v>
      </c>
    </row>
    <row r="1853" spans="1:9">
      <c r="A1853" t="n">
        <v>17552</v>
      </c>
      <c r="B1853" s="54" t="n">
        <v>116</v>
      </c>
      <c r="C1853" s="7" t="n">
        <v>5</v>
      </c>
      <c r="D1853" s="7" t="n">
        <v>1137180672</v>
      </c>
    </row>
    <row r="1854" spans="1:9">
      <c r="A1854" t="s">
        <v>4</v>
      </c>
      <c r="B1854" s="4" t="s">
        <v>5</v>
      </c>
      <c r="C1854" s="4" t="s">
        <v>7</v>
      </c>
      <c r="D1854" s="4" t="s">
        <v>11</v>
      </c>
    </row>
    <row r="1855" spans="1:9">
      <c r="A1855" t="n">
        <v>17558</v>
      </c>
      <c r="B1855" s="54" t="n">
        <v>116</v>
      </c>
      <c r="C1855" s="7" t="n">
        <v>6</v>
      </c>
      <c r="D1855" s="7" t="n">
        <v>1</v>
      </c>
    </row>
    <row r="1856" spans="1:9">
      <c r="A1856" t="s">
        <v>4</v>
      </c>
      <c r="B1856" s="4" t="s">
        <v>5</v>
      </c>
      <c r="C1856" s="4" t="s">
        <v>7</v>
      </c>
      <c r="D1856" s="4" t="s">
        <v>11</v>
      </c>
      <c r="E1856" s="4" t="s">
        <v>11</v>
      </c>
      <c r="F1856" s="4" t="s">
        <v>11</v>
      </c>
      <c r="G1856" s="4" t="s">
        <v>11</v>
      </c>
      <c r="H1856" s="4" t="s">
        <v>11</v>
      </c>
      <c r="I1856" s="4" t="s">
        <v>8</v>
      </c>
      <c r="J1856" s="4" t="s">
        <v>12</v>
      </c>
      <c r="K1856" s="4" t="s">
        <v>12</v>
      </c>
      <c r="L1856" s="4" t="s">
        <v>12</v>
      </c>
      <c r="M1856" s="4" t="s">
        <v>14</v>
      </c>
      <c r="N1856" s="4" t="s">
        <v>14</v>
      </c>
      <c r="O1856" s="4" t="s">
        <v>12</v>
      </c>
      <c r="P1856" s="4" t="s">
        <v>12</v>
      </c>
      <c r="Q1856" s="4" t="s">
        <v>12</v>
      </c>
      <c r="R1856" s="4" t="s">
        <v>12</v>
      </c>
      <c r="S1856" s="4" t="s">
        <v>7</v>
      </c>
    </row>
    <row r="1857" spans="1:19">
      <c r="A1857" t="n">
        <v>17562</v>
      </c>
      <c r="B1857" s="35" t="n">
        <v>39</v>
      </c>
      <c r="C1857" s="7" t="n">
        <v>12</v>
      </c>
      <c r="D1857" s="7" t="n">
        <v>65533</v>
      </c>
      <c r="E1857" s="7" t="n">
        <v>220</v>
      </c>
      <c r="F1857" s="7" t="n">
        <v>0</v>
      </c>
      <c r="G1857" s="7" t="n">
        <v>65533</v>
      </c>
      <c r="H1857" s="7" t="n">
        <v>0</v>
      </c>
      <c r="I1857" s="7" t="s">
        <v>15</v>
      </c>
      <c r="J1857" s="7" t="n">
        <v>-548.299987792969</v>
      </c>
      <c r="K1857" s="7" t="n">
        <v>50.0999984741211</v>
      </c>
      <c r="L1857" s="7" t="n">
        <v>230.160003662109</v>
      </c>
      <c r="M1857" s="7" t="n">
        <v>0</v>
      </c>
      <c r="N1857" s="7" t="n">
        <v>1123024896</v>
      </c>
      <c r="O1857" s="7" t="n">
        <v>0</v>
      </c>
      <c r="P1857" s="7" t="n">
        <v>5</v>
      </c>
      <c r="Q1857" s="7" t="n">
        <v>5</v>
      </c>
      <c r="R1857" s="7" t="n">
        <v>5</v>
      </c>
      <c r="S1857" s="7" t="n">
        <v>255</v>
      </c>
    </row>
    <row r="1858" spans="1:19">
      <c r="A1858" t="s">
        <v>4</v>
      </c>
      <c r="B1858" s="4" t="s">
        <v>5</v>
      </c>
      <c r="C1858" s="4" t="s">
        <v>7</v>
      </c>
      <c r="D1858" s="4" t="s">
        <v>11</v>
      </c>
      <c r="E1858" s="4" t="s">
        <v>12</v>
      </c>
      <c r="F1858" s="4" t="s">
        <v>11</v>
      </c>
      <c r="G1858" s="4" t="s">
        <v>14</v>
      </c>
      <c r="H1858" s="4" t="s">
        <v>14</v>
      </c>
      <c r="I1858" s="4" t="s">
        <v>11</v>
      </c>
      <c r="J1858" s="4" t="s">
        <v>11</v>
      </c>
      <c r="K1858" s="4" t="s">
        <v>14</v>
      </c>
      <c r="L1858" s="4" t="s">
        <v>14</v>
      </c>
      <c r="M1858" s="4" t="s">
        <v>14</v>
      </c>
      <c r="N1858" s="4" t="s">
        <v>14</v>
      </c>
      <c r="O1858" s="4" t="s">
        <v>8</v>
      </c>
    </row>
    <row r="1859" spans="1:19">
      <c r="A1859" t="n">
        <v>17612</v>
      </c>
      <c r="B1859" s="24" t="n">
        <v>50</v>
      </c>
      <c r="C1859" s="7" t="n">
        <v>0</v>
      </c>
      <c r="D1859" s="7" t="n">
        <v>4032</v>
      </c>
      <c r="E1859" s="7" t="n">
        <v>0.800000011920929</v>
      </c>
      <c r="F1859" s="7" t="n">
        <v>0</v>
      </c>
      <c r="G1859" s="7" t="n">
        <v>0</v>
      </c>
      <c r="H1859" s="7" t="n">
        <v>1090519040</v>
      </c>
      <c r="I1859" s="7" t="n">
        <v>0</v>
      </c>
      <c r="J1859" s="7" t="n">
        <v>65533</v>
      </c>
      <c r="K1859" s="7" t="n">
        <v>0</v>
      </c>
      <c r="L1859" s="7" t="n">
        <v>0</v>
      </c>
      <c r="M1859" s="7" t="n">
        <v>0</v>
      </c>
      <c r="N1859" s="7" t="n">
        <v>0</v>
      </c>
      <c r="O1859" s="7" t="s">
        <v>15</v>
      </c>
    </row>
    <row r="1860" spans="1:19">
      <c r="A1860" t="s">
        <v>4</v>
      </c>
      <c r="B1860" s="4" t="s">
        <v>5</v>
      </c>
      <c r="C1860" s="4" t="s">
        <v>7</v>
      </c>
      <c r="D1860" s="4" t="s">
        <v>11</v>
      </c>
      <c r="E1860" s="4" t="s">
        <v>12</v>
      </c>
      <c r="F1860" s="4" t="s">
        <v>11</v>
      </c>
      <c r="G1860" s="4" t="s">
        <v>14</v>
      </c>
      <c r="H1860" s="4" t="s">
        <v>14</v>
      </c>
      <c r="I1860" s="4" t="s">
        <v>11</v>
      </c>
      <c r="J1860" s="4" t="s">
        <v>11</v>
      </c>
      <c r="K1860" s="4" t="s">
        <v>14</v>
      </c>
      <c r="L1860" s="4" t="s">
        <v>14</v>
      </c>
      <c r="M1860" s="4" t="s">
        <v>14</v>
      </c>
      <c r="N1860" s="4" t="s">
        <v>14</v>
      </c>
      <c r="O1860" s="4" t="s">
        <v>8</v>
      </c>
    </row>
    <row r="1861" spans="1:19">
      <c r="A1861" t="n">
        <v>17651</v>
      </c>
      <c r="B1861" s="24" t="n">
        <v>50</v>
      </c>
      <c r="C1861" s="7" t="n">
        <v>0</v>
      </c>
      <c r="D1861" s="7" t="n">
        <v>5105</v>
      </c>
      <c r="E1861" s="7" t="n">
        <v>0.300000011920929</v>
      </c>
      <c r="F1861" s="7" t="n">
        <v>100</v>
      </c>
      <c r="G1861" s="7" t="n">
        <v>0</v>
      </c>
      <c r="H1861" s="7" t="n">
        <v>0</v>
      </c>
      <c r="I1861" s="7" t="n">
        <v>0</v>
      </c>
      <c r="J1861" s="7" t="n">
        <v>65533</v>
      </c>
      <c r="K1861" s="7" t="n">
        <v>0</v>
      </c>
      <c r="L1861" s="7" t="n">
        <v>0</v>
      </c>
      <c r="M1861" s="7" t="n">
        <v>0</v>
      </c>
      <c r="N1861" s="7" t="n">
        <v>0</v>
      </c>
      <c r="O1861" s="7" t="s">
        <v>15</v>
      </c>
    </row>
    <row r="1862" spans="1:19">
      <c r="A1862" t="s">
        <v>4</v>
      </c>
      <c r="B1862" s="4" t="s">
        <v>5</v>
      </c>
      <c r="C1862" s="4" t="s">
        <v>11</v>
      </c>
    </row>
    <row r="1863" spans="1:19">
      <c r="A1863" t="n">
        <v>17690</v>
      </c>
      <c r="B1863" s="23" t="n">
        <v>16</v>
      </c>
      <c r="C1863" s="7" t="n">
        <v>1000</v>
      </c>
    </row>
    <row r="1864" spans="1:19">
      <c r="A1864" t="s">
        <v>4</v>
      </c>
      <c r="B1864" s="4" t="s">
        <v>5</v>
      </c>
      <c r="C1864" s="4" t="s">
        <v>7</v>
      </c>
      <c r="D1864" s="4" t="s">
        <v>12</v>
      </c>
      <c r="E1864" s="4" t="s">
        <v>12</v>
      </c>
      <c r="F1864" s="4" t="s">
        <v>12</v>
      </c>
    </row>
    <row r="1865" spans="1:19">
      <c r="A1865" t="n">
        <v>17693</v>
      </c>
      <c r="B1865" s="47" t="n">
        <v>45</v>
      </c>
      <c r="C1865" s="7" t="n">
        <v>9</v>
      </c>
      <c r="D1865" s="7" t="n">
        <v>0.5</v>
      </c>
      <c r="E1865" s="7" t="n">
        <v>0.5</v>
      </c>
      <c r="F1865" s="7" t="n">
        <v>0.5</v>
      </c>
    </row>
    <row r="1866" spans="1:19">
      <c r="A1866" t="s">
        <v>4</v>
      </c>
      <c r="B1866" s="4" t="s">
        <v>5</v>
      </c>
      <c r="C1866" s="4" t="s">
        <v>8</v>
      </c>
      <c r="D1866" s="4" t="s">
        <v>11</v>
      </c>
    </row>
    <row r="1867" spans="1:19">
      <c r="A1867" t="n">
        <v>17707</v>
      </c>
      <c r="B1867" s="43" t="n">
        <v>29</v>
      </c>
      <c r="C1867" s="7" t="s">
        <v>125</v>
      </c>
      <c r="D1867" s="7" t="n">
        <v>65533</v>
      </c>
    </row>
    <row r="1868" spans="1:19">
      <c r="A1868" t="s">
        <v>4</v>
      </c>
      <c r="B1868" s="4" t="s">
        <v>5</v>
      </c>
      <c r="C1868" s="4" t="s">
        <v>7</v>
      </c>
      <c r="D1868" s="4" t="s">
        <v>11</v>
      </c>
      <c r="E1868" s="4" t="s">
        <v>8</v>
      </c>
    </row>
    <row r="1869" spans="1:19">
      <c r="A1869" t="n">
        <v>17734</v>
      </c>
      <c r="B1869" s="56" t="n">
        <v>51</v>
      </c>
      <c r="C1869" s="7" t="n">
        <v>4</v>
      </c>
      <c r="D1869" s="7" t="n">
        <v>1000</v>
      </c>
      <c r="E1869" s="7" t="s">
        <v>112</v>
      </c>
    </row>
    <row r="1870" spans="1:19">
      <c r="A1870" t="s">
        <v>4</v>
      </c>
      <c r="B1870" s="4" t="s">
        <v>5</v>
      </c>
      <c r="C1870" s="4" t="s">
        <v>11</v>
      </c>
    </row>
    <row r="1871" spans="1:19">
      <c r="A1871" t="n">
        <v>17747</v>
      </c>
      <c r="B1871" s="23" t="n">
        <v>16</v>
      </c>
      <c r="C1871" s="7" t="n">
        <v>0</v>
      </c>
    </row>
    <row r="1872" spans="1:19">
      <c r="A1872" t="s">
        <v>4</v>
      </c>
      <c r="B1872" s="4" t="s">
        <v>5</v>
      </c>
      <c r="C1872" s="4" t="s">
        <v>11</v>
      </c>
      <c r="D1872" s="4" t="s">
        <v>7</v>
      </c>
      <c r="E1872" s="4" t="s">
        <v>14</v>
      </c>
      <c r="F1872" s="4" t="s">
        <v>25</v>
      </c>
      <c r="G1872" s="4" t="s">
        <v>7</v>
      </c>
      <c r="H1872" s="4" t="s">
        <v>7</v>
      </c>
      <c r="I1872" s="4" t="s">
        <v>7</v>
      </c>
    </row>
    <row r="1873" spans="1:19">
      <c r="A1873" t="n">
        <v>17750</v>
      </c>
      <c r="B1873" s="57" t="n">
        <v>26</v>
      </c>
      <c r="C1873" s="7" t="n">
        <v>1000</v>
      </c>
      <c r="D1873" s="7" t="n">
        <v>17</v>
      </c>
      <c r="E1873" s="7" t="n">
        <v>64900</v>
      </c>
      <c r="F1873" s="7" t="s">
        <v>130</v>
      </c>
      <c r="G1873" s="7" t="n">
        <v>8</v>
      </c>
      <c r="H1873" s="7" t="n">
        <v>2</v>
      </c>
      <c r="I1873" s="7" t="n">
        <v>0</v>
      </c>
    </row>
    <row r="1874" spans="1:19">
      <c r="A1874" t="s">
        <v>4</v>
      </c>
      <c r="B1874" s="4" t="s">
        <v>5</v>
      </c>
      <c r="C1874" s="4" t="s">
        <v>11</v>
      </c>
    </row>
    <row r="1875" spans="1:19">
      <c r="A1875" t="n">
        <v>17775</v>
      </c>
      <c r="B1875" s="23" t="n">
        <v>16</v>
      </c>
      <c r="C1875" s="7" t="n">
        <v>1200</v>
      </c>
    </row>
    <row r="1876" spans="1:19">
      <c r="A1876" t="s">
        <v>4</v>
      </c>
      <c r="B1876" s="4" t="s">
        <v>5</v>
      </c>
      <c r="C1876" s="4" t="s">
        <v>11</v>
      </c>
      <c r="D1876" s="4" t="s">
        <v>7</v>
      </c>
    </row>
    <row r="1877" spans="1:19">
      <c r="A1877" t="n">
        <v>17778</v>
      </c>
      <c r="B1877" s="58" t="n">
        <v>89</v>
      </c>
      <c r="C1877" s="7" t="n">
        <v>1000</v>
      </c>
      <c r="D1877" s="7" t="n">
        <v>0</v>
      </c>
    </row>
    <row r="1878" spans="1:19">
      <c r="A1878" t="s">
        <v>4</v>
      </c>
      <c r="B1878" s="4" t="s">
        <v>5</v>
      </c>
      <c r="C1878" s="4" t="s">
        <v>11</v>
      </c>
      <c r="D1878" s="4" t="s">
        <v>7</v>
      </c>
    </row>
    <row r="1879" spans="1:19">
      <c r="A1879" t="n">
        <v>17782</v>
      </c>
      <c r="B1879" s="58" t="n">
        <v>89</v>
      </c>
      <c r="C1879" s="7" t="n">
        <v>65533</v>
      </c>
      <c r="D1879" s="7" t="n">
        <v>1</v>
      </c>
    </row>
    <row r="1880" spans="1:19">
      <c r="A1880" t="s">
        <v>4</v>
      </c>
      <c r="B1880" s="4" t="s">
        <v>5</v>
      </c>
      <c r="C1880" s="4" t="s">
        <v>8</v>
      </c>
      <c r="D1880" s="4" t="s">
        <v>11</v>
      </c>
    </row>
    <row r="1881" spans="1:19">
      <c r="A1881" t="n">
        <v>17786</v>
      </c>
      <c r="B1881" s="43" t="n">
        <v>29</v>
      </c>
      <c r="C1881" s="7" t="s">
        <v>15</v>
      </c>
      <c r="D1881" s="7" t="n">
        <v>65533</v>
      </c>
    </row>
    <row r="1882" spans="1:19">
      <c r="A1882" t="s">
        <v>4</v>
      </c>
      <c r="B1882" s="4" t="s">
        <v>5</v>
      </c>
      <c r="C1882" s="4" t="s">
        <v>14</v>
      </c>
    </row>
    <row r="1883" spans="1:19">
      <c r="A1883" t="n">
        <v>17790</v>
      </c>
      <c r="B1883" s="59" t="n">
        <v>15</v>
      </c>
      <c r="C1883" s="7" t="n">
        <v>32768</v>
      </c>
    </row>
    <row r="1884" spans="1:19">
      <c r="A1884" t="s">
        <v>4</v>
      </c>
      <c r="B1884" s="4" t="s">
        <v>5</v>
      </c>
      <c r="C1884" s="4" t="s">
        <v>7</v>
      </c>
      <c r="D1884" s="4" t="s">
        <v>11</v>
      </c>
      <c r="E1884" s="4" t="s">
        <v>11</v>
      </c>
      <c r="F1884" s="4" t="s">
        <v>7</v>
      </c>
    </row>
    <row r="1885" spans="1:19">
      <c r="A1885" t="n">
        <v>17795</v>
      </c>
      <c r="B1885" s="25" t="n">
        <v>25</v>
      </c>
      <c r="C1885" s="7" t="n">
        <v>1</v>
      </c>
      <c r="D1885" s="7" t="n">
        <v>65535</v>
      </c>
      <c r="E1885" s="7" t="n">
        <v>65535</v>
      </c>
      <c r="F1885" s="7" t="n">
        <v>0</v>
      </c>
    </row>
    <row r="1886" spans="1:19">
      <c r="A1886" t="s">
        <v>4</v>
      </c>
      <c r="B1886" s="4" t="s">
        <v>5</v>
      </c>
      <c r="C1886" s="4" t="s">
        <v>11</v>
      </c>
    </row>
    <row r="1887" spans="1:19">
      <c r="A1887" t="n">
        <v>17802</v>
      </c>
      <c r="B1887" s="23" t="n">
        <v>16</v>
      </c>
      <c r="C1887" s="7" t="n">
        <v>300</v>
      </c>
    </row>
    <row r="1888" spans="1:19">
      <c r="A1888" t="s">
        <v>4</v>
      </c>
      <c r="B1888" s="4" t="s">
        <v>5</v>
      </c>
      <c r="C1888" s="4" t="s">
        <v>7</v>
      </c>
      <c r="D1888" s="4" t="s">
        <v>11</v>
      </c>
      <c r="E1888" s="4" t="s">
        <v>12</v>
      </c>
    </row>
    <row r="1889" spans="1:9">
      <c r="A1889" t="n">
        <v>17805</v>
      </c>
      <c r="B1889" s="16" t="n">
        <v>58</v>
      </c>
      <c r="C1889" s="7" t="n">
        <v>101</v>
      </c>
      <c r="D1889" s="7" t="n">
        <v>300</v>
      </c>
      <c r="E1889" s="7" t="n">
        <v>1</v>
      </c>
    </row>
    <row r="1890" spans="1:9">
      <c r="A1890" t="s">
        <v>4</v>
      </c>
      <c r="B1890" s="4" t="s">
        <v>5</v>
      </c>
      <c r="C1890" s="4" t="s">
        <v>7</v>
      </c>
      <c r="D1890" s="4" t="s">
        <v>11</v>
      </c>
    </row>
    <row r="1891" spans="1:9">
      <c r="A1891" t="n">
        <v>17813</v>
      </c>
      <c r="B1891" s="16" t="n">
        <v>58</v>
      </c>
      <c r="C1891" s="7" t="n">
        <v>254</v>
      </c>
      <c r="D1891" s="7" t="n">
        <v>0</v>
      </c>
    </row>
    <row r="1892" spans="1:9">
      <c r="A1892" t="s">
        <v>4</v>
      </c>
      <c r="B1892" s="4" t="s">
        <v>5</v>
      </c>
      <c r="C1892" s="4" t="s">
        <v>7</v>
      </c>
    </row>
    <row r="1893" spans="1:9">
      <c r="A1893" t="n">
        <v>17817</v>
      </c>
      <c r="B1893" s="54" t="n">
        <v>116</v>
      </c>
      <c r="C1893" s="7" t="n">
        <v>0</v>
      </c>
    </row>
    <row r="1894" spans="1:9">
      <c r="A1894" t="s">
        <v>4</v>
      </c>
      <c r="B1894" s="4" t="s">
        <v>5</v>
      </c>
      <c r="C1894" s="4" t="s">
        <v>7</v>
      </c>
      <c r="D1894" s="4" t="s">
        <v>11</v>
      </c>
    </row>
    <row r="1895" spans="1:9">
      <c r="A1895" t="n">
        <v>17819</v>
      </c>
      <c r="B1895" s="54" t="n">
        <v>116</v>
      </c>
      <c r="C1895" s="7" t="n">
        <v>2</v>
      </c>
      <c r="D1895" s="7" t="n">
        <v>1</v>
      </c>
    </row>
    <row r="1896" spans="1:9">
      <c r="A1896" t="s">
        <v>4</v>
      </c>
      <c r="B1896" s="4" t="s">
        <v>5</v>
      </c>
      <c r="C1896" s="4" t="s">
        <v>7</v>
      </c>
      <c r="D1896" s="4" t="s">
        <v>14</v>
      </c>
    </row>
    <row r="1897" spans="1:9">
      <c r="A1897" t="n">
        <v>17823</v>
      </c>
      <c r="B1897" s="54" t="n">
        <v>116</v>
      </c>
      <c r="C1897" s="7" t="n">
        <v>5</v>
      </c>
      <c r="D1897" s="7" t="n">
        <v>1128792064</v>
      </c>
    </row>
    <row r="1898" spans="1:9">
      <c r="A1898" t="s">
        <v>4</v>
      </c>
      <c r="B1898" s="4" t="s">
        <v>5</v>
      </c>
      <c r="C1898" s="4" t="s">
        <v>7</v>
      </c>
      <c r="D1898" s="4" t="s">
        <v>11</v>
      </c>
    </row>
    <row r="1899" spans="1:9">
      <c r="A1899" t="n">
        <v>17829</v>
      </c>
      <c r="B1899" s="54" t="n">
        <v>116</v>
      </c>
      <c r="C1899" s="7" t="n">
        <v>6</v>
      </c>
      <c r="D1899" s="7" t="n">
        <v>1</v>
      </c>
    </row>
    <row r="1900" spans="1:9">
      <c r="A1900" t="s">
        <v>4</v>
      </c>
      <c r="B1900" s="4" t="s">
        <v>5</v>
      </c>
      <c r="C1900" s="4" t="s">
        <v>7</v>
      </c>
      <c r="D1900" s="4" t="s">
        <v>7</v>
      </c>
      <c r="E1900" s="4" t="s">
        <v>12</v>
      </c>
      <c r="F1900" s="4" t="s">
        <v>12</v>
      </c>
      <c r="G1900" s="4" t="s">
        <v>12</v>
      </c>
      <c r="H1900" s="4" t="s">
        <v>11</v>
      </c>
    </row>
    <row r="1901" spans="1:9">
      <c r="A1901" t="n">
        <v>17833</v>
      </c>
      <c r="B1901" s="47" t="n">
        <v>45</v>
      </c>
      <c r="C1901" s="7" t="n">
        <v>2</v>
      </c>
      <c r="D1901" s="7" t="n">
        <v>3</v>
      </c>
      <c r="E1901" s="7" t="n">
        <v>-233.380004882813</v>
      </c>
      <c r="F1901" s="7" t="n">
        <v>40.5200004577637</v>
      </c>
      <c r="G1901" s="7" t="n">
        <v>9.84000015258789</v>
      </c>
      <c r="H1901" s="7" t="n">
        <v>4000</v>
      </c>
    </row>
    <row r="1902" spans="1:9">
      <c r="A1902" t="s">
        <v>4</v>
      </c>
      <c r="B1902" s="4" t="s">
        <v>5</v>
      </c>
      <c r="C1902" s="4" t="s">
        <v>7</v>
      </c>
      <c r="D1902" s="4" t="s">
        <v>7</v>
      </c>
      <c r="E1902" s="4" t="s">
        <v>12</v>
      </c>
      <c r="F1902" s="4" t="s">
        <v>12</v>
      </c>
      <c r="G1902" s="4" t="s">
        <v>12</v>
      </c>
      <c r="H1902" s="4" t="s">
        <v>11</v>
      </c>
      <c r="I1902" s="4" t="s">
        <v>7</v>
      </c>
    </row>
    <row r="1903" spans="1:9">
      <c r="A1903" t="n">
        <v>17850</v>
      </c>
      <c r="B1903" s="47" t="n">
        <v>45</v>
      </c>
      <c r="C1903" s="7" t="n">
        <v>4</v>
      </c>
      <c r="D1903" s="7" t="n">
        <v>3</v>
      </c>
      <c r="E1903" s="7" t="n">
        <v>1.03999996185303</v>
      </c>
      <c r="F1903" s="7" t="n">
        <v>123.459999084473</v>
      </c>
      <c r="G1903" s="7" t="n">
        <v>352</v>
      </c>
      <c r="H1903" s="7" t="n">
        <v>4000</v>
      </c>
      <c r="I1903" s="7" t="n">
        <v>1</v>
      </c>
    </row>
    <row r="1904" spans="1:9">
      <c r="A1904" t="s">
        <v>4</v>
      </c>
      <c r="B1904" s="4" t="s">
        <v>5</v>
      </c>
      <c r="C1904" s="4" t="s">
        <v>7</v>
      </c>
      <c r="D1904" s="4" t="s">
        <v>7</v>
      </c>
      <c r="E1904" s="4" t="s">
        <v>12</v>
      </c>
      <c r="F1904" s="4" t="s">
        <v>11</v>
      </c>
    </row>
    <row r="1905" spans="1:9">
      <c r="A1905" t="n">
        <v>17868</v>
      </c>
      <c r="B1905" s="47" t="n">
        <v>45</v>
      </c>
      <c r="C1905" s="7" t="n">
        <v>5</v>
      </c>
      <c r="D1905" s="7" t="n">
        <v>3</v>
      </c>
      <c r="E1905" s="7" t="n">
        <v>30</v>
      </c>
      <c r="F1905" s="7" t="n">
        <v>4000</v>
      </c>
    </row>
    <row r="1906" spans="1:9">
      <c r="A1906" t="s">
        <v>4</v>
      </c>
      <c r="B1906" s="4" t="s">
        <v>5</v>
      </c>
      <c r="C1906" s="4" t="s">
        <v>7</v>
      </c>
      <c r="D1906" s="4" t="s">
        <v>7</v>
      </c>
      <c r="E1906" s="4" t="s">
        <v>12</v>
      </c>
      <c r="F1906" s="4" t="s">
        <v>11</v>
      </c>
    </row>
    <row r="1907" spans="1:9">
      <c r="A1907" t="n">
        <v>17877</v>
      </c>
      <c r="B1907" s="47" t="n">
        <v>45</v>
      </c>
      <c r="C1907" s="7" t="n">
        <v>11</v>
      </c>
      <c r="D1907" s="7" t="n">
        <v>3</v>
      </c>
      <c r="E1907" s="7" t="n">
        <v>17.3999996185303</v>
      </c>
      <c r="F1907" s="7" t="n">
        <v>4000</v>
      </c>
    </row>
    <row r="1908" spans="1:9">
      <c r="A1908" t="s">
        <v>4</v>
      </c>
      <c r="B1908" s="4" t="s">
        <v>5</v>
      </c>
      <c r="C1908" s="4" t="s">
        <v>7</v>
      </c>
      <c r="D1908" s="4" t="s">
        <v>11</v>
      </c>
      <c r="E1908" s="4" t="s">
        <v>11</v>
      </c>
      <c r="F1908" s="4" t="s">
        <v>14</v>
      </c>
    </row>
    <row r="1909" spans="1:9">
      <c r="A1909" t="n">
        <v>17886</v>
      </c>
      <c r="B1909" s="48" t="n">
        <v>84</v>
      </c>
      <c r="C1909" s="7" t="n">
        <v>0</v>
      </c>
      <c r="D1909" s="7" t="n">
        <v>2</v>
      </c>
      <c r="E1909" s="7" t="n">
        <v>0</v>
      </c>
      <c r="F1909" s="7" t="n">
        <v>1053609165</v>
      </c>
    </row>
    <row r="1910" spans="1:9">
      <c r="A1910" t="s">
        <v>4</v>
      </c>
      <c r="B1910" s="4" t="s">
        <v>5</v>
      </c>
      <c r="C1910" s="4" t="s">
        <v>11</v>
      </c>
      <c r="D1910" s="4" t="s">
        <v>14</v>
      </c>
    </row>
    <row r="1911" spans="1:9">
      <c r="A1911" t="n">
        <v>17896</v>
      </c>
      <c r="B1911" s="52" t="n">
        <v>44</v>
      </c>
      <c r="C1911" s="7" t="n">
        <v>7033</v>
      </c>
      <c r="D1911" s="7" t="n">
        <v>1</v>
      </c>
    </row>
    <row r="1912" spans="1:9">
      <c r="A1912" t="s">
        <v>4</v>
      </c>
      <c r="B1912" s="4" t="s">
        <v>5</v>
      </c>
      <c r="C1912" s="4" t="s">
        <v>11</v>
      </c>
      <c r="D1912" s="4" t="s">
        <v>12</v>
      </c>
      <c r="E1912" s="4" t="s">
        <v>12</v>
      </c>
      <c r="F1912" s="4" t="s">
        <v>12</v>
      </c>
      <c r="G1912" s="4" t="s">
        <v>12</v>
      </c>
    </row>
    <row r="1913" spans="1:9">
      <c r="A1913" t="n">
        <v>17903</v>
      </c>
      <c r="B1913" s="49" t="n">
        <v>46</v>
      </c>
      <c r="C1913" s="7" t="n">
        <v>7033</v>
      </c>
      <c r="D1913" s="7" t="n">
        <v>-548.299987792969</v>
      </c>
      <c r="E1913" s="7" t="n">
        <v>50.0999984741211</v>
      </c>
      <c r="F1913" s="7" t="n">
        <v>230.160003662109</v>
      </c>
      <c r="G1913" s="7" t="n">
        <v>121</v>
      </c>
    </row>
    <row r="1914" spans="1:9">
      <c r="A1914" t="s">
        <v>4</v>
      </c>
      <c r="B1914" s="4" t="s">
        <v>5</v>
      </c>
      <c r="C1914" s="4" t="s">
        <v>11</v>
      </c>
      <c r="D1914" s="4" t="s">
        <v>11</v>
      </c>
      <c r="E1914" s="4" t="s">
        <v>12</v>
      </c>
      <c r="F1914" s="4" t="s">
        <v>12</v>
      </c>
      <c r="G1914" s="4" t="s">
        <v>12</v>
      </c>
      <c r="H1914" s="4" t="s">
        <v>12</v>
      </c>
      <c r="I1914" s="4" t="s">
        <v>7</v>
      </c>
      <c r="J1914" s="4" t="s">
        <v>11</v>
      </c>
    </row>
    <row r="1915" spans="1:9">
      <c r="A1915" t="n">
        <v>17922</v>
      </c>
      <c r="B1915" s="53" t="n">
        <v>55</v>
      </c>
      <c r="C1915" s="7" t="n">
        <v>7033</v>
      </c>
      <c r="D1915" s="7" t="n">
        <v>65533</v>
      </c>
      <c r="E1915" s="7" t="n">
        <v>-177.869995117188</v>
      </c>
      <c r="F1915" s="7" t="n">
        <v>34.5</v>
      </c>
      <c r="G1915" s="7" t="n">
        <v>-28.5</v>
      </c>
      <c r="H1915" s="7" t="n">
        <v>120</v>
      </c>
      <c r="I1915" s="7" t="n">
        <v>0</v>
      </c>
      <c r="J1915" s="7" t="n">
        <v>1</v>
      </c>
    </row>
    <row r="1916" spans="1:9">
      <c r="A1916" t="s">
        <v>4</v>
      </c>
      <c r="B1916" s="4" t="s">
        <v>5</v>
      </c>
      <c r="C1916" s="4" t="s">
        <v>7</v>
      </c>
      <c r="D1916" s="4" t="s">
        <v>11</v>
      </c>
      <c r="E1916" s="4" t="s">
        <v>11</v>
      </c>
      <c r="F1916" s="4" t="s">
        <v>11</v>
      </c>
      <c r="G1916" s="4" t="s">
        <v>11</v>
      </c>
      <c r="H1916" s="4" t="s">
        <v>11</v>
      </c>
      <c r="I1916" s="4" t="s">
        <v>8</v>
      </c>
      <c r="J1916" s="4" t="s">
        <v>12</v>
      </c>
      <c r="K1916" s="4" t="s">
        <v>12</v>
      </c>
      <c r="L1916" s="4" t="s">
        <v>12</v>
      </c>
      <c r="M1916" s="4" t="s">
        <v>14</v>
      </c>
      <c r="N1916" s="4" t="s">
        <v>14</v>
      </c>
      <c r="O1916" s="4" t="s">
        <v>12</v>
      </c>
      <c r="P1916" s="4" t="s">
        <v>12</v>
      </c>
      <c r="Q1916" s="4" t="s">
        <v>12</v>
      </c>
      <c r="R1916" s="4" t="s">
        <v>12</v>
      </c>
      <c r="S1916" s="4" t="s">
        <v>7</v>
      </c>
    </row>
    <row r="1917" spans="1:9">
      <c r="A1917" t="n">
        <v>17946</v>
      </c>
      <c r="B1917" s="35" t="n">
        <v>39</v>
      </c>
      <c r="C1917" s="7" t="n">
        <v>12</v>
      </c>
      <c r="D1917" s="7" t="n">
        <v>65533</v>
      </c>
      <c r="E1917" s="7" t="n">
        <v>216</v>
      </c>
      <c r="F1917" s="7" t="n">
        <v>0</v>
      </c>
      <c r="G1917" s="7" t="n">
        <v>7033</v>
      </c>
      <c r="H1917" s="7" t="n">
        <v>259</v>
      </c>
      <c r="I1917" s="7" t="s">
        <v>131</v>
      </c>
      <c r="J1917" s="7" t="n">
        <v>0</v>
      </c>
      <c r="K1917" s="7" t="n">
        <v>0</v>
      </c>
      <c r="L1917" s="7" t="n">
        <v>0</v>
      </c>
      <c r="M1917" s="7" t="n">
        <v>0</v>
      </c>
      <c r="N1917" s="7" t="n">
        <v>0</v>
      </c>
      <c r="O1917" s="7" t="n">
        <v>0</v>
      </c>
      <c r="P1917" s="7" t="n">
        <v>1</v>
      </c>
      <c r="Q1917" s="7" t="n">
        <v>1</v>
      </c>
      <c r="R1917" s="7" t="n">
        <v>1</v>
      </c>
      <c r="S1917" s="7" t="n">
        <v>106</v>
      </c>
    </row>
    <row r="1918" spans="1:9">
      <c r="A1918" t="s">
        <v>4</v>
      </c>
      <c r="B1918" s="4" t="s">
        <v>5</v>
      </c>
      <c r="C1918" s="4" t="s">
        <v>7</v>
      </c>
      <c r="D1918" s="4" t="s">
        <v>11</v>
      </c>
      <c r="E1918" s="4" t="s">
        <v>11</v>
      </c>
      <c r="F1918" s="4" t="s">
        <v>11</v>
      </c>
      <c r="G1918" s="4" t="s">
        <v>11</v>
      </c>
      <c r="H1918" s="4" t="s">
        <v>11</v>
      </c>
      <c r="I1918" s="4" t="s">
        <v>8</v>
      </c>
      <c r="J1918" s="4" t="s">
        <v>12</v>
      </c>
      <c r="K1918" s="4" t="s">
        <v>12</v>
      </c>
      <c r="L1918" s="4" t="s">
        <v>12</v>
      </c>
      <c r="M1918" s="4" t="s">
        <v>14</v>
      </c>
      <c r="N1918" s="4" t="s">
        <v>14</v>
      </c>
      <c r="O1918" s="4" t="s">
        <v>12</v>
      </c>
      <c r="P1918" s="4" t="s">
        <v>12</v>
      </c>
      <c r="Q1918" s="4" t="s">
        <v>12</v>
      </c>
      <c r="R1918" s="4" t="s">
        <v>12</v>
      </c>
      <c r="S1918" s="4" t="s">
        <v>7</v>
      </c>
    </row>
    <row r="1919" spans="1:9">
      <c r="A1919" t="n">
        <v>18008</v>
      </c>
      <c r="B1919" s="35" t="n">
        <v>39</v>
      </c>
      <c r="C1919" s="7" t="n">
        <v>12</v>
      </c>
      <c r="D1919" s="7" t="n">
        <v>65533</v>
      </c>
      <c r="E1919" s="7" t="n">
        <v>216</v>
      </c>
      <c r="F1919" s="7" t="n">
        <v>0</v>
      </c>
      <c r="G1919" s="7" t="n">
        <v>7033</v>
      </c>
      <c r="H1919" s="7" t="n">
        <v>259</v>
      </c>
      <c r="I1919" s="7" t="s">
        <v>132</v>
      </c>
      <c r="J1919" s="7" t="n">
        <v>0</v>
      </c>
      <c r="K1919" s="7" t="n">
        <v>0</v>
      </c>
      <c r="L1919" s="7" t="n">
        <v>0</v>
      </c>
      <c r="M1919" s="7" t="n">
        <v>0</v>
      </c>
      <c r="N1919" s="7" t="n">
        <v>0</v>
      </c>
      <c r="O1919" s="7" t="n">
        <v>0</v>
      </c>
      <c r="P1919" s="7" t="n">
        <v>1</v>
      </c>
      <c r="Q1919" s="7" t="n">
        <v>1</v>
      </c>
      <c r="R1919" s="7" t="n">
        <v>1</v>
      </c>
      <c r="S1919" s="7" t="n">
        <v>107</v>
      </c>
    </row>
    <row r="1920" spans="1:9">
      <c r="A1920" t="s">
        <v>4</v>
      </c>
      <c r="B1920" s="4" t="s">
        <v>5</v>
      </c>
      <c r="C1920" s="4" t="s">
        <v>11</v>
      </c>
      <c r="D1920" s="4" t="s">
        <v>7</v>
      </c>
      <c r="E1920" s="4" t="s">
        <v>8</v>
      </c>
      <c r="F1920" s="4" t="s">
        <v>12</v>
      </c>
      <c r="G1920" s="4" t="s">
        <v>12</v>
      </c>
      <c r="H1920" s="4" t="s">
        <v>12</v>
      </c>
    </row>
    <row r="1921" spans="1:19">
      <c r="A1921" t="n">
        <v>18070</v>
      </c>
      <c r="B1921" s="44" t="n">
        <v>48</v>
      </c>
      <c r="C1921" s="7" t="n">
        <v>7033</v>
      </c>
      <c r="D1921" s="7" t="n">
        <v>0</v>
      </c>
      <c r="E1921" s="7" t="s">
        <v>76</v>
      </c>
      <c r="F1921" s="7" t="n">
        <v>-1</v>
      </c>
      <c r="G1921" s="7" t="n">
        <v>1</v>
      </c>
      <c r="H1921" s="7" t="n">
        <v>0</v>
      </c>
    </row>
    <row r="1922" spans="1:19">
      <c r="A1922" t="s">
        <v>4</v>
      </c>
      <c r="B1922" s="4" t="s">
        <v>5</v>
      </c>
      <c r="C1922" s="4" t="s">
        <v>7</v>
      </c>
      <c r="D1922" s="4" t="s">
        <v>11</v>
      </c>
      <c r="E1922" s="4" t="s">
        <v>11</v>
      </c>
      <c r="F1922" s="4" t="s">
        <v>7</v>
      </c>
    </row>
    <row r="1923" spans="1:19">
      <c r="A1923" t="n">
        <v>18097</v>
      </c>
      <c r="B1923" s="25" t="n">
        <v>25</v>
      </c>
      <c r="C1923" s="7" t="n">
        <v>1</v>
      </c>
      <c r="D1923" s="7" t="n">
        <v>920</v>
      </c>
      <c r="E1923" s="7" t="n">
        <v>50</v>
      </c>
      <c r="F1923" s="7" t="n">
        <v>0</v>
      </c>
    </row>
    <row r="1924" spans="1:19">
      <c r="A1924" t="s">
        <v>4</v>
      </c>
      <c r="B1924" s="4" t="s">
        <v>5</v>
      </c>
      <c r="C1924" s="4" t="s">
        <v>8</v>
      </c>
      <c r="D1924" s="4" t="s">
        <v>11</v>
      </c>
    </row>
    <row r="1925" spans="1:19">
      <c r="A1925" t="n">
        <v>18104</v>
      </c>
      <c r="B1925" s="43" t="n">
        <v>29</v>
      </c>
      <c r="C1925" s="7" t="s">
        <v>133</v>
      </c>
      <c r="D1925" s="7" t="n">
        <v>65533</v>
      </c>
    </row>
    <row r="1926" spans="1:19">
      <c r="A1926" t="s">
        <v>4</v>
      </c>
      <c r="B1926" s="4" t="s">
        <v>5</v>
      </c>
      <c r="C1926" s="4" t="s">
        <v>7</v>
      </c>
      <c r="D1926" s="4" t="s">
        <v>11</v>
      </c>
      <c r="E1926" s="4" t="s">
        <v>8</v>
      </c>
    </row>
    <row r="1927" spans="1:19">
      <c r="A1927" t="n">
        <v>18133</v>
      </c>
      <c r="B1927" s="56" t="n">
        <v>51</v>
      </c>
      <c r="C1927" s="7" t="n">
        <v>4</v>
      </c>
      <c r="D1927" s="7" t="n">
        <v>1001</v>
      </c>
      <c r="E1927" s="7" t="s">
        <v>112</v>
      </c>
    </row>
    <row r="1928" spans="1:19">
      <c r="A1928" t="s">
        <v>4</v>
      </c>
      <c r="B1928" s="4" t="s">
        <v>5</v>
      </c>
      <c r="C1928" s="4" t="s">
        <v>11</v>
      </c>
    </row>
    <row r="1929" spans="1:19">
      <c r="A1929" t="n">
        <v>18146</v>
      </c>
      <c r="B1929" s="23" t="n">
        <v>16</v>
      </c>
      <c r="C1929" s="7" t="n">
        <v>0</v>
      </c>
    </row>
    <row r="1930" spans="1:19">
      <c r="A1930" t="s">
        <v>4</v>
      </c>
      <c r="B1930" s="4" t="s">
        <v>5</v>
      </c>
      <c r="C1930" s="4" t="s">
        <v>11</v>
      </c>
      <c r="D1930" s="4" t="s">
        <v>7</v>
      </c>
      <c r="E1930" s="4" t="s">
        <v>14</v>
      </c>
      <c r="F1930" s="4" t="s">
        <v>25</v>
      </c>
      <c r="G1930" s="4" t="s">
        <v>7</v>
      </c>
      <c r="H1930" s="4" t="s">
        <v>7</v>
      </c>
      <c r="I1930" s="4" t="s">
        <v>7</v>
      </c>
    </row>
    <row r="1931" spans="1:19">
      <c r="A1931" t="n">
        <v>18149</v>
      </c>
      <c r="B1931" s="57" t="n">
        <v>26</v>
      </c>
      <c r="C1931" s="7" t="n">
        <v>1001</v>
      </c>
      <c r="D1931" s="7" t="n">
        <v>17</v>
      </c>
      <c r="E1931" s="7" t="n">
        <v>64901</v>
      </c>
      <c r="F1931" s="7" t="s">
        <v>134</v>
      </c>
      <c r="G1931" s="7" t="n">
        <v>8</v>
      </c>
      <c r="H1931" s="7" t="n">
        <v>2</v>
      </c>
      <c r="I1931" s="7" t="n">
        <v>0</v>
      </c>
    </row>
    <row r="1932" spans="1:19">
      <c r="A1932" t="s">
        <v>4</v>
      </c>
      <c r="B1932" s="4" t="s">
        <v>5</v>
      </c>
      <c r="C1932" s="4" t="s">
        <v>11</v>
      </c>
    </row>
    <row r="1933" spans="1:19">
      <c r="A1933" t="n">
        <v>18179</v>
      </c>
      <c r="B1933" s="23" t="n">
        <v>16</v>
      </c>
      <c r="C1933" s="7" t="n">
        <v>500</v>
      </c>
    </row>
    <row r="1934" spans="1:19">
      <c r="A1934" t="s">
        <v>4</v>
      </c>
      <c r="B1934" s="4" t="s">
        <v>5</v>
      </c>
      <c r="C1934" s="4" t="s">
        <v>11</v>
      </c>
      <c r="D1934" s="4" t="s">
        <v>7</v>
      </c>
      <c r="E1934" s="4" t="s">
        <v>8</v>
      </c>
      <c r="F1934" s="4" t="s">
        <v>12</v>
      </c>
      <c r="G1934" s="4" t="s">
        <v>12</v>
      </c>
      <c r="H1934" s="4" t="s">
        <v>12</v>
      </c>
    </row>
    <row r="1935" spans="1:19">
      <c r="A1935" t="n">
        <v>18182</v>
      </c>
      <c r="B1935" s="44" t="n">
        <v>48</v>
      </c>
      <c r="C1935" s="7" t="n">
        <v>7033</v>
      </c>
      <c r="D1935" s="7" t="n">
        <v>0</v>
      </c>
      <c r="E1935" s="7" t="s">
        <v>77</v>
      </c>
      <c r="F1935" s="7" t="n">
        <v>-1</v>
      </c>
      <c r="G1935" s="7" t="n">
        <v>1</v>
      </c>
      <c r="H1935" s="7" t="n">
        <v>0</v>
      </c>
    </row>
    <row r="1936" spans="1:19">
      <c r="A1936" t="s">
        <v>4</v>
      </c>
      <c r="B1936" s="4" t="s">
        <v>5</v>
      </c>
      <c r="C1936" s="4" t="s">
        <v>11</v>
      </c>
    </row>
    <row r="1937" spans="1:9">
      <c r="A1937" t="n">
        <v>18209</v>
      </c>
      <c r="B1937" s="23" t="n">
        <v>16</v>
      </c>
      <c r="C1937" s="7" t="n">
        <v>500</v>
      </c>
    </row>
    <row r="1938" spans="1:9">
      <c r="A1938" t="s">
        <v>4</v>
      </c>
      <c r="B1938" s="4" t="s">
        <v>5</v>
      </c>
      <c r="C1938" s="4" t="s">
        <v>11</v>
      </c>
      <c r="D1938" s="4" t="s">
        <v>7</v>
      </c>
    </row>
    <row r="1939" spans="1:9">
      <c r="A1939" t="n">
        <v>18212</v>
      </c>
      <c r="B1939" s="58" t="n">
        <v>89</v>
      </c>
      <c r="C1939" s="7" t="n">
        <v>1001</v>
      </c>
      <c r="D1939" s="7" t="n">
        <v>0</v>
      </c>
    </row>
    <row r="1940" spans="1:9">
      <c r="A1940" t="s">
        <v>4</v>
      </c>
      <c r="B1940" s="4" t="s">
        <v>5</v>
      </c>
      <c r="C1940" s="4" t="s">
        <v>8</v>
      </c>
      <c r="D1940" s="4" t="s">
        <v>11</v>
      </c>
    </row>
    <row r="1941" spans="1:9">
      <c r="A1941" t="n">
        <v>18216</v>
      </c>
      <c r="B1941" s="43" t="n">
        <v>29</v>
      </c>
      <c r="C1941" s="7" t="s">
        <v>15</v>
      </c>
      <c r="D1941" s="7" t="n">
        <v>65533</v>
      </c>
    </row>
    <row r="1942" spans="1:9">
      <c r="A1942" t="s">
        <v>4</v>
      </c>
      <c r="B1942" s="4" t="s">
        <v>5</v>
      </c>
      <c r="C1942" s="4" t="s">
        <v>7</v>
      </c>
      <c r="D1942" s="4" t="s">
        <v>11</v>
      </c>
      <c r="E1942" s="4" t="s">
        <v>14</v>
      </c>
      <c r="F1942" s="4" t="s">
        <v>11</v>
      </c>
    </row>
    <row r="1943" spans="1:9">
      <c r="A1943" t="n">
        <v>18220</v>
      </c>
      <c r="B1943" s="24" t="n">
        <v>50</v>
      </c>
      <c r="C1943" s="7" t="n">
        <v>3</v>
      </c>
      <c r="D1943" s="7" t="n">
        <v>2108</v>
      </c>
      <c r="E1943" s="7" t="n">
        <v>1065353216</v>
      </c>
      <c r="F1943" s="7" t="n">
        <v>1000</v>
      </c>
    </row>
    <row r="1944" spans="1:9">
      <c r="A1944" t="s">
        <v>4</v>
      </c>
      <c r="B1944" s="4" t="s">
        <v>5</v>
      </c>
      <c r="C1944" s="4" t="s">
        <v>7</v>
      </c>
      <c r="D1944" s="4" t="s">
        <v>11</v>
      </c>
      <c r="E1944" s="4" t="s">
        <v>12</v>
      </c>
      <c r="F1944" s="4" t="s">
        <v>11</v>
      </c>
      <c r="G1944" s="4" t="s">
        <v>14</v>
      </c>
      <c r="H1944" s="4" t="s">
        <v>14</v>
      </c>
      <c r="I1944" s="4" t="s">
        <v>11</v>
      </c>
      <c r="J1944" s="4" t="s">
        <v>11</v>
      </c>
      <c r="K1944" s="4" t="s">
        <v>14</v>
      </c>
      <c r="L1944" s="4" t="s">
        <v>14</v>
      </c>
      <c r="M1944" s="4" t="s">
        <v>14</v>
      </c>
      <c r="N1944" s="4" t="s">
        <v>14</v>
      </c>
      <c r="O1944" s="4" t="s">
        <v>8</v>
      </c>
    </row>
    <row r="1945" spans="1:9">
      <c r="A1945" t="n">
        <v>18230</v>
      </c>
      <c r="B1945" s="24" t="n">
        <v>50</v>
      </c>
      <c r="C1945" s="7" t="n">
        <v>0</v>
      </c>
      <c r="D1945" s="7" t="n">
        <v>4527</v>
      </c>
      <c r="E1945" s="7" t="n">
        <v>1</v>
      </c>
      <c r="F1945" s="7" t="n">
        <v>0</v>
      </c>
      <c r="G1945" s="7" t="n">
        <v>0</v>
      </c>
      <c r="H1945" s="7" t="n">
        <v>0</v>
      </c>
      <c r="I1945" s="7" t="n">
        <v>0</v>
      </c>
      <c r="J1945" s="7" t="n">
        <v>65533</v>
      </c>
      <c r="K1945" s="7" t="n">
        <v>0</v>
      </c>
      <c r="L1945" s="7" t="n">
        <v>0</v>
      </c>
      <c r="M1945" s="7" t="n">
        <v>0</v>
      </c>
      <c r="N1945" s="7" t="n">
        <v>0</v>
      </c>
      <c r="O1945" s="7" t="s">
        <v>15</v>
      </c>
    </row>
    <row r="1946" spans="1:9">
      <c r="A1946" t="s">
        <v>4</v>
      </c>
      <c r="B1946" s="4" t="s">
        <v>5</v>
      </c>
      <c r="C1946" s="4" t="s">
        <v>7</v>
      </c>
      <c r="D1946" s="4" t="s">
        <v>11</v>
      </c>
      <c r="E1946" s="4" t="s">
        <v>11</v>
      </c>
      <c r="F1946" s="4" t="s">
        <v>7</v>
      </c>
    </row>
    <row r="1947" spans="1:9">
      <c r="A1947" t="n">
        <v>18269</v>
      </c>
      <c r="B1947" s="25" t="n">
        <v>25</v>
      </c>
      <c r="C1947" s="7" t="n">
        <v>1</v>
      </c>
      <c r="D1947" s="7" t="n">
        <v>820</v>
      </c>
      <c r="E1947" s="7" t="n">
        <v>50</v>
      </c>
      <c r="F1947" s="7" t="n">
        <v>0</v>
      </c>
    </row>
    <row r="1948" spans="1:9">
      <c r="A1948" t="s">
        <v>4</v>
      </c>
      <c r="B1948" s="4" t="s">
        <v>5</v>
      </c>
      <c r="C1948" s="4" t="s">
        <v>8</v>
      </c>
      <c r="D1948" s="4" t="s">
        <v>11</v>
      </c>
    </row>
    <row r="1949" spans="1:9">
      <c r="A1949" t="n">
        <v>18276</v>
      </c>
      <c r="B1949" s="43" t="n">
        <v>29</v>
      </c>
      <c r="C1949" s="7" t="s">
        <v>122</v>
      </c>
      <c r="D1949" s="7" t="n">
        <v>65533</v>
      </c>
    </row>
    <row r="1950" spans="1:9">
      <c r="A1950" t="s">
        <v>4</v>
      </c>
      <c r="B1950" s="4" t="s">
        <v>5</v>
      </c>
      <c r="C1950" s="4" t="s">
        <v>7</v>
      </c>
      <c r="D1950" s="4" t="s">
        <v>11</v>
      </c>
      <c r="E1950" s="4" t="s">
        <v>8</v>
      </c>
    </row>
    <row r="1951" spans="1:9">
      <c r="A1951" t="n">
        <v>18307</v>
      </c>
      <c r="B1951" s="56" t="n">
        <v>51</v>
      </c>
      <c r="C1951" s="7" t="n">
        <v>4</v>
      </c>
      <c r="D1951" s="7" t="n">
        <v>1003</v>
      </c>
      <c r="E1951" s="7" t="s">
        <v>112</v>
      </c>
    </row>
    <row r="1952" spans="1:9">
      <c r="A1952" t="s">
        <v>4</v>
      </c>
      <c r="B1952" s="4" t="s">
        <v>5</v>
      </c>
      <c r="C1952" s="4" t="s">
        <v>11</v>
      </c>
    </row>
    <row r="1953" spans="1:15">
      <c r="A1953" t="n">
        <v>18320</v>
      </c>
      <c r="B1953" s="23" t="n">
        <v>16</v>
      </c>
      <c r="C1953" s="7" t="n">
        <v>0</v>
      </c>
    </row>
    <row r="1954" spans="1:15">
      <c r="A1954" t="s">
        <v>4</v>
      </c>
      <c r="B1954" s="4" t="s">
        <v>5</v>
      </c>
      <c r="C1954" s="4" t="s">
        <v>11</v>
      </c>
      <c r="D1954" s="4" t="s">
        <v>7</v>
      </c>
      <c r="E1954" s="4" t="s">
        <v>14</v>
      </c>
      <c r="F1954" s="4" t="s">
        <v>25</v>
      </c>
      <c r="G1954" s="4" t="s">
        <v>7</v>
      </c>
      <c r="H1954" s="4" t="s">
        <v>7</v>
      </c>
      <c r="I1954" s="4" t="s">
        <v>7</v>
      </c>
    </row>
    <row r="1955" spans="1:15">
      <c r="A1955" t="n">
        <v>18323</v>
      </c>
      <c r="B1955" s="57" t="n">
        <v>26</v>
      </c>
      <c r="C1955" s="7" t="n">
        <v>1003</v>
      </c>
      <c r="D1955" s="7" t="n">
        <v>17</v>
      </c>
      <c r="E1955" s="7" t="n">
        <v>64902</v>
      </c>
      <c r="F1955" s="7" t="s">
        <v>135</v>
      </c>
      <c r="G1955" s="7" t="n">
        <v>8</v>
      </c>
      <c r="H1955" s="7" t="n">
        <v>2</v>
      </c>
      <c r="I1955" s="7" t="n">
        <v>0</v>
      </c>
    </row>
    <row r="1956" spans="1:15">
      <c r="A1956" t="s">
        <v>4</v>
      </c>
      <c r="B1956" s="4" t="s">
        <v>5</v>
      </c>
      <c r="C1956" s="4" t="s">
        <v>11</v>
      </c>
    </row>
    <row r="1957" spans="1:15">
      <c r="A1957" t="n">
        <v>18368</v>
      </c>
      <c r="B1957" s="23" t="n">
        <v>16</v>
      </c>
      <c r="C1957" s="7" t="n">
        <v>1300</v>
      </c>
    </row>
    <row r="1958" spans="1:15">
      <c r="A1958" t="s">
        <v>4</v>
      </c>
      <c r="B1958" s="4" t="s">
        <v>5</v>
      </c>
      <c r="C1958" s="4" t="s">
        <v>11</v>
      </c>
      <c r="D1958" s="4" t="s">
        <v>7</v>
      </c>
    </row>
    <row r="1959" spans="1:15">
      <c r="A1959" t="n">
        <v>18371</v>
      </c>
      <c r="B1959" s="58" t="n">
        <v>89</v>
      </c>
      <c r="C1959" s="7" t="n">
        <v>1003</v>
      </c>
      <c r="D1959" s="7" t="n">
        <v>0</v>
      </c>
    </row>
    <row r="1960" spans="1:15">
      <c r="A1960" t="s">
        <v>4</v>
      </c>
      <c r="B1960" s="4" t="s">
        <v>5</v>
      </c>
      <c r="C1960" s="4" t="s">
        <v>8</v>
      </c>
      <c r="D1960" s="4" t="s">
        <v>11</v>
      </c>
    </row>
    <row r="1961" spans="1:15">
      <c r="A1961" t="n">
        <v>18375</v>
      </c>
      <c r="B1961" s="43" t="n">
        <v>29</v>
      </c>
      <c r="C1961" s="7" t="s">
        <v>15</v>
      </c>
      <c r="D1961" s="7" t="n">
        <v>65533</v>
      </c>
    </row>
    <row r="1962" spans="1:15">
      <c r="A1962" t="s">
        <v>4</v>
      </c>
      <c r="B1962" s="4" t="s">
        <v>5</v>
      </c>
      <c r="C1962" s="4" t="s">
        <v>7</v>
      </c>
      <c r="D1962" s="4" t="s">
        <v>11</v>
      </c>
      <c r="E1962" s="4" t="s">
        <v>11</v>
      </c>
      <c r="F1962" s="4" t="s">
        <v>7</v>
      </c>
    </row>
    <row r="1963" spans="1:15">
      <c r="A1963" t="n">
        <v>18379</v>
      </c>
      <c r="B1963" s="25" t="n">
        <v>25</v>
      </c>
      <c r="C1963" s="7" t="n">
        <v>1</v>
      </c>
      <c r="D1963" s="7" t="n">
        <v>65535</v>
      </c>
      <c r="E1963" s="7" t="n">
        <v>65535</v>
      </c>
      <c r="F1963" s="7" t="n">
        <v>0</v>
      </c>
    </row>
    <row r="1964" spans="1:15">
      <c r="A1964" t="s">
        <v>4</v>
      </c>
      <c r="B1964" s="4" t="s">
        <v>5</v>
      </c>
      <c r="C1964" s="4" t="s">
        <v>11</v>
      </c>
    </row>
    <row r="1965" spans="1:15">
      <c r="A1965" t="n">
        <v>18386</v>
      </c>
      <c r="B1965" s="23" t="n">
        <v>16</v>
      </c>
      <c r="C1965" s="7" t="n">
        <v>600</v>
      </c>
    </row>
    <row r="1966" spans="1:15">
      <c r="A1966" t="s">
        <v>4</v>
      </c>
      <c r="B1966" s="4" t="s">
        <v>5</v>
      </c>
      <c r="C1966" s="4" t="s">
        <v>7</v>
      </c>
      <c r="D1966" s="4" t="s">
        <v>11</v>
      </c>
      <c r="E1966" s="4" t="s">
        <v>11</v>
      </c>
      <c r="F1966" s="4" t="s">
        <v>11</v>
      </c>
      <c r="G1966" s="4" t="s">
        <v>11</v>
      </c>
      <c r="H1966" s="4" t="s">
        <v>11</v>
      </c>
      <c r="I1966" s="4" t="s">
        <v>8</v>
      </c>
      <c r="J1966" s="4" t="s">
        <v>12</v>
      </c>
      <c r="K1966" s="4" t="s">
        <v>12</v>
      </c>
      <c r="L1966" s="4" t="s">
        <v>12</v>
      </c>
      <c r="M1966" s="4" t="s">
        <v>14</v>
      </c>
      <c r="N1966" s="4" t="s">
        <v>14</v>
      </c>
      <c r="O1966" s="4" t="s">
        <v>12</v>
      </c>
      <c r="P1966" s="4" t="s">
        <v>12</v>
      </c>
      <c r="Q1966" s="4" t="s">
        <v>12</v>
      </c>
      <c r="R1966" s="4" t="s">
        <v>12</v>
      </c>
      <c r="S1966" s="4" t="s">
        <v>7</v>
      </c>
    </row>
    <row r="1967" spans="1:15">
      <c r="A1967" t="n">
        <v>18389</v>
      </c>
      <c r="B1967" s="35" t="n">
        <v>39</v>
      </c>
      <c r="C1967" s="7" t="n">
        <v>12</v>
      </c>
      <c r="D1967" s="7" t="n">
        <v>65533</v>
      </c>
      <c r="E1967" s="7" t="n">
        <v>217</v>
      </c>
      <c r="F1967" s="7" t="n">
        <v>0</v>
      </c>
      <c r="G1967" s="7" t="n">
        <v>7033</v>
      </c>
      <c r="H1967" s="7" t="n">
        <v>259</v>
      </c>
      <c r="I1967" s="7" t="s">
        <v>131</v>
      </c>
      <c r="J1967" s="7" t="n">
        <v>0</v>
      </c>
      <c r="K1967" s="7" t="n">
        <v>0</v>
      </c>
      <c r="L1967" s="7" t="n">
        <v>0</v>
      </c>
      <c r="M1967" s="7" t="n">
        <v>0</v>
      </c>
      <c r="N1967" s="7" t="n">
        <v>0</v>
      </c>
      <c r="O1967" s="7" t="n">
        <v>0</v>
      </c>
      <c r="P1967" s="7" t="n">
        <v>1</v>
      </c>
      <c r="Q1967" s="7" t="n">
        <v>1</v>
      </c>
      <c r="R1967" s="7" t="n">
        <v>1</v>
      </c>
      <c r="S1967" s="7" t="n">
        <v>255</v>
      </c>
    </row>
    <row r="1968" spans="1:15">
      <c r="A1968" t="s">
        <v>4</v>
      </c>
      <c r="B1968" s="4" t="s">
        <v>5</v>
      </c>
      <c r="C1968" s="4" t="s">
        <v>7</v>
      </c>
      <c r="D1968" s="4" t="s">
        <v>11</v>
      </c>
      <c r="E1968" s="4" t="s">
        <v>11</v>
      </c>
      <c r="F1968" s="4" t="s">
        <v>11</v>
      </c>
      <c r="G1968" s="4" t="s">
        <v>11</v>
      </c>
      <c r="H1968" s="4" t="s">
        <v>11</v>
      </c>
      <c r="I1968" s="4" t="s">
        <v>8</v>
      </c>
      <c r="J1968" s="4" t="s">
        <v>12</v>
      </c>
      <c r="K1968" s="4" t="s">
        <v>12</v>
      </c>
      <c r="L1968" s="4" t="s">
        <v>12</v>
      </c>
      <c r="M1968" s="4" t="s">
        <v>14</v>
      </c>
      <c r="N1968" s="4" t="s">
        <v>14</v>
      </c>
      <c r="O1968" s="4" t="s">
        <v>12</v>
      </c>
      <c r="P1968" s="4" t="s">
        <v>12</v>
      </c>
      <c r="Q1968" s="4" t="s">
        <v>12</v>
      </c>
      <c r="R1968" s="4" t="s">
        <v>12</v>
      </c>
      <c r="S1968" s="4" t="s">
        <v>7</v>
      </c>
    </row>
    <row r="1969" spans="1:19">
      <c r="A1969" t="n">
        <v>18451</v>
      </c>
      <c r="B1969" s="35" t="n">
        <v>39</v>
      </c>
      <c r="C1969" s="7" t="n">
        <v>12</v>
      </c>
      <c r="D1969" s="7" t="n">
        <v>65533</v>
      </c>
      <c r="E1969" s="7" t="n">
        <v>217</v>
      </c>
      <c r="F1969" s="7" t="n">
        <v>0</v>
      </c>
      <c r="G1969" s="7" t="n">
        <v>7033</v>
      </c>
      <c r="H1969" s="7" t="n">
        <v>259</v>
      </c>
      <c r="I1969" s="7" t="s">
        <v>132</v>
      </c>
      <c r="J1969" s="7" t="n">
        <v>0</v>
      </c>
      <c r="K1969" s="7" t="n">
        <v>0</v>
      </c>
      <c r="L1969" s="7" t="n">
        <v>0</v>
      </c>
      <c r="M1969" s="7" t="n">
        <v>0</v>
      </c>
      <c r="N1969" s="7" t="n">
        <v>0</v>
      </c>
      <c r="O1969" s="7" t="n">
        <v>0</v>
      </c>
      <c r="P1969" s="7" t="n">
        <v>1</v>
      </c>
      <c r="Q1969" s="7" t="n">
        <v>1</v>
      </c>
      <c r="R1969" s="7" t="n">
        <v>1</v>
      </c>
      <c r="S1969" s="7" t="n">
        <v>255</v>
      </c>
    </row>
    <row r="1970" spans="1:19">
      <c r="A1970" t="s">
        <v>4</v>
      </c>
      <c r="B1970" s="4" t="s">
        <v>5</v>
      </c>
      <c r="C1970" s="4" t="s">
        <v>11</v>
      </c>
    </row>
    <row r="1971" spans="1:19">
      <c r="A1971" t="n">
        <v>18513</v>
      </c>
      <c r="B1971" s="23" t="n">
        <v>16</v>
      </c>
      <c r="C1971" s="7" t="n">
        <v>600</v>
      </c>
    </row>
    <row r="1972" spans="1:19">
      <c r="A1972" t="s">
        <v>4</v>
      </c>
      <c r="B1972" s="4" t="s">
        <v>5</v>
      </c>
      <c r="C1972" s="4" t="s">
        <v>7</v>
      </c>
      <c r="D1972" s="4" t="s">
        <v>11</v>
      </c>
      <c r="E1972" s="4" t="s">
        <v>12</v>
      </c>
    </row>
    <row r="1973" spans="1:19">
      <c r="A1973" t="n">
        <v>18516</v>
      </c>
      <c r="B1973" s="16" t="n">
        <v>58</v>
      </c>
      <c r="C1973" s="7" t="n">
        <v>3</v>
      </c>
      <c r="D1973" s="7" t="n">
        <v>0</v>
      </c>
      <c r="E1973" s="7" t="n">
        <v>1</v>
      </c>
    </row>
    <row r="1974" spans="1:19">
      <c r="A1974" t="s">
        <v>4</v>
      </c>
      <c r="B1974" s="4" t="s">
        <v>5</v>
      </c>
      <c r="C1974" s="4" t="s">
        <v>7</v>
      </c>
      <c r="D1974" s="4" t="s">
        <v>7</v>
      </c>
      <c r="E1974" s="4" t="s">
        <v>12</v>
      </c>
      <c r="F1974" s="4" t="s">
        <v>12</v>
      </c>
      <c r="G1974" s="4" t="s">
        <v>12</v>
      </c>
      <c r="H1974" s="4" t="s">
        <v>11</v>
      </c>
    </row>
    <row r="1975" spans="1:19">
      <c r="A1975" t="n">
        <v>18524</v>
      </c>
      <c r="B1975" s="47" t="n">
        <v>45</v>
      </c>
      <c r="C1975" s="7" t="n">
        <v>2</v>
      </c>
      <c r="D1975" s="7" t="n">
        <v>3</v>
      </c>
      <c r="E1975" s="7" t="n">
        <v>-208.779998779297</v>
      </c>
      <c r="F1975" s="7" t="n">
        <v>22.5900001525879</v>
      </c>
      <c r="G1975" s="7" t="n">
        <v>-8.5</v>
      </c>
      <c r="H1975" s="7" t="n">
        <v>0</v>
      </c>
    </row>
    <row r="1976" spans="1:19">
      <c r="A1976" t="s">
        <v>4</v>
      </c>
      <c r="B1976" s="4" t="s">
        <v>5</v>
      </c>
      <c r="C1976" s="4" t="s">
        <v>7</v>
      </c>
      <c r="D1976" s="4" t="s">
        <v>7</v>
      </c>
      <c r="E1976" s="4" t="s">
        <v>12</v>
      </c>
      <c r="F1976" s="4" t="s">
        <v>12</v>
      </c>
      <c r="G1976" s="4" t="s">
        <v>12</v>
      </c>
      <c r="H1976" s="4" t="s">
        <v>11</v>
      </c>
      <c r="I1976" s="4" t="s">
        <v>7</v>
      </c>
    </row>
    <row r="1977" spans="1:19">
      <c r="A1977" t="n">
        <v>18541</v>
      </c>
      <c r="B1977" s="47" t="n">
        <v>45</v>
      </c>
      <c r="C1977" s="7" t="n">
        <v>4</v>
      </c>
      <c r="D1977" s="7" t="n">
        <v>3</v>
      </c>
      <c r="E1977" s="7" t="n">
        <v>38.0400009155273</v>
      </c>
      <c r="F1977" s="7" t="n">
        <v>307.059997558594</v>
      </c>
      <c r="G1977" s="7" t="n">
        <v>352</v>
      </c>
      <c r="H1977" s="7" t="n">
        <v>0</v>
      </c>
      <c r="I1977" s="7" t="n">
        <v>1</v>
      </c>
    </row>
    <row r="1978" spans="1:19">
      <c r="A1978" t="s">
        <v>4</v>
      </c>
      <c r="B1978" s="4" t="s">
        <v>5</v>
      </c>
      <c r="C1978" s="4" t="s">
        <v>7</v>
      </c>
      <c r="D1978" s="4" t="s">
        <v>7</v>
      </c>
      <c r="E1978" s="4" t="s">
        <v>12</v>
      </c>
      <c r="F1978" s="4" t="s">
        <v>11</v>
      </c>
    </row>
    <row r="1979" spans="1:19">
      <c r="A1979" t="n">
        <v>18559</v>
      </c>
      <c r="B1979" s="47" t="n">
        <v>45</v>
      </c>
      <c r="C1979" s="7" t="n">
        <v>5</v>
      </c>
      <c r="D1979" s="7" t="n">
        <v>3</v>
      </c>
      <c r="E1979" s="7" t="n">
        <v>64</v>
      </c>
      <c r="F1979" s="7" t="n">
        <v>0</v>
      </c>
    </row>
    <row r="1980" spans="1:19">
      <c r="A1980" t="s">
        <v>4</v>
      </c>
      <c r="B1980" s="4" t="s">
        <v>5</v>
      </c>
      <c r="C1980" s="4" t="s">
        <v>7</v>
      </c>
      <c r="D1980" s="4" t="s">
        <v>7</v>
      </c>
      <c r="E1980" s="4" t="s">
        <v>12</v>
      </c>
      <c r="F1980" s="4" t="s">
        <v>11</v>
      </c>
    </row>
    <row r="1981" spans="1:19">
      <c r="A1981" t="n">
        <v>18568</v>
      </c>
      <c r="B1981" s="47" t="n">
        <v>45</v>
      </c>
      <c r="C1981" s="7" t="n">
        <v>11</v>
      </c>
      <c r="D1981" s="7" t="n">
        <v>3</v>
      </c>
      <c r="E1981" s="7" t="n">
        <v>37.7000007629395</v>
      </c>
      <c r="F1981" s="7" t="n">
        <v>0</v>
      </c>
    </row>
    <row r="1982" spans="1:19">
      <c r="A1982" t="s">
        <v>4</v>
      </c>
      <c r="B1982" s="4" t="s">
        <v>5</v>
      </c>
      <c r="C1982" s="4" t="s">
        <v>7</v>
      </c>
      <c r="D1982" s="4" t="s">
        <v>7</v>
      </c>
      <c r="E1982" s="4" t="s">
        <v>12</v>
      </c>
      <c r="F1982" s="4" t="s">
        <v>12</v>
      </c>
      <c r="G1982" s="4" t="s">
        <v>12</v>
      </c>
      <c r="H1982" s="4" t="s">
        <v>11</v>
      </c>
    </row>
    <row r="1983" spans="1:19">
      <c r="A1983" t="n">
        <v>18577</v>
      </c>
      <c r="B1983" s="47" t="n">
        <v>45</v>
      </c>
      <c r="C1983" s="7" t="n">
        <v>2</v>
      </c>
      <c r="D1983" s="7" t="n">
        <v>3</v>
      </c>
      <c r="E1983" s="7" t="n">
        <v>-207.380004882813</v>
      </c>
      <c r="F1983" s="7" t="n">
        <v>31.8199996948242</v>
      </c>
      <c r="G1983" s="7" t="n">
        <v>-6.65000009536743</v>
      </c>
      <c r="H1983" s="7" t="n">
        <v>6000</v>
      </c>
    </row>
    <row r="1984" spans="1:19">
      <c r="A1984" t="s">
        <v>4</v>
      </c>
      <c r="B1984" s="4" t="s">
        <v>5</v>
      </c>
      <c r="C1984" s="4" t="s">
        <v>7</v>
      </c>
      <c r="D1984" s="4" t="s">
        <v>7</v>
      </c>
      <c r="E1984" s="4" t="s">
        <v>12</v>
      </c>
      <c r="F1984" s="4" t="s">
        <v>12</v>
      </c>
      <c r="G1984" s="4" t="s">
        <v>12</v>
      </c>
      <c r="H1984" s="4" t="s">
        <v>11</v>
      </c>
      <c r="I1984" s="4" t="s">
        <v>7</v>
      </c>
    </row>
    <row r="1985" spans="1:19">
      <c r="A1985" t="n">
        <v>18594</v>
      </c>
      <c r="B1985" s="47" t="n">
        <v>45</v>
      </c>
      <c r="C1985" s="7" t="n">
        <v>4</v>
      </c>
      <c r="D1985" s="7" t="n">
        <v>3</v>
      </c>
      <c r="E1985" s="7" t="n">
        <v>23.8600006103516</v>
      </c>
      <c r="F1985" s="7" t="n">
        <v>294.059997558594</v>
      </c>
      <c r="G1985" s="7" t="n">
        <v>352</v>
      </c>
      <c r="H1985" s="7" t="n">
        <v>6000</v>
      </c>
      <c r="I1985" s="7" t="n">
        <v>1</v>
      </c>
    </row>
    <row r="1986" spans="1:19">
      <c r="A1986" t="s">
        <v>4</v>
      </c>
      <c r="B1986" s="4" t="s">
        <v>5</v>
      </c>
      <c r="C1986" s="4" t="s">
        <v>7</v>
      </c>
      <c r="D1986" s="4" t="s">
        <v>7</v>
      </c>
      <c r="E1986" s="4" t="s">
        <v>12</v>
      </c>
      <c r="F1986" s="4" t="s">
        <v>11</v>
      </c>
    </row>
    <row r="1987" spans="1:19">
      <c r="A1987" t="n">
        <v>18612</v>
      </c>
      <c r="B1987" s="47" t="n">
        <v>45</v>
      </c>
      <c r="C1987" s="7" t="n">
        <v>5</v>
      </c>
      <c r="D1987" s="7" t="n">
        <v>3</v>
      </c>
      <c r="E1987" s="7" t="n">
        <v>66</v>
      </c>
      <c r="F1987" s="7" t="n">
        <v>6000</v>
      </c>
    </row>
    <row r="1988" spans="1:19">
      <c r="A1988" t="s">
        <v>4</v>
      </c>
      <c r="B1988" s="4" t="s">
        <v>5</v>
      </c>
      <c r="C1988" s="4" t="s">
        <v>7</v>
      </c>
      <c r="D1988" s="4" t="s">
        <v>7</v>
      </c>
      <c r="E1988" s="4" t="s">
        <v>12</v>
      </c>
      <c r="F1988" s="4" t="s">
        <v>11</v>
      </c>
    </row>
    <row r="1989" spans="1:19">
      <c r="A1989" t="n">
        <v>18621</v>
      </c>
      <c r="B1989" s="47" t="n">
        <v>45</v>
      </c>
      <c r="C1989" s="7" t="n">
        <v>11</v>
      </c>
      <c r="D1989" s="7" t="n">
        <v>3</v>
      </c>
      <c r="E1989" s="7" t="n">
        <v>37.7000007629395</v>
      </c>
      <c r="F1989" s="7" t="n">
        <v>6000</v>
      </c>
    </row>
    <row r="1990" spans="1:19">
      <c r="A1990" t="s">
        <v>4</v>
      </c>
      <c r="B1990" s="4" t="s">
        <v>5</v>
      </c>
      <c r="C1990" s="4" t="s">
        <v>7</v>
      </c>
      <c r="D1990" s="4" t="s">
        <v>11</v>
      </c>
      <c r="E1990" s="4" t="s">
        <v>11</v>
      </c>
      <c r="F1990" s="4" t="s">
        <v>14</v>
      </c>
    </row>
    <row r="1991" spans="1:19">
      <c r="A1991" t="n">
        <v>18630</v>
      </c>
      <c r="B1991" s="48" t="n">
        <v>84</v>
      </c>
      <c r="C1991" s="7" t="n">
        <v>1</v>
      </c>
      <c r="D1991" s="7" t="n">
        <v>0</v>
      </c>
      <c r="E1991" s="7" t="n">
        <v>0</v>
      </c>
      <c r="F1991" s="7" t="n">
        <v>0</v>
      </c>
    </row>
    <row r="1992" spans="1:19">
      <c r="A1992" t="s">
        <v>4</v>
      </c>
      <c r="B1992" s="4" t="s">
        <v>5</v>
      </c>
      <c r="C1992" s="4" t="s">
        <v>7</v>
      </c>
      <c r="D1992" s="4" t="s">
        <v>11</v>
      </c>
      <c r="E1992" s="4" t="s">
        <v>12</v>
      </c>
    </row>
    <row r="1993" spans="1:19">
      <c r="A1993" t="n">
        <v>18640</v>
      </c>
      <c r="B1993" s="16" t="n">
        <v>58</v>
      </c>
      <c r="C1993" s="7" t="n">
        <v>103</v>
      </c>
      <c r="D1993" s="7" t="n">
        <v>500</v>
      </c>
      <c r="E1993" s="7" t="n">
        <v>1</v>
      </c>
    </row>
    <row r="1994" spans="1:19">
      <c r="A1994" t="s">
        <v>4</v>
      </c>
      <c r="B1994" s="4" t="s">
        <v>5</v>
      </c>
      <c r="C1994" s="4" t="s">
        <v>7</v>
      </c>
      <c r="D1994" s="4" t="s">
        <v>11</v>
      </c>
      <c r="E1994" s="4" t="s">
        <v>11</v>
      </c>
      <c r="F1994" s="4" t="s">
        <v>11</v>
      </c>
      <c r="G1994" s="4" t="s">
        <v>11</v>
      </c>
      <c r="H1994" s="4" t="s">
        <v>11</v>
      </c>
      <c r="I1994" s="4" t="s">
        <v>8</v>
      </c>
      <c r="J1994" s="4" t="s">
        <v>12</v>
      </c>
      <c r="K1994" s="4" t="s">
        <v>12</v>
      </c>
      <c r="L1994" s="4" t="s">
        <v>12</v>
      </c>
      <c r="M1994" s="4" t="s">
        <v>14</v>
      </c>
      <c r="N1994" s="4" t="s">
        <v>14</v>
      </c>
      <c r="O1994" s="4" t="s">
        <v>12</v>
      </c>
      <c r="P1994" s="4" t="s">
        <v>12</v>
      </c>
      <c r="Q1994" s="4" t="s">
        <v>12</v>
      </c>
      <c r="R1994" s="4" t="s">
        <v>12</v>
      </c>
      <c r="S1994" s="4" t="s">
        <v>7</v>
      </c>
    </row>
    <row r="1995" spans="1:19">
      <c r="A1995" t="n">
        <v>18648</v>
      </c>
      <c r="B1995" s="35" t="n">
        <v>39</v>
      </c>
      <c r="C1995" s="7" t="n">
        <v>12</v>
      </c>
      <c r="D1995" s="7" t="n">
        <v>65533</v>
      </c>
      <c r="E1995" s="7" t="n">
        <v>215</v>
      </c>
      <c r="F1995" s="7" t="n">
        <v>0</v>
      </c>
      <c r="G1995" s="7" t="n">
        <v>65533</v>
      </c>
      <c r="H1995" s="7" t="n">
        <v>0</v>
      </c>
      <c r="I1995" s="7" t="s">
        <v>15</v>
      </c>
      <c r="J1995" s="7" t="n">
        <v>0</v>
      </c>
      <c r="K1995" s="7" t="n">
        <v>0</v>
      </c>
      <c r="L1995" s="7" t="n">
        <v>0</v>
      </c>
      <c r="M1995" s="7" t="n">
        <v>0</v>
      </c>
      <c r="N1995" s="7" t="n">
        <v>0</v>
      </c>
      <c r="O1995" s="7" t="n">
        <v>0</v>
      </c>
      <c r="P1995" s="7" t="n">
        <v>1</v>
      </c>
      <c r="Q1995" s="7" t="n">
        <v>1</v>
      </c>
      <c r="R1995" s="7" t="n">
        <v>1</v>
      </c>
      <c r="S1995" s="7" t="n">
        <v>255</v>
      </c>
    </row>
    <row r="1996" spans="1:19">
      <c r="A1996" t="s">
        <v>4</v>
      </c>
      <c r="B1996" s="4" t="s">
        <v>5</v>
      </c>
      <c r="C1996" s="4" t="s">
        <v>7</v>
      </c>
      <c r="D1996" s="4" t="s">
        <v>11</v>
      </c>
      <c r="E1996" s="4" t="s">
        <v>12</v>
      </c>
      <c r="F1996" s="4" t="s">
        <v>11</v>
      </c>
      <c r="G1996" s="4" t="s">
        <v>14</v>
      </c>
      <c r="H1996" s="4" t="s">
        <v>14</v>
      </c>
      <c r="I1996" s="4" t="s">
        <v>11</v>
      </c>
      <c r="J1996" s="4" t="s">
        <v>11</v>
      </c>
      <c r="K1996" s="4" t="s">
        <v>14</v>
      </c>
      <c r="L1996" s="4" t="s">
        <v>14</v>
      </c>
      <c r="M1996" s="4" t="s">
        <v>14</v>
      </c>
      <c r="N1996" s="4" t="s">
        <v>14</v>
      </c>
      <c r="O1996" s="4" t="s">
        <v>8</v>
      </c>
    </row>
    <row r="1997" spans="1:19">
      <c r="A1997" t="n">
        <v>18698</v>
      </c>
      <c r="B1997" s="24" t="n">
        <v>50</v>
      </c>
      <c r="C1997" s="7" t="n">
        <v>0</v>
      </c>
      <c r="D1997" s="7" t="n">
        <v>4420</v>
      </c>
      <c r="E1997" s="7" t="n">
        <v>1</v>
      </c>
      <c r="F1997" s="7" t="n">
        <v>0</v>
      </c>
      <c r="G1997" s="7" t="n">
        <v>0</v>
      </c>
      <c r="H1997" s="7" t="n">
        <v>0</v>
      </c>
      <c r="I1997" s="7" t="n">
        <v>0</v>
      </c>
      <c r="J1997" s="7" t="n">
        <v>65533</v>
      </c>
      <c r="K1997" s="7" t="n">
        <v>0</v>
      </c>
      <c r="L1997" s="7" t="n">
        <v>0</v>
      </c>
      <c r="M1997" s="7" t="n">
        <v>0</v>
      </c>
      <c r="N1997" s="7" t="n">
        <v>0</v>
      </c>
      <c r="O1997" s="7" t="s">
        <v>15</v>
      </c>
    </row>
    <row r="1998" spans="1:19">
      <c r="A1998" t="s">
        <v>4</v>
      </c>
      <c r="B1998" s="4" t="s">
        <v>5</v>
      </c>
      <c r="C1998" s="4" t="s">
        <v>7</v>
      </c>
      <c r="D1998" s="4" t="s">
        <v>11</v>
      </c>
      <c r="E1998" s="4" t="s">
        <v>12</v>
      </c>
      <c r="F1998" s="4" t="s">
        <v>11</v>
      </c>
      <c r="G1998" s="4" t="s">
        <v>14</v>
      </c>
      <c r="H1998" s="4" t="s">
        <v>14</v>
      </c>
      <c r="I1998" s="4" t="s">
        <v>11</v>
      </c>
      <c r="J1998" s="4" t="s">
        <v>11</v>
      </c>
      <c r="K1998" s="4" t="s">
        <v>14</v>
      </c>
      <c r="L1998" s="4" t="s">
        <v>14</v>
      </c>
      <c r="M1998" s="4" t="s">
        <v>14</v>
      </c>
      <c r="N1998" s="4" t="s">
        <v>14</v>
      </c>
      <c r="O1998" s="4" t="s">
        <v>8</v>
      </c>
    </row>
    <row r="1999" spans="1:19">
      <c r="A1999" t="n">
        <v>18737</v>
      </c>
      <c r="B1999" s="24" t="n">
        <v>50</v>
      </c>
      <c r="C1999" s="7" t="n">
        <v>0</v>
      </c>
      <c r="D1999" s="7" t="n">
        <v>4429</v>
      </c>
      <c r="E1999" s="7" t="n">
        <v>0.5</v>
      </c>
      <c r="F1999" s="7" t="n">
        <v>0</v>
      </c>
      <c r="G1999" s="7" t="n">
        <v>0</v>
      </c>
      <c r="H1999" s="7" t="n">
        <v>0</v>
      </c>
      <c r="I1999" s="7" t="n">
        <v>0</v>
      </c>
      <c r="J1999" s="7" t="n">
        <v>65533</v>
      </c>
      <c r="K1999" s="7" t="n">
        <v>0</v>
      </c>
      <c r="L1999" s="7" t="n">
        <v>0</v>
      </c>
      <c r="M1999" s="7" t="n">
        <v>0</v>
      </c>
      <c r="N1999" s="7" t="n">
        <v>0</v>
      </c>
      <c r="O1999" s="7" t="s">
        <v>15</v>
      </c>
    </row>
    <row r="2000" spans="1:19">
      <c r="A2000" t="s">
        <v>4</v>
      </c>
      <c r="B2000" s="4" t="s">
        <v>5</v>
      </c>
      <c r="C2000" s="4" t="s">
        <v>7</v>
      </c>
      <c r="D2000" s="4" t="s">
        <v>14</v>
      </c>
      <c r="E2000" s="4" t="s">
        <v>14</v>
      </c>
      <c r="F2000" s="4" t="s">
        <v>14</v>
      </c>
    </row>
    <row r="2001" spans="1:19">
      <c r="A2001" t="n">
        <v>18776</v>
      </c>
      <c r="B2001" s="24" t="n">
        <v>50</v>
      </c>
      <c r="C2001" s="7" t="n">
        <v>255</v>
      </c>
      <c r="D2001" s="7" t="n">
        <v>1045220557</v>
      </c>
      <c r="E2001" s="7" t="n">
        <v>1065353216</v>
      </c>
      <c r="F2001" s="7" t="n">
        <v>1045220557</v>
      </c>
    </row>
    <row r="2002" spans="1:19">
      <c r="A2002" t="s">
        <v>4</v>
      </c>
      <c r="B2002" s="4" t="s">
        <v>5</v>
      </c>
      <c r="C2002" s="4" t="s">
        <v>11</v>
      </c>
      <c r="D2002" s="4" t="s">
        <v>7</v>
      </c>
    </row>
    <row r="2003" spans="1:19">
      <c r="A2003" t="n">
        <v>18790</v>
      </c>
      <c r="B2003" s="61" t="n">
        <v>56</v>
      </c>
      <c r="C2003" s="7" t="n">
        <v>7033</v>
      </c>
      <c r="D2003" s="7" t="n">
        <v>1</v>
      </c>
    </row>
    <row r="2004" spans="1:19">
      <c r="A2004" t="s">
        <v>4</v>
      </c>
      <c r="B2004" s="4" t="s">
        <v>5</v>
      </c>
      <c r="C2004" s="4" t="s">
        <v>11</v>
      </c>
      <c r="D2004" s="4" t="s">
        <v>11</v>
      </c>
      <c r="E2004" s="4" t="s">
        <v>12</v>
      </c>
      <c r="F2004" s="4" t="s">
        <v>12</v>
      </c>
      <c r="G2004" s="4" t="s">
        <v>12</v>
      </c>
      <c r="H2004" s="4" t="s">
        <v>12</v>
      </c>
      <c r="I2004" s="4" t="s">
        <v>7</v>
      </c>
      <c r="J2004" s="4" t="s">
        <v>11</v>
      </c>
    </row>
    <row r="2005" spans="1:19">
      <c r="A2005" t="n">
        <v>18794</v>
      </c>
      <c r="B2005" s="53" t="n">
        <v>55</v>
      </c>
      <c r="C2005" s="7" t="n">
        <v>7033</v>
      </c>
      <c r="D2005" s="7" t="n">
        <v>65024</v>
      </c>
      <c r="E2005" s="7" t="n">
        <v>0</v>
      </c>
      <c r="F2005" s="7" t="n">
        <v>0</v>
      </c>
      <c r="G2005" s="7" t="n">
        <v>300</v>
      </c>
      <c r="H2005" s="7" t="n">
        <v>80</v>
      </c>
      <c r="I2005" s="7" t="n">
        <v>0</v>
      </c>
      <c r="J2005" s="7" t="n">
        <v>0</v>
      </c>
    </row>
    <row r="2006" spans="1:19">
      <c r="A2006" t="s">
        <v>4</v>
      </c>
      <c r="B2006" s="4" t="s">
        <v>5</v>
      </c>
      <c r="C2006" s="4" t="s">
        <v>7</v>
      </c>
      <c r="D2006" s="4" t="s">
        <v>11</v>
      </c>
      <c r="E2006" s="4" t="s">
        <v>11</v>
      </c>
    </row>
    <row r="2007" spans="1:19">
      <c r="A2007" t="n">
        <v>18818</v>
      </c>
      <c r="B2007" s="24" t="n">
        <v>50</v>
      </c>
      <c r="C2007" s="7" t="n">
        <v>1</v>
      </c>
      <c r="D2007" s="7" t="n">
        <v>1502</v>
      </c>
      <c r="E2007" s="7" t="n">
        <v>2000</v>
      </c>
    </row>
    <row r="2008" spans="1:19">
      <c r="A2008" t="s">
        <v>4</v>
      </c>
      <c r="B2008" s="4" t="s">
        <v>5</v>
      </c>
      <c r="C2008" s="4" t="s">
        <v>7</v>
      </c>
      <c r="D2008" s="4" t="s">
        <v>11</v>
      </c>
      <c r="E2008" s="4" t="s">
        <v>11</v>
      </c>
    </row>
    <row r="2009" spans="1:19">
      <c r="A2009" t="n">
        <v>18824</v>
      </c>
      <c r="B2009" s="24" t="n">
        <v>50</v>
      </c>
      <c r="C2009" s="7" t="n">
        <v>1</v>
      </c>
      <c r="D2009" s="7" t="n">
        <v>2108</v>
      </c>
      <c r="E2009" s="7" t="n">
        <v>2000</v>
      </c>
    </row>
    <row r="2010" spans="1:19">
      <c r="A2010" t="s">
        <v>4</v>
      </c>
      <c r="B2010" s="4" t="s">
        <v>5</v>
      </c>
      <c r="C2010" s="4" t="s">
        <v>7</v>
      </c>
      <c r="D2010" s="4" t="s">
        <v>11</v>
      </c>
      <c r="E2010" s="4" t="s">
        <v>11</v>
      </c>
      <c r="F2010" s="4" t="s">
        <v>11</v>
      </c>
      <c r="G2010" s="4" t="s">
        <v>11</v>
      </c>
      <c r="H2010" s="4" t="s">
        <v>11</v>
      </c>
      <c r="I2010" s="4" t="s">
        <v>8</v>
      </c>
      <c r="J2010" s="4" t="s">
        <v>12</v>
      </c>
      <c r="K2010" s="4" t="s">
        <v>12</v>
      </c>
      <c r="L2010" s="4" t="s">
        <v>12</v>
      </c>
      <c r="M2010" s="4" t="s">
        <v>14</v>
      </c>
      <c r="N2010" s="4" t="s">
        <v>14</v>
      </c>
      <c r="O2010" s="4" t="s">
        <v>12</v>
      </c>
      <c r="P2010" s="4" t="s">
        <v>12</v>
      </c>
      <c r="Q2010" s="4" t="s">
        <v>12</v>
      </c>
      <c r="R2010" s="4" t="s">
        <v>12</v>
      </c>
      <c r="S2010" s="4" t="s">
        <v>7</v>
      </c>
    </row>
    <row r="2011" spans="1:19">
      <c r="A2011" t="n">
        <v>18830</v>
      </c>
      <c r="B2011" s="35" t="n">
        <v>39</v>
      </c>
      <c r="C2011" s="7" t="n">
        <v>12</v>
      </c>
      <c r="D2011" s="7" t="n">
        <v>65533</v>
      </c>
      <c r="E2011" s="7" t="n">
        <v>219</v>
      </c>
      <c r="F2011" s="7" t="n">
        <v>0</v>
      </c>
      <c r="G2011" s="7" t="n">
        <v>1000</v>
      </c>
      <c r="H2011" s="7" t="n">
        <v>3</v>
      </c>
      <c r="I2011" s="7" t="s">
        <v>136</v>
      </c>
      <c r="J2011" s="7" t="n">
        <v>0</v>
      </c>
      <c r="K2011" s="7" t="n">
        <v>0</v>
      </c>
      <c r="L2011" s="7" t="n">
        <v>0</v>
      </c>
      <c r="M2011" s="7" t="n">
        <v>0</v>
      </c>
      <c r="N2011" s="7" t="n">
        <v>0</v>
      </c>
      <c r="O2011" s="7" t="n">
        <v>0</v>
      </c>
      <c r="P2011" s="7" t="n">
        <v>1</v>
      </c>
      <c r="Q2011" s="7" t="n">
        <v>1</v>
      </c>
      <c r="R2011" s="7" t="n">
        <v>1</v>
      </c>
      <c r="S2011" s="7" t="n">
        <v>255</v>
      </c>
    </row>
    <row r="2012" spans="1:19">
      <c r="A2012" t="s">
        <v>4</v>
      </c>
      <c r="B2012" s="4" t="s">
        <v>5</v>
      </c>
      <c r="C2012" s="4" t="s">
        <v>7</v>
      </c>
      <c r="D2012" s="4" t="s">
        <v>11</v>
      </c>
      <c r="E2012" s="4" t="s">
        <v>11</v>
      </c>
      <c r="F2012" s="4" t="s">
        <v>11</v>
      </c>
      <c r="G2012" s="4" t="s">
        <v>11</v>
      </c>
      <c r="H2012" s="4" t="s">
        <v>11</v>
      </c>
      <c r="I2012" s="4" t="s">
        <v>8</v>
      </c>
      <c r="J2012" s="4" t="s">
        <v>12</v>
      </c>
      <c r="K2012" s="4" t="s">
        <v>12</v>
      </c>
      <c r="L2012" s="4" t="s">
        <v>12</v>
      </c>
      <c r="M2012" s="4" t="s">
        <v>14</v>
      </c>
      <c r="N2012" s="4" t="s">
        <v>14</v>
      </c>
      <c r="O2012" s="4" t="s">
        <v>12</v>
      </c>
      <c r="P2012" s="4" t="s">
        <v>12</v>
      </c>
      <c r="Q2012" s="4" t="s">
        <v>12</v>
      </c>
      <c r="R2012" s="4" t="s">
        <v>12</v>
      </c>
      <c r="S2012" s="4" t="s">
        <v>7</v>
      </c>
    </row>
    <row r="2013" spans="1:19">
      <c r="A2013" t="n">
        <v>18892</v>
      </c>
      <c r="B2013" s="35" t="n">
        <v>39</v>
      </c>
      <c r="C2013" s="7" t="n">
        <v>12</v>
      </c>
      <c r="D2013" s="7" t="n">
        <v>65533</v>
      </c>
      <c r="E2013" s="7" t="n">
        <v>219</v>
      </c>
      <c r="F2013" s="7" t="n">
        <v>0</v>
      </c>
      <c r="G2013" s="7" t="n">
        <v>1003</v>
      </c>
      <c r="H2013" s="7" t="n">
        <v>3</v>
      </c>
      <c r="I2013" s="7" t="s">
        <v>136</v>
      </c>
      <c r="J2013" s="7" t="n">
        <v>0</v>
      </c>
      <c r="K2013" s="7" t="n">
        <v>0</v>
      </c>
      <c r="L2013" s="7" t="n">
        <v>0</v>
      </c>
      <c r="M2013" s="7" t="n">
        <v>0</v>
      </c>
      <c r="N2013" s="7" t="n">
        <v>0</v>
      </c>
      <c r="O2013" s="7" t="n">
        <v>0</v>
      </c>
      <c r="P2013" s="7" t="n">
        <v>1</v>
      </c>
      <c r="Q2013" s="7" t="n">
        <v>1</v>
      </c>
      <c r="R2013" s="7" t="n">
        <v>1</v>
      </c>
      <c r="S2013" s="7" t="n">
        <v>255</v>
      </c>
    </row>
    <row r="2014" spans="1:19">
      <c r="A2014" t="s">
        <v>4</v>
      </c>
      <c r="B2014" s="4" t="s">
        <v>5</v>
      </c>
      <c r="C2014" s="4" t="s">
        <v>7</v>
      </c>
      <c r="D2014" s="4" t="s">
        <v>11</v>
      </c>
      <c r="E2014" s="4" t="s">
        <v>11</v>
      </c>
    </row>
    <row r="2015" spans="1:19">
      <c r="A2015" t="n">
        <v>18954</v>
      </c>
      <c r="B2015" s="35" t="n">
        <v>39</v>
      </c>
      <c r="C2015" s="7" t="n">
        <v>16</v>
      </c>
      <c r="D2015" s="7" t="n">
        <v>65533</v>
      </c>
      <c r="E2015" s="7" t="n">
        <v>213</v>
      </c>
    </row>
    <row r="2016" spans="1:19">
      <c r="A2016" t="s">
        <v>4</v>
      </c>
      <c r="B2016" s="4" t="s">
        <v>5</v>
      </c>
      <c r="C2016" s="4" t="s">
        <v>11</v>
      </c>
      <c r="D2016" s="4" t="s">
        <v>8</v>
      </c>
      <c r="E2016" s="4" t="s">
        <v>7</v>
      </c>
      <c r="F2016" s="4" t="s">
        <v>7</v>
      </c>
      <c r="G2016" s="4" t="s">
        <v>7</v>
      </c>
      <c r="H2016" s="4" t="s">
        <v>7</v>
      </c>
      <c r="I2016" s="4" t="s">
        <v>7</v>
      </c>
      <c r="J2016" s="4" t="s">
        <v>12</v>
      </c>
      <c r="K2016" s="4" t="s">
        <v>12</v>
      </c>
      <c r="L2016" s="4" t="s">
        <v>12</v>
      </c>
      <c r="M2016" s="4" t="s">
        <v>12</v>
      </c>
      <c r="N2016" s="4" t="s">
        <v>7</v>
      </c>
    </row>
    <row r="2017" spans="1:19">
      <c r="A2017" t="n">
        <v>18960</v>
      </c>
      <c r="B2017" s="41" t="n">
        <v>34</v>
      </c>
      <c r="C2017" s="7" t="n">
        <v>1000</v>
      </c>
      <c r="D2017" s="7" t="s">
        <v>137</v>
      </c>
      <c r="E2017" s="7" t="n">
        <v>0</v>
      </c>
      <c r="F2017" s="7" t="n">
        <v>0</v>
      </c>
      <c r="G2017" s="7" t="n">
        <v>0</v>
      </c>
      <c r="H2017" s="7" t="n">
        <v>0</v>
      </c>
      <c r="I2017" s="7" t="n">
        <v>0</v>
      </c>
      <c r="J2017" s="7" t="n">
        <v>0</v>
      </c>
      <c r="K2017" s="7" t="n">
        <v>-1</v>
      </c>
      <c r="L2017" s="7" t="n">
        <v>-1</v>
      </c>
      <c r="M2017" s="7" t="n">
        <v>-1</v>
      </c>
      <c r="N2017" s="7" t="n">
        <v>0</v>
      </c>
    </row>
    <row r="2018" spans="1:19">
      <c r="A2018" t="s">
        <v>4</v>
      </c>
      <c r="B2018" s="4" t="s">
        <v>5</v>
      </c>
      <c r="C2018" s="4" t="s">
        <v>11</v>
      </c>
      <c r="D2018" s="4" t="s">
        <v>8</v>
      </c>
      <c r="E2018" s="4" t="s">
        <v>7</v>
      </c>
      <c r="F2018" s="4" t="s">
        <v>7</v>
      </c>
      <c r="G2018" s="4" t="s">
        <v>7</v>
      </c>
      <c r="H2018" s="4" t="s">
        <v>7</v>
      </c>
      <c r="I2018" s="4" t="s">
        <v>7</v>
      </c>
      <c r="J2018" s="4" t="s">
        <v>12</v>
      </c>
      <c r="K2018" s="4" t="s">
        <v>12</v>
      </c>
      <c r="L2018" s="4" t="s">
        <v>12</v>
      </c>
      <c r="M2018" s="4" t="s">
        <v>12</v>
      </c>
      <c r="N2018" s="4" t="s">
        <v>7</v>
      </c>
    </row>
    <row r="2019" spans="1:19">
      <c r="A2019" t="n">
        <v>18993</v>
      </c>
      <c r="B2019" s="41" t="n">
        <v>34</v>
      </c>
      <c r="C2019" s="7" t="n">
        <v>1003</v>
      </c>
      <c r="D2019" s="7" t="s">
        <v>138</v>
      </c>
      <c r="E2019" s="7" t="n">
        <v>0</v>
      </c>
      <c r="F2019" s="7" t="n">
        <v>0</v>
      </c>
      <c r="G2019" s="7" t="n">
        <v>0</v>
      </c>
      <c r="H2019" s="7" t="n">
        <v>0</v>
      </c>
      <c r="I2019" s="7" t="n">
        <v>0</v>
      </c>
      <c r="J2019" s="7" t="n">
        <v>0</v>
      </c>
      <c r="K2019" s="7" t="n">
        <v>-1</v>
      </c>
      <c r="L2019" s="7" t="n">
        <v>-1</v>
      </c>
      <c r="M2019" s="7" t="n">
        <v>-1</v>
      </c>
      <c r="N2019" s="7" t="n">
        <v>0</v>
      </c>
    </row>
    <row r="2020" spans="1:19">
      <c r="A2020" t="s">
        <v>4</v>
      </c>
      <c r="B2020" s="4" t="s">
        <v>5</v>
      </c>
      <c r="C2020" s="4" t="s">
        <v>11</v>
      </c>
      <c r="D2020" s="4" t="s">
        <v>14</v>
      </c>
    </row>
    <row r="2021" spans="1:19">
      <c r="A2021" t="n">
        <v>19026</v>
      </c>
      <c r="B2021" s="62" t="n">
        <v>98</v>
      </c>
      <c r="C2021" s="7" t="n">
        <v>1000</v>
      </c>
      <c r="D2021" s="7" t="n">
        <v>1056964608</v>
      </c>
    </row>
    <row r="2022" spans="1:19">
      <c r="A2022" t="s">
        <v>4</v>
      </c>
      <c r="B2022" s="4" t="s">
        <v>5</v>
      </c>
      <c r="C2022" s="4" t="s">
        <v>11</v>
      </c>
      <c r="D2022" s="4" t="s">
        <v>14</v>
      </c>
    </row>
    <row r="2023" spans="1:19">
      <c r="A2023" t="n">
        <v>19033</v>
      </c>
      <c r="B2023" s="62" t="n">
        <v>98</v>
      </c>
      <c r="C2023" s="7" t="n">
        <v>1003</v>
      </c>
      <c r="D2023" s="7" t="n">
        <v>1056964608</v>
      </c>
    </row>
    <row r="2024" spans="1:19">
      <c r="A2024" t="s">
        <v>4</v>
      </c>
      <c r="B2024" s="4" t="s">
        <v>5</v>
      </c>
      <c r="C2024" s="4" t="s">
        <v>8</v>
      </c>
      <c r="D2024" s="4" t="s">
        <v>11</v>
      </c>
    </row>
    <row r="2025" spans="1:19">
      <c r="A2025" t="n">
        <v>19040</v>
      </c>
      <c r="B2025" s="43" t="n">
        <v>29</v>
      </c>
      <c r="C2025" s="7" t="s">
        <v>125</v>
      </c>
      <c r="D2025" s="7" t="n">
        <v>65533</v>
      </c>
    </row>
    <row r="2026" spans="1:19">
      <c r="A2026" t="s">
        <v>4</v>
      </c>
      <c r="B2026" s="4" t="s">
        <v>5</v>
      </c>
      <c r="C2026" s="4" t="s">
        <v>7</v>
      </c>
      <c r="D2026" s="4" t="s">
        <v>11</v>
      </c>
      <c r="E2026" s="4" t="s">
        <v>8</v>
      </c>
    </row>
    <row r="2027" spans="1:19">
      <c r="A2027" t="n">
        <v>19067</v>
      </c>
      <c r="B2027" s="56" t="n">
        <v>51</v>
      </c>
      <c r="C2027" s="7" t="n">
        <v>4</v>
      </c>
      <c r="D2027" s="7" t="n">
        <v>1003</v>
      </c>
      <c r="E2027" s="7" t="s">
        <v>112</v>
      </c>
    </row>
    <row r="2028" spans="1:19">
      <c r="A2028" t="s">
        <v>4</v>
      </c>
      <c r="B2028" s="4" t="s">
        <v>5</v>
      </c>
      <c r="C2028" s="4" t="s">
        <v>11</v>
      </c>
    </row>
    <row r="2029" spans="1:19">
      <c r="A2029" t="n">
        <v>19080</v>
      </c>
      <c r="B2029" s="23" t="n">
        <v>16</v>
      </c>
      <c r="C2029" s="7" t="n">
        <v>0</v>
      </c>
    </row>
    <row r="2030" spans="1:19">
      <c r="A2030" t="s">
        <v>4</v>
      </c>
      <c r="B2030" s="4" t="s">
        <v>5</v>
      </c>
      <c r="C2030" s="4" t="s">
        <v>11</v>
      </c>
      <c r="D2030" s="4" t="s">
        <v>7</v>
      </c>
      <c r="E2030" s="4" t="s">
        <v>14</v>
      </c>
      <c r="F2030" s="4" t="s">
        <v>25</v>
      </c>
      <c r="G2030" s="4" t="s">
        <v>7</v>
      </c>
      <c r="H2030" s="4" t="s">
        <v>7</v>
      </c>
      <c r="I2030" s="4" t="s">
        <v>7</v>
      </c>
    </row>
    <row r="2031" spans="1:19">
      <c r="A2031" t="n">
        <v>19083</v>
      </c>
      <c r="B2031" s="57" t="n">
        <v>26</v>
      </c>
      <c r="C2031" s="7" t="n">
        <v>1003</v>
      </c>
      <c r="D2031" s="7" t="n">
        <v>17</v>
      </c>
      <c r="E2031" s="7" t="n">
        <v>64903</v>
      </c>
      <c r="F2031" s="7" t="s">
        <v>139</v>
      </c>
      <c r="G2031" s="7" t="n">
        <v>8</v>
      </c>
      <c r="H2031" s="7" t="n">
        <v>2</v>
      </c>
      <c r="I2031" s="7" t="n">
        <v>0</v>
      </c>
    </row>
    <row r="2032" spans="1:19">
      <c r="A2032" t="s">
        <v>4</v>
      </c>
      <c r="B2032" s="4" t="s">
        <v>5</v>
      </c>
      <c r="C2032" s="4" t="s">
        <v>11</v>
      </c>
    </row>
    <row r="2033" spans="1:14">
      <c r="A2033" t="n">
        <v>19118</v>
      </c>
      <c r="B2033" s="23" t="n">
        <v>16</v>
      </c>
      <c r="C2033" s="7" t="n">
        <v>1500</v>
      </c>
    </row>
    <row r="2034" spans="1:14">
      <c r="A2034" t="s">
        <v>4</v>
      </c>
      <c r="B2034" s="4" t="s">
        <v>5</v>
      </c>
      <c r="C2034" s="4" t="s">
        <v>7</v>
      </c>
      <c r="D2034" s="4" t="s">
        <v>11</v>
      </c>
      <c r="E2034" s="4" t="s">
        <v>12</v>
      </c>
      <c r="F2034" s="4" t="s">
        <v>11</v>
      </c>
      <c r="G2034" s="4" t="s">
        <v>14</v>
      </c>
      <c r="H2034" s="4" t="s">
        <v>14</v>
      </c>
      <c r="I2034" s="4" t="s">
        <v>11</v>
      </c>
      <c r="J2034" s="4" t="s">
        <v>11</v>
      </c>
      <c r="K2034" s="4" t="s">
        <v>14</v>
      </c>
      <c r="L2034" s="4" t="s">
        <v>14</v>
      </c>
      <c r="M2034" s="4" t="s">
        <v>14</v>
      </c>
      <c r="N2034" s="4" t="s">
        <v>14</v>
      </c>
      <c r="O2034" s="4" t="s">
        <v>8</v>
      </c>
    </row>
    <row r="2035" spans="1:14">
      <c r="A2035" t="n">
        <v>19121</v>
      </c>
      <c r="B2035" s="24" t="n">
        <v>50</v>
      </c>
      <c r="C2035" s="7" t="n">
        <v>0</v>
      </c>
      <c r="D2035" s="7" t="n">
        <v>2022</v>
      </c>
      <c r="E2035" s="7" t="n">
        <v>0.5</v>
      </c>
      <c r="F2035" s="7" t="n">
        <v>500</v>
      </c>
      <c r="G2035" s="7" t="n">
        <v>0</v>
      </c>
      <c r="H2035" s="7" t="n">
        <v>-1056964608</v>
      </c>
      <c r="I2035" s="7" t="n">
        <v>0</v>
      </c>
      <c r="J2035" s="7" t="n">
        <v>65533</v>
      </c>
      <c r="K2035" s="7" t="n">
        <v>0</v>
      </c>
      <c r="L2035" s="7" t="n">
        <v>0</v>
      </c>
      <c r="M2035" s="7" t="n">
        <v>0</v>
      </c>
      <c r="N2035" s="7" t="n">
        <v>0</v>
      </c>
      <c r="O2035" s="7" t="s">
        <v>15</v>
      </c>
    </row>
    <row r="2036" spans="1:14">
      <c r="A2036" t="s">
        <v>4</v>
      </c>
      <c r="B2036" s="4" t="s">
        <v>5</v>
      </c>
      <c r="C2036" s="4" t="s">
        <v>11</v>
      </c>
      <c r="D2036" s="4" t="s">
        <v>7</v>
      </c>
    </row>
    <row r="2037" spans="1:14">
      <c r="A2037" t="n">
        <v>19160</v>
      </c>
      <c r="B2037" s="58" t="n">
        <v>89</v>
      </c>
      <c r="C2037" s="7" t="n">
        <v>1003</v>
      </c>
      <c r="D2037" s="7" t="n">
        <v>0</v>
      </c>
    </row>
    <row r="2038" spans="1:14">
      <c r="A2038" t="s">
        <v>4</v>
      </c>
      <c r="B2038" s="4" t="s">
        <v>5</v>
      </c>
      <c r="C2038" s="4" t="s">
        <v>8</v>
      </c>
      <c r="D2038" s="4" t="s">
        <v>11</v>
      </c>
    </row>
    <row r="2039" spans="1:14">
      <c r="A2039" t="n">
        <v>19164</v>
      </c>
      <c r="B2039" s="43" t="n">
        <v>29</v>
      </c>
      <c r="C2039" s="7" t="s">
        <v>15</v>
      </c>
      <c r="D2039" s="7" t="n">
        <v>65533</v>
      </c>
    </row>
    <row r="2040" spans="1:14">
      <c r="A2040" t="s">
        <v>4</v>
      </c>
      <c r="B2040" s="4" t="s">
        <v>5</v>
      </c>
      <c r="C2040" s="4" t="s">
        <v>11</v>
      </c>
    </row>
    <row r="2041" spans="1:14">
      <c r="A2041" t="n">
        <v>19168</v>
      </c>
      <c r="B2041" s="23" t="n">
        <v>16</v>
      </c>
      <c r="C2041" s="7" t="n">
        <v>4000</v>
      </c>
    </row>
    <row r="2042" spans="1:14">
      <c r="A2042" t="s">
        <v>4</v>
      </c>
      <c r="B2042" s="4" t="s">
        <v>5</v>
      </c>
      <c r="C2042" s="4" t="s">
        <v>7</v>
      </c>
      <c r="D2042" s="4" t="s">
        <v>11</v>
      </c>
      <c r="E2042" s="4" t="s">
        <v>12</v>
      </c>
    </row>
    <row r="2043" spans="1:14">
      <c r="A2043" t="n">
        <v>19171</v>
      </c>
      <c r="B2043" s="16" t="n">
        <v>58</v>
      </c>
      <c r="C2043" s="7" t="n">
        <v>101</v>
      </c>
      <c r="D2043" s="7" t="n">
        <v>300</v>
      </c>
      <c r="E2043" s="7" t="n">
        <v>1</v>
      </c>
    </row>
    <row r="2044" spans="1:14">
      <c r="A2044" t="s">
        <v>4</v>
      </c>
      <c r="B2044" s="4" t="s">
        <v>5</v>
      </c>
      <c r="C2044" s="4" t="s">
        <v>7</v>
      </c>
      <c r="D2044" s="4" t="s">
        <v>11</v>
      </c>
    </row>
    <row r="2045" spans="1:14">
      <c r="A2045" t="n">
        <v>19179</v>
      </c>
      <c r="B2045" s="16" t="n">
        <v>58</v>
      </c>
      <c r="C2045" s="7" t="n">
        <v>254</v>
      </c>
      <c r="D2045" s="7" t="n">
        <v>0</v>
      </c>
    </row>
    <row r="2046" spans="1:14">
      <c r="A2046" t="s">
        <v>4</v>
      </c>
      <c r="B2046" s="4" t="s">
        <v>5</v>
      </c>
      <c r="C2046" s="4" t="s">
        <v>11</v>
      </c>
      <c r="D2046" s="4" t="s">
        <v>12</v>
      </c>
    </row>
    <row r="2047" spans="1:14">
      <c r="A2047" t="n">
        <v>19183</v>
      </c>
      <c r="B2047" s="45" t="n">
        <v>142</v>
      </c>
      <c r="C2047" s="7" t="n">
        <v>1</v>
      </c>
      <c r="D2047" s="7" t="n">
        <v>15</v>
      </c>
    </row>
    <row r="2048" spans="1:14">
      <c r="A2048" t="s">
        <v>4</v>
      </c>
      <c r="B2048" s="4" t="s">
        <v>5</v>
      </c>
      <c r="C2048" s="4" t="s">
        <v>7</v>
      </c>
      <c r="D2048" s="4" t="s">
        <v>7</v>
      </c>
      <c r="E2048" s="4" t="s">
        <v>12</v>
      </c>
      <c r="F2048" s="4" t="s">
        <v>12</v>
      </c>
      <c r="G2048" s="4" t="s">
        <v>12</v>
      </c>
      <c r="H2048" s="4" t="s">
        <v>11</v>
      </c>
    </row>
    <row r="2049" spans="1:15">
      <c r="A2049" t="n">
        <v>19190</v>
      </c>
      <c r="B2049" s="47" t="n">
        <v>45</v>
      </c>
      <c r="C2049" s="7" t="n">
        <v>2</v>
      </c>
      <c r="D2049" s="7" t="n">
        <v>3</v>
      </c>
      <c r="E2049" s="7" t="n">
        <v>-191.029998779297</v>
      </c>
      <c r="F2049" s="7" t="n">
        <v>38.2599983215332</v>
      </c>
      <c r="G2049" s="7" t="n">
        <v>97.0899963378906</v>
      </c>
      <c r="H2049" s="7" t="n">
        <v>0</v>
      </c>
    </row>
    <row r="2050" spans="1:15">
      <c r="A2050" t="s">
        <v>4</v>
      </c>
      <c r="B2050" s="4" t="s">
        <v>5</v>
      </c>
      <c r="C2050" s="4" t="s">
        <v>7</v>
      </c>
      <c r="D2050" s="4" t="s">
        <v>7</v>
      </c>
      <c r="E2050" s="4" t="s">
        <v>12</v>
      </c>
      <c r="F2050" s="4" t="s">
        <v>12</v>
      </c>
      <c r="G2050" s="4" t="s">
        <v>12</v>
      </c>
      <c r="H2050" s="4" t="s">
        <v>11</v>
      </c>
      <c r="I2050" s="4" t="s">
        <v>7</v>
      </c>
    </row>
    <row r="2051" spans="1:15">
      <c r="A2051" t="n">
        <v>19207</v>
      </c>
      <c r="B2051" s="47" t="n">
        <v>45</v>
      </c>
      <c r="C2051" s="7" t="n">
        <v>4</v>
      </c>
      <c r="D2051" s="7" t="n">
        <v>3</v>
      </c>
      <c r="E2051" s="7" t="n">
        <v>359.049987792969</v>
      </c>
      <c r="F2051" s="7" t="n">
        <v>254.399993896484</v>
      </c>
      <c r="G2051" s="7" t="n">
        <v>352</v>
      </c>
      <c r="H2051" s="7" t="n">
        <v>0</v>
      </c>
      <c r="I2051" s="7" t="n">
        <v>1</v>
      </c>
    </row>
    <row r="2052" spans="1:15">
      <c r="A2052" t="s">
        <v>4</v>
      </c>
      <c r="B2052" s="4" t="s">
        <v>5</v>
      </c>
      <c r="C2052" s="4" t="s">
        <v>7</v>
      </c>
      <c r="D2052" s="4" t="s">
        <v>7</v>
      </c>
      <c r="E2052" s="4" t="s">
        <v>12</v>
      </c>
      <c r="F2052" s="4" t="s">
        <v>11</v>
      </c>
    </row>
    <row r="2053" spans="1:15">
      <c r="A2053" t="n">
        <v>19225</v>
      </c>
      <c r="B2053" s="47" t="n">
        <v>45</v>
      </c>
      <c r="C2053" s="7" t="n">
        <v>5</v>
      </c>
      <c r="D2053" s="7" t="n">
        <v>3</v>
      </c>
      <c r="E2053" s="7" t="n">
        <v>7.30000019073486</v>
      </c>
      <c r="F2053" s="7" t="n">
        <v>0</v>
      </c>
    </row>
    <row r="2054" spans="1:15">
      <c r="A2054" t="s">
        <v>4</v>
      </c>
      <c r="B2054" s="4" t="s">
        <v>5</v>
      </c>
      <c r="C2054" s="4" t="s">
        <v>7</v>
      </c>
      <c r="D2054" s="4" t="s">
        <v>7</v>
      </c>
      <c r="E2054" s="4" t="s">
        <v>12</v>
      </c>
      <c r="F2054" s="4" t="s">
        <v>11</v>
      </c>
    </row>
    <row r="2055" spans="1:15">
      <c r="A2055" t="n">
        <v>19234</v>
      </c>
      <c r="B2055" s="47" t="n">
        <v>45</v>
      </c>
      <c r="C2055" s="7" t="n">
        <v>11</v>
      </c>
      <c r="D2055" s="7" t="n">
        <v>3</v>
      </c>
      <c r="E2055" s="7" t="n">
        <v>46.9000015258789</v>
      </c>
      <c r="F2055" s="7" t="n">
        <v>0</v>
      </c>
    </row>
    <row r="2056" spans="1:15">
      <c r="A2056" t="s">
        <v>4</v>
      </c>
      <c r="B2056" s="4" t="s">
        <v>5</v>
      </c>
      <c r="C2056" s="4" t="s">
        <v>7</v>
      </c>
      <c r="D2056" s="4" t="s">
        <v>7</v>
      </c>
      <c r="E2056" s="4" t="s">
        <v>12</v>
      </c>
      <c r="F2056" s="4" t="s">
        <v>12</v>
      </c>
      <c r="G2056" s="4" t="s">
        <v>12</v>
      </c>
      <c r="H2056" s="4" t="s">
        <v>11</v>
      </c>
    </row>
    <row r="2057" spans="1:15">
      <c r="A2057" t="n">
        <v>19243</v>
      </c>
      <c r="B2057" s="47" t="n">
        <v>45</v>
      </c>
      <c r="C2057" s="7" t="n">
        <v>2</v>
      </c>
      <c r="D2057" s="7" t="n">
        <v>3</v>
      </c>
      <c r="E2057" s="7" t="n">
        <v>-193.199996948242</v>
      </c>
      <c r="F2057" s="7" t="n">
        <v>41.2700004577637</v>
      </c>
      <c r="G2057" s="7" t="n">
        <v>96.1800003051758</v>
      </c>
      <c r="H2057" s="7" t="n">
        <v>6000</v>
      </c>
    </row>
    <row r="2058" spans="1:15">
      <c r="A2058" t="s">
        <v>4</v>
      </c>
      <c r="B2058" s="4" t="s">
        <v>5</v>
      </c>
      <c r="C2058" s="4" t="s">
        <v>7</v>
      </c>
      <c r="D2058" s="4" t="s">
        <v>7</v>
      </c>
      <c r="E2058" s="4" t="s">
        <v>12</v>
      </c>
      <c r="F2058" s="4" t="s">
        <v>12</v>
      </c>
      <c r="G2058" s="4" t="s">
        <v>12</v>
      </c>
      <c r="H2058" s="4" t="s">
        <v>11</v>
      </c>
      <c r="I2058" s="4" t="s">
        <v>7</v>
      </c>
    </row>
    <row r="2059" spans="1:15">
      <c r="A2059" t="n">
        <v>19260</v>
      </c>
      <c r="B2059" s="47" t="n">
        <v>45</v>
      </c>
      <c r="C2059" s="7" t="n">
        <v>4</v>
      </c>
      <c r="D2059" s="7" t="n">
        <v>3</v>
      </c>
      <c r="E2059" s="7" t="n">
        <v>344.179992675781</v>
      </c>
      <c r="F2059" s="7" t="n">
        <v>226.649993896484</v>
      </c>
      <c r="G2059" s="7" t="n">
        <v>352</v>
      </c>
      <c r="H2059" s="7" t="n">
        <v>12000</v>
      </c>
      <c r="I2059" s="7" t="n">
        <v>1</v>
      </c>
    </row>
    <row r="2060" spans="1:15">
      <c r="A2060" t="s">
        <v>4</v>
      </c>
      <c r="B2060" s="4" t="s">
        <v>5</v>
      </c>
      <c r="C2060" s="4" t="s">
        <v>7</v>
      </c>
      <c r="D2060" s="4" t="s">
        <v>7</v>
      </c>
      <c r="E2060" s="4" t="s">
        <v>12</v>
      </c>
      <c r="F2060" s="4" t="s">
        <v>11</v>
      </c>
    </row>
    <row r="2061" spans="1:15">
      <c r="A2061" t="n">
        <v>19278</v>
      </c>
      <c r="B2061" s="47" t="n">
        <v>45</v>
      </c>
      <c r="C2061" s="7" t="n">
        <v>5</v>
      </c>
      <c r="D2061" s="7" t="n">
        <v>3</v>
      </c>
      <c r="E2061" s="7" t="n">
        <v>6.19999980926514</v>
      </c>
      <c r="F2061" s="7" t="n">
        <v>6000</v>
      </c>
    </row>
    <row r="2062" spans="1:15">
      <c r="A2062" t="s">
        <v>4</v>
      </c>
      <c r="B2062" s="4" t="s">
        <v>5</v>
      </c>
      <c r="C2062" s="4" t="s">
        <v>7</v>
      </c>
      <c r="D2062" s="4" t="s">
        <v>7</v>
      </c>
      <c r="E2062" s="4" t="s">
        <v>12</v>
      </c>
      <c r="F2062" s="4" t="s">
        <v>11</v>
      </c>
    </row>
    <row r="2063" spans="1:15">
      <c r="A2063" t="n">
        <v>19287</v>
      </c>
      <c r="B2063" s="47" t="n">
        <v>45</v>
      </c>
      <c r="C2063" s="7" t="n">
        <v>11</v>
      </c>
      <c r="D2063" s="7" t="n">
        <v>3</v>
      </c>
      <c r="E2063" s="7" t="n">
        <v>48.5999984741211</v>
      </c>
      <c r="F2063" s="7" t="n">
        <v>6000</v>
      </c>
    </row>
    <row r="2064" spans="1:15">
      <c r="A2064" t="s">
        <v>4</v>
      </c>
      <c r="B2064" s="4" t="s">
        <v>5</v>
      </c>
      <c r="C2064" s="4" t="s">
        <v>7</v>
      </c>
      <c r="D2064" s="4" t="s">
        <v>12</v>
      </c>
      <c r="E2064" s="4" t="s">
        <v>12</v>
      </c>
      <c r="F2064" s="4" t="s">
        <v>12</v>
      </c>
    </row>
    <row r="2065" spans="1:9">
      <c r="A2065" t="n">
        <v>19296</v>
      </c>
      <c r="B2065" s="47" t="n">
        <v>45</v>
      </c>
      <c r="C2065" s="7" t="n">
        <v>9</v>
      </c>
      <c r="D2065" s="7" t="n">
        <v>0</v>
      </c>
      <c r="E2065" s="7" t="n">
        <v>0</v>
      </c>
      <c r="F2065" s="7" t="n">
        <v>0.5</v>
      </c>
    </row>
    <row r="2066" spans="1:9">
      <c r="A2066" t="s">
        <v>4</v>
      </c>
      <c r="B2066" s="4" t="s">
        <v>5</v>
      </c>
      <c r="C2066" s="4" t="s">
        <v>7</v>
      </c>
      <c r="D2066" s="4" t="s">
        <v>14</v>
      </c>
      <c r="E2066" s="4" t="s">
        <v>14</v>
      </c>
      <c r="F2066" s="4" t="s">
        <v>14</v>
      </c>
    </row>
    <row r="2067" spans="1:9">
      <c r="A2067" t="n">
        <v>19310</v>
      </c>
      <c r="B2067" s="24" t="n">
        <v>50</v>
      </c>
      <c r="C2067" s="7" t="n">
        <v>255</v>
      </c>
      <c r="D2067" s="7" t="n">
        <v>1050253722</v>
      </c>
      <c r="E2067" s="7" t="n">
        <v>1065353216</v>
      </c>
      <c r="F2067" s="7" t="n">
        <v>1045220557</v>
      </c>
    </row>
    <row r="2068" spans="1:9">
      <c r="A2068" t="s">
        <v>4</v>
      </c>
      <c r="B2068" s="4" t="s">
        <v>5</v>
      </c>
      <c r="C2068" s="4" t="s">
        <v>7</v>
      </c>
      <c r="D2068" s="4" t="s">
        <v>11</v>
      </c>
      <c r="E2068" s="4" t="s">
        <v>12</v>
      </c>
      <c r="F2068" s="4" t="s">
        <v>11</v>
      </c>
      <c r="G2068" s="4" t="s">
        <v>14</v>
      </c>
      <c r="H2068" s="4" t="s">
        <v>14</v>
      </c>
      <c r="I2068" s="4" t="s">
        <v>11</v>
      </c>
      <c r="J2068" s="4" t="s">
        <v>11</v>
      </c>
      <c r="K2068" s="4" t="s">
        <v>14</v>
      </c>
      <c r="L2068" s="4" t="s">
        <v>14</v>
      </c>
      <c r="M2068" s="4" t="s">
        <v>14</v>
      </c>
      <c r="N2068" s="4" t="s">
        <v>14</v>
      </c>
      <c r="O2068" s="4" t="s">
        <v>8</v>
      </c>
    </row>
    <row r="2069" spans="1:9">
      <c r="A2069" t="n">
        <v>19324</v>
      </c>
      <c r="B2069" s="24" t="n">
        <v>50</v>
      </c>
      <c r="C2069" s="7" t="n">
        <v>0</v>
      </c>
      <c r="D2069" s="7" t="n">
        <v>2010</v>
      </c>
      <c r="E2069" s="7" t="n">
        <v>0.5</v>
      </c>
      <c r="F2069" s="7" t="n">
        <v>0</v>
      </c>
      <c r="G2069" s="7" t="n">
        <v>0</v>
      </c>
      <c r="H2069" s="7" t="n">
        <v>-1065353216</v>
      </c>
      <c r="I2069" s="7" t="n">
        <v>0</v>
      </c>
      <c r="J2069" s="7" t="n">
        <v>65533</v>
      </c>
      <c r="K2069" s="7" t="n">
        <v>0</v>
      </c>
      <c r="L2069" s="7" t="n">
        <v>0</v>
      </c>
      <c r="M2069" s="7" t="n">
        <v>0</v>
      </c>
      <c r="N2069" s="7" t="n">
        <v>0</v>
      </c>
      <c r="O2069" s="7" t="s">
        <v>15</v>
      </c>
    </row>
    <row r="2070" spans="1:9">
      <c r="A2070" t="s">
        <v>4</v>
      </c>
      <c r="B2070" s="4" t="s">
        <v>5</v>
      </c>
      <c r="C2070" s="4" t="s">
        <v>7</v>
      </c>
      <c r="D2070" s="4" t="s">
        <v>11</v>
      </c>
      <c r="E2070" s="4" t="s">
        <v>7</v>
      </c>
    </row>
    <row r="2071" spans="1:9">
      <c r="A2071" t="n">
        <v>19363</v>
      </c>
      <c r="B2071" s="35" t="n">
        <v>39</v>
      </c>
      <c r="C2071" s="7" t="n">
        <v>14</v>
      </c>
      <c r="D2071" s="7" t="n">
        <v>65533</v>
      </c>
      <c r="E2071" s="7" t="n">
        <v>106</v>
      </c>
    </row>
    <row r="2072" spans="1:9">
      <c r="A2072" t="s">
        <v>4</v>
      </c>
      <c r="B2072" s="4" t="s">
        <v>5</v>
      </c>
      <c r="C2072" s="4" t="s">
        <v>7</v>
      </c>
      <c r="D2072" s="4" t="s">
        <v>11</v>
      </c>
      <c r="E2072" s="4" t="s">
        <v>7</v>
      </c>
    </row>
    <row r="2073" spans="1:9">
      <c r="A2073" t="n">
        <v>19368</v>
      </c>
      <c r="B2073" s="35" t="n">
        <v>39</v>
      </c>
      <c r="C2073" s="7" t="n">
        <v>14</v>
      </c>
      <c r="D2073" s="7" t="n">
        <v>65533</v>
      </c>
      <c r="E2073" s="7" t="n">
        <v>107</v>
      </c>
    </row>
    <row r="2074" spans="1:9">
      <c r="A2074" t="s">
        <v>4</v>
      </c>
      <c r="B2074" s="4" t="s">
        <v>5</v>
      </c>
      <c r="C2074" s="4" t="s">
        <v>11</v>
      </c>
      <c r="D2074" s="4" t="s">
        <v>7</v>
      </c>
    </row>
    <row r="2075" spans="1:9">
      <c r="A2075" t="n">
        <v>19373</v>
      </c>
      <c r="B2075" s="61" t="n">
        <v>56</v>
      </c>
      <c r="C2075" s="7" t="n">
        <v>7033</v>
      </c>
      <c r="D2075" s="7" t="n">
        <v>1</v>
      </c>
    </row>
    <row r="2076" spans="1:9">
      <c r="A2076" t="s">
        <v>4</v>
      </c>
      <c r="B2076" s="4" t="s">
        <v>5</v>
      </c>
      <c r="C2076" s="4" t="s">
        <v>7</v>
      </c>
      <c r="D2076" s="4" t="s">
        <v>11</v>
      </c>
      <c r="E2076" s="4" t="s">
        <v>12</v>
      </c>
      <c r="F2076" s="4" t="s">
        <v>11</v>
      </c>
      <c r="G2076" s="4" t="s">
        <v>14</v>
      </c>
      <c r="H2076" s="4" t="s">
        <v>14</v>
      </c>
      <c r="I2076" s="4" t="s">
        <v>11</v>
      </c>
      <c r="J2076" s="4" t="s">
        <v>11</v>
      </c>
      <c r="K2076" s="4" t="s">
        <v>14</v>
      </c>
      <c r="L2076" s="4" t="s">
        <v>14</v>
      </c>
      <c r="M2076" s="4" t="s">
        <v>14</v>
      </c>
      <c r="N2076" s="4" t="s">
        <v>14</v>
      </c>
      <c r="O2076" s="4" t="s">
        <v>8</v>
      </c>
    </row>
    <row r="2077" spans="1:9">
      <c r="A2077" t="n">
        <v>19377</v>
      </c>
      <c r="B2077" s="24" t="n">
        <v>50</v>
      </c>
      <c r="C2077" s="7" t="n">
        <v>0</v>
      </c>
      <c r="D2077" s="7" t="n">
        <v>2119</v>
      </c>
      <c r="E2077" s="7" t="n">
        <v>0.899999976158142</v>
      </c>
      <c r="F2077" s="7" t="n">
        <v>0</v>
      </c>
      <c r="G2077" s="7" t="n">
        <v>0</v>
      </c>
      <c r="H2077" s="7" t="n">
        <v>0</v>
      </c>
      <c r="I2077" s="7" t="n">
        <v>0</v>
      </c>
      <c r="J2077" s="7" t="n">
        <v>65533</v>
      </c>
      <c r="K2077" s="7" t="n">
        <v>0</v>
      </c>
      <c r="L2077" s="7" t="n">
        <v>0</v>
      </c>
      <c r="M2077" s="7" t="n">
        <v>0</v>
      </c>
      <c r="N2077" s="7" t="n">
        <v>0</v>
      </c>
      <c r="O2077" s="7" t="s">
        <v>15</v>
      </c>
    </row>
    <row r="2078" spans="1:9">
      <c r="A2078" t="s">
        <v>4</v>
      </c>
      <c r="B2078" s="4" t="s">
        <v>5</v>
      </c>
      <c r="C2078" s="4" t="s">
        <v>7</v>
      </c>
      <c r="D2078" s="4" t="s">
        <v>11</v>
      </c>
      <c r="E2078" s="4" t="s">
        <v>12</v>
      </c>
      <c r="F2078" s="4" t="s">
        <v>11</v>
      </c>
      <c r="G2078" s="4" t="s">
        <v>14</v>
      </c>
      <c r="H2078" s="4" t="s">
        <v>14</v>
      </c>
      <c r="I2078" s="4" t="s">
        <v>11</v>
      </c>
      <c r="J2078" s="4" t="s">
        <v>11</v>
      </c>
      <c r="K2078" s="4" t="s">
        <v>14</v>
      </c>
      <c r="L2078" s="4" t="s">
        <v>14</v>
      </c>
      <c r="M2078" s="4" t="s">
        <v>14</v>
      </c>
      <c r="N2078" s="4" t="s">
        <v>14</v>
      </c>
      <c r="O2078" s="4" t="s">
        <v>8</v>
      </c>
    </row>
    <row r="2079" spans="1:9">
      <c r="A2079" t="n">
        <v>19416</v>
      </c>
      <c r="B2079" s="24" t="n">
        <v>50</v>
      </c>
      <c r="C2079" s="7" t="n">
        <v>0</v>
      </c>
      <c r="D2079" s="7" t="n">
        <v>2023</v>
      </c>
      <c r="E2079" s="7" t="n">
        <v>0.699999988079071</v>
      </c>
      <c r="F2079" s="7" t="n">
        <v>0</v>
      </c>
      <c r="G2079" s="7" t="n">
        <v>0</v>
      </c>
      <c r="H2079" s="7" t="n">
        <v>0</v>
      </c>
      <c r="I2079" s="7" t="n">
        <v>0</v>
      </c>
      <c r="J2079" s="7" t="n">
        <v>65533</v>
      </c>
      <c r="K2079" s="7" t="n">
        <v>0</v>
      </c>
      <c r="L2079" s="7" t="n">
        <v>0</v>
      </c>
      <c r="M2079" s="7" t="n">
        <v>0</v>
      </c>
      <c r="N2079" s="7" t="n">
        <v>0</v>
      </c>
      <c r="O2079" s="7" t="s">
        <v>15</v>
      </c>
    </row>
    <row r="2080" spans="1:9">
      <c r="A2080" t="s">
        <v>4</v>
      </c>
      <c r="B2080" s="4" t="s">
        <v>5</v>
      </c>
      <c r="C2080" s="4" t="s">
        <v>11</v>
      </c>
      <c r="D2080" s="4" t="s">
        <v>7</v>
      </c>
      <c r="E2080" s="4" t="s">
        <v>8</v>
      </c>
      <c r="F2080" s="4" t="s">
        <v>12</v>
      </c>
      <c r="G2080" s="4" t="s">
        <v>12</v>
      </c>
      <c r="H2080" s="4" t="s">
        <v>12</v>
      </c>
    </row>
    <row r="2081" spans="1:15">
      <c r="A2081" t="n">
        <v>19455</v>
      </c>
      <c r="B2081" s="44" t="n">
        <v>48</v>
      </c>
      <c r="C2081" s="7" t="n">
        <v>7033</v>
      </c>
      <c r="D2081" s="7" t="n">
        <v>0</v>
      </c>
      <c r="E2081" s="7" t="s">
        <v>80</v>
      </c>
      <c r="F2081" s="7" t="n">
        <v>-1</v>
      </c>
      <c r="G2081" s="7" t="n">
        <v>1</v>
      </c>
      <c r="H2081" s="7" t="n">
        <v>0</v>
      </c>
    </row>
    <row r="2082" spans="1:15">
      <c r="A2082" t="s">
        <v>4</v>
      </c>
      <c r="B2082" s="4" t="s">
        <v>5</v>
      </c>
      <c r="C2082" s="4" t="s">
        <v>11</v>
      </c>
      <c r="D2082" s="4" t="s">
        <v>12</v>
      </c>
      <c r="E2082" s="4" t="s">
        <v>12</v>
      </c>
      <c r="F2082" s="4" t="s">
        <v>12</v>
      </c>
      <c r="G2082" s="4" t="s">
        <v>12</v>
      </c>
    </row>
    <row r="2083" spans="1:15">
      <c r="A2083" t="n">
        <v>19482</v>
      </c>
      <c r="B2083" s="49" t="n">
        <v>46</v>
      </c>
      <c r="C2083" s="7" t="n">
        <v>7033</v>
      </c>
      <c r="D2083" s="7" t="n">
        <v>-192.970001220703</v>
      </c>
      <c r="E2083" s="7" t="n">
        <v>37.1399993896484</v>
      </c>
      <c r="F2083" s="7" t="n">
        <v>95.9199981689453</v>
      </c>
      <c r="G2083" s="7" t="n">
        <v>227</v>
      </c>
    </row>
    <row r="2084" spans="1:15">
      <c r="A2084" t="s">
        <v>4</v>
      </c>
      <c r="B2084" s="4" t="s">
        <v>5</v>
      </c>
      <c r="C2084" s="4" t="s">
        <v>7</v>
      </c>
      <c r="D2084" s="4" t="s">
        <v>12</v>
      </c>
      <c r="E2084" s="4" t="s">
        <v>12</v>
      </c>
      <c r="F2084" s="4" t="s">
        <v>12</v>
      </c>
    </row>
    <row r="2085" spans="1:15">
      <c r="A2085" t="n">
        <v>19501</v>
      </c>
      <c r="B2085" s="47" t="n">
        <v>45</v>
      </c>
      <c r="C2085" s="7" t="n">
        <v>9</v>
      </c>
      <c r="D2085" s="7" t="n">
        <v>0.100000001490116</v>
      </c>
      <c r="E2085" s="7" t="n">
        <v>0.100000001490116</v>
      </c>
      <c r="F2085" s="7" t="n">
        <v>0.5</v>
      </c>
    </row>
    <row r="2086" spans="1:15">
      <c r="A2086" t="s">
        <v>4</v>
      </c>
      <c r="B2086" s="4" t="s">
        <v>5</v>
      </c>
      <c r="C2086" s="4" t="s">
        <v>11</v>
      </c>
    </row>
    <row r="2087" spans="1:15">
      <c r="A2087" t="n">
        <v>19515</v>
      </c>
      <c r="B2087" s="23" t="n">
        <v>16</v>
      </c>
      <c r="C2087" s="7" t="n">
        <v>1000</v>
      </c>
    </row>
    <row r="2088" spans="1:15">
      <c r="A2088" t="s">
        <v>4</v>
      </c>
      <c r="B2088" s="4" t="s">
        <v>5</v>
      </c>
      <c r="C2088" s="4" t="s">
        <v>7</v>
      </c>
      <c r="D2088" s="4" t="s">
        <v>11</v>
      </c>
      <c r="E2088" s="4" t="s">
        <v>12</v>
      </c>
      <c r="F2088" s="4" t="s">
        <v>11</v>
      </c>
      <c r="G2088" s="4" t="s">
        <v>14</v>
      </c>
      <c r="H2088" s="4" t="s">
        <v>14</v>
      </c>
      <c r="I2088" s="4" t="s">
        <v>11</v>
      </c>
      <c r="J2088" s="4" t="s">
        <v>11</v>
      </c>
      <c r="K2088" s="4" t="s">
        <v>14</v>
      </c>
      <c r="L2088" s="4" t="s">
        <v>14</v>
      </c>
      <c r="M2088" s="4" t="s">
        <v>14</v>
      </c>
      <c r="N2088" s="4" t="s">
        <v>14</v>
      </c>
      <c r="O2088" s="4" t="s">
        <v>8</v>
      </c>
    </row>
    <row r="2089" spans="1:15">
      <c r="A2089" t="n">
        <v>19518</v>
      </c>
      <c r="B2089" s="24" t="n">
        <v>50</v>
      </c>
      <c r="C2089" s="7" t="n">
        <v>0</v>
      </c>
      <c r="D2089" s="7" t="n">
        <v>5300</v>
      </c>
      <c r="E2089" s="7" t="n">
        <v>0.5</v>
      </c>
      <c r="F2089" s="7" t="n">
        <v>0</v>
      </c>
      <c r="G2089" s="7" t="n">
        <v>0</v>
      </c>
      <c r="H2089" s="7" t="n">
        <v>0</v>
      </c>
      <c r="I2089" s="7" t="n">
        <v>0</v>
      </c>
      <c r="J2089" s="7" t="n">
        <v>65533</v>
      </c>
      <c r="K2089" s="7" t="n">
        <v>0</v>
      </c>
      <c r="L2089" s="7" t="n">
        <v>0</v>
      </c>
      <c r="M2089" s="7" t="n">
        <v>0</v>
      </c>
      <c r="N2089" s="7" t="n">
        <v>0</v>
      </c>
      <c r="O2089" s="7" t="s">
        <v>15</v>
      </c>
    </row>
    <row r="2090" spans="1:15">
      <c r="A2090" t="s">
        <v>4</v>
      </c>
      <c r="B2090" s="4" t="s">
        <v>5</v>
      </c>
      <c r="C2090" s="4" t="s">
        <v>11</v>
      </c>
    </row>
    <row r="2091" spans="1:15">
      <c r="A2091" t="n">
        <v>19557</v>
      </c>
      <c r="B2091" s="23" t="n">
        <v>16</v>
      </c>
      <c r="C2091" s="7" t="n">
        <v>5000</v>
      </c>
    </row>
    <row r="2092" spans="1:15">
      <c r="A2092" t="s">
        <v>4</v>
      </c>
      <c r="B2092" s="4" t="s">
        <v>5</v>
      </c>
      <c r="C2092" s="4" t="s">
        <v>7</v>
      </c>
      <c r="D2092" s="4" t="s">
        <v>7</v>
      </c>
      <c r="E2092" s="4" t="s">
        <v>12</v>
      </c>
      <c r="F2092" s="4" t="s">
        <v>12</v>
      </c>
      <c r="G2092" s="4" t="s">
        <v>12</v>
      </c>
      <c r="H2092" s="4" t="s">
        <v>11</v>
      </c>
    </row>
    <row r="2093" spans="1:15">
      <c r="A2093" t="n">
        <v>19560</v>
      </c>
      <c r="B2093" s="47" t="n">
        <v>45</v>
      </c>
      <c r="C2093" s="7" t="n">
        <v>2</v>
      </c>
      <c r="D2093" s="7" t="n">
        <v>3</v>
      </c>
      <c r="E2093" s="7" t="n">
        <v>-193.199996948242</v>
      </c>
      <c r="F2093" s="7" t="n">
        <v>41.9500007629395</v>
      </c>
      <c r="G2093" s="7" t="n">
        <v>96.1800003051758</v>
      </c>
      <c r="H2093" s="7" t="n">
        <v>15000</v>
      </c>
    </row>
    <row r="2094" spans="1:15">
      <c r="A2094" t="s">
        <v>4</v>
      </c>
      <c r="B2094" s="4" t="s">
        <v>5</v>
      </c>
      <c r="C2094" s="4" t="s">
        <v>7</v>
      </c>
      <c r="D2094" s="4" t="s">
        <v>7</v>
      </c>
      <c r="E2094" s="4" t="s">
        <v>12</v>
      </c>
      <c r="F2094" s="4" t="s">
        <v>12</v>
      </c>
      <c r="G2094" s="4" t="s">
        <v>12</v>
      </c>
      <c r="H2094" s="4" t="s">
        <v>11</v>
      </c>
      <c r="I2094" s="4" t="s">
        <v>7</v>
      </c>
    </row>
    <row r="2095" spans="1:15">
      <c r="A2095" t="n">
        <v>19577</v>
      </c>
      <c r="B2095" s="47" t="n">
        <v>45</v>
      </c>
      <c r="C2095" s="7" t="n">
        <v>4</v>
      </c>
      <c r="D2095" s="7" t="n">
        <v>3</v>
      </c>
      <c r="E2095" s="7" t="n">
        <v>341.040008544922</v>
      </c>
      <c r="F2095" s="7" t="n">
        <v>222.830001831055</v>
      </c>
      <c r="G2095" s="7" t="n">
        <v>352</v>
      </c>
      <c r="H2095" s="7" t="n">
        <v>15000</v>
      </c>
      <c r="I2095" s="7" t="n">
        <v>1</v>
      </c>
    </row>
    <row r="2096" spans="1:15">
      <c r="A2096" t="s">
        <v>4</v>
      </c>
      <c r="B2096" s="4" t="s">
        <v>5</v>
      </c>
      <c r="C2096" s="4" t="s">
        <v>7</v>
      </c>
      <c r="D2096" s="4" t="s">
        <v>7</v>
      </c>
      <c r="E2096" s="4" t="s">
        <v>12</v>
      </c>
      <c r="F2096" s="4" t="s">
        <v>11</v>
      </c>
    </row>
    <row r="2097" spans="1:15">
      <c r="A2097" t="n">
        <v>19595</v>
      </c>
      <c r="B2097" s="47" t="n">
        <v>45</v>
      </c>
      <c r="C2097" s="7" t="n">
        <v>5</v>
      </c>
      <c r="D2097" s="7" t="n">
        <v>3</v>
      </c>
      <c r="E2097" s="7" t="n">
        <v>5.59999990463257</v>
      </c>
      <c r="F2097" s="7" t="n">
        <v>15000</v>
      </c>
    </row>
    <row r="2098" spans="1:15">
      <c r="A2098" t="s">
        <v>4</v>
      </c>
      <c r="B2098" s="4" t="s">
        <v>5</v>
      </c>
      <c r="C2098" s="4" t="s">
        <v>7</v>
      </c>
      <c r="D2098" s="4" t="s">
        <v>7</v>
      </c>
      <c r="E2098" s="4" t="s">
        <v>12</v>
      </c>
      <c r="F2098" s="4" t="s">
        <v>11</v>
      </c>
    </row>
    <row r="2099" spans="1:15">
      <c r="A2099" t="n">
        <v>19604</v>
      </c>
      <c r="B2099" s="47" t="n">
        <v>45</v>
      </c>
      <c r="C2099" s="7" t="n">
        <v>11</v>
      </c>
      <c r="D2099" s="7" t="n">
        <v>3</v>
      </c>
      <c r="E2099" s="7" t="n">
        <v>48.5999984741211</v>
      </c>
      <c r="F2099" s="7" t="n">
        <v>15000</v>
      </c>
    </row>
    <row r="2100" spans="1:15">
      <c r="A2100" t="s">
        <v>4</v>
      </c>
      <c r="B2100" s="4" t="s">
        <v>5</v>
      </c>
      <c r="C2100" s="4" t="s">
        <v>7</v>
      </c>
      <c r="D2100" s="4" t="s">
        <v>7</v>
      </c>
      <c r="E2100" s="4" t="s">
        <v>7</v>
      </c>
      <c r="F2100" s="4" t="s">
        <v>12</v>
      </c>
      <c r="G2100" s="4" t="s">
        <v>12</v>
      </c>
      <c r="H2100" s="4" t="s">
        <v>12</v>
      </c>
      <c r="I2100" s="4" t="s">
        <v>12</v>
      </c>
      <c r="J2100" s="4" t="s">
        <v>12</v>
      </c>
    </row>
    <row r="2101" spans="1:15">
      <c r="A2101" t="n">
        <v>19613</v>
      </c>
      <c r="B2101" s="34" t="n">
        <v>76</v>
      </c>
      <c r="C2101" s="7" t="n">
        <v>9</v>
      </c>
      <c r="D2101" s="7" t="n">
        <v>3</v>
      </c>
      <c r="E2101" s="7" t="n">
        <v>2</v>
      </c>
      <c r="F2101" s="7" t="n">
        <v>1</v>
      </c>
      <c r="G2101" s="7" t="n">
        <v>1</v>
      </c>
      <c r="H2101" s="7" t="n">
        <v>1</v>
      </c>
      <c r="I2101" s="7" t="n">
        <v>1</v>
      </c>
      <c r="J2101" s="7" t="n">
        <v>2000</v>
      </c>
    </row>
    <row r="2102" spans="1:15">
      <c r="A2102" t="s">
        <v>4</v>
      </c>
      <c r="B2102" s="4" t="s">
        <v>5</v>
      </c>
      <c r="C2102" s="4" t="s">
        <v>7</v>
      </c>
      <c r="D2102" s="4" t="s">
        <v>7</v>
      </c>
      <c r="E2102" s="4" t="s">
        <v>7</v>
      </c>
      <c r="F2102" s="4" t="s">
        <v>12</v>
      </c>
      <c r="G2102" s="4" t="s">
        <v>12</v>
      </c>
      <c r="H2102" s="4" t="s">
        <v>12</v>
      </c>
      <c r="I2102" s="4" t="s">
        <v>12</v>
      </c>
      <c r="J2102" s="4" t="s">
        <v>12</v>
      </c>
    </row>
    <row r="2103" spans="1:15">
      <c r="A2103" t="n">
        <v>19637</v>
      </c>
      <c r="B2103" s="34" t="n">
        <v>76</v>
      </c>
      <c r="C2103" s="7" t="n">
        <v>9</v>
      </c>
      <c r="D2103" s="7" t="n">
        <v>0</v>
      </c>
      <c r="E2103" s="7" t="n">
        <v>2</v>
      </c>
      <c r="F2103" s="7" t="n">
        <v>64</v>
      </c>
      <c r="G2103" s="7" t="n">
        <v>0</v>
      </c>
      <c r="H2103" s="7" t="n">
        <v>2000</v>
      </c>
      <c r="I2103" s="7" t="n">
        <v>0</v>
      </c>
      <c r="J2103" s="7" t="n">
        <v>0</v>
      </c>
    </row>
    <row r="2104" spans="1:15">
      <c r="A2104" t="s">
        <v>4</v>
      </c>
      <c r="B2104" s="4" t="s">
        <v>5</v>
      </c>
      <c r="C2104" s="4" t="s">
        <v>7</v>
      </c>
      <c r="D2104" s="4" t="s">
        <v>7</v>
      </c>
    </row>
    <row r="2105" spans="1:15">
      <c r="A2105" t="n">
        <v>19661</v>
      </c>
      <c r="B2105" s="46" t="n">
        <v>77</v>
      </c>
      <c r="C2105" s="7" t="n">
        <v>9</v>
      </c>
      <c r="D2105" s="7" t="n">
        <v>3</v>
      </c>
    </row>
    <row r="2106" spans="1:15">
      <c r="A2106" t="s">
        <v>4</v>
      </c>
      <c r="B2106" s="4" t="s">
        <v>5</v>
      </c>
      <c r="C2106" s="4" t="s">
        <v>7</v>
      </c>
      <c r="D2106" s="4" t="s">
        <v>7</v>
      </c>
    </row>
    <row r="2107" spans="1:15">
      <c r="A2107" t="n">
        <v>19664</v>
      </c>
      <c r="B2107" s="46" t="n">
        <v>77</v>
      </c>
      <c r="C2107" s="7" t="n">
        <v>9</v>
      </c>
      <c r="D2107" s="7" t="n">
        <v>0</v>
      </c>
    </row>
    <row r="2108" spans="1:15">
      <c r="A2108" t="s">
        <v>4</v>
      </c>
      <c r="B2108" s="4" t="s">
        <v>5</v>
      </c>
      <c r="C2108" s="4" t="s">
        <v>11</v>
      </c>
    </row>
    <row r="2109" spans="1:15">
      <c r="A2109" t="n">
        <v>19667</v>
      </c>
      <c r="B2109" s="23" t="n">
        <v>16</v>
      </c>
      <c r="C2109" s="7" t="n">
        <v>2000</v>
      </c>
    </row>
    <row r="2110" spans="1:15">
      <c r="A2110" t="s">
        <v>4</v>
      </c>
      <c r="B2110" s="4" t="s">
        <v>5</v>
      </c>
      <c r="C2110" s="4" t="s">
        <v>7</v>
      </c>
      <c r="D2110" s="4" t="s">
        <v>7</v>
      </c>
      <c r="E2110" s="4" t="s">
        <v>7</v>
      </c>
      <c r="F2110" s="4" t="s">
        <v>12</v>
      </c>
      <c r="G2110" s="4" t="s">
        <v>12</v>
      </c>
      <c r="H2110" s="4" t="s">
        <v>12</v>
      </c>
      <c r="I2110" s="4" t="s">
        <v>12</v>
      </c>
      <c r="J2110" s="4" t="s">
        <v>12</v>
      </c>
    </row>
    <row r="2111" spans="1:15">
      <c r="A2111" t="n">
        <v>19670</v>
      </c>
      <c r="B2111" s="34" t="n">
        <v>76</v>
      </c>
      <c r="C2111" s="7" t="n">
        <v>9</v>
      </c>
      <c r="D2111" s="7" t="n">
        <v>3</v>
      </c>
      <c r="E2111" s="7" t="n">
        <v>1</v>
      </c>
      <c r="F2111" s="7" t="n">
        <v>1</v>
      </c>
      <c r="G2111" s="7" t="n">
        <v>1</v>
      </c>
      <c r="H2111" s="7" t="n">
        <v>1</v>
      </c>
      <c r="I2111" s="7" t="n">
        <v>0</v>
      </c>
      <c r="J2111" s="7" t="n">
        <v>2000</v>
      </c>
    </row>
    <row r="2112" spans="1:15">
      <c r="A2112" t="s">
        <v>4</v>
      </c>
      <c r="B2112" s="4" t="s">
        <v>5</v>
      </c>
      <c r="C2112" s="4" t="s">
        <v>7</v>
      </c>
      <c r="D2112" s="4" t="s">
        <v>7</v>
      </c>
      <c r="E2112" s="4" t="s">
        <v>7</v>
      </c>
      <c r="F2112" s="4" t="s">
        <v>12</v>
      </c>
      <c r="G2112" s="4" t="s">
        <v>12</v>
      </c>
      <c r="H2112" s="4" t="s">
        <v>12</v>
      </c>
      <c r="I2112" s="4" t="s">
        <v>12</v>
      </c>
      <c r="J2112" s="4" t="s">
        <v>12</v>
      </c>
    </row>
    <row r="2113" spans="1:10">
      <c r="A2113" t="n">
        <v>19694</v>
      </c>
      <c r="B2113" s="34" t="n">
        <v>76</v>
      </c>
      <c r="C2113" s="7" t="n">
        <v>9</v>
      </c>
      <c r="D2113" s="7" t="n">
        <v>0</v>
      </c>
      <c r="E2113" s="7" t="n">
        <v>1</v>
      </c>
      <c r="F2113" s="7" t="n">
        <v>128</v>
      </c>
      <c r="G2113" s="7" t="n">
        <v>0</v>
      </c>
      <c r="H2113" s="7" t="n">
        <v>2000</v>
      </c>
      <c r="I2113" s="7" t="n">
        <v>0</v>
      </c>
      <c r="J2113" s="7" t="n">
        <v>0</v>
      </c>
    </row>
    <row r="2114" spans="1:10">
      <c r="A2114" t="s">
        <v>4</v>
      </c>
      <c r="B2114" s="4" t="s">
        <v>5</v>
      </c>
      <c r="C2114" s="4" t="s">
        <v>7</v>
      </c>
      <c r="D2114" s="4" t="s">
        <v>7</v>
      </c>
    </row>
    <row r="2115" spans="1:10">
      <c r="A2115" t="n">
        <v>19718</v>
      </c>
      <c r="B2115" s="46" t="n">
        <v>77</v>
      </c>
      <c r="C2115" s="7" t="n">
        <v>9</v>
      </c>
      <c r="D2115" s="7" t="n">
        <v>3</v>
      </c>
    </row>
    <row r="2116" spans="1:10">
      <c r="A2116" t="s">
        <v>4</v>
      </c>
      <c r="B2116" s="4" t="s">
        <v>5</v>
      </c>
      <c r="C2116" s="4" t="s">
        <v>7</v>
      </c>
      <c r="D2116" s="4" t="s">
        <v>7</v>
      </c>
    </row>
    <row r="2117" spans="1:10">
      <c r="A2117" t="n">
        <v>19721</v>
      </c>
      <c r="B2117" s="46" t="n">
        <v>77</v>
      </c>
      <c r="C2117" s="7" t="n">
        <v>9</v>
      </c>
      <c r="D2117" s="7" t="n">
        <v>0</v>
      </c>
    </row>
    <row r="2118" spans="1:10">
      <c r="A2118" t="s">
        <v>4</v>
      </c>
      <c r="B2118" s="4" t="s">
        <v>5</v>
      </c>
      <c r="C2118" s="4" t="s">
        <v>7</v>
      </c>
      <c r="D2118" s="4" t="s">
        <v>12</v>
      </c>
      <c r="E2118" s="4" t="s">
        <v>11</v>
      </c>
      <c r="F2118" s="4" t="s">
        <v>7</v>
      </c>
    </row>
    <row r="2119" spans="1:10">
      <c r="A2119" t="n">
        <v>19724</v>
      </c>
      <c r="B2119" s="10" t="n">
        <v>49</v>
      </c>
      <c r="C2119" s="7" t="n">
        <v>3</v>
      </c>
      <c r="D2119" s="7" t="n">
        <v>0.699999988079071</v>
      </c>
      <c r="E2119" s="7" t="n">
        <v>2000</v>
      </c>
      <c r="F2119" s="7" t="n">
        <v>0</v>
      </c>
    </row>
    <row r="2120" spans="1:10">
      <c r="A2120" t="s">
        <v>4</v>
      </c>
      <c r="B2120" s="4" t="s">
        <v>5</v>
      </c>
      <c r="C2120" s="4" t="s">
        <v>7</v>
      </c>
      <c r="D2120" s="4" t="s">
        <v>11</v>
      </c>
      <c r="E2120" s="4" t="s">
        <v>11</v>
      </c>
      <c r="F2120" s="4" t="s">
        <v>7</v>
      </c>
    </row>
    <row r="2121" spans="1:10">
      <c r="A2121" t="n">
        <v>19733</v>
      </c>
      <c r="B2121" s="25" t="n">
        <v>25</v>
      </c>
      <c r="C2121" s="7" t="n">
        <v>1</v>
      </c>
      <c r="D2121" s="7" t="n">
        <v>260</v>
      </c>
      <c r="E2121" s="7" t="n">
        <v>640</v>
      </c>
      <c r="F2121" s="7" t="n">
        <v>1</v>
      </c>
    </row>
    <row r="2122" spans="1:10">
      <c r="A2122" t="s">
        <v>4</v>
      </c>
      <c r="B2122" s="4" t="s">
        <v>5</v>
      </c>
      <c r="C2122" s="4" t="s">
        <v>8</v>
      </c>
      <c r="D2122" s="4" t="s">
        <v>11</v>
      </c>
    </row>
    <row r="2123" spans="1:10">
      <c r="A2123" t="n">
        <v>19740</v>
      </c>
      <c r="B2123" s="43" t="n">
        <v>29</v>
      </c>
      <c r="C2123" s="7" t="s">
        <v>122</v>
      </c>
      <c r="D2123" s="7" t="n">
        <v>65533</v>
      </c>
    </row>
    <row r="2124" spans="1:10">
      <c r="A2124" t="s">
        <v>4</v>
      </c>
      <c r="B2124" s="4" t="s">
        <v>5</v>
      </c>
      <c r="C2124" s="4" t="s">
        <v>7</v>
      </c>
      <c r="D2124" s="4" t="s">
        <v>11</v>
      </c>
      <c r="E2124" s="4" t="s">
        <v>8</v>
      </c>
    </row>
    <row r="2125" spans="1:10">
      <c r="A2125" t="n">
        <v>19771</v>
      </c>
      <c r="B2125" s="56" t="n">
        <v>51</v>
      </c>
      <c r="C2125" s="7" t="n">
        <v>4</v>
      </c>
      <c r="D2125" s="7" t="n">
        <v>1001</v>
      </c>
      <c r="E2125" s="7" t="s">
        <v>112</v>
      </c>
    </row>
    <row r="2126" spans="1:10">
      <c r="A2126" t="s">
        <v>4</v>
      </c>
      <c r="B2126" s="4" t="s">
        <v>5</v>
      </c>
      <c r="C2126" s="4" t="s">
        <v>11</v>
      </c>
    </row>
    <row r="2127" spans="1:10">
      <c r="A2127" t="n">
        <v>19784</v>
      </c>
      <c r="B2127" s="23" t="n">
        <v>16</v>
      </c>
      <c r="C2127" s="7" t="n">
        <v>0</v>
      </c>
    </row>
    <row r="2128" spans="1:10">
      <c r="A2128" t="s">
        <v>4</v>
      </c>
      <c r="B2128" s="4" t="s">
        <v>5</v>
      </c>
      <c r="C2128" s="4" t="s">
        <v>11</v>
      </c>
      <c r="D2128" s="4" t="s">
        <v>7</v>
      </c>
      <c r="E2128" s="4" t="s">
        <v>14</v>
      </c>
      <c r="F2128" s="4" t="s">
        <v>25</v>
      </c>
      <c r="G2128" s="4" t="s">
        <v>7</v>
      </c>
      <c r="H2128" s="4" t="s">
        <v>7</v>
      </c>
    </row>
    <row r="2129" spans="1:10">
      <c r="A2129" t="n">
        <v>19787</v>
      </c>
      <c r="B2129" s="57" t="n">
        <v>26</v>
      </c>
      <c r="C2129" s="7" t="n">
        <v>1001</v>
      </c>
      <c r="D2129" s="7" t="n">
        <v>17</v>
      </c>
      <c r="E2129" s="7" t="n">
        <v>64904</v>
      </c>
      <c r="F2129" s="7" t="s">
        <v>140</v>
      </c>
      <c r="G2129" s="7" t="n">
        <v>2</v>
      </c>
      <c r="H2129" s="7" t="n">
        <v>0</v>
      </c>
    </row>
    <row r="2130" spans="1:10">
      <c r="A2130" t="s">
        <v>4</v>
      </c>
      <c r="B2130" s="4" t="s">
        <v>5</v>
      </c>
    </row>
    <row r="2131" spans="1:10">
      <c r="A2131" t="n">
        <v>19817</v>
      </c>
      <c r="B2131" s="27" t="n">
        <v>28</v>
      </c>
    </row>
    <row r="2132" spans="1:10">
      <c r="A2132" t="s">
        <v>4</v>
      </c>
      <c r="B2132" s="4" t="s">
        <v>5</v>
      </c>
      <c r="C2132" s="4" t="s">
        <v>8</v>
      </c>
      <c r="D2132" s="4" t="s">
        <v>11</v>
      </c>
    </row>
    <row r="2133" spans="1:10">
      <c r="A2133" t="n">
        <v>19818</v>
      </c>
      <c r="B2133" s="43" t="n">
        <v>29</v>
      </c>
      <c r="C2133" s="7" t="s">
        <v>15</v>
      </c>
      <c r="D2133" s="7" t="n">
        <v>65533</v>
      </c>
    </row>
    <row r="2134" spans="1:10">
      <c r="A2134" t="s">
        <v>4</v>
      </c>
      <c r="B2134" s="4" t="s">
        <v>5</v>
      </c>
      <c r="C2134" s="4" t="s">
        <v>11</v>
      </c>
    </row>
    <row r="2135" spans="1:10">
      <c r="A2135" t="n">
        <v>19822</v>
      </c>
      <c r="B2135" s="23" t="n">
        <v>16</v>
      </c>
      <c r="C2135" s="7" t="n">
        <v>300</v>
      </c>
    </row>
    <row r="2136" spans="1:10">
      <c r="A2136" t="s">
        <v>4</v>
      </c>
      <c r="B2136" s="4" t="s">
        <v>5</v>
      </c>
      <c r="C2136" s="4" t="s">
        <v>7</v>
      </c>
      <c r="D2136" s="4" t="s">
        <v>11</v>
      </c>
      <c r="E2136" s="4" t="s">
        <v>11</v>
      </c>
      <c r="F2136" s="4" t="s">
        <v>7</v>
      </c>
    </row>
    <row r="2137" spans="1:10">
      <c r="A2137" t="n">
        <v>19825</v>
      </c>
      <c r="B2137" s="25" t="n">
        <v>25</v>
      </c>
      <c r="C2137" s="7" t="n">
        <v>1</v>
      </c>
      <c r="D2137" s="7" t="n">
        <v>260</v>
      </c>
      <c r="E2137" s="7" t="n">
        <v>640</v>
      </c>
      <c r="F2137" s="7" t="n">
        <v>2</v>
      </c>
    </row>
    <row r="2138" spans="1:10">
      <c r="A2138" t="s">
        <v>4</v>
      </c>
      <c r="B2138" s="4" t="s">
        <v>5</v>
      </c>
      <c r="C2138" s="4" t="s">
        <v>8</v>
      </c>
      <c r="D2138" s="4" t="s">
        <v>11</v>
      </c>
    </row>
    <row r="2139" spans="1:10">
      <c r="A2139" t="n">
        <v>19832</v>
      </c>
      <c r="B2139" s="43" t="n">
        <v>29</v>
      </c>
      <c r="C2139" s="7" t="s">
        <v>141</v>
      </c>
      <c r="D2139" s="7" t="n">
        <v>65533</v>
      </c>
    </row>
    <row r="2140" spans="1:10">
      <c r="A2140" t="s">
        <v>4</v>
      </c>
      <c r="B2140" s="4" t="s">
        <v>5</v>
      </c>
      <c r="C2140" s="4" t="s">
        <v>7</v>
      </c>
      <c r="D2140" s="4" t="s">
        <v>11</v>
      </c>
      <c r="E2140" s="4" t="s">
        <v>8</v>
      </c>
    </row>
    <row r="2141" spans="1:10">
      <c r="A2141" t="n">
        <v>19859</v>
      </c>
      <c r="B2141" s="56" t="n">
        <v>51</v>
      </c>
      <c r="C2141" s="7" t="n">
        <v>4</v>
      </c>
      <c r="D2141" s="7" t="n">
        <v>1002</v>
      </c>
      <c r="E2141" s="7" t="s">
        <v>112</v>
      </c>
    </row>
    <row r="2142" spans="1:10">
      <c r="A2142" t="s">
        <v>4</v>
      </c>
      <c r="B2142" s="4" t="s">
        <v>5</v>
      </c>
      <c r="C2142" s="4" t="s">
        <v>11</v>
      </c>
    </row>
    <row r="2143" spans="1:10">
      <c r="A2143" t="n">
        <v>19872</v>
      </c>
      <c r="B2143" s="23" t="n">
        <v>16</v>
      </c>
      <c r="C2143" s="7" t="n">
        <v>0</v>
      </c>
    </row>
    <row r="2144" spans="1:10">
      <c r="A2144" t="s">
        <v>4</v>
      </c>
      <c r="B2144" s="4" t="s">
        <v>5</v>
      </c>
      <c r="C2144" s="4" t="s">
        <v>11</v>
      </c>
      <c r="D2144" s="4" t="s">
        <v>7</v>
      </c>
      <c r="E2144" s="4" t="s">
        <v>14</v>
      </c>
      <c r="F2144" s="4" t="s">
        <v>25</v>
      </c>
      <c r="G2144" s="4" t="s">
        <v>7</v>
      </c>
      <c r="H2144" s="4" t="s">
        <v>7</v>
      </c>
    </row>
    <row r="2145" spans="1:8">
      <c r="A2145" t="n">
        <v>19875</v>
      </c>
      <c r="B2145" s="57" t="n">
        <v>26</v>
      </c>
      <c r="C2145" s="7" t="n">
        <v>1002</v>
      </c>
      <c r="D2145" s="7" t="n">
        <v>17</v>
      </c>
      <c r="E2145" s="7" t="n">
        <v>64905</v>
      </c>
      <c r="F2145" s="7" t="s">
        <v>142</v>
      </c>
      <c r="G2145" s="7" t="n">
        <v>2</v>
      </c>
      <c r="H2145" s="7" t="n">
        <v>0</v>
      </c>
    </row>
    <row r="2146" spans="1:8">
      <c r="A2146" t="s">
        <v>4</v>
      </c>
      <c r="B2146" s="4" t="s">
        <v>5</v>
      </c>
    </row>
    <row r="2147" spans="1:8">
      <c r="A2147" t="n">
        <v>19947</v>
      </c>
      <c r="B2147" s="27" t="n">
        <v>28</v>
      </c>
    </row>
    <row r="2148" spans="1:8">
      <c r="A2148" t="s">
        <v>4</v>
      </c>
      <c r="B2148" s="4" t="s">
        <v>5</v>
      </c>
      <c r="C2148" s="4" t="s">
        <v>8</v>
      </c>
      <c r="D2148" s="4" t="s">
        <v>11</v>
      </c>
    </row>
    <row r="2149" spans="1:8">
      <c r="A2149" t="n">
        <v>19948</v>
      </c>
      <c r="B2149" s="43" t="n">
        <v>29</v>
      </c>
      <c r="C2149" s="7" t="s">
        <v>15</v>
      </c>
      <c r="D2149" s="7" t="n">
        <v>65533</v>
      </c>
    </row>
    <row r="2150" spans="1:8">
      <c r="A2150" t="s">
        <v>4</v>
      </c>
      <c r="B2150" s="4" t="s">
        <v>5</v>
      </c>
      <c r="C2150" s="4" t="s">
        <v>7</v>
      </c>
      <c r="D2150" s="4" t="s">
        <v>11</v>
      </c>
      <c r="E2150" s="4" t="s">
        <v>11</v>
      </c>
      <c r="F2150" s="4" t="s">
        <v>7</v>
      </c>
    </row>
    <row r="2151" spans="1:8">
      <c r="A2151" t="n">
        <v>19952</v>
      </c>
      <c r="B2151" s="25" t="n">
        <v>25</v>
      </c>
      <c r="C2151" s="7" t="n">
        <v>1</v>
      </c>
      <c r="D2151" s="7" t="n">
        <v>65535</v>
      </c>
      <c r="E2151" s="7" t="n">
        <v>65535</v>
      </c>
      <c r="F2151" s="7" t="n">
        <v>0</v>
      </c>
    </row>
    <row r="2152" spans="1:8">
      <c r="A2152" t="s">
        <v>4</v>
      </c>
      <c r="B2152" s="4" t="s">
        <v>5</v>
      </c>
      <c r="C2152" s="4" t="s">
        <v>11</v>
      </c>
    </row>
    <row r="2153" spans="1:8">
      <c r="A2153" t="n">
        <v>19959</v>
      </c>
      <c r="B2153" s="23" t="n">
        <v>16</v>
      </c>
      <c r="C2153" s="7" t="n">
        <v>800</v>
      </c>
    </row>
    <row r="2154" spans="1:8">
      <c r="A2154" t="s">
        <v>4</v>
      </c>
      <c r="B2154" s="4" t="s">
        <v>5</v>
      </c>
      <c r="C2154" s="4" t="s">
        <v>8</v>
      </c>
      <c r="D2154" s="4" t="s">
        <v>11</v>
      </c>
    </row>
    <row r="2155" spans="1:8">
      <c r="A2155" t="n">
        <v>19962</v>
      </c>
      <c r="B2155" s="43" t="n">
        <v>29</v>
      </c>
      <c r="C2155" s="7" t="s">
        <v>98</v>
      </c>
      <c r="D2155" s="7" t="n">
        <v>65533</v>
      </c>
    </row>
    <row r="2156" spans="1:8">
      <c r="A2156" t="s">
        <v>4</v>
      </c>
      <c r="B2156" s="4" t="s">
        <v>5</v>
      </c>
      <c r="C2156" s="4" t="s">
        <v>7</v>
      </c>
      <c r="D2156" s="4" t="s">
        <v>11</v>
      </c>
      <c r="E2156" s="4" t="s">
        <v>8</v>
      </c>
    </row>
    <row r="2157" spans="1:8">
      <c r="A2157" t="n">
        <v>19983</v>
      </c>
      <c r="B2157" s="56" t="n">
        <v>51</v>
      </c>
      <c r="C2157" s="7" t="n">
        <v>4</v>
      </c>
      <c r="D2157" s="7" t="n">
        <v>7033</v>
      </c>
      <c r="E2157" s="7" t="s">
        <v>112</v>
      </c>
    </row>
    <row r="2158" spans="1:8">
      <c r="A2158" t="s">
        <v>4</v>
      </c>
      <c r="B2158" s="4" t="s">
        <v>5</v>
      </c>
      <c r="C2158" s="4" t="s">
        <v>11</v>
      </c>
    </row>
    <row r="2159" spans="1:8">
      <c r="A2159" t="n">
        <v>19996</v>
      </c>
      <c r="B2159" s="23" t="n">
        <v>16</v>
      </c>
      <c r="C2159" s="7" t="n">
        <v>0</v>
      </c>
    </row>
    <row r="2160" spans="1:8">
      <c r="A2160" t="s">
        <v>4</v>
      </c>
      <c r="B2160" s="4" t="s">
        <v>5</v>
      </c>
      <c r="C2160" s="4" t="s">
        <v>11</v>
      </c>
      <c r="D2160" s="4" t="s">
        <v>7</v>
      </c>
      <c r="E2160" s="4" t="s">
        <v>14</v>
      </c>
      <c r="F2160" s="4" t="s">
        <v>25</v>
      </c>
      <c r="G2160" s="4" t="s">
        <v>7</v>
      </c>
      <c r="H2160" s="4" t="s">
        <v>7</v>
      </c>
    </row>
    <row r="2161" spans="1:8">
      <c r="A2161" t="n">
        <v>19999</v>
      </c>
      <c r="B2161" s="57" t="n">
        <v>26</v>
      </c>
      <c r="C2161" s="7" t="n">
        <v>7033</v>
      </c>
      <c r="D2161" s="7" t="n">
        <v>17</v>
      </c>
      <c r="E2161" s="7" t="n">
        <v>53170</v>
      </c>
      <c r="F2161" s="7" t="s">
        <v>143</v>
      </c>
      <c r="G2161" s="7" t="n">
        <v>2</v>
      </c>
      <c r="H2161" s="7" t="n">
        <v>0</v>
      </c>
    </row>
    <row r="2162" spans="1:8">
      <c r="A2162" t="s">
        <v>4</v>
      </c>
      <c r="B2162" s="4" t="s">
        <v>5</v>
      </c>
    </row>
    <row r="2163" spans="1:8">
      <c r="A2163" t="n">
        <v>20101</v>
      </c>
      <c r="B2163" s="27" t="n">
        <v>28</v>
      </c>
    </row>
    <row r="2164" spans="1:8">
      <c r="A2164" t="s">
        <v>4</v>
      </c>
      <c r="B2164" s="4" t="s">
        <v>5</v>
      </c>
      <c r="C2164" s="4" t="s">
        <v>8</v>
      </c>
      <c r="D2164" s="4" t="s">
        <v>11</v>
      </c>
    </row>
    <row r="2165" spans="1:8">
      <c r="A2165" t="n">
        <v>20102</v>
      </c>
      <c r="B2165" s="43" t="n">
        <v>29</v>
      </c>
      <c r="C2165" s="7" t="s">
        <v>15</v>
      </c>
      <c r="D2165" s="7" t="n">
        <v>65533</v>
      </c>
    </row>
    <row r="2166" spans="1:8">
      <c r="A2166" t="s">
        <v>4</v>
      </c>
      <c r="B2166" s="4" t="s">
        <v>5</v>
      </c>
      <c r="C2166" s="4" t="s">
        <v>11</v>
      </c>
      <c r="D2166" s="4" t="s">
        <v>7</v>
      </c>
    </row>
    <row r="2167" spans="1:8">
      <c r="A2167" t="n">
        <v>20106</v>
      </c>
      <c r="B2167" s="58" t="n">
        <v>89</v>
      </c>
      <c r="C2167" s="7" t="n">
        <v>65533</v>
      </c>
      <c r="D2167" s="7" t="n">
        <v>1</v>
      </c>
    </row>
    <row r="2168" spans="1:8">
      <c r="A2168" t="s">
        <v>4</v>
      </c>
      <c r="B2168" s="4" t="s">
        <v>5</v>
      </c>
      <c r="C2168" s="4" t="s">
        <v>7</v>
      </c>
      <c r="D2168" s="4" t="s">
        <v>11</v>
      </c>
      <c r="E2168" s="4" t="s">
        <v>12</v>
      </c>
    </row>
    <row r="2169" spans="1:8">
      <c r="A2169" t="n">
        <v>20110</v>
      </c>
      <c r="B2169" s="16" t="n">
        <v>58</v>
      </c>
      <c r="C2169" s="7" t="n">
        <v>101</v>
      </c>
      <c r="D2169" s="7" t="n">
        <v>300</v>
      </c>
      <c r="E2169" s="7" t="n">
        <v>1</v>
      </c>
    </row>
    <row r="2170" spans="1:8">
      <c r="A2170" t="s">
        <v>4</v>
      </c>
      <c r="B2170" s="4" t="s">
        <v>5</v>
      </c>
      <c r="C2170" s="4" t="s">
        <v>7</v>
      </c>
      <c r="D2170" s="4" t="s">
        <v>11</v>
      </c>
    </row>
    <row r="2171" spans="1:8">
      <c r="A2171" t="n">
        <v>20118</v>
      </c>
      <c r="B2171" s="16" t="n">
        <v>58</v>
      </c>
      <c r="C2171" s="7" t="n">
        <v>254</v>
      </c>
      <c r="D2171" s="7" t="n">
        <v>0</v>
      </c>
    </row>
    <row r="2172" spans="1:8">
      <c r="A2172" t="s">
        <v>4</v>
      </c>
      <c r="B2172" s="4" t="s">
        <v>5</v>
      </c>
      <c r="C2172" s="4" t="s">
        <v>11</v>
      </c>
      <c r="D2172" s="4" t="s">
        <v>12</v>
      </c>
    </row>
    <row r="2173" spans="1:8">
      <c r="A2173" t="n">
        <v>20122</v>
      </c>
      <c r="B2173" s="45" t="n">
        <v>142</v>
      </c>
      <c r="C2173" s="7" t="n">
        <v>1</v>
      </c>
      <c r="D2173" s="7" t="n">
        <v>40</v>
      </c>
    </row>
    <row r="2174" spans="1:8">
      <c r="A2174" t="s">
        <v>4</v>
      </c>
      <c r="B2174" s="4" t="s">
        <v>5</v>
      </c>
      <c r="C2174" s="4" t="s">
        <v>7</v>
      </c>
      <c r="D2174" s="4" t="s">
        <v>7</v>
      </c>
      <c r="E2174" s="4" t="s">
        <v>12</v>
      </c>
      <c r="F2174" s="4" t="s">
        <v>12</v>
      </c>
      <c r="G2174" s="4" t="s">
        <v>12</v>
      </c>
      <c r="H2174" s="4" t="s">
        <v>11</v>
      </c>
    </row>
    <row r="2175" spans="1:8">
      <c r="A2175" t="n">
        <v>20129</v>
      </c>
      <c r="B2175" s="47" t="n">
        <v>45</v>
      </c>
      <c r="C2175" s="7" t="n">
        <v>2</v>
      </c>
      <c r="D2175" s="7" t="n">
        <v>3</v>
      </c>
      <c r="E2175" s="7" t="n">
        <v>-191.679992675781</v>
      </c>
      <c r="F2175" s="7" t="n">
        <v>41.2700004577637</v>
      </c>
      <c r="G2175" s="7" t="n">
        <v>93.5400009155273</v>
      </c>
      <c r="H2175" s="7" t="n">
        <v>0</v>
      </c>
    </row>
    <row r="2176" spans="1:8">
      <c r="A2176" t="s">
        <v>4</v>
      </c>
      <c r="B2176" s="4" t="s">
        <v>5</v>
      </c>
      <c r="C2176" s="4" t="s">
        <v>7</v>
      </c>
      <c r="D2176" s="4" t="s">
        <v>7</v>
      </c>
      <c r="E2176" s="4" t="s">
        <v>12</v>
      </c>
      <c r="F2176" s="4" t="s">
        <v>12</v>
      </c>
      <c r="G2176" s="4" t="s">
        <v>12</v>
      </c>
      <c r="H2176" s="4" t="s">
        <v>11</v>
      </c>
      <c r="I2176" s="4" t="s">
        <v>7</v>
      </c>
    </row>
    <row r="2177" spans="1:9">
      <c r="A2177" t="n">
        <v>20146</v>
      </c>
      <c r="B2177" s="47" t="n">
        <v>45</v>
      </c>
      <c r="C2177" s="7" t="n">
        <v>4</v>
      </c>
      <c r="D2177" s="7" t="n">
        <v>3</v>
      </c>
      <c r="E2177" s="7" t="n">
        <v>14.1700000762939</v>
      </c>
      <c r="F2177" s="7" t="n">
        <v>48.7200012207031</v>
      </c>
      <c r="G2177" s="7" t="n">
        <v>352</v>
      </c>
      <c r="H2177" s="7" t="n">
        <v>0</v>
      </c>
      <c r="I2177" s="7" t="n">
        <v>1</v>
      </c>
    </row>
    <row r="2178" spans="1:9">
      <c r="A2178" t="s">
        <v>4</v>
      </c>
      <c r="B2178" s="4" t="s">
        <v>5</v>
      </c>
      <c r="C2178" s="4" t="s">
        <v>7</v>
      </c>
      <c r="D2178" s="4" t="s">
        <v>7</v>
      </c>
      <c r="E2178" s="4" t="s">
        <v>12</v>
      </c>
      <c r="F2178" s="4" t="s">
        <v>11</v>
      </c>
    </row>
    <row r="2179" spans="1:9">
      <c r="A2179" t="n">
        <v>20164</v>
      </c>
      <c r="B2179" s="47" t="n">
        <v>45</v>
      </c>
      <c r="C2179" s="7" t="n">
        <v>5</v>
      </c>
      <c r="D2179" s="7" t="n">
        <v>3</v>
      </c>
      <c r="E2179" s="7" t="n">
        <v>21.3999996185303</v>
      </c>
      <c r="F2179" s="7" t="n">
        <v>0</v>
      </c>
    </row>
    <row r="2180" spans="1:9">
      <c r="A2180" t="s">
        <v>4</v>
      </c>
      <c r="B2180" s="4" t="s">
        <v>5</v>
      </c>
      <c r="C2180" s="4" t="s">
        <v>7</v>
      </c>
      <c r="D2180" s="4" t="s">
        <v>7</v>
      </c>
      <c r="E2180" s="4" t="s">
        <v>12</v>
      </c>
      <c r="F2180" s="4" t="s">
        <v>11</v>
      </c>
    </row>
    <row r="2181" spans="1:9">
      <c r="A2181" t="n">
        <v>20173</v>
      </c>
      <c r="B2181" s="47" t="n">
        <v>45</v>
      </c>
      <c r="C2181" s="7" t="n">
        <v>11</v>
      </c>
      <c r="D2181" s="7" t="n">
        <v>3</v>
      </c>
      <c r="E2181" s="7" t="n">
        <v>16</v>
      </c>
      <c r="F2181" s="7" t="n">
        <v>0</v>
      </c>
    </row>
    <row r="2182" spans="1:9">
      <c r="A2182" t="s">
        <v>4</v>
      </c>
      <c r="B2182" s="4" t="s">
        <v>5</v>
      </c>
      <c r="C2182" s="4" t="s">
        <v>7</v>
      </c>
      <c r="D2182" s="4" t="s">
        <v>7</v>
      </c>
      <c r="E2182" s="4" t="s">
        <v>12</v>
      </c>
      <c r="F2182" s="4" t="s">
        <v>12</v>
      </c>
      <c r="G2182" s="4" t="s">
        <v>12</v>
      </c>
      <c r="H2182" s="4" t="s">
        <v>11</v>
      </c>
      <c r="I2182" s="4" t="s">
        <v>7</v>
      </c>
    </row>
    <row r="2183" spans="1:9">
      <c r="A2183" t="n">
        <v>20182</v>
      </c>
      <c r="B2183" s="47" t="n">
        <v>45</v>
      </c>
      <c r="C2183" s="7" t="n">
        <v>4</v>
      </c>
      <c r="D2183" s="7" t="n">
        <v>3</v>
      </c>
      <c r="E2183" s="7" t="n">
        <v>19.1200008392334</v>
      </c>
      <c r="F2183" s="7" t="n">
        <v>45.9500007629395</v>
      </c>
      <c r="G2183" s="7" t="n">
        <v>352</v>
      </c>
      <c r="H2183" s="7" t="n">
        <v>10000</v>
      </c>
      <c r="I2183" s="7" t="n">
        <v>1</v>
      </c>
    </row>
    <row r="2184" spans="1:9">
      <c r="A2184" t="s">
        <v>4</v>
      </c>
      <c r="B2184" s="4" t="s">
        <v>5</v>
      </c>
      <c r="C2184" s="4" t="s">
        <v>11</v>
      </c>
      <c r="D2184" s="4" t="s">
        <v>12</v>
      </c>
      <c r="E2184" s="4" t="s">
        <v>12</v>
      </c>
      <c r="F2184" s="4" t="s">
        <v>12</v>
      </c>
      <c r="G2184" s="4" t="s">
        <v>12</v>
      </c>
    </row>
    <row r="2185" spans="1:9">
      <c r="A2185" t="n">
        <v>20200</v>
      </c>
      <c r="B2185" s="49" t="n">
        <v>46</v>
      </c>
      <c r="C2185" s="7" t="n">
        <v>7033</v>
      </c>
      <c r="D2185" s="7" t="n">
        <v>-192.970001220703</v>
      </c>
      <c r="E2185" s="7" t="n">
        <v>37.1399993896484</v>
      </c>
      <c r="F2185" s="7" t="n">
        <v>95.9199981689453</v>
      </c>
      <c r="G2185" s="7" t="n">
        <v>192.600006103516</v>
      </c>
    </row>
    <row r="2186" spans="1:9">
      <c r="A2186" t="s">
        <v>4</v>
      </c>
      <c r="B2186" s="4" t="s">
        <v>5</v>
      </c>
      <c r="C2186" s="4" t="s">
        <v>11</v>
      </c>
      <c r="D2186" s="4" t="s">
        <v>12</v>
      </c>
      <c r="E2186" s="4" t="s">
        <v>12</v>
      </c>
      <c r="F2186" s="4" t="s">
        <v>12</v>
      </c>
      <c r="G2186" s="4" t="s">
        <v>12</v>
      </c>
    </row>
    <row r="2187" spans="1:9">
      <c r="A2187" t="n">
        <v>20219</v>
      </c>
      <c r="B2187" s="49" t="n">
        <v>46</v>
      </c>
      <c r="C2187" s="7" t="n">
        <v>1561</v>
      </c>
      <c r="D2187" s="7" t="n">
        <v>-217.710006713867</v>
      </c>
      <c r="E2187" s="7" t="n">
        <v>13</v>
      </c>
      <c r="F2187" s="7" t="n">
        <v>74.0800018310547</v>
      </c>
      <c r="G2187" s="7" t="n">
        <v>200</v>
      </c>
    </row>
    <row r="2188" spans="1:9">
      <c r="A2188" t="s">
        <v>4</v>
      </c>
      <c r="B2188" s="4" t="s">
        <v>5</v>
      </c>
      <c r="C2188" s="4" t="s">
        <v>11</v>
      </c>
      <c r="D2188" s="4" t="s">
        <v>7</v>
      </c>
      <c r="E2188" s="4" t="s">
        <v>8</v>
      </c>
      <c r="F2188" s="4" t="s">
        <v>12</v>
      </c>
      <c r="G2188" s="4" t="s">
        <v>12</v>
      </c>
      <c r="H2188" s="4" t="s">
        <v>12</v>
      </c>
    </row>
    <row r="2189" spans="1:9">
      <c r="A2189" t="n">
        <v>20238</v>
      </c>
      <c r="B2189" s="44" t="n">
        <v>48</v>
      </c>
      <c r="C2189" s="7" t="n">
        <v>7033</v>
      </c>
      <c r="D2189" s="7" t="n">
        <v>0</v>
      </c>
      <c r="E2189" s="7" t="s">
        <v>78</v>
      </c>
      <c r="F2189" s="7" t="n">
        <v>-1</v>
      </c>
      <c r="G2189" s="7" t="n">
        <v>1</v>
      </c>
      <c r="H2189" s="7" t="n">
        <v>0</v>
      </c>
    </row>
    <row r="2190" spans="1:9">
      <c r="A2190" t="s">
        <v>4</v>
      </c>
      <c r="B2190" s="4" t="s">
        <v>5</v>
      </c>
      <c r="C2190" s="4" t="s">
        <v>11</v>
      </c>
      <c r="D2190" s="4" t="s">
        <v>7</v>
      </c>
      <c r="E2190" s="4" t="s">
        <v>7</v>
      </c>
      <c r="F2190" s="4" t="s">
        <v>8</v>
      </c>
    </row>
    <row r="2191" spans="1:9">
      <c r="A2191" t="n">
        <v>20265</v>
      </c>
      <c r="B2191" s="38" t="n">
        <v>20</v>
      </c>
      <c r="C2191" s="7" t="n">
        <v>7033</v>
      </c>
      <c r="D2191" s="7" t="n">
        <v>2</v>
      </c>
      <c r="E2191" s="7" t="n">
        <v>11</v>
      </c>
      <c r="F2191" s="7" t="s">
        <v>144</v>
      </c>
    </row>
    <row r="2192" spans="1:9">
      <c r="A2192" t="s">
        <v>4</v>
      </c>
      <c r="B2192" s="4" t="s">
        <v>5</v>
      </c>
      <c r="C2192" s="4" t="s">
        <v>11</v>
      </c>
    </row>
    <row r="2193" spans="1:9">
      <c r="A2193" t="n">
        <v>20288</v>
      </c>
      <c r="B2193" s="23" t="n">
        <v>16</v>
      </c>
      <c r="C2193" s="7" t="n">
        <v>1500</v>
      </c>
    </row>
    <row r="2194" spans="1:9">
      <c r="A2194" t="s">
        <v>4</v>
      </c>
      <c r="B2194" s="4" t="s">
        <v>5</v>
      </c>
      <c r="C2194" s="4" t="s">
        <v>7</v>
      </c>
      <c r="D2194" s="4" t="s">
        <v>12</v>
      </c>
      <c r="E2194" s="4" t="s">
        <v>12</v>
      </c>
      <c r="F2194" s="4" t="s">
        <v>12</v>
      </c>
    </row>
    <row r="2195" spans="1:9">
      <c r="A2195" t="n">
        <v>20291</v>
      </c>
      <c r="B2195" s="47" t="n">
        <v>45</v>
      </c>
      <c r="C2195" s="7" t="n">
        <v>9</v>
      </c>
      <c r="D2195" s="7" t="n">
        <v>0.100000001490116</v>
      </c>
      <c r="E2195" s="7" t="n">
        <v>0.100000001490116</v>
      </c>
      <c r="F2195" s="7" t="n">
        <v>0.200000002980232</v>
      </c>
    </row>
    <row r="2196" spans="1:9">
      <c r="A2196" t="s">
        <v>4</v>
      </c>
      <c r="B2196" s="4" t="s">
        <v>5</v>
      </c>
      <c r="C2196" s="4" t="s">
        <v>8</v>
      </c>
      <c r="D2196" s="4" t="s">
        <v>11</v>
      </c>
    </row>
    <row r="2197" spans="1:9">
      <c r="A2197" t="n">
        <v>20305</v>
      </c>
      <c r="B2197" s="43" t="n">
        <v>29</v>
      </c>
      <c r="C2197" s="7" t="s">
        <v>98</v>
      </c>
      <c r="D2197" s="7" t="n">
        <v>65533</v>
      </c>
    </row>
    <row r="2198" spans="1:9">
      <c r="A2198" t="s">
        <v>4</v>
      </c>
      <c r="B2198" s="4" t="s">
        <v>5</v>
      </c>
      <c r="C2198" s="4" t="s">
        <v>7</v>
      </c>
      <c r="D2198" s="4" t="s">
        <v>11</v>
      </c>
      <c r="E2198" s="4" t="s">
        <v>8</v>
      </c>
    </row>
    <row r="2199" spans="1:9">
      <c r="A2199" t="n">
        <v>20326</v>
      </c>
      <c r="B2199" s="56" t="n">
        <v>51</v>
      </c>
      <c r="C2199" s="7" t="n">
        <v>4</v>
      </c>
      <c r="D2199" s="7" t="n">
        <v>7033</v>
      </c>
      <c r="E2199" s="7" t="s">
        <v>112</v>
      </c>
    </row>
    <row r="2200" spans="1:9">
      <c r="A2200" t="s">
        <v>4</v>
      </c>
      <c r="B2200" s="4" t="s">
        <v>5</v>
      </c>
      <c r="C2200" s="4" t="s">
        <v>11</v>
      </c>
    </row>
    <row r="2201" spans="1:9">
      <c r="A2201" t="n">
        <v>20339</v>
      </c>
      <c r="B2201" s="23" t="n">
        <v>16</v>
      </c>
      <c r="C2201" s="7" t="n">
        <v>0</v>
      </c>
    </row>
    <row r="2202" spans="1:9">
      <c r="A2202" t="s">
        <v>4</v>
      </c>
      <c r="B2202" s="4" t="s">
        <v>5</v>
      </c>
      <c r="C2202" s="4" t="s">
        <v>11</v>
      </c>
      <c r="D2202" s="4" t="s">
        <v>7</v>
      </c>
      <c r="E2202" s="4" t="s">
        <v>14</v>
      </c>
      <c r="F2202" s="4" t="s">
        <v>25</v>
      </c>
      <c r="G2202" s="4" t="s">
        <v>7</v>
      </c>
      <c r="H2202" s="4" t="s">
        <v>7</v>
      </c>
    </row>
    <row r="2203" spans="1:9">
      <c r="A2203" t="n">
        <v>20342</v>
      </c>
      <c r="B2203" s="57" t="n">
        <v>26</v>
      </c>
      <c r="C2203" s="7" t="n">
        <v>7033</v>
      </c>
      <c r="D2203" s="7" t="n">
        <v>17</v>
      </c>
      <c r="E2203" s="7" t="n">
        <v>53171</v>
      </c>
      <c r="F2203" s="7" t="s">
        <v>145</v>
      </c>
      <c r="G2203" s="7" t="n">
        <v>2</v>
      </c>
      <c r="H2203" s="7" t="n">
        <v>0</v>
      </c>
    </row>
    <row r="2204" spans="1:9">
      <c r="A2204" t="s">
        <v>4</v>
      </c>
      <c r="B2204" s="4" t="s">
        <v>5</v>
      </c>
    </row>
    <row r="2205" spans="1:9">
      <c r="A2205" t="n">
        <v>20425</v>
      </c>
      <c r="B2205" s="27" t="n">
        <v>28</v>
      </c>
    </row>
    <row r="2206" spans="1:9">
      <c r="A2206" t="s">
        <v>4</v>
      </c>
      <c r="B2206" s="4" t="s">
        <v>5</v>
      </c>
      <c r="C2206" s="4" t="s">
        <v>8</v>
      </c>
      <c r="D2206" s="4" t="s">
        <v>11</v>
      </c>
    </row>
    <row r="2207" spans="1:9">
      <c r="A2207" t="n">
        <v>20426</v>
      </c>
      <c r="B2207" s="43" t="n">
        <v>29</v>
      </c>
      <c r="C2207" s="7" t="s">
        <v>15</v>
      </c>
      <c r="D2207" s="7" t="n">
        <v>65533</v>
      </c>
    </row>
    <row r="2208" spans="1:9">
      <c r="A2208" t="s">
        <v>4</v>
      </c>
      <c r="B2208" s="4" t="s">
        <v>5</v>
      </c>
      <c r="C2208" s="4" t="s">
        <v>11</v>
      </c>
      <c r="D2208" s="4" t="s">
        <v>7</v>
      </c>
    </row>
    <row r="2209" spans="1:8">
      <c r="A2209" t="n">
        <v>20430</v>
      </c>
      <c r="B2209" s="58" t="n">
        <v>89</v>
      </c>
      <c r="C2209" s="7" t="n">
        <v>65533</v>
      </c>
      <c r="D2209" s="7" t="n">
        <v>1</v>
      </c>
    </row>
    <row r="2210" spans="1:8">
      <c r="A2210" t="s">
        <v>4</v>
      </c>
      <c r="B2210" s="4" t="s">
        <v>5</v>
      </c>
      <c r="C2210" s="4" t="s">
        <v>7</v>
      </c>
      <c r="D2210" s="4" t="s">
        <v>11</v>
      </c>
      <c r="E2210" s="4" t="s">
        <v>12</v>
      </c>
    </row>
    <row r="2211" spans="1:8">
      <c r="A2211" t="n">
        <v>20434</v>
      </c>
      <c r="B2211" s="16" t="n">
        <v>58</v>
      </c>
      <c r="C2211" s="7" t="n">
        <v>101</v>
      </c>
      <c r="D2211" s="7" t="n">
        <v>300</v>
      </c>
      <c r="E2211" s="7" t="n">
        <v>1</v>
      </c>
    </row>
    <row r="2212" spans="1:8">
      <c r="A2212" t="s">
        <v>4</v>
      </c>
      <c r="B2212" s="4" t="s">
        <v>5</v>
      </c>
      <c r="C2212" s="4" t="s">
        <v>7</v>
      </c>
      <c r="D2212" s="4" t="s">
        <v>11</v>
      </c>
    </row>
    <row r="2213" spans="1:8">
      <c r="A2213" t="n">
        <v>20442</v>
      </c>
      <c r="B2213" s="16" t="n">
        <v>58</v>
      </c>
      <c r="C2213" s="7" t="n">
        <v>254</v>
      </c>
      <c r="D2213" s="7" t="n">
        <v>0</v>
      </c>
    </row>
    <row r="2214" spans="1:8">
      <c r="A2214" t="s">
        <v>4</v>
      </c>
      <c r="B2214" s="4" t="s">
        <v>5</v>
      </c>
      <c r="C2214" s="4" t="s">
        <v>7</v>
      </c>
      <c r="D2214" s="4" t="s">
        <v>7</v>
      </c>
      <c r="E2214" s="4" t="s">
        <v>12</v>
      </c>
      <c r="F2214" s="4" t="s">
        <v>12</v>
      </c>
      <c r="G2214" s="4" t="s">
        <v>12</v>
      </c>
      <c r="H2214" s="4" t="s">
        <v>11</v>
      </c>
    </row>
    <row r="2215" spans="1:8">
      <c r="A2215" t="n">
        <v>20446</v>
      </c>
      <c r="B2215" s="47" t="n">
        <v>45</v>
      </c>
      <c r="C2215" s="7" t="n">
        <v>2</v>
      </c>
      <c r="D2215" s="7" t="n">
        <v>3</v>
      </c>
      <c r="E2215" s="7" t="n">
        <v>-226.809997558594</v>
      </c>
      <c r="F2215" s="7" t="n">
        <v>28.4500007629395</v>
      </c>
      <c r="G2215" s="7" t="n">
        <v>70.3399963378906</v>
      </c>
      <c r="H2215" s="7" t="n">
        <v>0</v>
      </c>
    </row>
    <row r="2216" spans="1:8">
      <c r="A2216" t="s">
        <v>4</v>
      </c>
      <c r="B2216" s="4" t="s">
        <v>5</v>
      </c>
      <c r="C2216" s="4" t="s">
        <v>7</v>
      </c>
      <c r="D2216" s="4" t="s">
        <v>7</v>
      </c>
      <c r="E2216" s="4" t="s">
        <v>12</v>
      </c>
      <c r="F2216" s="4" t="s">
        <v>12</v>
      </c>
      <c r="G2216" s="4" t="s">
        <v>12</v>
      </c>
      <c r="H2216" s="4" t="s">
        <v>11</v>
      </c>
      <c r="I2216" s="4" t="s">
        <v>7</v>
      </c>
    </row>
    <row r="2217" spans="1:8">
      <c r="A2217" t="n">
        <v>20463</v>
      </c>
      <c r="B2217" s="47" t="n">
        <v>45</v>
      </c>
      <c r="C2217" s="7" t="n">
        <v>4</v>
      </c>
      <c r="D2217" s="7" t="n">
        <v>3</v>
      </c>
      <c r="E2217" s="7" t="n">
        <v>335.220001220703</v>
      </c>
      <c r="F2217" s="7" t="n">
        <v>233.720001220703</v>
      </c>
      <c r="G2217" s="7" t="n">
        <v>4</v>
      </c>
      <c r="H2217" s="7" t="n">
        <v>0</v>
      </c>
      <c r="I2217" s="7" t="n">
        <v>0</v>
      </c>
    </row>
    <row r="2218" spans="1:8">
      <c r="A2218" t="s">
        <v>4</v>
      </c>
      <c r="B2218" s="4" t="s">
        <v>5</v>
      </c>
      <c r="C2218" s="4" t="s">
        <v>7</v>
      </c>
      <c r="D2218" s="4" t="s">
        <v>7</v>
      </c>
      <c r="E2218" s="4" t="s">
        <v>12</v>
      </c>
      <c r="F2218" s="4" t="s">
        <v>11</v>
      </c>
    </row>
    <row r="2219" spans="1:8">
      <c r="A2219" t="n">
        <v>20481</v>
      </c>
      <c r="B2219" s="47" t="n">
        <v>45</v>
      </c>
      <c r="C2219" s="7" t="n">
        <v>5</v>
      </c>
      <c r="D2219" s="7" t="n">
        <v>3</v>
      </c>
      <c r="E2219" s="7" t="n">
        <v>10.5</v>
      </c>
      <c r="F2219" s="7" t="n">
        <v>0</v>
      </c>
    </row>
    <row r="2220" spans="1:8">
      <c r="A2220" t="s">
        <v>4</v>
      </c>
      <c r="B2220" s="4" t="s">
        <v>5</v>
      </c>
      <c r="C2220" s="4" t="s">
        <v>7</v>
      </c>
      <c r="D2220" s="4" t="s">
        <v>7</v>
      </c>
      <c r="E2220" s="4" t="s">
        <v>12</v>
      </c>
      <c r="F2220" s="4" t="s">
        <v>11</v>
      </c>
    </row>
    <row r="2221" spans="1:8">
      <c r="A2221" t="n">
        <v>20490</v>
      </c>
      <c r="B2221" s="47" t="n">
        <v>45</v>
      </c>
      <c r="C2221" s="7" t="n">
        <v>11</v>
      </c>
      <c r="D2221" s="7" t="n">
        <v>3</v>
      </c>
      <c r="E2221" s="7" t="n">
        <v>17.7000007629395</v>
      </c>
      <c r="F2221" s="7" t="n">
        <v>0</v>
      </c>
    </row>
    <row r="2222" spans="1:8">
      <c r="A2222" t="s">
        <v>4</v>
      </c>
      <c r="B2222" s="4" t="s">
        <v>5</v>
      </c>
      <c r="C2222" s="4" t="s">
        <v>7</v>
      </c>
      <c r="D2222" s="4" t="s">
        <v>7</v>
      </c>
      <c r="E2222" s="4" t="s">
        <v>12</v>
      </c>
      <c r="F2222" s="4" t="s">
        <v>12</v>
      </c>
      <c r="G2222" s="4" t="s">
        <v>12</v>
      </c>
      <c r="H2222" s="4" t="s">
        <v>11</v>
      </c>
    </row>
    <row r="2223" spans="1:8">
      <c r="A2223" t="n">
        <v>20499</v>
      </c>
      <c r="B2223" s="47" t="n">
        <v>45</v>
      </c>
      <c r="C2223" s="7" t="n">
        <v>2</v>
      </c>
      <c r="D2223" s="7" t="n">
        <v>3</v>
      </c>
      <c r="E2223" s="7" t="n">
        <v>-226.809997558594</v>
      </c>
      <c r="F2223" s="7" t="n">
        <v>21.4400005340576</v>
      </c>
      <c r="G2223" s="7" t="n">
        <v>70.3399963378906</v>
      </c>
      <c r="H2223" s="7" t="n">
        <v>3500</v>
      </c>
    </row>
    <row r="2224" spans="1:8">
      <c r="A2224" t="s">
        <v>4</v>
      </c>
      <c r="B2224" s="4" t="s">
        <v>5</v>
      </c>
      <c r="C2224" s="4" t="s">
        <v>11</v>
      </c>
      <c r="D2224" s="4" t="s">
        <v>12</v>
      </c>
      <c r="E2224" s="4" t="s">
        <v>12</v>
      </c>
      <c r="F2224" s="4" t="s">
        <v>12</v>
      </c>
      <c r="G2224" s="4" t="s">
        <v>12</v>
      </c>
    </row>
    <row r="2225" spans="1:9">
      <c r="A2225" t="n">
        <v>20516</v>
      </c>
      <c r="B2225" s="49" t="n">
        <v>46</v>
      </c>
      <c r="C2225" s="7" t="n">
        <v>7033</v>
      </c>
      <c r="D2225" s="7" t="n">
        <v>-192.970001220703</v>
      </c>
      <c r="E2225" s="7" t="n">
        <v>37.1399993896484</v>
      </c>
      <c r="F2225" s="7" t="n">
        <v>95.9199981689453</v>
      </c>
      <c r="G2225" s="7" t="n">
        <v>221.199996948242</v>
      </c>
    </row>
    <row r="2226" spans="1:9">
      <c r="A2226" t="s">
        <v>4</v>
      </c>
      <c r="B2226" s="4" t="s">
        <v>5</v>
      </c>
      <c r="C2226" s="4" t="s">
        <v>11</v>
      </c>
      <c r="D2226" s="4" t="s">
        <v>12</v>
      </c>
      <c r="E2226" s="4" t="s">
        <v>12</v>
      </c>
      <c r="F2226" s="4" t="s">
        <v>12</v>
      </c>
      <c r="G2226" s="4" t="s">
        <v>12</v>
      </c>
    </row>
    <row r="2227" spans="1:9">
      <c r="A2227" t="n">
        <v>20535</v>
      </c>
      <c r="B2227" s="49" t="n">
        <v>46</v>
      </c>
      <c r="C2227" s="7" t="n">
        <v>1560</v>
      </c>
      <c r="D2227" s="7" t="n">
        <v>-206.199996948242</v>
      </c>
      <c r="E2227" s="7" t="n">
        <v>13</v>
      </c>
      <c r="F2227" s="7" t="n">
        <v>53.7999992370605</v>
      </c>
      <c r="G2227" s="7" t="n">
        <v>178.399993896484</v>
      </c>
    </row>
    <row r="2228" spans="1:9">
      <c r="A2228" t="s">
        <v>4</v>
      </c>
      <c r="B2228" s="4" t="s">
        <v>5</v>
      </c>
      <c r="C2228" s="4" t="s">
        <v>11</v>
      </c>
      <c r="D2228" s="4" t="s">
        <v>12</v>
      </c>
      <c r="E2228" s="4" t="s">
        <v>12</v>
      </c>
      <c r="F2228" s="4" t="s">
        <v>12</v>
      </c>
      <c r="G2228" s="4" t="s">
        <v>12</v>
      </c>
    </row>
    <row r="2229" spans="1:9">
      <c r="A2229" t="n">
        <v>20554</v>
      </c>
      <c r="B2229" s="49" t="n">
        <v>46</v>
      </c>
      <c r="C2229" s="7" t="n">
        <v>1561</v>
      </c>
      <c r="D2229" s="7" t="n">
        <v>-210.479995727539</v>
      </c>
      <c r="E2229" s="7" t="n">
        <v>13</v>
      </c>
      <c r="F2229" s="7" t="n">
        <v>64.3399963378906</v>
      </c>
      <c r="G2229" s="7" t="n">
        <v>200</v>
      </c>
    </row>
    <row r="2230" spans="1:9">
      <c r="A2230" t="s">
        <v>4</v>
      </c>
      <c r="B2230" s="4" t="s">
        <v>5</v>
      </c>
      <c r="C2230" s="4" t="s">
        <v>11</v>
      </c>
      <c r="D2230" s="4" t="s">
        <v>12</v>
      </c>
      <c r="E2230" s="4" t="s">
        <v>12</v>
      </c>
      <c r="F2230" s="4" t="s">
        <v>12</v>
      </c>
      <c r="G2230" s="4" t="s">
        <v>12</v>
      </c>
    </row>
    <row r="2231" spans="1:9">
      <c r="A2231" t="n">
        <v>20573</v>
      </c>
      <c r="B2231" s="49" t="n">
        <v>46</v>
      </c>
      <c r="C2231" s="7" t="n">
        <v>1562</v>
      </c>
      <c r="D2231" s="7" t="n">
        <v>-239.580001831055</v>
      </c>
      <c r="E2231" s="7" t="n">
        <v>0.300000011920929</v>
      </c>
      <c r="F2231" s="7" t="n">
        <v>43.810001373291</v>
      </c>
      <c r="G2231" s="7" t="n">
        <v>-123.800003051758</v>
      </c>
    </row>
    <row r="2232" spans="1:9">
      <c r="A2232" t="s">
        <v>4</v>
      </c>
      <c r="B2232" s="4" t="s">
        <v>5</v>
      </c>
      <c r="C2232" s="4" t="s">
        <v>11</v>
      </c>
      <c r="D2232" s="4" t="s">
        <v>12</v>
      </c>
      <c r="E2232" s="4" t="s">
        <v>12</v>
      </c>
      <c r="F2232" s="4" t="s">
        <v>12</v>
      </c>
      <c r="G2232" s="4" t="s">
        <v>12</v>
      </c>
    </row>
    <row r="2233" spans="1:9">
      <c r="A2233" t="n">
        <v>20592</v>
      </c>
      <c r="B2233" s="49" t="n">
        <v>46</v>
      </c>
      <c r="C2233" s="7" t="n">
        <v>1563</v>
      </c>
      <c r="D2233" s="7" t="n">
        <v>-291.260009765625</v>
      </c>
      <c r="E2233" s="7" t="n">
        <v>5.65999984741211</v>
      </c>
      <c r="F2233" s="7" t="n">
        <v>18.8400001525879</v>
      </c>
      <c r="G2233" s="7" t="n">
        <v>2</v>
      </c>
    </row>
    <row r="2234" spans="1:9">
      <c r="A2234" t="s">
        <v>4</v>
      </c>
      <c r="B2234" s="4" t="s">
        <v>5</v>
      </c>
      <c r="C2234" s="4" t="s">
        <v>11</v>
      </c>
      <c r="D2234" s="4" t="s">
        <v>12</v>
      </c>
      <c r="E2234" s="4" t="s">
        <v>12</v>
      </c>
      <c r="F2234" s="4" t="s">
        <v>12</v>
      </c>
      <c r="G2234" s="4" t="s">
        <v>12</v>
      </c>
    </row>
    <row r="2235" spans="1:9">
      <c r="A2235" t="n">
        <v>20611</v>
      </c>
      <c r="B2235" s="49" t="n">
        <v>46</v>
      </c>
      <c r="C2235" s="7" t="n">
        <v>1564</v>
      </c>
      <c r="D2235" s="7" t="n">
        <v>-311.809997558594</v>
      </c>
      <c r="E2235" s="7" t="n">
        <v>10</v>
      </c>
      <c r="F2235" s="7" t="n">
        <v>-10.0600004196167</v>
      </c>
      <c r="G2235" s="7" t="n">
        <v>40</v>
      </c>
    </row>
    <row r="2236" spans="1:9">
      <c r="A2236" t="s">
        <v>4</v>
      </c>
      <c r="B2236" s="4" t="s">
        <v>5</v>
      </c>
      <c r="C2236" s="4" t="s">
        <v>11</v>
      </c>
      <c r="D2236" s="4" t="s">
        <v>12</v>
      </c>
      <c r="E2236" s="4" t="s">
        <v>12</v>
      </c>
      <c r="F2236" s="4" t="s">
        <v>12</v>
      </c>
      <c r="G2236" s="4" t="s">
        <v>12</v>
      </c>
    </row>
    <row r="2237" spans="1:9">
      <c r="A2237" t="n">
        <v>20630</v>
      </c>
      <c r="B2237" s="49" t="n">
        <v>46</v>
      </c>
      <c r="C2237" s="7" t="n">
        <v>1565</v>
      </c>
      <c r="D2237" s="7" t="n">
        <v>-279.929992675781</v>
      </c>
      <c r="E2237" s="7" t="n">
        <v>5.65999984741211</v>
      </c>
      <c r="F2237" s="7" t="n">
        <v>12.5699996948242</v>
      </c>
      <c r="G2237" s="7" t="n">
        <v>50.7000007629395</v>
      </c>
    </row>
    <row r="2238" spans="1:9">
      <c r="A2238" t="s">
        <v>4</v>
      </c>
      <c r="B2238" s="4" t="s">
        <v>5</v>
      </c>
      <c r="C2238" s="4" t="s">
        <v>7</v>
      </c>
      <c r="D2238" s="4" t="s">
        <v>11</v>
      </c>
    </row>
    <row r="2239" spans="1:9">
      <c r="A2239" t="n">
        <v>20649</v>
      </c>
      <c r="B2239" s="47" t="n">
        <v>45</v>
      </c>
      <c r="C2239" s="7" t="n">
        <v>7</v>
      </c>
      <c r="D2239" s="7" t="n">
        <v>255</v>
      </c>
    </row>
    <row r="2240" spans="1:9">
      <c r="A2240" t="s">
        <v>4</v>
      </c>
      <c r="B2240" s="4" t="s">
        <v>5</v>
      </c>
      <c r="C2240" s="4" t="s">
        <v>7</v>
      </c>
      <c r="D2240" s="4" t="s">
        <v>7</v>
      </c>
      <c r="E2240" s="4" t="s">
        <v>12</v>
      </c>
      <c r="F2240" s="4" t="s">
        <v>11</v>
      </c>
    </row>
    <row r="2241" spans="1:7">
      <c r="A2241" t="n">
        <v>20653</v>
      </c>
      <c r="B2241" s="47" t="n">
        <v>45</v>
      </c>
      <c r="C2241" s="7" t="n">
        <v>5</v>
      </c>
      <c r="D2241" s="7" t="n">
        <v>3</v>
      </c>
      <c r="E2241" s="7" t="n">
        <v>8.5</v>
      </c>
      <c r="F2241" s="7" t="n">
        <v>20000</v>
      </c>
    </row>
    <row r="2242" spans="1:7">
      <c r="A2242" t="s">
        <v>4</v>
      </c>
      <c r="B2242" s="4" t="s">
        <v>5</v>
      </c>
      <c r="C2242" s="4" t="s">
        <v>7</v>
      </c>
      <c r="D2242" s="4" t="s">
        <v>7</v>
      </c>
      <c r="E2242" s="4" t="s">
        <v>7</v>
      </c>
      <c r="F2242" s="4" t="s">
        <v>7</v>
      </c>
    </row>
    <row r="2243" spans="1:7">
      <c r="A2243" t="n">
        <v>20662</v>
      </c>
      <c r="B2243" s="6" t="n">
        <v>14</v>
      </c>
      <c r="C2243" s="7" t="n">
        <v>0</v>
      </c>
      <c r="D2243" s="7" t="n">
        <v>128</v>
      </c>
      <c r="E2243" s="7" t="n">
        <v>0</v>
      </c>
      <c r="F2243" s="7" t="n">
        <v>0</v>
      </c>
    </row>
    <row r="2244" spans="1:7">
      <c r="A2244" t="s">
        <v>4</v>
      </c>
      <c r="B2244" s="4" t="s">
        <v>5</v>
      </c>
      <c r="C2244" s="4" t="s">
        <v>7</v>
      </c>
      <c r="D2244" s="4" t="s">
        <v>11</v>
      </c>
      <c r="E2244" s="4" t="s">
        <v>11</v>
      </c>
      <c r="F2244" s="4" t="s">
        <v>7</v>
      </c>
    </row>
    <row r="2245" spans="1:7">
      <c r="A2245" t="n">
        <v>20667</v>
      </c>
      <c r="B2245" s="25" t="n">
        <v>25</v>
      </c>
      <c r="C2245" s="7" t="n">
        <v>1</v>
      </c>
      <c r="D2245" s="7" t="n">
        <v>260</v>
      </c>
      <c r="E2245" s="7" t="n">
        <v>640</v>
      </c>
      <c r="F2245" s="7" t="n">
        <v>1</v>
      </c>
    </row>
    <row r="2246" spans="1:7">
      <c r="A2246" t="s">
        <v>4</v>
      </c>
      <c r="B2246" s="4" t="s">
        <v>5</v>
      </c>
      <c r="C2246" s="4" t="s">
        <v>8</v>
      </c>
      <c r="D2246" s="4" t="s">
        <v>11</v>
      </c>
    </row>
    <row r="2247" spans="1:7">
      <c r="A2247" t="n">
        <v>20674</v>
      </c>
      <c r="B2247" s="43" t="n">
        <v>29</v>
      </c>
      <c r="C2247" s="7" t="s">
        <v>146</v>
      </c>
      <c r="D2247" s="7" t="n">
        <v>65533</v>
      </c>
    </row>
    <row r="2248" spans="1:7">
      <c r="A2248" t="s">
        <v>4</v>
      </c>
      <c r="B2248" s="4" t="s">
        <v>5</v>
      </c>
      <c r="C2248" s="4" t="s">
        <v>7</v>
      </c>
      <c r="D2248" s="4" t="s">
        <v>11</v>
      </c>
      <c r="E2248" s="4" t="s">
        <v>8</v>
      </c>
    </row>
    <row r="2249" spans="1:7">
      <c r="A2249" t="n">
        <v>20712</v>
      </c>
      <c r="B2249" s="56" t="n">
        <v>51</v>
      </c>
      <c r="C2249" s="7" t="n">
        <v>4</v>
      </c>
      <c r="D2249" s="7" t="n">
        <v>1656</v>
      </c>
      <c r="E2249" s="7" t="s">
        <v>112</v>
      </c>
    </row>
    <row r="2250" spans="1:7">
      <c r="A2250" t="s">
        <v>4</v>
      </c>
      <c r="B2250" s="4" t="s">
        <v>5</v>
      </c>
      <c r="C2250" s="4" t="s">
        <v>11</v>
      </c>
    </row>
    <row r="2251" spans="1:7">
      <c r="A2251" t="n">
        <v>20725</v>
      </c>
      <c r="B2251" s="23" t="n">
        <v>16</v>
      </c>
      <c r="C2251" s="7" t="n">
        <v>0</v>
      </c>
    </row>
    <row r="2252" spans="1:7">
      <c r="A2252" t="s">
        <v>4</v>
      </c>
      <c r="B2252" s="4" t="s">
        <v>5</v>
      </c>
      <c r="C2252" s="4" t="s">
        <v>11</v>
      </c>
      <c r="D2252" s="4" t="s">
        <v>7</v>
      </c>
      <c r="E2252" s="4" t="s">
        <v>14</v>
      </c>
      <c r="F2252" s="4" t="s">
        <v>25</v>
      </c>
      <c r="G2252" s="4" t="s">
        <v>7</v>
      </c>
      <c r="H2252" s="4" t="s">
        <v>7</v>
      </c>
      <c r="I2252" s="4" t="s">
        <v>7</v>
      </c>
      <c r="J2252" s="4" t="s">
        <v>14</v>
      </c>
      <c r="K2252" s="4" t="s">
        <v>25</v>
      </c>
      <c r="L2252" s="4" t="s">
        <v>7</v>
      </c>
      <c r="M2252" s="4" t="s">
        <v>7</v>
      </c>
    </row>
    <row r="2253" spans="1:7">
      <c r="A2253" t="n">
        <v>20728</v>
      </c>
      <c r="B2253" s="57" t="n">
        <v>26</v>
      </c>
      <c r="C2253" s="7" t="n">
        <v>1656</v>
      </c>
      <c r="D2253" s="7" t="n">
        <v>17</v>
      </c>
      <c r="E2253" s="7" t="n">
        <v>64906</v>
      </c>
      <c r="F2253" s="7" t="s">
        <v>147</v>
      </c>
      <c r="G2253" s="7" t="n">
        <v>2</v>
      </c>
      <c r="H2253" s="7" t="n">
        <v>3</v>
      </c>
      <c r="I2253" s="7" t="n">
        <v>17</v>
      </c>
      <c r="J2253" s="7" t="n">
        <v>64907</v>
      </c>
      <c r="K2253" s="7" t="s">
        <v>148</v>
      </c>
      <c r="L2253" s="7" t="n">
        <v>2</v>
      </c>
      <c r="M2253" s="7" t="n">
        <v>0</v>
      </c>
    </row>
    <row r="2254" spans="1:7">
      <c r="A2254" t="s">
        <v>4</v>
      </c>
      <c r="B2254" s="4" t="s">
        <v>5</v>
      </c>
    </row>
    <row r="2255" spans="1:7">
      <c r="A2255" t="n">
        <v>20829</v>
      </c>
      <c r="B2255" s="27" t="n">
        <v>28</v>
      </c>
    </row>
    <row r="2256" spans="1:7">
      <c r="A2256" t="s">
        <v>4</v>
      </c>
      <c r="B2256" s="4" t="s">
        <v>5</v>
      </c>
      <c r="C2256" s="4" t="s">
        <v>8</v>
      </c>
      <c r="D2256" s="4" t="s">
        <v>11</v>
      </c>
    </row>
    <row r="2257" spans="1:13">
      <c r="A2257" t="n">
        <v>20830</v>
      </c>
      <c r="B2257" s="43" t="n">
        <v>29</v>
      </c>
      <c r="C2257" s="7" t="s">
        <v>15</v>
      </c>
      <c r="D2257" s="7" t="n">
        <v>65533</v>
      </c>
    </row>
    <row r="2258" spans="1:13">
      <c r="A2258" t="s">
        <v>4</v>
      </c>
      <c r="B2258" s="4" t="s">
        <v>5</v>
      </c>
      <c r="C2258" s="4" t="s">
        <v>11</v>
      </c>
      <c r="D2258" s="4" t="s">
        <v>7</v>
      </c>
    </row>
    <row r="2259" spans="1:13">
      <c r="A2259" t="n">
        <v>20834</v>
      </c>
      <c r="B2259" s="58" t="n">
        <v>89</v>
      </c>
      <c r="C2259" s="7" t="n">
        <v>65533</v>
      </c>
      <c r="D2259" s="7" t="n">
        <v>1</v>
      </c>
    </row>
    <row r="2260" spans="1:13">
      <c r="A2260" t="s">
        <v>4</v>
      </c>
      <c r="B2260" s="4" t="s">
        <v>5</v>
      </c>
      <c r="C2260" s="4" t="s">
        <v>7</v>
      </c>
      <c r="D2260" s="4" t="s">
        <v>11</v>
      </c>
      <c r="E2260" s="4" t="s">
        <v>11</v>
      </c>
      <c r="F2260" s="4" t="s">
        <v>7</v>
      </c>
    </row>
    <row r="2261" spans="1:13">
      <c r="A2261" t="n">
        <v>20838</v>
      </c>
      <c r="B2261" s="25" t="n">
        <v>25</v>
      </c>
      <c r="C2261" s="7" t="n">
        <v>1</v>
      </c>
      <c r="D2261" s="7" t="n">
        <v>65535</v>
      </c>
      <c r="E2261" s="7" t="n">
        <v>65535</v>
      </c>
      <c r="F2261" s="7" t="n">
        <v>0</v>
      </c>
    </row>
    <row r="2262" spans="1:13">
      <c r="A2262" t="s">
        <v>4</v>
      </c>
      <c r="B2262" s="4" t="s">
        <v>5</v>
      </c>
      <c r="C2262" s="4" t="s">
        <v>14</v>
      </c>
    </row>
    <row r="2263" spans="1:13">
      <c r="A2263" t="n">
        <v>20845</v>
      </c>
      <c r="B2263" s="59" t="n">
        <v>15</v>
      </c>
      <c r="C2263" s="7" t="n">
        <v>32768</v>
      </c>
    </row>
    <row r="2264" spans="1:13">
      <c r="A2264" t="s">
        <v>4</v>
      </c>
      <c r="B2264" s="4" t="s">
        <v>5</v>
      </c>
      <c r="C2264" s="4" t="s">
        <v>11</v>
      </c>
      <c r="D2264" s="4" t="s">
        <v>7</v>
      </c>
    </row>
    <row r="2265" spans="1:13">
      <c r="A2265" t="n">
        <v>20850</v>
      </c>
      <c r="B2265" s="55" t="n">
        <v>21</v>
      </c>
      <c r="C2265" s="7" t="n">
        <v>7033</v>
      </c>
      <c r="D2265" s="7" t="n">
        <v>2</v>
      </c>
    </row>
    <row r="2266" spans="1:13">
      <c r="A2266" t="s">
        <v>4</v>
      </c>
      <c r="B2266" s="4" t="s">
        <v>5</v>
      </c>
      <c r="C2266" s="4" t="s">
        <v>7</v>
      </c>
      <c r="D2266" s="4" t="s">
        <v>11</v>
      </c>
      <c r="E2266" s="4" t="s">
        <v>12</v>
      </c>
    </row>
    <row r="2267" spans="1:13">
      <c r="A2267" t="n">
        <v>20854</v>
      </c>
      <c r="B2267" s="16" t="n">
        <v>58</v>
      </c>
      <c r="C2267" s="7" t="n">
        <v>0</v>
      </c>
      <c r="D2267" s="7" t="n">
        <v>2000</v>
      </c>
      <c r="E2267" s="7" t="n">
        <v>1</v>
      </c>
    </row>
    <row r="2268" spans="1:13">
      <c r="A2268" t="s">
        <v>4</v>
      </c>
      <c r="B2268" s="4" t="s">
        <v>5</v>
      </c>
      <c r="C2268" s="4" t="s">
        <v>7</v>
      </c>
      <c r="D2268" s="4" t="s">
        <v>11</v>
      </c>
    </row>
    <row r="2269" spans="1:13">
      <c r="A2269" t="n">
        <v>20862</v>
      </c>
      <c r="B2269" s="16" t="n">
        <v>58</v>
      </c>
      <c r="C2269" s="7" t="n">
        <v>255</v>
      </c>
      <c r="D2269" s="7" t="n">
        <v>0</v>
      </c>
    </row>
    <row r="2270" spans="1:13">
      <c r="A2270" t="s">
        <v>4</v>
      </c>
      <c r="B2270" s="4" t="s">
        <v>5</v>
      </c>
      <c r="C2270" s="4" t="s">
        <v>7</v>
      </c>
      <c r="D2270" s="4" t="s">
        <v>7</v>
      </c>
      <c r="E2270" s="4" t="s">
        <v>12</v>
      </c>
      <c r="F2270" s="4" t="s">
        <v>12</v>
      </c>
      <c r="G2270" s="4" t="s">
        <v>12</v>
      </c>
      <c r="H2270" s="4" t="s">
        <v>11</v>
      </c>
    </row>
    <row r="2271" spans="1:13">
      <c r="A2271" t="n">
        <v>20866</v>
      </c>
      <c r="B2271" s="47" t="n">
        <v>45</v>
      </c>
      <c r="C2271" s="7" t="n">
        <v>2</v>
      </c>
      <c r="D2271" s="7" t="n">
        <v>3</v>
      </c>
      <c r="E2271" s="7" t="n">
        <v>-243.429992675781</v>
      </c>
      <c r="F2271" s="7" t="n">
        <v>2.99000000953674</v>
      </c>
      <c r="G2271" s="7" t="n">
        <v>25.5900001525879</v>
      </c>
      <c r="H2271" s="7" t="n">
        <v>0</v>
      </c>
    </row>
    <row r="2272" spans="1:13">
      <c r="A2272" t="s">
        <v>4</v>
      </c>
      <c r="B2272" s="4" t="s">
        <v>5</v>
      </c>
      <c r="C2272" s="4" t="s">
        <v>7</v>
      </c>
      <c r="D2272" s="4" t="s">
        <v>7</v>
      </c>
      <c r="E2272" s="4" t="s">
        <v>12</v>
      </c>
      <c r="F2272" s="4" t="s">
        <v>12</v>
      </c>
      <c r="G2272" s="4" t="s">
        <v>12</v>
      </c>
      <c r="H2272" s="4" t="s">
        <v>11</v>
      </c>
      <c r="I2272" s="4" t="s">
        <v>7</v>
      </c>
    </row>
    <row r="2273" spans="1:9">
      <c r="A2273" t="n">
        <v>20883</v>
      </c>
      <c r="B2273" s="47" t="n">
        <v>45</v>
      </c>
      <c r="C2273" s="7" t="n">
        <v>4</v>
      </c>
      <c r="D2273" s="7" t="n">
        <v>3</v>
      </c>
      <c r="E2273" s="7" t="n">
        <v>359.540008544922</v>
      </c>
      <c r="F2273" s="7" t="n">
        <v>1.25999999046326</v>
      </c>
      <c r="G2273" s="7" t="n">
        <v>352</v>
      </c>
      <c r="H2273" s="7" t="n">
        <v>0</v>
      </c>
      <c r="I2273" s="7" t="n">
        <v>1</v>
      </c>
    </row>
    <row r="2274" spans="1:9">
      <c r="A2274" t="s">
        <v>4</v>
      </c>
      <c r="B2274" s="4" t="s">
        <v>5</v>
      </c>
      <c r="C2274" s="4" t="s">
        <v>7</v>
      </c>
      <c r="D2274" s="4" t="s">
        <v>7</v>
      </c>
      <c r="E2274" s="4" t="s">
        <v>12</v>
      </c>
      <c r="F2274" s="4" t="s">
        <v>11</v>
      </c>
    </row>
    <row r="2275" spans="1:9">
      <c r="A2275" t="n">
        <v>20901</v>
      </c>
      <c r="B2275" s="47" t="n">
        <v>45</v>
      </c>
      <c r="C2275" s="7" t="n">
        <v>5</v>
      </c>
      <c r="D2275" s="7" t="n">
        <v>3</v>
      </c>
      <c r="E2275" s="7" t="n">
        <v>12.5</v>
      </c>
      <c r="F2275" s="7" t="n">
        <v>0</v>
      </c>
    </row>
    <row r="2276" spans="1:9">
      <c r="A2276" t="s">
        <v>4</v>
      </c>
      <c r="B2276" s="4" t="s">
        <v>5</v>
      </c>
      <c r="C2276" s="4" t="s">
        <v>7</v>
      </c>
      <c r="D2276" s="4" t="s">
        <v>7</v>
      </c>
      <c r="E2276" s="4" t="s">
        <v>12</v>
      </c>
      <c r="F2276" s="4" t="s">
        <v>11</v>
      </c>
    </row>
    <row r="2277" spans="1:9">
      <c r="A2277" t="n">
        <v>20910</v>
      </c>
      <c r="B2277" s="47" t="n">
        <v>45</v>
      </c>
      <c r="C2277" s="7" t="n">
        <v>11</v>
      </c>
      <c r="D2277" s="7" t="n">
        <v>3</v>
      </c>
      <c r="E2277" s="7" t="n">
        <v>26.2000007629395</v>
      </c>
      <c r="F2277" s="7" t="n">
        <v>0</v>
      </c>
    </row>
    <row r="2278" spans="1:9">
      <c r="A2278" t="s">
        <v>4</v>
      </c>
      <c r="B2278" s="4" t="s">
        <v>5</v>
      </c>
      <c r="C2278" s="4" t="s">
        <v>7</v>
      </c>
      <c r="D2278" s="4" t="s">
        <v>7</v>
      </c>
      <c r="E2278" s="4" t="s">
        <v>12</v>
      </c>
      <c r="F2278" s="4" t="s">
        <v>12</v>
      </c>
      <c r="G2278" s="4" t="s">
        <v>12</v>
      </c>
      <c r="H2278" s="4" t="s">
        <v>11</v>
      </c>
    </row>
    <row r="2279" spans="1:9">
      <c r="A2279" t="n">
        <v>20919</v>
      </c>
      <c r="B2279" s="47" t="n">
        <v>45</v>
      </c>
      <c r="C2279" s="7" t="n">
        <v>2</v>
      </c>
      <c r="D2279" s="7" t="n">
        <v>3</v>
      </c>
      <c r="E2279" s="7" t="n">
        <v>-242.259994506836</v>
      </c>
      <c r="F2279" s="7" t="n">
        <v>4.73999977111816</v>
      </c>
      <c r="G2279" s="7" t="n">
        <v>24.8600006103516</v>
      </c>
      <c r="H2279" s="7" t="n">
        <v>6000</v>
      </c>
    </row>
    <row r="2280" spans="1:9">
      <c r="A2280" t="s">
        <v>4</v>
      </c>
      <c r="B2280" s="4" t="s">
        <v>5</v>
      </c>
      <c r="C2280" s="4" t="s">
        <v>7</v>
      </c>
      <c r="D2280" s="4" t="s">
        <v>7</v>
      </c>
      <c r="E2280" s="4" t="s">
        <v>12</v>
      </c>
      <c r="F2280" s="4" t="s">
        <v>12</v>
      </c>
      <c r="G2280" s="4" t="s">
        <v>12</v>
      </c>
      <c r="H2280" s="4" t="s">
        <v>11</v>
      </c>
      <c r="I2280" s="4" t="s">
        <v>7</v>
      </c>
    </row>
    <row r="2281" spans="1:9">
      <c r="A2281" t="n">
        <v>20936</v>
      </c>
      <c r="B2281" s="47" t="n">
        <v>45</v>
      </c>
      <c r="C2281" s="7" t="n">
        <v>4</v>
      </c>
      <c r="D2281" s="7" t="n">
        <v>3</v>
      </c>
      <c r="E2281" s="7" t="n">
        <v>344.739990234375</v>
      </c>
      <c r="F2281" s="7" t="n">
        <v>347.940002441406</v>
      </c>
      <c r="G2281" s="7" t="n">
        <v>352</v>
      </c>
      <c r="H2281" s="7" t="n">
        <v>6000</v>
      </c>
      <c r="I2281" s="7" t="n">
        <v>1</v>
      </c>
    </row>
    <row r="2282" spans="1:9">
      <c r="A2282" t="s">
        <v>4</v>
      </c>
      <c r="B2282" s="4" t="s">
        <v>5</v>
      </c>
      <c r="C2282" s="4" t="s">
        <v>11</v>
      </c>
      <c r="D2282" s="4" t="s">
        <v>14</v>
      </c>
    </row>
    <row r="2283" spans="1:9">
      <c r="A2283" t="n">
        <v>20954</v>
      </c>
      <c r="B2283" s="36" t="n">
        <v>43</v>
      </c>
      <c r="C2283" s="7" t="n">
        <v>1000</v>
      </c>
      <c r="D2283" s="7" t="n">
        <v>1</v>
      </c>
    </row>
    <row r="2284" spans="1:9">
      <c r="A2284" t="s">
        <v>4</v>
      </c>
      <c r="B2284" s="4" t="s">
        <v>5</v>
      </c>
      <c r="C2284" s="4" t="s">
        <v>11</v>
      </c>
      <c r="D2284" s="4" t="s">
        <v>14</v>
      </c>
    </row>
    <row r="2285" spans="1:9">
      <c r="A2285" t="n">
        <v>20961</v>
      </c>
      <c r="B2285" s="36" t="n">
        <v>43</v>
      </c>
      <c r="C2285" s="7" t="n">
        <v>1003</v>
      </c>
      <c r="D2285" s="7" t="n">
        <v>1</v>
      </c>
    </row>
    <row r="2286" spans="1:9">
      <c r="A2286" t="s">
        <v>4</v>
      </c>
      <c r="B2286" s="4" t="s">
        <v>5</v>
      </c>
      <c r="C2286" s="4" t="s">
        <v>11</v>
      </c>
      <c r="D2286" s="4" t="s">
        <v>12</v>
      </c>
      <c r="E2286" s="4" t="s">
        <v>12</v>
      </c>
      <c r="F2286" s="4" t="s">
        <v>12</v>
      </c>
      <c r="G2286" s="4" t="s">
        <v>12</v>
      </c>
    </row>
    <row r="2287" spans="1:9">
      <c r="A2287" t="n">
        <v>20968</v>
      </c>
      <c r="B2287" s="49" t="n">
        <v>46</v>
      </c>
      <c r="C2287" s="7" t="n">
        <v>1560</v>
      </c>
      <c r="D2287" s="7" t="n">
        <v>-191.229995727539</v>
      </c>
      <c r="E2287" s="7" t="n">
        <v>35.7799987792969</v>
      </c>
      <c r="F2287" s="7" t="n">
        <v>105.279998779297</v>
      </c>
      <c r="G2287" s="7" t="n">
        <v>200</v>
      </c>
    </row>
    <row r="2288" spans="1:9">
      <c r="A2288" t="s">
        <v>4</v>
      </c>
      <c r="B2288" s="4" t="s">
        <v>5</v>
      </c>
      <c r="C2288" s="4" t="s">
        <v>11</v>
      </c>
      <c r="D2288" s="4" t="s">
        <v>12</v>
      </c>
      <c r="E2288" s="4" t="s">
        <v>12</v>
      </c>
      <c r="F2288" s="4" t="s">
        <v>12</v>
      </c>
      <c r="G2288" s="4" t="s">
        <v>12</v>
      </c>
    </row>
    <row r="2289" spans="1:9">
      <c r="A2289" t="n">
        <v>20987</v>
      </c>
      <c r="B2289" s="49" t="n">
        <v>46</v>
      </c>
      <c r="C2289" s="7" t="n">
        <v>1561</v>
      </c>
      <c r="D2289" s="7" t="n">
        <v>-184.389999389648</v>
      </c>
      <c r="E2289" s="7" t="n">
        <v>37.2000007629395</v>
      </c>
      <c r="F2289" s="7" t="n">
        <v>94.5800018310547</v>
      </c>
      <c r="G2289" s="7" t="n">
        <v>250</v>
      </c>
    </row>
    <row r="2290" spans="1:9">
      <c r="A2290" t="s">
        <v>4</v>
      </c>
      <c r="B2290" s="4" t="s">
        <v>5</v>
      </c>
      <c r="C2290" s="4" t="s">
        <v>11</v>
      </c>
      <c r="D2290" s="4" t="s">
        <v>12</v>
      </c>
      <c r="E2290" s="4" t="s">
        <v>12</v>
      </c>
      <c r="F2290" s="4" t="s">
        <v>12</v>
      </c>
      <c r="G2290" s="4" t="s">
        <v>12</v>
      </c>
    </row>
    <row r="2291" spans="1:9">
      <c r="A2291" t="n">
        <v>21006</v>
      </c>
      <c r="B2291" s="49" t="n">
        <v>46</v>
      </c>
      <c r="C2291" s="7" t="n">
        <v>7033</v>
      </c>
      <c r="D2291" s="7" t="n">
        <v>-192.970001220703</v>
      </c>
      <c r="E2291" s="7" t="n">
        <v>37.1399993896484</v>
      </c>
      <c r="F2291" s="7" t="n">
        <v>95.9199981689453</v>
      </c>
      <c r="G2291" s="7" t="n">
        <v>227</v>
      </c>
    </row>
    <row r="2292" spans="1:9">
      <c r="A2292" t="s">
        <v>4</v>
      </c>
      <c r="B2292" s="4" t="s">
        <v>5</v>
      </c>
      <c r="C2292" s="4" t="s">
        <v>11</v>
      </c>
      <c r="D2292" s="4" t="s">
        <v>8</v>
      </c>
      <c r="E2292" s="4" t="s">
        <v>7</v>
      </c>
      <c r="F2292" s="4" t="s">
        <v>7</v>
      </c>
      <c r="G2292" s="4" t="s">
        <v>7</v>
      </c>
      <c r="H2292" s="4" t="s">
        <v>7</v>
      </c>
      <c r="I2292" s="4" t="s">
        <v>7</v>
      </c>
      <c r="J2292" s="4" t="s">
        <v>12</v>
      </c>
      <c r="K2292" s="4" t="s">
        <v>12</v>
      </c>
      <c r="L2292" s="4" t="s">
        <v>12</v>
      </c>
      <c r="M2292" s="4" t="s">
        <v>12</v>
      </c>
      <c r="N2292" s="4" t="s">
        <v>7</v>
      </c>
    </row>
    <row r="2293" spans="1:9">
      <c r="A2293" t="n">
        <v>21025</v>
      </c>
      <c r="B2293" s="41" t="n">
        <v>34</v>
      </c>
      <c r="C2293" s="7" t="n">
        <v>1560</v>
      </c>
      <c r="D2293" s="7" t="s">
        <v>149</v>
      </c>
      <c r="E2293" s="7" t="n">
        <v>0</v>
      </c>
      <c r="F2293" s="7" t="n">
        <v>0</v>
      </c>
      <c r="G2293" s="7" t="n">
        <v>0</v>
      </c>
      <c r="H2293" s="7" t="n">
        <v>0</v>
      </c>
      <c r="I2293" s="7" t="n">
        <v>0</v>
      </c>
      <c r="J2293" s="7" t="n">
        <v>0</v>
      </c>
      <c r="K2293" s="7" t="n">
        <v>-1</v>
      </c>
      <c r="L2293" s="7" t="n">
        <v>-1</v>
      </c>
      <c r="M2293" s="7" t="n">
        <v>-1</v>
      </c>
      <c r="N2293" s="7" t="n">
        <v>0</v>
      </c>
    </row>
    <row r="2294" spans="1:9">
      <c r="A2294" t="s">
        <v>4</v>
      </c>
      <c r="B2294" s="4" t="s">
        <v>5</v>
      </c>
      <c r="C2294" s="4" t="s">
        <v>11</v>
      </c>
      <c r="D2294" s="4" t="s">
        <v>8</v>
      </c>
      <c r="E2294" s="4" t="s">
        <v>7</v>
      </c>
      <c r="F2294" s="4" t="s">
        <v>7</v>
      </c>
      <c r="G2294" s="4" t="s">
        <v>7</v>
      </c>
      <c r="H2294" s="4" t="s">
        <v>7</v>
      </c>
      <c r="I2294" s="4" t="s">
        <v>7</v>
      </c>
      <c r="J2294" s="4" t="s">
        <v>12</v>
      </c>
      <c r="K2294" s="4" t="s">
        <v>12</v>
      </c>
      <c r="L2294" s="4" t="s">
        <v>12</v>
      </c>
      <c r="M2294" s="4" t="s">
        <v>12</v>
      </c>
      <c r="N2294" s="4" t="s">
        <v>7</v>
      </c>
    </row>
    <row r="2295" spans="1:9">
      <c r="A2295" t="n">
        <v>21055</v>
      </c>
      <c r="B2295" s="41" t="n">
        <v>34</v>
      </c>
      <c r="C2295" s="7" t="n">
        <v>1561</v>
      </c>
      <c r="D2295" s="7" t="s">
        <v>149</v>
      </c>
      <c r="E2295" s="7" t="n">
        <v>0</v>
      </c>
      <c r="F2295" s="7" t="n">
        <v>0</v>
      </c>
      <c r="G2295" s="7" t="n">
        <v>0</v>
      </c>
      <c r="H2295" s="7" t="n">
        <v>0</v>
      </c>
      <c r="I2295" s="7" t="n">
        <v>0</v>
      </c>
      <c r="J2295" s="7" t="n">
        <v>0</v>
      </c>
      <c r="K2295" s="7" t="n">
        <v>-1</v>
      </c>
      <c r="L2295" s="7" t="n">
        <v>-1</v>
      </c>
      <c r="M2295" s="7" t="n">
        <v>-1</v>
      </c>
      <c r="N2295" s="7" t="n">
        <v>0</v>
      </c>
    </row>
    <row r="2296" spans="1:9">
      <c r="A2296" t="s">
        <v>4</v>
      </c>
      <c r="B2296" s="4" t="s">
        <v>5</v>
      </c>
      <c r="C2296" s="4" t="s">
        <v>11</v>
      </c>
      <c r="D2296" s="4" t="s">
        <v>7</v>
      </c>
      <c r="E2296" s="4" t="s">
        <v>8</v>
      </c>
      <c r="F2296" s="4" t="s">
        <v>12</v>
      </c>
      <c r="G2296" s="4" t="s">
        <v>12</v>
      </c>
      <c r="H2296" s="4" t="s">
        <v>12</v>
      </c>
    </row>
    <row r="2297" spans="1:9">
      <c r="A2297" t="n">
        <v>21085</v>
      </c>
      <c r="B2297" s="44" t="n">
        <v>48</v>
      </c>
      <c r="C2297" s="7" t="n">
        <v>7033</v>
      </c>
      <c r="D2297" s="7" t="n">
        <v>0</v>
      </c>
      <c r="E2297" s="7" t="s">
        <v>23</v>
      </c>
      <c r="F2297" s="7" t="n">
        <v>0</v>
      </c>
      <c r="G2297" s="7" t="n">
        <v>1</v>
      </c>
      <c r="H2297" s="7" t="n">
        <v>0</v>
      </c>
    </row>
    <row r="2298" spans="1:9">
      <c r="A2298" t="s">
        <v>4</v>
      </c>
      <c r="B2298" s="4" t="s">
        <v>5</v>
      </c>
      <c r="C2298" s="4" t="s">
        <v>11</v>
      </c>
      <c r="D2298" s="4" t="s">
        <v>12</v>
      </c>
      <c r="E2298" s="4" t="s">
        <v>12</v>
      </c>
      <c r="F2298" s="4" t="s">
        <v>12</v>
      </c>
      <c r="G2298" s="4" t="s">
        <v>12</v>
      </c>
    </row>
    <row r="2299" spans="1:9">
      <c r="A2299" t="n">
        <v>21109</v>
      </c>
      <c r="B2299" s="49" t="n">
        <v>46</v>
      </c>
      <c r="C2299" s="7" t="n">
        <v>1656</v>
      </c>
      <c r="D2299" s="7" t="n">
        <v>-243.660003662109</v>
      </c>
      <c r="E2299" s="7" t="n">
        <v>0</v>
      </c>
      <c r="F2299" s="7" t="n">
        <v>-18.6200008392334</v>
      </c>
      <c r="G2299" s="7" t="n">
        <v>163.600006103516</v>
      </c>
    </row>
    <row r="2300" spans="1:9">
      <c r="A2300" t="s">
        <v>4</v>
      </c>
      <c r="B2300" s="4" t="s">
        <v>5</v>
      </c>
      <c r="C2300" s="4" t="s">
        <v>11</v>
      </c>
      <c r="D2300" s="4" t="s">
        <v>12</v>
      </c>
      <c r="E2300" s="4" t="s">
        <v>12</v>
      </c>
      <c r="F2300" s="4" t="s">
        <v>12</v>
      </c>
      <c r="G2300" s="4" t="s">
        <v>12</v>
      </c>
    </row>
    <row r="2301" spans="1:9">
      <c r="A2301" t="n">
        <v>21128</v>
      </c>
      <c r="B2301" s="49" t="n">
        <v>46</v>
      </c>
      <c r="C2301" s="7" t="n">
        <v>1657</v>
      </c>
      <c r="D2301" s="7" t="n">
        <v>-252.259994506836</v>
      </c>
      <c r="E2301" s="7" t="n">
        <v>0</v>
      </c>
      <c r="F2301" s="7" t="n">
        <v>12.5900001525879</v>
      </c>
      <c r="G2301" s="7" t="n">
        <v>164.399993896484</v>
      </c>
    </row>
    <row r="2302" spans="1:9">
      <c r="A2302" t="s">
        <v>4</v>
      </c>
      <c r="B2302" s="4" t="s">
        <v>5</v>
      </c>
      <c r="C2302" s="4" t="s">
        <v>11</v>
      </c>
      <c r="D2302" s="4" t="s">
        <v>12</v>
      </c>
      <c r="E2302" s="4" t="s">
        <v>12</v>
      </c>
      <c r="F2302" s="4" t="s">
        <v>12</v>
      </c>
      <c r="G2302" s="4" t="s">
        <v>12</v>
      </c>
    </row>
    <row r="2303" spans="1:9">
      <c r="A2303" t="n">
        <v>21147</v>
      </c>
      <c r="B2303" s="49" t="n">
        <v>46</v>
      </c>
      <c r="C2303" s="7" t="n">
        <v>1001</v>
      </c>
      <c r="D2303" s="7" t="n">
        <v>-231.919998168945</v>
      </c>
      <c r="E2303" s="7" t="n">
        <v>23.4300003051758</v>
      </c>
      <c r="F2303" s="7" t="n">
        <v>10.3500003814697</v>
      </c>
      <c r="G2303" s="7" t="n">
        <v>173.600006103516</v>
      </c>
    </row>
    <row r="2304" spans="1:9">
      <c r="A2304" t="s">
        <v>4</v>
      </c>
      <c r="B2304" s="4" t="s">
        <v>5</v>
      </c>
      <c r="C2304" s="4" t="s">
        <v>11</v>
      </c>
      <c r="D2304" s="4" t="s">
        <v>12</v>
      </c>
      <c r="E2304" s="4" t="s">
        <v>12</v>
      </c>
      <c r="F2304" s="4" t="s">
        <v>12</v>
      </c>
      <c r="G2304" s="4" t="s">
        <v>12</v>
      </c>
    </row>
    <row r="2305" spans="1:14">
      <c r="A2305" t="n">
        <v>21166</v>
      </c>
      <c r="B2305" s="49" t="n">
        <v>46</v>
      </c>
      <c r="C2305" s="7" t="n">
        <v>1002</v>
      </c>
      <c r="D2305" s="7" t="n">
        <v>-245.520004272461</v>
      </c>
      <c r="E2305" s="7" t="n">
        <v>20.9799995422363</v>
      </c>
      <c r="F2305" s="7" t="n">
        <v>-50.6300010681152</v>
      </c>
      <c r="G2305" s="7" t="n">
        <v>165.800003051758</v>
      </c>
    </row>
    <row r="2306" spans="1:14">
      <c r="A2306" t="s">
        <v>4</v>
      </c>
      <c r="B2306" s="4" t="s">
        <v>5</v>
      </c>
      <c r="C2306" s="4" t="s">
        <v>7</v>
      </c>
      <c r="D2306" s="4" t="s">
        <v>11</v>
      </c>
      <c r="E2306" s="4" t="s">
        <v>12</v>
      </c>
      <c r="F2306" s="4" t="s">
        <v>11</v>
      </c>
      <c r="G2306" s="4" t="s">
        <v>14</v>
      </c>
      <c r="H2306" s="4" t="s">
        <v>14</v>
      </c>
      <c r="I2306" s="4" t="s">
        <v>11</v>
      </c>
      <c r="J2306" s="4" t="s">
        <v>11</v>
      </c>
      <c r="K2306" s="4" t="s">
        <v>14</v>
      </c>
      <c r="L2306" s="4" t="s">
        <v>14</v>
      </c>
      <c r="M2306" s="4" t="s">
        <v>14</v>
      </c>
      <c r="N2306" s="4" t="s">
        <v>14</v>
      </c>
      <c r="O2306" s="4" t="s">
        <v>8</v>
      </c>
    </row>
    <row r="2307" spans="1:14">
      <c r="A2307" t="n">
        <v>21185</v>
      </c>
      <c r="B2307" s="24" t="n">
        <v>50</v>
      </c>
      <c r="C2307" s="7" t="n">
        <v>0</v>
      </c>
      <c r="D2307" s="7" t="n">
        <v>1526</v>
      </c>
      <c r="E2307" s="7" t="n">
        <v>0.5</v>
      </c>
      <c r="F2307" s="7" t="n">
        <v>500</v>
      </c>
      <c r="G2307" s="7" t="n">
        <v>0</v>
      </c>
      <c r="H2307" s="7" t="n">
        <v>0</v>
      </c>
      <c r="I2307" s="7" t="n">
        <v>65532</v>
      </c>
      <c r="J2307" s="7" t="n">
        <v>65533</v>
      </c>
      <c r="K2307" s="7" t="n">
        <v>0</v>
      </c>
      <c r="L2307" s="7" t="n">
        <v>0</v>
      </c>
      <c r="M2307" s="7" t="n">
        <v>0</v>
      </c>
      <c r="N2307" s="7" t="n">
        <v>0</v>
      </c>
      <c r="O2307" s="7" t="s">
        <v>15</v>
      </c>
    </row>
    <row r="2308" spans="1:14">
      <c r="A2308" t="s">
        <v>4</v>
      </c>
      <c r="B2308" s="4" t="s">
        <v>5</v>
      </c>
      <c r="C2308" s="4" t="s">
        <v>7</v>
      </c>
      <c r="D2308" s="4" t="s">
        <v>11</v>
      </c>
      <c r="E2308" s="4" t="s">
        <v>12</v>
      </c>
      <c r="F2308" s="4" t="s">
        <v>11</v>
      </c>
      <c r="G2308" s="4" t="s">
        <v>14</v>
      </c>
      <c r="H2308" s="4" t="s">
        <v>14</v>
      </c>
      <c r="I2308" s="4" t="s">
        <v>11</v>
      </c>
      <c r="J2308" s="4" t="s">
        <v>11</v>
      </c>
      <c r="K2308" s="4" t="s">
        <v>14</v>
      </c>
      <c r="L2308" s="4" t="s">
        <v>14</v>
      </c>
      <c r="M2308" s="4" t="s">
        <v>14</v>
      </c>
      <c r="N2308" s="4" t="s">
        <v>14</v>
      </c>
      <c r="O2308" s="4" t="s">
        <v>8</v>
      </c>
    </row>
    <row r="2309" spans="1:14">
      <c r="A2309" t="n">
        <v>21224</v>
      </c>
      <c r="B2309" s="24" t="n">
        <v>50</v>
      </c>
      <c r="C2309" s="7" t="n">
        <v>0</v>
      </c>
      <c r="D2309" s="7" t="n">
        <v>1502</v>
      </c>
      <c r="E2309" s="7" t="n">
        <v>0.5</v>
      </c>
      <c r="F2309" s="7" t="n">
        <v>500</v>
      </c>
      <c r="G2309" s="7" t="n">
        <v>0</v>
      </c>
      <c r="H2309" s="7" t="n">
        <v>0</v>
      </c>
      <c r="I2309" s="7" t="n">
        <v>0</v>
      </c>
      <c r="J2309" s="7" t="n">
        <v>65533</v>
      </c>
      <c r="K2309" s="7" t="n">
        <v>0</v>
      </c>
      <c r="L2309" s="7" t="n">
        <v>0</v>
      </c>
      <c r="M2309" s="7" t="n">
        <v>0</v>
      </c>
      <c r="N2309" s="7" t="n">
        <v>0</v>
      </c>
      <c r="O2309" s="7" t="s">
        <v>15</v>
      </c>
    </row>
    <row r="2310" spans="1:14">
      <c r="A2310" t="s">
        <v>4</v>
      </c>
      <c r="B2310" s="4" t="s">
        <v>5</v>
      </c>
      <c r="C2310" s="4" t="s">
        <v>11</v>
      </c>
      <c r="D2310" s="4" t="s">
        <v>11</v>
      </c>
      <c r="E2310" s="4" t="s">
        <v>12</v>
      </c>
      <c r="F2310" s="4" t="s">
        <v>12</v>
      </c>
      <c r="G2310" s="4" t="s">
        <v>12</v>
      </c>
      <c r="H2310" s="4" t="s">
        <v>12</v>
      </c>
      <c r="I2310" s="4" t="s">
        <v>7</v>
      </c>
      <c r="J2310" s="4" t="s">
        <v>11</v>
      </c>
    </row>
    <row r="2311" spans="1:14">
      <c r="A2311" t="n">
        <v>21263</v>
      </c>
      <c r="B2311" s="53" t="n">
        <v>55</v>
      </c>
      <c r="C2311" s="7" t="n">
        <v>1656</v>
      </c>
      <c r="D2311" s="7" t="n">
        <v>65024</v>
      </c>
      <c r="E2311" s="7" t="n">
        <v>0</v>
      </c>
      <c r="F2311" s="7" t="n">
        <v>0</v>
      </c>
      <c r="G2311" s="7" t="n">
        <v>300</v>
      </c>
      <c r="H2311" s="7" t="n">
        <v>4</v>
      </c>
      <c r="I2311" s="7" t="n">
        <v>0</v>
      </c>
      <c r="J2311" s="7" t="n">
        <v>0</v>
      </c>
    </row>
    <row r="2312" spans="1:14">
      <c r="A2312" t="s">
        <v>4</v>
      </c>
      <c r="B2312" s="4" t="s">
        <v>5</v>
      </c>
      <c r="C2312" s="4" t="s">
        <v>11</v>
      </c>
      <c r="D2312" s="4" t="s">
        <v>11</v>
      </c>
      <c r="E2312" s="4" t="s">
        <v>12</v>
      </c>
      <c r="F2312" s="4" t="s">
        <v>12</v>
      </c>
      <c r="G2312" s="4" t="s">
        <v>12</v>
      </c>
      <c r="H2312" s="4" t="s">
        <v>12</v>
      </c>
      <c r="I2312" s="4" t="s">
        <v>7</v>
      </c>
      <c r="J2312" s="4" t="s">
        <v>11</v>
      </c>
    </row>
    <row r="2313" spans="1:14">
      <c r="A2313" t="n">
        <v>21287</v>
      </c>
      <c r="B2313" s="53" t="n">
        <v>55</v>
      </c>
      <c r="C2313" s="7" t="n">
        <v>1657</v>
      </c>
      <c r="D2313" s="7" t="n">
        <v>65024</v>
      </c>
      <c r="E2313" s="7" t="n">
        <v>0</v>
      </c>
      <c r="F2313" s="7" t="n">
        <v>0</v>
      </c>
      <c r="G2313" s="7" t="n">
        <v>300</v>
      </c>
      <c r="H2313" s="7" t="n">
        <v>4</v>
      </c>
      <c r="I2313" s="7" t="n">
        <v>0</v>
      </c>
      <c r="J2313" s="7" t="n">
        <v>0</v>
      </c>
    </row>
    <row r="2314" spans="1:14">
      <c r="A2314" t="s">
        <v>4</v>
      </c>
      <c r="B2314" s="4" t="s">
        <v>5</v>
      </c>
      <c r="C2314" s="4" t="s">
        <v>11</v>
      </c>
      <c r="D2314" s="4" t="s">
        <v>11</v>
      </c>
      <c r="E2314" s="4" t="s">
        <v>12</v>
      </c>
      <c r="F2314" s="4" t="s">
        <v>12</v>
      </c>
      <c r="G2314" s="4" t="s">
        <v>12</v>
      </c>
      <c r="H2314" s="4" t="s">
        <v>12</v>
      </c>
      <c r="I2314" s="4" t="s">
        <v>7</v>
      </c>
      <c r="J2314" s="4" t="s">
        <v>11</v>
      </c>
    </row>
    <row r="2315" spans="1:14">
      <c r="A2315" t="n">
        <v>21311</v>
      </c>
      <c r="B2315" s="53" t="n">
        <v>55</v>
      </c>
      <c r="C2315" s="7" t="n">
        <v>1001</v>
      </c>
      <c r="D2315" s="7" t="n">
        <v>65024</v>
      </c>
      <c r="E2315" s="7" t="n">
        <v>0</v>
      </c>
      <c r="F2315" s="7" t="n">
        <v>0</v>
      </c>
      <c r="G2315" s="7" t="n">
        <v>300</v>
      </c>
      <c r="H2315" s="7" t="n">
        <v>8</v>
      </c>
      <c r="I2315" s="7" t="n">
        <v>0</v>
      </c>
      <c r="J2315" s="7" t="n">
        <v>0</v>
      </c>
    </row>
    <row r="2316" spans="1:14">
      <c r="A2316" t="s">
        <v>4</v>
      </c>
      <c r="B2316" s="4" t="s">
        <v>5</v>
      </c>
      <c r="C2316" s="4" t="s">
        <v>11</v>
      </c>
      <c r="D2316" s="4" t="s">
        <v>11</v>
      </c>
      <c r="E2316" s="4" t="s">
        <v>12</v>
      </c>
      <c r="F2316" s="4" t="s">
        <v>12</v>
      </c>
      <c r="G2316" s="4" t="s">
        <v>12</v>
      </c>
      <c r="H2316" s="4" t="s">
        <v>12</v>
      </c>
      <c r="I2316" s="4" t="s">
        <v>7</v>
      </c>
      <c r="J2316" s="4" t="s">
        <v>11</v>
      </c>
    </row>
    <row r="2317" spans="1:14">
      <c r="A2317" t="n">
        <v>21335</v>
      </c>
      <c r="B2317" s="53" t="n">
        <v>55</v>
      </c>
      <c r="C2317" s="7" t="n">
        <v>1002</v>
      </c>
      <c r="D2317" s="7" t="n">
        <v>65024</v>
      </c>
      <c r="E2317" s="7" t="n">
        <v>0</v>
      </c>
      <c r="F2317" s="7" t="n">
        <v>0</v>
      </c>
      <c r="G2317" s="7" t="n">
        <v>300</v>
      </c>
      <c r="H2317" s="7" t="n">
        <v>8</v>
      </c>
      <c r="I2317" s="7" t="n">
        <v>0</v>
      </c>
      <c r="J2317" s="7" t="n">
        <v>0</v>
      </c>
    </row>
    <row r="2318" spans="1:14">
      <c r="A2318" t="s">
        <v>4</v>
      </c>
      <c r="B2318" s="4" t="s">
        <v>5</v>
      </c>
      <c r="C2318" s="4" t="s">
        <v>7</v>
      </c>
      <c r="D2318" s="4" t="s">
        <v>11</v>
      </c>
      <c r="E2318" s="4" t="s">
        <v>11</v>
      </c>
      <c r="F2318" s="4" t="s">
        <v>11</v>
      </c>
      <c r="G2318" s="4" t="s">
        <v>11</v>
      </c>
      <c r="H2318" s="4" t="s">
        <v>11</v>
      </c>
      <c r="I2318" s="4" t="s">
        <v>8</v>
      </c>
      <c r="J2318" s="4" t="s">
        <v>12</v>
      </c>
      <c r="K2318" s="4" t="s">
        <v>12</v>
      </c>
      <c r="L2318" s="4" t="s">
        <v>12</v>
      </c>
      <c r="M2318" s="4" t="s">
        <v>14</v>
      </c>
      <c r="N2318" s="4" t="s">
        <v>14</v>
      </c>
      <c r="O2318" s="4" t="s">
        <v>12</v>
      </c>
      <c r="P2318" s="4" t="s">
        <v>12</v>
      </c>
      <c r="Q2318" s="4" t="s">
        <v>12</v>
      </c>
      <c r="R2318" s="4" t="s">
        <v>12</v>
      </c>
      <c r="S2318" s="4" t="s">
        <v>7</v>
      </c>
    </row>
    <row r="2319" spans="1:14">
      <c r="A2319" t="n">
        <v>21359</v>
      </c>
      <c r="B2319" s="35" t="n">
        <v>39</v>
      </c>
      <c r="C2319" s="7" t="n">
        <v>12</v>
      </c>
      <c r="D2319" s="7" t="n">
        <v>65533</v>
      </c>
      <c r="E2319" s="7" t="n">
        <v>213</v>
      </c>
      <c r="F2319" s="7" t="n">
        <v>0</v>
      </c>
      <c r="G2319" s="7" t="n">
        <v>1001</v>
      </c>
      <c r="H2319" s="7" t="n">
        <v>3</v>
      </c>
      <c r="I2319" s="7" t="s">
        <v>150</v>
      </c>
      <c r="J2319" s="7" t="n">
        <v>0</v>
      </c>
      <c r="K2319" s="7" t="n">
        <v>0</v>
      </c>
      <c r="L2319" s="7" t="n">
        <v>0</v>
      </c>
      <c r="M2319" s="7" t="n">
        <v>0</v>
      </c>
      <c r="N2319" s="7" t="n">
        <v>0</v>
      </c>
      <c r="O2319" s="7" t="n">
        <v>0</v>
      </c>
      <c r="P2319" s="7" t="n">
        <v>1</v>
      </c>
      <c r="Q2319" s="7" t="n">
        <v>1</v>
      </c>
      <c r="R2319" s="7" t="n">
        <v>1</v>
      </c>
      <c r="S2319" s="7" t="n">
        <v>255</v>
      </c>
    </row>
    <row r="2320" spans="1:14">
      <c r="A2320" t="s">
        <v>4</v>
      </c>
      <c r="B2320" s="4" t="s">
        <v>5</v>
      </c>
      <c r="C2320" s="4" t="s">
        <v>7</v>
      </c>
      <c r="D2320" s="4" t="s">
        <v>11</v>
      </c>
      <c r="E2320" s="4" t="s">
        <v>11</v>
      </c>
      <c r="F2320" s="4" t="s">
        <v>11</v>
      </c>
      <c r="G2320" s="4" t="s">
        <v>11</v>
      </c>
      <c r="H2320" s="4" t="s">
        <v>11</v>
      </c>
      <c r="I2320" s="4" t="s">
        <v>8</v>
      </c>
      <c r="J2320" s="4" t="s">
        <v>12</v>
      </c>
      <c r="K2320" s="4" t="s">
        <v>12</v>
      </c>
      <c r="L2320" s="4" t="s">
        <v>12</v>
      </c>
      <c r="M2320" s="4" t="s">
        <v>14</v>
      </c>
      <c r="N2320" s="4" t="s">
        <v>14</v>
      </c>
      <c r="O2320" s="4" t="s">
        <v>12</v>
      </c>
      <c r="P2320" s="4" t="s">
        <v>12</v>
      </c>
      <c r="Q2320" s="4" t="s">
        <v>12</v>
      </c>
      <c r="R2320" s="4" t="s">
        <v>12</v>
      </c>
      <c r="S2320" s="4" t="s">
        <v>7</v>
      </c>
    </row>
    <row r="2321" spans="1:19">
      <c r="A2321" t="n">
        <v>21421</v>
      </c>
      <c r="B2321" s="35" t="n">
        <v>39</v>
      </c>
      <c r="C2321" s="7" t="n">
        <v>12</v>
      </c>
      <c r="D2321" s="7" t="n">
        <v>65533</v>
      </c>
      <c r="E2321" s="7" t="n">
        <v>213</v>
      </c>
      <c r="F2321" s="7" t="n">
        <v>0</v>
      </c>
      <c r="G2321" s="7" t="n">
        <v>1001</v>
      </c>
      <c r="H2321" s="7" t="n">
        <v>3</v>
      </c>
      <c r="I2321" s="7" t="s">
        <v>151</v>
      </c>
      <c r="J2321" s="7" t="n">
        <v>0</v>
      </c>
      <c r="K2321" s="7" t="n">
        <v>0</v>
      </c>
      <c r="L2321" s="7" t="n">
        <v>0</v>
      </c>
      <c r="M2321" s="7" t="n">
        <v>0</v>
      </c>
      <c r="N2321" s="7" t="n">
        <v>0</v>
      </c>
      <c r="O2321" s="7" t="n">
        <v>0</v>
      </c>
      <c r="P2321" s="7" t="n">
        <v>1</v>
      </c>
      <c r="Q2321" s="7" t="n">
        <v>1</v>
      </c>
      <c r="R2321" s="7" t="n">
        <v>1</v>
      </c>
      <c r="S2321" s="7" t="n">
        <v>255</v>
      </c>
    </row>
    <row r="2322" spans="1:19">
      <c r="A2322" t="s">
        <v>4</v>
      </c>
      <c r="B2322" s="4" t="s">
        <v>5</v>
      </c>
      <c r="C2322" s="4" t="s">
        <v>7</v>
      </c>
      <c r="D2322" s="4" t="s">
        <v>11</v>
      </c>
      <c r="E2322" s="4" t="s">
        <v>11</v>
      </c>
      <c r="F2322" s="4" t="s">
        <v>11</v>
      </c>
      <c r="G2322" s="4" t="s">
        <v>11</v>
      </c>
      <c r="H2322" s="4" t="s">
        <v>11</v>
      </c>
      <c r="I2322" s="4" t="s">
        <v>8</v>
      </c>
      <c r="J2322" s="4" t="s">
        <v>12</v>
      </c>
      <c r="K2322" s="4" t="s">
        <v>12</v>
      </c>
      <c r="L2322" s="4" t="s">
        <v>12</v>
      </c>
      <c r="M2322" s="4" t="s">
        <v>14</v>
      </c>
      <c r="N2322" s="4" t="s">
        <v>14</v>
      </c>
      <c r="O2322" s="4" t="s">
        <v>12</v>
      </c>
      <c r="P2322" s="4" t="s">
        <v>12</v>
      </c>
      <c r="Q2322" s="4" t="s">
        <v>12</v>
      </c>
      <c r="R2322" s="4" t="s">
        <v>12</v>
      </c>
      <c r="S2322" s="4" t="s">
        <v>7</v>
      </c>
    </row>
    <row r="2323" spans="1:19">
      <c r="A2323" t="n">
        <v>21483</v>
      </c>
      <c r="B2323" s="35" t="n">
        <v>39</v>
      </c>
      <c r="C2323" s="7" t="n">
        <v>12</v>
      </c>
      <c r="D2323" s="7" t="n">
        <v>65533</v>
      </c>
      <c r="E2323" s="7" t="n">
        <v>213</v>
      </c>
      <c r="F2323" s="7" t="n">
        <v>0</v>
      </c>
      <c r="G2323" s="7" t="n">
        <v>1002</v>
      </c>
      <c r="H2323" s="7" t="n">
        <v>3</v>
      </c>
      <c r="I2323" s="7" t="s">
        <v>150</v>
      </c>
      <c r="J2323" s="7" t="n">
        <v>0</v>
      </c>
      <c r="K2323" s="7" t="n">
        <v>0</v>
      </c>
      <c r="L2323" s="7" t="n">
        <v>0</v>
      </c>
      <c r="M2323" s="7" t="n">
        <v>0</v>
      </c>
      <c r="N2323" s="7" t="n">
        <v>0</v>
      </c>
      <c r="O2323" s="7" t="n">
        <v>0</v>
      </c>
      <c r="P2323" s="7" t="n">
        <v>1</v>
      </c>
      <c r="Q2323" s="7" t="n">
        <v>1</v>
      </c>
      <c r="R2323" s="7" t="n">
        <v>1</v>
      </c>
      <c r="S2323" s="7" t="n">
        <v>255</v>
      </c>
    </row>
    <row r="2324" spans="1:19">
      <c r="A2324" t="s">
        <v>4</v>
      </c>
      <c r="B2324" s="4" t="s">
        <v>5</v>
      </c>
      <c r="C2324" s="4" t="s">
        <v>7</v>
      </c>
      <c r="D2324" s="4" t="s">
        <v>11</v>
      </c>
      <c r="E2324" s="4" t="s">
        <v>11</v>
      </c>
      <c r="F2324" s="4" t="s">
        <v>11</v>
      </c>
      <c r="G2324" s="4" t="s">
        <v>11</v>
      </c>
      <c r="H2324" s="4" t="s">
        <v>11</v>
      </c>
      <c r="I2324" s="4" t="s">
        <v>8</v>
      </c>
      <c r="J2324" s="4" t="s">
        <v>12</v>
      </c>
      <c r="K2324" s="4" t="s">
        <v>12</v>
      </c>
      <c r="L2324" s="4" t="s">
        <v>12</v>
      </c>
      <c r="M2324" s="4" t="s">
        <v>14</v>
      </c>
      <c r="N2324" s="4" t="s">
        <v>14</v>
      </c>
      <c r="O2324" s="4" t="s">
        <v>12</v>
      </c>
      <c r="P2324" s="4" t="s">
        <v>12</v>
      </c>
      <c r="Q2324" s="4" t="s">
        <v>12</v>
      </c>
      <c r="R2324" s="4" t="s">
        <v>12</v>
      </c>
      <c r="S2324" s="4" t="s">
        <v>7</v>
      </c>
    </row>
    <row r="2325" spans="1:19">
      <c r="A2325" t="n">
        <v>21545</v>
      </c>
      <c r="B2325" s="35" t="n">
        <v>39</v>
      </c>
      <c r="C2325" s="7" t="n">
        <v>12</v>
      </c>
      <c r="D2325" s="7" t="n">
        <v>65533</v>
      </c>
      <c r="E2325" s="7" t="n">
        <v>213</v>
      </c>
      <c r="F2325" s="7" t="n">
        <v>0</v>
      </c>
      <c r="G2325" s="7" t="n">
        <v>1002</v>
      </c>
      <c r="H2325" s="7" t="n">
        <v>3</v>
      </c>
      <c r="I2325" s="7" t="s">
        <v>151</v>
      </c>
      <c r="J2325" s="7" t="n">
        <v>0</v>
      </c>
      <c r="K2325" s="7" t="n">
        <v>0</v>
      </c>
      <c r="L2325" s="7" t="n">
        <v>0</v>
      </c>
      <c r="M2325" s="7" t="n">
        <v>0</v>
      </c>
      <c r="N2325" s="7" t="n">
        <v>0</v>
      </c>
      <c r="O2325" s="7" t="n">
        <v>0</v>
      </c>
      <c r="P2325" s="7" t="n">
        <v>1</v>
      </c>
      <c r="Q2325" s="7" t="n">
        <v>1</v>
      </c>
      <c r="R2325" s="7" t="n">
        <v>1</v>
      </c>
      <c r="S2325" s="7" t="n">
        <v>255</v>
      </c>
    </row>
    <row r="2326" spans="1:19">
      <c r="A2326" t="s">
        <v>4</v>
      </c>
      <c r="B2326" s="4" t="s">
        <v>5</v>
      </c>
      <c r="C2326" s="4" t="s">
        <v>7</v>
      </c>
      <c r="D2326" s="4" t="s">
        <v>11</v>
      </c>
      <c r="E2326" s="4" t="s">
        <v>7</v>
      </c>
    </row>
    <row r="2327" spans="1:19">
      <c r="A2327" t="n">
        <v>21607</v>
      </c>
      <c r="B2327" s="10" t="n">
        <v>49</v>
      </c>
      <c r="C2327" s="7" t="n">
        <v>1</v>
      </c>
      <c r="D2327" s="7" t="n">
        <v>10000</v>
      </c>
      <c r="E2327" s="7" t="n">
        <v>0</v>
      </c>
    </row>
    <row r="2328" spans="1:19">
      <c r="A2328" t="s">
        <v>4</v>
      </c>
      <c r="B2328" s="4" t="s">
        <v>5</v>
      </c>
      <c r="C2328" s="4" t="s">
        <v>7</v>
      </c>
      <c r="D2328" s="4" t="s">
        <v>11</v>
      </c>
      <c r="E2328" s="4" t="s">
        <v>12</v>
      </c>
    </row>
    <row r="2329" spans="1:19">
      <c r="A2329" t="n">
        <v>21612</v>
      </c>
      <c r="B2329" s="16" t="n">
        <v>58</v>
      </c>
      <c r="C2329" s="7" t="n">
        <v>100</v>
      </c>
      <c r="D2329" s="7" t="n">
        <v>2000</v>
      </c>
      <c r="E2329" s="7" t="n">
        <v>1</v>
      </c>
    </row>
    <row r="2330" spans="1:19">
      <c r="A2330" t="s">
        <v>4</v>
      </c>
      <c r="B2330" s="4" t="s">
        <v>5</v>
      </c>
      <c r="C2330" s="4" t="s">
        <v>7</v>
      </c>
      <c r="D2330" s="4" t="s">
        <v>11</v>
      </c>
    </row>
    <row r="2331" spans="1:19">
      <c r="A2331" t="n">
        <v>21620</v>
      </c>
      <c r="B2331" s="16" t="n">
        <v>58</v>
      </c>
      <c r="C2331" s="7" t="n">
        <v>255</v>
      </c>
      <c r="D2331" s="7" t="n">
        <v>0</v>
      </c>
    </row>
    <row r="2332" spans="1:19">
      <c r="A2332" t="s">
        <v>4</v>
      </c>
      <c r="B2332" s="4" t="s">
        <v>5</v>
      </c>
      <c r="C2332" s="4" t="s">
        <v>11</v>
      </c>
    </row>
    <row r="2333" spans="1:19">
      <c r="A2333" t="n">
        <v>21624</v>
      </c>
      <c r="B2333" s="23" t="n">
        <v>16</v>
      </c>
      <c r="C2333" s="7" t="n">
        <v>2000</v>
      </c>
    </row>
    <row r="2334" spans="1:19">
      <c r="A2334" t="s">
        <v>4</v>
      </c>
      <c r="B2334" s="4" t="s">
        <v>5</v>
      </c>
      <c r="C2334" s="4" t="s">
        <v>7</v>
      </c>
      <c r="D2334" s="4" t="s">
        <v>11</v>
      </c>
      <c r="E2334" s="4" t="s">
        <v>11</v>
      </c>
    </row>
    <row r="2335" spans="1:19">
      <c r="A2335" t="n">
        <v>21627</v>
      </c>
      <c r="B2335" s="24" t="n">
        <v>50</v>
      </c>
      <c r="C2335" s="7" t="n">
        <v>1</v>
      </c>
      <c r="D2335" s="7" t="n">
        <v>1526</v>
      </c>
      <c r="E2335" s="7" t="n">
        <v>4000</v>
      </c>
    </row>
    <row r="2336" spans="1:19">
      <c r="A2336" t="s">
        <v>4</v>
      </c>
      <c r="B2336" s="4" t="s">
        <v>5</v>
      </c>
      <c r="C2336" s="4" t="s">
        <v>7</v>
      </c>
      <c r="D2336" s="4" t="s">
        <v>11</v>
      </c>
      <c r="E2336" s="4" t="s">
        <v>11</v>
      </c>
    </row>
    <row r="2337" spans="1:19">
      <c r="A2337" t="n">
        <v>21633</v>
      </c>
      <c r="B2337" s="24" t="n">
        <v>50</v>
      </c>
      <c r="C2337" s="7" t="n">
        <v>1</v>
      </c>
      <c r="D2337" s="7" t="n">
        <v>1502</v>
      </c>
      <c r="E2337" s="7" t="n">
        <v>4000</v>
      </c>
    </row>
    <row r="2338" spans="1:19">
      <c r="A2338" t="s">
        <v>4</v>
      </c>
      <c r="B2338" s="4" t="s">
        <v>5</v>
      </c>
      <c r="C2338" s="4" t="s">
        <v>7</v>
      </c>
      <c r="D2338" s="4" t="s">
        <v>11</v>
      </c>
    </row>
    <row r="2339" spans="1:19">
      <c r="A2339" t="n">
        <v>21639</v>
      </c>
      <c r="B2339" s="47" t="n">
        <v>45</v>
      </c>
      <c r="C2339" s="7" t="n">
        <v>7</v>
      </c>
      <c r="D2339" s="7" t="n">
        <v>255</v>
      </c>
    </row>
    <row r="2340" spans="1:19">
      <c r="A2340" t="s">
        <v>4</v>
      </c>
      <c r="B2340" s="4" t="s">
        <v>5</v>
      </c>
      <c r="C2340" s="4" t="s">
        <v>7</v>
      </c>
      <c r="D2340" s="4" t="s">
        <v>11</v>
      </c>
      <c r="E2340" s="4" t="s">
        <v>12</v>
      </c>
    </row>
    <row r="2341" spans="1:19">
      <c r="A2341" t="n">
        <v>21643</v>
      </c>
      <c r="B2341" s="16" t="n">
        <v>58</v>
      </c>
      <c r="C2341" s="7" t="n">
        <v>101</v>
      </c>
      <c r="D2341" s="7" t="n">
        <v>300</v>
      </c>
      <c r="E2341" s="7" t="n">
        <v>1</v>
      </c>
    </row>
    <row r="2342" spans="1:19">
      <c r="A2342" t="s">
        <v>4</v>
      </c>
      <c r="B2342" s="4" t="s">
        <v>5</v>
      </c>
      <c r="C2342" s="4" t="s">
        <v>7</v>
      </c>
      <c r="D2342" s="4" t="s">
        <v>11</v>
      </c>
    </row>
    <row r="2343" spans="1:19">
      <c r="A2343" t="n">
        <v>21651</v>
      </c>
      <c r="B2343" s="16" t="n">
        <v>58</v>
      </c>
      <c r="C2343" s="7" t="n">
        <v>254</v>
      </c>
      <c r="D2343" s="7" t="n">
        <v>0</v>
      </c>
    </row>
    <row r="2344" spans="1:19">
      <c r="A2344" t="s">
        <v>4</v>
      </c>
      <c r="B2344" s="4" t="s">
        <v>5</v>
      </c>
      <c r="C2344" s="4" t="s">
        <v>7</v>
      </c>
      <c r="D2344" s="4" t="s">
        <v>7</v>
      </c>
      <c r="E2344" s="4" t="s">
        <v>12</v>
      </c>
      <c r="F2344" s="4" t="s">
        <v>12</v>
      </c>
      <c r="G2344" s="4" t="s">
        <v>12</v>
      </c>
      <c r="H2344" s="4" t="s">
        <v>11</v>
      </c>
    </row>
    <row r="2345" spans="1:19">
      <c r="A2345" t="n">
        <v>21655</v>
      </c>
      <c r="B2345" s="47" t="n">
        <v>45</v>
      </c>
      <c r="C2345" s="7" t="n">
        <v>2</v>
      </c>
      <c r="D2345" s="7" t="n">
        <v>3</v>
      </c>
      <c r="E2345" s="7" t="n">
        <v>-190.470001220703</v>
      </c>
      <c r="F2345" s="7" t="n">
        <v>44.2599983215332</v>
      </c>
      <c r="G2345" s="7" t="n">
        <v>97.9599990844727</v>
      </c>
      <c r="H2345" s="7" t="n">
        <v>0</v>
      </c>
    </row>
    <row r="2346" spans="1:19">
      <c r="A2346" t="s">
        <v>4</v>
      </c>
      <c r="B2346" s="4" t="s">
        <v>5</v>
      </c>
      <c r="C2346" s="4" t="s">
        <v>7</v>
      </c>
      <c r="D2346" s="4" t="s">
        <v>7</v>
      </c>
      <c r="E2346" s="4" t="s">
        <v>12</v>
      </c>
      <c r="F2346" s="4" t="s">
        <v>12</v>
      </c>
      <c r="G2346" s="4" t="s">
        <v>12</v>
      </c>
      <c r="H2346" s="4" t="s">
        <v>11</v>
      </c>
      <c r="I2346" s="4" t="s">
        <v>7</v>
      </c>
    </row>
    <row r="2347" spans="1:19">
      <c r="A2347" t="n">
        <v>21672</v>
      </c>
      <c r="B2347" s="47" t="n">
        <v>45</v>
      </c>
      <c r="C2347" s="7" t="n">
        <v>4</v>
      </c>
      <c r="D2347" s="7" t="n">
        <v>3</v>
      </c>
      <c r="E2347" s="7" t="n">
        <v>353.989990234375</v>
      </c>
      <c r="F2347" s="7" t="n">
        <v>49.6100006103516</v>
      </c>
      <c r="G2347" s="7" t="n">
        <v>352</v>
      </c>
      <c r="H2347" s="7" t="n">
        <v>0</v>
      </c>
      <c r="I2347" s="7" t="n">
        <v>1</v>
      </c>
    </row>
    <row r="2348" spans="1:19">
      <c r="A2348" t="s">
        <v>4</v>
      </c>
      <c r="B2348" s="4" t="s">
        <v>5</v>
      </c>
      <c r="C2348" s="4" t="s">
        <v>7</v>
      </c>
      <c r="D2348" s="4" t="s">
        <v>7</v>
      </c>
      <c r="E2348" s="4" t="s">
        <v>12</v>
      </c>
      <c r="F2348" s="4" t="s">
        <v>11</v>
      </c>
    </row>
    <row r="2349" spans="1:19">
      <c r="A2349" t="n">
        <v>21690</v>
      </c>
      <c r="B2349" s="47" t="n">
        <v>45</v>
      </c>
      <c r="C2349" s="7" t="n">
        <v>5</v>
      </c>
      <c r="D2349" s="7" t="n">
        <v>3</v>
      </c>
      <c r="E2349" s="7" t="n">
        <v>38</v>
      </c>
      <c r="F2349" s="7" t="n">
        <v>0</v>
      </c>
    </row>
    <row r="2350" spans="1:19">
      <c r="A2350" t="s">
        <v>4</v>
      </c>
      <c r="B2350" s="4" t="s">
        <v>5</v>
      </c>
      <c r="C2350" s="4" t="s">
        <v>7</v>
      </c>
      <c r="D2350" s="4" t="s">
        <v>7</v>
      </c>
      <c r="E2350" s="4" t="s">
        <v>12</v>
      </c>
      <c r="F2350" s="4" t="s">
        <v>11</v>
      </c>
    </row>
    <row r="2351" spans="1:19">
      <c r="A2351" t="n">
        <v>21699</v>
      </c>
      <c r="B2351" s="47" t="n">
        <v>45</v>
      </c>
      <c r="C2351" s="7" t="n">
        <v>11</v>
      </c>
      <c r="D2351" s="7" t="n">
        <v>3</v>
      </c>
      <c r="E2351" s="7" t="n">
        <v>14.1999998092651</v>
      </c>
      <c r="F2351" s="7" t="n">
        <v>0</v>
      </c>
    </row>
    <row r="2352" spans="1:19">
      <c r="A2352" t="s">
        <v>4</v>
      </c>
      <c r="B2352" s="4" t="s">
        <v>5</v>
      </c>
      <c r="C2352" s="4" t="s">
        <v>7</v>
      </c>
      <c r="D2352" s="4" t="s">
        <v>7</v>
      </c>
      <c r="E2352" s="4" t="s">
        <v>12</v>
      </c>
      <c r="F2352" s="4" t="s">
        <v>12</v>
      </c>
      <c r="G2352" s="4" t="s">
        <v>12</v>
      </c>
      <c r="H2352" s="4" t="s">
        <v>11</v>
      </c>
    </row>
    <row r="2353" spans="1:9">
      <c r="A2353" t="n">
        <v>21708</v>
      </c>
      <c r="B2353" s="47" t="n">
        <v>45</v>
      </c>
      <c r="C2353" s="7" t="n">
        <v>2</v>
      </c>
      <c r="D2353" s="7" t="n">
        <v>3</v>
      </c>
      <c r="E2353" s="7" t="n">
        <v>-190.470001220703</v>
      </c>
      <c r="F2353" s="7" t="n">
        <v>42.3600006103516</v>
      </c>
      <c r="G2353" s="7" t="n">
        <v>97.9599990844727</v>
      </c>
      <c r="H2353" s="7" t="n">
        <v>8000</v>
      </c>
    </row>
    <row r="2354" spans="1:9">
      <c r="A2354" t="s">
        <v>4</v>
      </c>
      <c r="B2354" s="4" t="s">
        <v>5</v>
      </c>
      <c r="C2354" s="4" t="s">
        <v>7</v>
      </c>
      <c r="D2354" s="4" t="s">
        <v>7</v>
      </c>
      <c r="E2354" s="4" t="s">
        <v>12</v>
      </c>
      <c r="F2354" s="4" t="s">
        <v>12</v>
      </c>
      <c r="G2354" s="4" t="s">
        <v>12</v>
      </c>
      <c r="H2354" s="4" t="s">
        <v>11</v>
      </c>
      <c r="I2354" s="4" t="s">
        <v>7</v>
      </c>
    </row>
    <row r="2355" spans="1:9">
      <c r="A2355" t="n">
        <v>21725</v>
      </c>
      <c r="B2355" s="47" t="n">
        <v>45</v>
      </c>
      <c r="C2355" s="7" t="n">
        <v>4</v>
      </c>
      <c r="D2355" s="7" t="n">
        <v>3</v>
      </c>
      <c r="E2355" s="7" t="n">
        <v>0.340000003576279</v>
      </c>
      <c r="F2355" s="7" t="n">
        <v>49.6100006103516</v>
      </c>
      <c r="G2355" s="7" t="n">
        <v>352</v>
      </c>
      <c r="H2355" s="7" t="n">
        <v>8000</v>
      </c>
      <c r="I2355" s="7" t="n">
        <v>1</v>
      </c>
    </row>
    <row r="2356" spans="1:9">
      <c r="A2356" t="s">
        <v>4</v>
      </c>
      <c r="B2356" s="4" t="s">
        <v>5</v>
      </c>
      <c r="C2356" s="4" t="s">
        <v>7</v>
      </c>
      <c r="D2356" s="4" t="s">
        <v>7</v>
      </c>
      <c r="E2356" s="4" t="s">
        <v>12</v>
      </c>
      <c r="F2356" s="4" t="s">
        <v>11</v>
      </c>
    </row>
    <row r="2357" spans="1:9">
      <c r="A2357" t="n">
        <v>21743</v>
      </c>
      <c r="B2357" s="47" t="n">
        <v>45</v>
      </c>
      <c r="C2357" s="7" t="n">
        <v>5</v>
      </c>
      <c r="D2357" s="7" t="n">
        <v>3</v>
      </c>
      <c r="E2357" s="7" t="n">
        <v>41.2000007629395</v>
      </c>
      <c r="F2357" s="7" t="n">
        <v>8000</v>
      </c>
    </row>
    <row r="2358" spans="1:9">
      <c r="A2358" t="s">
        <v>4</v>
      </c>
      <c r="B2358" s="4" t="s">
        <v>5</v>
      </c>
      <c r="C2358" s="4" t="s">
        <v>7</v>
      </c>
      <c r="D2358" s="4" t="s">
        <v>7</v>
      </c>
      <c r="E2358" s="4" t="s">
        <v>12</v>
      </c>
      <c r="F2358" s="4" t="s">
        <v>11</v>
      </c>
    </row>
    <row r="2359" spans="1:9">
      <c r="A2359" t="n">
        <v>21752</v>
      </c>
      <c r="B2359" s="47" t="n">
        <v>45</v>
      </c>
      <c r="C2359" s="7" t="n">
        <v>11</v>
      </c>
      <c r="D2359" s="7" t="n">
        <v>3</v>
      </c>
      <c r="E2359" s="7" t="n">
        <v>14.1999998092651</v>
      </c>
      <c r="F2359" s="7" t="n">
        <v>8000</v>
      </c>
    </row>
    <row r="2360" spans="1:9">
      <c r="A2360" t="s">
        <v>4</v>
      </c>
      <c r="B2360" s="4" t="s">
        <v>5</v>
      </c>
      <c r="C2360" s="4" t="s">
        <v>11</v>
      </c>
    </row>
    <row r="2361" spans="1:9">
      <c r="A2361" t="n">
        <v>21761</v>
      </c>
      <c r="B2361" s="23" t="n">
        <v>16</v>
      </c>
      <c r="C2361" s="7" t="n">
        <v>1500</v>
      </c>
    </row>
    <row r="2362" spans="1:9">
      <c r="A2362" t="s">
        <v>4</v>
      </c>
      <c r="B2362" s="4" t="s">
        <v>5</v>
      </c>
      <c r="C2362" s="4" t="s">
        <v>7</v>
      </c>
      <c r="D2362" s="4" t="s">
        <v>7</v>
      </c>
      <c r="E2362" s="4" t="s">
        <v>7</v>
      </c>
      <c r="F2362" s="4" t="s">
        <v>7</v>
      </c>
    </row>
    <row r="2363" spans="1:9">
      <c r="A2363" t="n">
        <v>21764</v>
      </c>
      <c r="B2363" s="6" t="n">
        <v>14</v>
      </c>
      <c r="C2363" s="7" t="n">
        <v>0</v>
      </c>
      <c r="D2363" s="7" t="n">
        <v>1</v>
      </c>
      <c r="E2363" s="7" t="n">
        <v>0</v>
      </c>
      <c r="F2363" s="7" t="n">
        <v>0</v>
      </c>
    </row>
    <row r="2364" spans="1:9">
      <c r="A2364" t="s">
        <v>4</v>
      </c>
      <c r="B2364" s="4" t="s">
        <v>5</v>
      </c>
      <c r="C2364" s="4" t="s">
        <v>7</v>
      </c>
      <c r="D2364" s="4" t="s">
        <v>11</v>
      </c>
      <c r="E2364" s="4" t="s">
        <v>8</v>
      </c>
    </row>
    <row r="2365" spans="1:9">
      <c r="A2365" t="n">
        <v>21769</v>
      </c>
      <c r="B2365" s="56" t="n">
        <v>51</v>
      </c>
      <c r="C2365" s="7" t="n">
        <v>4</v>
      </c>
      <c r="D2365" s="7" t="n">
        <v>1560</v>
      </c>
      <c r="E2365" s="7" t="s">
        <v>112</v>
      </c>
    </row>
    <row r="2366" spans="1:9">
      <c r="A2366" t="s">
        <v>4</v>
      </c>
      <c r="B2366" s="4" t="s">
        <v>5</v>
      </c>
      <c r="C2366" s="4" t="s">
        <v>11</v>
      </c>
    </row>
    <row r="2367" spans="1:9">
      <c r="A2367" t="n">
        <v>21782</v>
      </c>
      <c r="B2367" s="23" t="n">
        <v>16</v>
      </c>
      <c r="C2367" s="7" t="n">
        <v>0</v>
      </c>
    </row>
    <row r="2368" spans="1:9">
      <c r="A2368" t="s">
        <v>4</v>
      </c>
      <c r="B2368" s="4" t="s">
        <v>5</v>
      </c>
      <c r="C2368" s="4" t="s">
        <v>11</v>
      </c>
      <c r="D2368" s="4" t="s">
        <v>7</v>
      </c>
      <c r="E2368" s="4" t="s">
        <v>14</v>
      </c>
      <c r="F2368" s="4" t="s">
        <v>25</v>
      </c>
      <c r="G2368" s="4" t="s">
        <v>7</v>
      </c>
      <c r="H2368" s="4" t="s">
        <v>7</v>
      </c>
    </row>
    <row r="2369" spans="1:9">
      <c r="A2369" t="n">
        <v>21785</v>
      </c>
      <c r="B2369" s="57" t="n">
        <v>26</v>
      </c>
      <c r="C2369" s="7" t="n">
        <v>1560</v>
      </c>
      <c r="D2369" s="7" t="n">
        <v>17</v>
      </c>
      <c r="E2369" s="7" t="n">
        <v>64908</v>
      </c>
      <c r="F2369" s="7" t="s">
        <v>152</v>
      </c>
      <c r="G2369" s="7" t="n">
        <v>2</v>
      </c>
      <c r="H2369" s="7" t="n">
        <v>0</v>
      </c>
    </row>
    <row r="2370" spans="1:9">
      <c r="A2370" t="s">
        <v>4</v>
      </c>
      <c r="B2370" s="4" t="s">
        <v>5</v>
      </c>
    </row>
    <row r="2371" spans="1:9">
      <c r="A2371" t="n">
        <v>21818</v>
      </c>
      <c r="B2371" s="27" t="n">
        <v>28</v>
      </c>
    </row>
    <row r="2372" spans="1:9">
      <c r="A2372" t="s">
        <v>4</v>
      </c>
      <c r="B2372" s="4" t="s">
        <v>5</v>
      </c>
      <c r="C2372" s="4" t="s">
        <v>11</v>
      </c>
      <c r="D2372" s="4" t="s">
        <v>7</v>
      </c>
    </row>
    <row r="2373" spans="1:9">
      <c r="A2373" t="n">
        <v>21819</v>
      </c>
      <c r="B2373" s="58" t="n">
        <v>89</v>
      </c>
      <c r="C2373" s="7" t="n">
        <v>65533</v>
      </c>
      <c r="D2373" s="7" t="n">
        <v>1</v>
      </c>
    </row>
    <row r="2374" spans="1:9">
      <c r="A2374" t="s">
        <v>4</v>
      </c>
      <c r="B2374" s="4" t="s">
        <v>5</v>
      </c>
      <c r="C2374" s="4" t="s">
        <v>7</v>
      </c>
      <c r="D2374" s="4" t="s">
        <v>11</v>
      </c>
      <c r="E2374" s="4" t="s">
        <v>8</v>
      </c>
    </row>
    <row r="2375" spans="1:9">
      <c r="A2375" t="n">
        <v>21823</v>
      </c>
      <c r="B2375" s="56" t="n">
        <v>51</v>
      </c>
      <c r="C2375" s="7" t="n">
        <v>4</v>
      </c>
      <c r="D2375" s="7" t="n">
        <v>1561</v>
      </c>
      <c r="E2375" s="7" t="s">
        <v>112</v>
      </c>
    </row>
    <row r="2376" spans="1:9">
      <c r="A2376" t="s">
        <v>4</v>
      </c>
      <c r="B2376" s="4" t="s">
        <v>5</v>
      </c>
      <c r="C2376" s="4" t="s">
        <v>11</v>
      </c>
    </row>
    <row r="2377" spans="1:9">
      <c r="A2377" t="n">
        <v>21836</v>
      </c>
      <c r="B2377" s="23" t="n">
        <v>16</v>
      </c>
      <c r="C2377" s="7" t="n">
        <v>0</v>
      </c>
    </row>
    <row r="2378" spans="1:9">
      <c r="A2378" t="s">
        <v>4</v>
      </c>
      <c r="B2378" s="4" t="s">
        <v>5</v>
      </c>
      <c r="C2378" s="4" t="s">
        <v>11</v>
      </c>
      <c r="D2378" s="4" t="s">
        <v>7</v>
      </c>
      <c r="E2378" s="4" t="s">
        <v>14</v>
      </c>
      <c r="F2378" s="4" t="s">
        <v>25</v>
      </c>
      <c r="G2378" s="4" t="s">
        <v>7</v>
      </c>
      <c r="H2378" s="4" t="s">
        <v>7</v>
      </c>
    </row>
    <row r="2379" spans="1:9">
      <c r="A2379" t="n">
        <v>21839</v>
      </c>
      <c r="B2379" s="57" t="n">
        <v>26</v>
      </c>
      <c r="C2379" s="7" t="n">
        <v>1561</v>
      </c>
      <c r="D2379" s="7" t="n">
        <v>17</v>
      </c>
      <c r="E2379" s="7" t="n">
        <v>64909</v>
      </c>
      <c r="F2379" s="7" t="s">
        <v>153</v>
      </c>
      <c r="G2379" s="7" t="n">
        <v>2</v>
      </c>
      <c r="H2379" s="7" t="n">
        <v>0</v>
      </c>
    </row>
    <row r="2380" spans="1:9">
      <c r="A2380" t="s">
        <v>4</v>
      </c>
      <c r="B2380" s="4" t="s">
        <v>5</v>
      </c>
    </row>
    <row r="2381" spans="1:9">
      <c r="A2381" t="n">
        <v>21955</v>
      </c>
      <c r="B2381" s="27" t="n">
        <v>28</v>
      </c>
    </row>
    <row r="2382" spans="1:9">
      <c r="A2382" t="s">
        <v>4</v>
      </c>
      <c r="B2382" s="4" t="s">
        <v>5</v>
      </c>
      <c r="C2382" s="4" t="s">
        <v>11</v>
      </c>
    </row>
    <row r="2383" spans="1:9">
      <c r="A2383" t="n">
        <v>21956</v>
      </c>
      <c r="B2383" s="23" t="n">
        <v>16</v>
      </c>
      <c r="C2383" s="7" t="n">
        <v>300</v>
      </c>
    </row>
    <row r="2384" spans="1:9">
      <c r="A2384" t="s">
        <v>4</v>
      </c>
      <c r="B2384" s="4" t="s">
        <v>5</v>
      </c>
      <c r="C2384" s="4" t="s">
        <v>7</v>
      </c>
      <c r="D2384" s="4" t="s">
        <v>11</v>
      </c>
      <c r="E2384" s="4" t="s">
        <v>8</v>
      </c>
    </row>
    <row r="2385" spans="1:8">
      <c r="A2385" t="n">
        <v>21959</v>
      </c>
      <c r="B2385" s="56" t="n">
        <v>51</v>
      </c>
      <c r="C2385" s="7" t="n">
        <v>4</v>
      </c>
      <c r="D2385" s="7" t="n">
        <v>7033</v>
      </c>
      <c r="E2385" s="7" t="s">
        <v>112</v>
      </c>
    </row>
    <row r="2386" spans="1:8">
      <c r="A2386" t="s">
        <v>4</v>
      </c>
      <c r="B2386" s="4" t="s">
        <v>5</v>
      </c>
      <c r="C2386" s="4" t="s">
        <v>11</v>
      </c>
    </row>
    <row r="2387" spans="1:8">
      <c r="A2387" t="n">
        <v>21972</v>
      </c>
      <c r="B2387" s="23" t="n">
        <v>16</v>
      </c>
      <c r="C2387" s="7" t="n">
        <v>0</v>
      </c>
    </row>
    <row r="2388" spans="1:8">
      <c r="A2388" t="s">
        <v>4</v>
      </c>
      <c r="B2388" s="4" t="s">
        <v>5</v>
      </c>
      <c r="C2388" s="4" t="s">
        <v>11</v>
      </c>
      <c r="D2388" s="4" t="s">
        <v>7</v>
      </c>
      <c r="E2388" s="4" t="s">
        <v>14</v>
      </c>
      <c r="F2388" s="4" t="s">
        <v>25</v>
      </c>
      <c r="G2388" s="4" t="s">
        <v>7</v>
      </c>
      <c r="H2388" s="4" t="s">
        <v>7</v>
      </c>
    </row>
    <row r="2389" spans="1:8">
      <c r="A2389" t="n">
        <v>21975</v>
      </c>
      <c r="B2389" s="57" t="n">
        <v>26</v>
      </c>
      <c r="C2389" s="7" t="n">
        <v>7033</v>
      </c>
      <c r="D2389" s="7" t="n">
        <v>17</v>
      </c>
      <c r="E2389" s="7" t="n">
        <v>53172</v>
      </c>
      <c r="F2389" s="7" t="s">
        <v>154</v>
      </c>
      <c r="G2389" s="7" t="n">
        <v>2</v>
      </c>
      <c r="H2389" s="7" t="n">
        <v>0</v>
      </c>
    </row>
    <row r="2390" spans="1:8">
      <c r="A2390" t="s">
        <v>4</v>
      </c>
      <c r="B2390" s="4" t="s">
        <v>5</v>
      </c>
    </row>
    <row r="2391" spans="1:8">
      <c r="A2391" t="n">
        <v>22045</v>
      </c>
      <c r="B2391" s="27" t="n">
        <v>28</v>
      </c>
    </row>
    <row r="2392" spans="1:8">
      <c r="A2392" t="s">
        <v>4</v>
      </c>
      <c r="B2392" s="4" t="s">
        <v>5</v>
      </c>
      <c r="C2392" s="4" t="s">
        <v>11</v>
      </c>
      <c r="D2392" s="4" t="s">
        <v>7</v>
      </c>
    </row>
    <row r="2393" spans="1:8">
      <c r="A2393" t="n">
        <v>22046</v>
      </c>
      <c r="B2393" s="58" t="n">
        <v>89</v>
      </c>
      <c r="C2393" s="7" t="n">
        <v>65533</v>
      </c>
      <c r="D2393" s="7" t="n">
        <v>1</v>
      </c>
    </row>
    <row r="2394" spans="1:8">
      <c r="A2394" t="s">
        <v>4</v>
      </c>
      <c r="B2394" s="4" t="s">
        <v>5</v>
      </c>
      <c r="C2394" s="4" t="s">
        <v>7</v>
      </c>
      <c r="D2394" s="4" t="s">
        <v>11</v>
      </c>
      <c r="E2394" s="4" t="s">
        <v>12</v>
      </c>
    </row>
    <row r="2395" spans="1:8">
      <c r="A2395" t="n">
        <v>22050</v>
      </c>
      <c r="B2395" s="16" t="n">
        <v>58</v>
      </c>
      <c r="C2395" s="7" t="n">
        <v>101</v>
      </c>
      <c r="D2395" s="7" t="n">
        <v>300</v>
      </c>
      <c r="E2395" s="7" t="n">
        <v>1</v>
      </c>
    </row>
    <row r="2396" spans="1:8">
      <c r="A2396" t="s">
        <v>4</v>
      </c>
      <c r="B2396" s="4" t="s">
        <v>5</v>
      </c>
      <c r="C2396" s="4" t="s">
        <v>7</v>
      </c>
      <c r="D2396" s="4" t="s">
        <v>11</v>
      </c>
    </row>
    <row r="2397" spans="1:8">
      <c r="A2397" t="n">
        <v>22058</v>
      </c>
      <c r="B2397" s="16" t="n">
        <v>58</v>
      </c>
      <c r="C2397" s="7" t="n">
        <v>254</v>
      </c>
      <c r="D2397" s="7" t="n">
        <v>0</v>
      </c>
    </row>
    <row r="2398" spans="1:8">
      <c r="A2398" t="s">
        <v>4</v>
      </c>
      <c r="B2398" s="4" t="s">
        <v>5</v>
      </c>
      <c r="C2398" s="4" t="s">
        <v>11</v>
      </c>
      <c r="D2398" s="4" t="s">
        <v>12</v>
      </c>
    </row>
    <row r="2399" spans="1:8">
      <c r="A2399" t="n">
        <v>22062</v>
      </c>
      <c r="B2399" s="45" t="n">
        <v>142</v>
      </c>
      <c r="C2399" s="7" t="n">
        <v>1</v>
      </c>
      <c r="D2399" s="7" t="n">
        <v>30</v>
      </c>
    </row>
    <row r="2400" spans="1:8">
      <c r="A2400" t="s">
        <v>4</v>
      </c>
      <c r="B2400" s="4" t="s">
        <v>5</v>
      </c>
      <c r="C2400" s="4" t="s">
        <v>7</v>
      </c>
      <c r="D2400" s="4" t="s">
        <v>7</v>
      </c>
      <c r="E2400" s="4" t="s">
        <v>12</v>
      </c>
      <c r="F2400" s="4" t="s">
        <v>12</v>
      </c>
      <c r="G2400" s="4" t="s">
        <v>12</v>
      </c>
      <c r="H2400" s="4" t="s">
        <v>11</v>
      </c>
    </row>
    <row r="2401" spans="1:8">
      <c r="A2401" t="n">
        <v>22069</v>
      </c>
      <c r="B2401" s="47" t="n">
        <v>45</v>
      </c>
      <c r="C2401" s="7" t="n">
        <v>2</v>
      </c>
      <c r="D2401" s="7" t="n">
        <v>3</v>
      </c>
      <c r="E2401" s="7" t="n">
        <v>-191.240005493164</v>
      </c>
      <c r="F2401" s="7" t="n">
        <v>41.9799995422363</v>
      </c>
      <c r="G2401" s="7" t="n">
        <v>98.4000015258789</v>
      </c>
      <c r="H2401" s="7" t="n">
        <v>0</v>
      </c>
    </row>
    <row r="2402" spans="1:8">
      <c r="A2402" t="s">
        <v>4</v>
      </c>
      <c r="B2402" s="4" t="s">
        <v>5</v>
      </c>
      <c r="C2402" s="4" t="s">
        <v>7</v>
      </c>
      <c r="D2402" s="4" t="s">
        <v>7</v>
      </c>
      <c r="E2402" s="4" t="s">
        <v>12</v>
      </c>
      <c r="F2402" s="4" t="s">
        <v>12</v>
      </c>
      <c r="G2402" s="4" t="s">
        <v>12</v>
      </c>
      <c r="H2402" s="4" t="s">
        <v>11</v>
      </c>
      <c r="I2402" s="4" t="s">
        <v>7</v>
      </c>
    </row>
    <row r="2403" spans="1:8">
      <c r="A2403" t="n">
        <v>22086</v>
      </c>
      <c r="B2403" s="47" t="n">
        <v>45</v>
      </c>
      <c r="C2403" s="7" t="n">
        <v>4</v>
      </c>
      <c r="D2403" s="7" t="n">
        <v>3</v>
      </c>
      <c r="E2403" s="7" t="n">
        <v>352.540008544922</v>
      </c>
      <c r="F2403" s="7" t="n">
        <v>245.139999389648</v>
      </c>
      <c r="G2403" s="7" t="n">
        <v>352</v>
      </c>
      <c r="H2403" s="7" t="n">
        <v>0</v>
      </c>
      <c r="I2403" s="7" t="n">
        <v>1</v>
      </c>
    </row>
    <row r="2404" spans="1:8">
      <c r="A2404" t="s">
        <v>4</v>
      </c>
      <c r="B2404" s="4" t="s">
        <v>5</v>
      </c>
      <c r="C2404" s="4" t="s">
        <v>7</v>
      </c>
      <c r="D2404" s="4" t="s">
        <v>7</v>
      </c>
      <c r="E2404" s="4" t="s">
        <v>12</v>
      </c>
      <c r="F2404" s="4" t="s">
        <v>11</v>
      </c>
    </row>
    <row r="2405" spans="1:8">
      <c r="A2405" t="n">
        <v>22104</v>
      </c>
      <c r="B2405" s="47" t="n">
        <v>45</v>
      </c>
      <c r="C2405" s="7" t="n">
        <v>5</v>
      </c>
      <c r="D2405" s="7" t="n">
        <v>3</v>
      </c>
      <c r="E2405" s="7" t="n">
        <v>22.7000007629395</v>
      </c>
      <c r="F2405" s="7" t="n">
        <v>0</v>
      </c>
    </row>
    <row r="2406" spans="1:8">
      <c r="A2406" t="s">
        <v>4</v>
      </c>
      <c r="B2406" s="4" t="s">
        <v>5</v>
      </c>
      <c r="C2406" s="4" t="s">
        <v>7</v>
      </c>
      <c r="D2406" s="4" t="s">
        <v>7</v>
      </c>
      <c r="E2406" s="4" t="s">
        <v>12</v>
      </c>
      <c r="F2406" s="4" t="s">
        <v>11</v>
      </c>
    </row>
    <row r="2407" spans="1:8">
      <c r="A2407" t="n">
        <v>22113</v>
      </c>
      <c r="B2407" s="47" t="n">
        <v>45</v>
      </c>
      <c r="C2407" s="7" t="n">
        <v>11</v>
      </c>
      <c r="D2407" s="7" t="n">
        <v>3</v>
      </c>
      <c r="E2407" s="7" t="n">
        <v>19.8999996185303</v>
      </c>
      <c r="F2407" s="7" t="n">
        <v>0</v>
      </c>
    </row>
    <row r="2408" spans="1:8">
      <c r="A2408" t="s">
        <v>4</v>
      </c>
      <c r="B2408" s="4" t="s">
        <v>5</v>
      </c>
      <c r="C2408" s="4" t="s">
        <v>7</v>
      </c>
      <c r="D2408" s="4" t="s">
        <v>7</v>
      </c>
      <c r="E2408" s="4" t="s">
        <v>12</v>
      </c>
      <c r="F2408" s="4" t="s">
        <v>12</v>
      </c>
      <c r="G2408" s="4" t="s">
        <v>12</v>
      </c>
      <c r="H2408" s="4" t="s">
        <v>11</v>
      </c>
      <c r="I2408" s="4" t="s">
        <v>7</v>
      </c>
    </row>
    <row r="2409" spans="1:8">
      <c r="A2409" t="n">
        <v>22122</v>
      </c>
      <c r="B2409" s="47" t="n">
        <v>45</v>
      </c>
      <c r="C2409" s="7" t="n">
        <v>4</v>
      </c>
      <c r="D2409" s="7" t="n">
        <v>3</v>
      </c>
      <c r="E2409" s="7" t="n">
        <v>350.940002441406</v>
      </c>
      <c r="F2409" s="7" t="n">
        <v>247.759994506836</v>
      </c>
      <c r="G2409" s="7" t="n">
        <v>352</v>
      </c>
      <c r="H2409" s="7" t="n">
        <v>8000</v>
      </c>
      <c r="I2409" s="7" t="n">
        <v>1</v>
      </c>
    </row>
    <row r="2410" spans="1:8">
      <c r="A2410" t="s">
        <v>4</v>
      </c>
      <c r="B2410" s="4" t="s">
        <v>5</v>
      </c>
      <c r="C2410" s="4" t="s">
        <v>7</v>
      </c>
      <c r="D2410" s="4" t="s">
        <v>7</v>
      </c>
      <c r="E2410" s="4" t="s">
        <v>12</v>
      </c>
      <c r="F2410" s="4" t="s">
        <v>11</v>
      </c>
    </row>
    <row r="2411" spans="1:8">
      <c r="A2411" t="n">
        <v>22140</v>
      </c>
      <c r="B2411" s="47" t="n">
        <v>45</v>
      </c>
      <c r="C2411" s="7" t="n">
        <v>5</v>
      </c>
      <c r="D2411" s="7" t="n">
        <v>3</v>
      </c>
      <c r="E2411" s="7" t="n">
        <v>28</v>
      </c>
      <c r="F2411" s="7" t="n">
        <v>8000</v>
      </c>
    </row>
    <row r="2412" spans="1:8">
      <c r="A2412" t="s">
        <v>4</v>
      </c>
      <c r="B2412" s="4" t="s">
        <v>5</v>
      </c>
      <c r="C2412" s="4" t="s">
        <v>11</v>
      </c>
      <c r="D2412" s="4" t="s">
        <v>7</v>
      </c>
      <c r="E2412" s="4" t="s">
        <v>8</v>
      </c>
      <c r="F2412" s="4" t="s">
        <v>12</v>
      </c>
      <c r="G2412" s="4" t="s">
        <v>12</v>
      </c>
      <c r="H2412" s="4" t="s">
        <v>12</v>
      </c>
    </row>
    <row r="2413" spans="1:8">
      <c r="A2413" t="n">
        <v>22149</v>
      </c>
      <c r="B2413" s="44" t="n">
        <v>48</v>
      </c>
      <c r="C2413" s="7" t="n">
        <v>7033</v>
      </c>
      <c r="D2413" s="7" t="n">
        <v>0</v>
      </c>
      <c r="E2413" s="7" t="s">
        <v>79</v>
      </c>
      <c r="F2413" s="7" t="n">
        <v>-1</v>
      </c>
      <c r="G2413" s="7" t="n">
        <v>1</v>
      </c>
      <c r="H2413" s="7" t="n">
        <v>0</v>
      </c>
    </row>
    <row r="2414" spans="1:8">
      <c r="A2414" t="s">
        <v>4</v>
      </c>
      <c r="B2414" s="4" t="s">
        <v>5</v>
      </c>
      <c r="C2414" s="4" t="s">
        <v>11</v>
      </c>
    </row>
    <row r="2415" spans="1:8">
      <c r="A2415" t="n">
        <v>22176</v>
      </c>
      <c r="B2415" s="23" t="n">
        <v>16</v>
      </c>
      <c r="C2415" s="7" t="n">
        <v>3500</v>
      </c>
    </row>
    <row r="2416" spans="1:8">
      <c r="A2416" t="s">
        <v>4</v>
      </c>
      <c r="B2416" s="4" t="s">
        <v>5</v>
      </c>
      <c r="C2416" s="4" t="s">
        <v>7</v>
      </c>
      <c r="D2416" s="4" t="s">
        <v>11</v>
      </c>
      <c r="E2416" s="4" t="s">
        <v>8</v>
      </c>
      <c r="F2416" s="4" t="s">
        <v>8</v>
      </c>
      <c r="G2416" s="4" t="s">
        <v>7</v>
      </c>
    </row>
    <row r="2417" spans="1:9">
      <c r="A2417" t="n">
        <v>22179</v>
      </c>
      <c r="B2417" s="42" t="n">
        <v>32</v>
      </c>
      <c r="C2417" s="7" t="n">
        <v>0</v>
      </c>
      <c r="D2417" s="7" t="n">
        <v>7033</v>
      </c>
      <c r="E2417" s="7" t="s">
        <v>15</v>
      </c>
      <c r="F2417" s="7" t="s">
        <v>155</v>
      </c>
      <c r="G2417" s="7" t="n">
        <v>0</v>
      </c>
    </row>
    <row r="2418" spans="1:9">
      <c r="A2418" t="s">
        <v>4</v>
      </c>
      <c r="B2418" s="4" t="s">
        <v>5</v>
      </c>
      <c r="C2418" s="4" t="s">
        <v>11</v>
      </c>
      <c r="D2418" s="4" t="s">
        <v>7</v>
      </c>
      <c r="E2418" s="4" t="s">
        <v>8</v>
      </c>
    </row>
    <row r="2419" spans="1:9">
      <c r="A2419" t="n">
        <v>22197</v>
      </c>
      <c r="B2419" s="64" t="n">
        <v>86</v>
      </c>
      <c r="C2419" s="7" t="n">
        <v>7033</v>
      </c>
      <c r="D2419" s="7" t="n">
        <v>0</v>
      </c>
      <c r="E2419" s="7" t="s">
        <v>15</v>
      </c>
    </row>
    <row r="2420" spans="1:9">
      <c r="A2420" t="s">
        <v>4</v>
      </c>
      <c r="B2420" s="4" t="s">
        <v>5</v>
      </c>
      <c r="C2420" s="4" t="s">
        <v>11</v>
      </c>
      <c r="D2420" s="4" t="s">
        <v>7</v>
      </c>
      <c r="E2420" s="4" t="s">
        <v>8</v>
      </c>
      <c r="F2420" s="4" t="s">
        <v>12</v>
      </c>
      <c r="G2420" s="4" t="s">
        <v>12</v>
      </c>
      <c r="H2420" s="4" t="s">
        <v>12</v>
      </c>
    </row>
    <row r="2421" spans="1:9">
      <c r="A2421" t="n">
        <v>22202</v>
      </c>
      <c r="B2421" s="44" t="n">
        <v>48</v>
      </c>
      <c r="C2421" s="7" t="n">
        <v>7033</v>
      </c>
      <c r="D2421" s="7" t="n">
        <v>0</v>
      </c>
      <c r="E2421" s="7" t="s">
        <v>23</v>
      </c>
      <c r="F2421" s="7" t="n">
        <v>-1</v>
      </c>
      <c r="G2421" s="7" t="n">
        <v>1</v>
      </c>
      <c r="H2421" s="7" t="n">
        <v>0</v>
      </c>
    </row>
    <row r="2422" spans="1:9">
      <c r="A2422" t="s">
        <v>4</v>
      </c>
      <c r="B2422" s="4" t="s">
        <v>5</v>
      </c>
      <c r="C2422" s="4" t="s">
        <v>11</v>
      </c>
    </row>
    <row r="2423" spans="1:9">
      <c r="A2423" t="n">
        <v>22226</v>
      </c>
      <c r="B2423" s="23" t="n">
        <v>16</v>
      </c>
      <c r="C2423" s="7" t="n">
        <v>1500</v>
      </c>
    </row>
    <row r="2424" spans="1:9">
      <c r="A2424" t="s">
        <v>4</v>
      </c>
      <c r="B2424" s="4" t="s">
        <v>5</v>
      </c>
      <c r="C2424" s="4" t="s">
        <v>7</v>
      </c>
      <c r="D2424" s="4" t="s">
        <v>11</v>
      </c>
      <c r="E2424" s="4" t="s">
        <v>8</v>
      </c>
    </row>
    <row r="2425" spans="1:9">
      <c r="A2425" t="n">
        <v>22229</v>
      </c>
      <c r="B2425" s="56" t="n">
        <v>51</v>
      </c>
      <c r="C2425" s="7" t="n">
        <v>4</v>
      </c>
      <c r="D2425" s="7" t="n">
        <v>7033</v>
      </c>
      <c r="E2425" s="7" t="s">
        <v>112</v>
      </c>
    </row>
    <row r="2426" spans="1:9">
      <c r="A2426" t="s">
        <v>4</v>
      </c>
      <c r="B2426" s="4" t="s">
        <v>5</v>
      </c>
      <c r="C2426" s="4" t="s">
        <v>11</v>
      </c>
    </row>
    <row r="2427" spans="1:9">
      <c r="A2427" t="n">
        <v>22242</v>
      </c>
      <c r="B2427" s="23" t="n">
        <v>16</v>
      </c>
      <c r="C2427" s="7" t="n">
        <v>0</v>
      </c>
    </row>
    <row r="2428" spans="1:9">
      <c r="A2428" t="s">
        <v>4</v>
      </c>
      <c r="B2428" s="4" t="s">
        <v>5</v>
      </c>
      <c r="C2428" s="4" t="s">
        <v>11</v>
      </c>
      <c r="D2428" s="4" t="s">
        <v>7</v>
      </c>
      <c r="E2428" s="4" t="s">
        <v>14</v>
      </c>
      <c r="F2428" s="4" t="s">
        <v>25</v>
      </c>
      <c r="G2428" s="4" t="s">
        <v>7</v>
      </c>
      <c r="H2428" s="4" t="s">
        <v>7</v>
      </c>
      <c r="I2428" s="4" t="s">
        <v>7</v>
      </c>
      <c r="J2428" s="4" t="s">
        <v>14</v>
      </c>
      <c r="K2428" s="4" t="s">
        <v>25</v>
      </c>
      <c r="L2428" s="4" t="s">
        <v>7</v>
      </c>
      <c r="M2428" s="4" t="s">
        <v>7</v>
      </c>
    </row>
    <row r="2429" spans="1:9">
      <c r="A2429" t="n">
        <v>22245</v>
      </c>
      <c r="B2429" s="57" t="n">
        <v>26</v>
      </c>
      <c r="C2429" s="7" t="n">
        <v>7033</v>
      </c>
      <c r="D2429" s="7" t="n">
        <v>17</v>
      </c>
      <c r="E2429" s="7" t="n">
        <v>53173</v>
      </c>
      <c r="F2429" s="7" t="s">
        <v>156</v>
      </c>
      <c r="G2429" s="7" t="n">
        <v>2</v>
      </c>
      <c r="H2429" s="7" t="n">
        <v>3</v>
      </c>
      <c r="I2429" s="7" t="n">
        <v>17</v>
      </c>
      <c r="J2429" s="7" t="n">
        <v>53174</v>
      </c>
      <c r="K2429" s="7" t="s">
        <v>157</v>
      </c>
      <c r="L2429" s="7" t="n">
        <v>2</v>
      </c>
      <c r="M2429" s="7" t="n">
        <v>0</v>
      </c>
    </row>
    <row r="2430" spans="1:9">
      <c r="A2430" t="s">
        <v>4</v>
      </c>
      <c r="B2430" s="4" t="s">
        <v>5</v>
      </c>
    </row>
    <row r="2431" spans="1:9">
      <c r="A2431" t="n">
        <v>22372</v>
      </c>
      <c r="B2431" s="27" t="n">
        <v>28</v>
      </c>
    </row>
    <row r="2432" spans="1:9">
      <c r="A2432" t="s">
        <v>4</v>
      </c>
      <c r="B2432" s="4" t="s">
        <v>5</v>
      </c>
      <c r="C2432" s="4" t="s">
        <v>11</v>
      </c>
    </row>
    <row r="2433" spans="1:13">
      <c r="A2433" t="n">
        <v>22373</v>
      </c>
      <c r="B2433" s="23" t="n">
        <v>16</v>
      </c>
      <c r="C2433" s="7" t="n">
        <v>500</v>
      </c>
    </row>
    <row r="2434" spans="1:13">
      <c r="A2434" t="s">
        <v>4</v>
      </c>
      <c r="B2434" s="4" t="s">
        <v>5</v>
      </c>
      <c r="C2434" s="4" t="s">
        <v>7</v>
      </c>
      <c r="D2434" s="4" t="s">
        <v>12</v>
      </c>
      <c r="E2434" s="4" t="s">
        <v>12</v>
      </c>
      <c r="F2434" s="4" t="s">
        <v>12</v>
      </c>
    </row>
    <row r="2435" spans="1:13">
      <c r="A2435" t="n">
        <v>22376</v>
      </c>
      <c r="B2435" s="47" t="n">
        <v>45</v>
      </c>
      <c r="C2435" s="7" t="n">
        <v>9</v>
      </c>
      <c r="D2435" s="7" t="n">
        <v>0.200000002980232</v>
      </c>
      <c r="E2435" s="7" t="n">
        <v>0.200000002980232</v>
      </c>
      <c r="F2435" s="7" t="n">
        <v>0.200000002980232</v>
      </c>
    </row>
    <row r="2436" spans="1:13">
      <c r="A2436" t="s">
        <v>4</v>
      </c>
      <c r="B2436" s="4" t="s">
        <v>5</v>
      </c>
      <c r="C2436" s="4" t="s">
        <v>7</v>
      </c>
      <c r="D2436" s="4" t="s">
        <v>11</v>
      </c>
      <c r="E2436" s="4" t="s">
        <v>11</v>
      </c>
      <c r="F2436" s="4" t="s">
        <v>7</v>
      </c>
    </row>
    <row r="2437" spans="1:13">
      <c r="A2437" t="n">
        <v>22390</v>
      </c>
      <c r="B2437" s="25" t="n">
        <v>25</v>
      </c>
      <c r="C2437" s="7" t="n">
        <v>1</v>
      </c>
      <c r="D2437" s="7" t="n">
        <v>700</v>
      </c>
      <c r="E2437" s="7" t="n">
        <v>160</v>
      </c>
      <c r="F2437" s="7" t="n">
        <v>0</v>
      </c>
    </row>
    <row r="2438" spans="1:13">
      <c r="A2438" t="s">
        <v>4</v>
      </c>
      <c r="B2438" s="4" t="s">
        <v>5</v>
      </c>
      <c r="C2438" s="4" t="s">
        <v>8</v>
      </c>
      <c r="D2438" s="4" t="s">
        <v>11</v>
      </c>
    </row>
    <row r="2439" spans="1:13">
      <c r="A2439" t="n">
        <v>22397</v>
      </c>
      <c r="B2439" s="43" t="n">
        <v>29</v>
      </c>
      <c r="C2439" s="7" t="s">
        <v>158</v>
      </c>
      <c r="D2439" s="7" t="n">
        <v>65533</v>
      </c>
    </row>
    <row r="2440" spans="1:13">
      <c r="A2440" t="s">
        <v>4</v>
      </c>
      <c r="B2440" s="4" t="s">
        <v>5</v>
      </c>
      <c r="C2440" s="4" t="s">
        <v>7</v>
      </c>
      <c r="D2440" s="4" t="s">
        <v>11</v>
      </c>
      <c r="E2440" s="4" t="s">
        <v>8</v>
      </c>
    </row>
    <row r="2441" spans="1:13">
      <c r="A2441" t="n">
        <v>22407</v>
      </c>
      <c r="B2441" s="56" t="n">
        <v>51</v>
      </c>
      <c r="C2441" s="7" t="n">
        <v>4</v>
      </c>
      <c r="D2441" s="7" t="n">
        <v>1560</v>
      </c>
      <c r="E2441" s="7" t="s">
        <v>112</v>
      </c>
    </row>
    <row r="2442" spans="1:13">
      <c r="A2442" t="s">
        <v>4</v>
      </c>
      <c r="B2442" s="4" t="s">
        <v>5</v>
      </c>
      <c r="C2442" s="4" t="s">
        <v>11</v>
      </c>
    </row>
    <row r="2443" spans="1:13">
      <c r="A2443" t="n">
        <v>22420</v>
      </c>
      <c r="B2443" s="23" t="n">
        <v>16</v>
      </c>
      <c r="C2443" s="7" t="n">
        <v>0</v>
      </c>
    </row>
    <row r="2444" spans="1:13">
      <c r="A2444" t="s">
        <v>4</v>
      </c>
      <c r="B2444" s="4" t="s">
        <v>5</v>
      </c>
      <c r="C2444" s="4" t="s">
        <v>11</v>
      </c>
      <c r="D2444" s="4" t="s">
        <v>7</v>
      </c>
      <c r="E2444" s="4" t="s">
        <v>14</v>
      </c>
      <c r="F2444" s="4" t="s">
        <v>25</v>
      </c>
      <c r="G2444" s="4" t="s">
        <v>7</v>
      </c>
      <c r="H2444" s="4" t="s">
        <v>7</v>
      </c>
    </row>
    <row r="2445" spans="1:13">
      <c r="A2445" t="n">
        <v>22423</v>
      </c>
      <c r="B2445" s="57" t="n">
        <v>26</v>
      </c>
      <c r="C2445" s="7" t="n">
        <v>1560</v>
      </c>
      <c r="D2445" s="7" t="n">
        <v>17</v>
      </c>
      <c r="E2445" s="7" t="n">
        <v>63141</v>
      </c>
      <c r="F2445" s="7" t="s">
        <v>159</v>
      </c>
      <c r="G2445" s="7" t="n">
        <v>2</v>
      </c>
      <c r="H2445" s="7" t="n">
        <v>0</v>
      </c>
    </row>
    <row r="2446" spans="1:13">
      <c r="A2446" t="s">
        <v>4</v>
      </c>
      <c r="B2446" s="4" t="s">
        <v>5</v>
      </c>
    </row>
    <row r="2447" spans="1:13">
      <c r="A2447" t="n">
        <v>22448</v>
      </c>
      <c r="B2447" s="27" t="n">
        <v>28</v>
      </c>
    </row>
    <row r="2448" spans="1:13">
      <c r="A2448" t="s">
        <v>4</v>
      </c>
      <c r="B2448" s="4" t="s">
        <v>5</v>
      </c>
      <c r="C2448" s="4" t="s">
        <v>8</v>
      </c>
      <c r="D2448" s="4" t="s">
        <v>11</v>
      </c>
    </row>
    <row r="2449" spans="1:8">
      <c r="A2449" t="n">
        <v>22449</v>
      </c>
      <c r="B2449" s="43" t="n">
        <v>29</v>
      </c>
      <c r="C2449" s="7" t="s">
        <v>15</v>
      </c>
      <c r="D2449" s="7" t="n">
        <v>65533</v>
      </c>
    </row>
    <row r="2450" spans="1:8">
      <c r="A2450" t="s">
        <v>4</v>
      </c>
      <c r="B2450" s="4" t="s">
        <v>5</v>
      </c>
      <c r="C2450" s="4" t="s">
        <v>7</v>
      </c>
      <c r="D2450" s="4" t="s">
        <v>11</v>
      </c>
      <c r="E2450" s="4" t="s">
        <v>11</v>
      </c>
    </row>
    <row r="2451" spans="1:8">
      <c r="A2451" t="n">
        <v>22453</v>
      </c>
      <c r="B2451" s="24" t="n">
        <v>50</v>
      </c>
      <c r="C2451" s="7" t="n">
        <v>1</v>
      </c>
      <c r="D2451" s="7" t="n">
        <v>8060</v>
      </c>
      <c r="E2451" s="7" t="n">
        <v>2000</v>
      </c>
    </row>
    <row r="2452" spans="1:8">
      <c r="A2452" t="s">
        <v>4</v>
      </c>
      <c r="B2452" s="4" t="s">
        <v>5</v>
      </c>
      <c r="C2452" s="4" t="s">
        <v>7</v>
      </c>
      <c r="D2452" s="4" t="s">
        <v>7</v>
      </c>
      <c r="E2452" s="4" t="s">
        <v>12</v>
      </c>
      <c r="F2452" s="4" t="s">
        <v>11</v>
      </c>
    </row>
    <row r="2453" spans="1:8">
      <c r="A2453" t="n">
        <v>22459</v>
      </c>
      <c r="B2453" s="47" t="n">
        <v>45</v>
      </c>
      <c r="C2453" s="7" t="n">
        <v>5</v>
      </c>
      <c r="D2453" s="7" t="n">
        <v>3</v>
      </c>
      <c r="E2453" s="7" t="n">
        <v>37</v>
      </c>
      <c r="F2453" s="7" t="n">
        <v>4000</v>
      </c>
    </row>
    <row r="2454" spans="1:8">
      <c r="A2454" t="s">
        <v>4</v>
      </c>
      <c r="B2454" s="4" t="s">
        <v>5</v>
      </c>
      <c r="C2454" s="4" t="s">
        <v>7</v>
      </c>
      <c r="D2454" s="4" t="s">
        <v>11</v>
      </c>
      <c r="E2454" s="4" t="s">
        <v>12</v>
      </c>
    </row>
    <row r="2455" spans="1:8">
      <c r="A2455" t="n">
        <v>22468</v>
      </c>
      <c r="B2455" s="16" t="n">
        <v>58</v>
      </c>
      <c r="C2455" s="7" t="n">
        <v>0</v>
      </c>
      <c r="D2455" s="7" t="n">
        <v>3000</v>
      </c>
      <c r="E2455" s="7" t="n">
        <v>1</v>
      </c>
    </row>
    <row r="2456" spans="1:8">
      <c r="A2456" t="s">
        <v>4</v>
      </c>
      <c r="B2456" s="4" t="s">
        <v>5</v>
      </c>
      <c r="C2456" s="4" t="s">
        <v>7</v>
      </c>
      <c r="D2456" s="4" t="s">
        <v>11</v>
      </c>
    </row>
    <row r="2457" spans="1:8">
      <c r="A2457" t="n">
        <v>22476</v>
      </c>
      <c r="B2457" s="16" t="n">
        <v>58</v>
      </c>
      <c r="C2457" s="7" t="n">
        <v>255</v>
      </c>
      <c r="D2457" s="7" t="n">
        <v>0</v>
      </c>
    </row>
    <row r="2458" spans="1:8">
      <c r="A2458" t="s">
        <v>4</v>
      </c>
      <c r="B2458" s="4" t="s">
        <v>5</v>
      </c>
      <c r="C2458" s="4" t="s">
        <v>11</v>
      </c>
    </row>
    <row r="2459" spans="1:8">
      <c r="A2459" t="n">
        <v>22480</v>
      </c>
      <c r="B2459" s="23" t="n">
        <v>16</v>
      </c>
      <c r="C2459" s="7" t="n">
        <v>1000</v>
      </c>
    </row>
    <row r="2460" spans="1:8">
      <c r="A2460" t="s">
        <v>4</v>
      </c>
      <c r="B2460" s="4" t="s">
        <v>5</v>
      </c>
      <c r="C2460" s="4" t="s">
        <v>7</v>
      </c>
      <c r="D2460" s="4" t="s">
        <v>7</v>
      </c>
      <c r="E2460" s="4" t="s">
        <v>7</v>
      </c>
      <c r="F2460" s="4" t="s">
        <v>12</v>
      </c>
      <c r="G2460" s="4" t="s">
        <v>12</v>
      </c>
      <c r="H2460" s="4" t="s">
        <v>12</v>
      </c>
      <c r="I2460" s="4" t="s">
        <v>12</v>
      </c>
      <c r="J2460" s="4" t="s">
        <v>12</v>
      </c>
    </row>
    <row r="2461" spans="1:8">
      <c r="A2461" t="n">
        <v>22483</v>
      </c>
      <c r="B2461" s="34" t="n">
        <v>76</v>
      </c>
      <c r="C2461" s="7" t="n">
        <v>10</v>
      </c>
      <c r="D2461" s="7" t="n">
        <v>3</v>
      </c>
      <c r="E2461" s="7" t="n">
        <v>0</v>
      </c>
      <c r="F2461" s="7" t="n">
        <v>1</v>
      </c>
      <c r="G2461" s="7" t="n">
        <v>1</v>
      </c>
      <c r="H2461" s="7" t="n">
        <v>1</v>
      </c>
      <c r="I2461" s="7" t="n">
        <v>1</v>
      </c>
      <c r="J2461" s="7" t="n">
        <v>2000</v>
      </c>
    </row>
    <row r="2462" spans="1:8">
      <c r="A2462" t="s">
        <v>4</v>
      </c>
      <c r="B2462" s="4" t="s">
        <v>5</v>
      </c>
      <c r="C2462" s="4" t="s">
        <v>7</v>
      </c>
      <c r="D2462" s="4" t="s">
        <v>7</v>
      </c>
    </row>
    <row r="2463" spans="1:8">
      <c r="A2463" t="n">
        <v>22507</v>
      </c>
      <c r="B2463" s="46" t="n">
        <v>77</v>
      </c>
      <c r="C2463" s="7" t="n">
        <v>10</v>
      </c>
      <c r="D2463" s="7" t="n">
        <v>3</v>
      </c>
    </row>
    <row r="2464" spans="1:8">
      <c r="A2464" t="s">
        <v>4</v>
      </c>
      <c r="B2464" s="4" t="s">
        <v>5</v>
      </c>
    </row>
    <row r="2465" spans="1:10">
      <c r="A2465" t="n">
        <v>22510</v>
      </c>
      <c r="B2465" s="65" t="n">
        <v>88</v>
      </c>
    </row>
    <row r="2466" spans="1:10">
      <c r="A2466" t="s">
        <v>4</v>
      </c>
      <c r="B2466" s="4" t="s">
        <v>5</v>
      </c>
      <c r="C2466" s="4" t="s">
        <v>7</v>
      </c>
      <c r="D2466" s="4" t="s">
        <v>7</v>
      </c>
      <c r="E2466" s="4" t="s">
        <v>7</v>
      </c>
      <c r="F2466" s="4" t="s">
        <v>12</v>
      </c>
      <c r="G2466" s="4" t="s">
        <v>12</v>
      </c>
      <c r="H2466" s="4" t="s">
        <v>12</v>
      </c>
      <c r="I2466" s="4" t="s">
        <v>12</v>
      </c>
      <c r="J2466" s="4" t="s">
        <v>12</v>
      </c>
    </row>
    <row r="2467" spans="1:10">
      <c r="A2467" t="n">
        <v>22511</v>
      </c>
      <c r="B2467" s="34" t="n">
        <v>76</v>
      </c>
      <c r="C2467" s="7" t="n">
        <v>10</v>
      </c>
      <c r="D2467" s="7" t="n">
        <v>3</v>
      </c>
      <c r="E2467" s="7" t="n">
        <v>0</v>
      </c>
      <c r="F2467" s="7" t="n">
        <v>1</v>
      </c>
      <c r="G2467" s="7" t="n">
        <v>1</v>
      </c>
      <c r="H2467" s="7" t="n">
        <v>1</v>
      </c>
      <c r="I2467" s="7" t="n">
        <v>0</v>
      </c>
      <c r="J2467" s="7" t="n">
        <v>1000</v>
      </c>
    </row>
    <row r="2468" spans="1:10">
      <c r="A2468" t="s">
        <v>4</v>
      </c>
      <c r="B2468" s="4" t="s">
        <v>5</v>
      </c>
      <c r="C2468" s="4" t="s">
        <v>7</v>
      </c>
      <c r="D2468" s="4" t="s">
        <v>7</v>
      </c>
    </row>
    <row r="2469" spans="1:10">
      <c r="A2469" t="n">
        <v>22535</v>
      </c>
      <c r="B2469" s="46" t="n">
        <v>77</v>
      </c>
      <c r="C2469" s="7" t="n">
        <v>10</v>
      </c>
      <c r="D2469" s="7" t="n">
        <v>3</v>
      </c>
    </row>
    <row r="2470" spans="1:10">
      <c r="A2470" t="s">
        <v>4</v>
      </c>
      <c r="B2470" s="4" t="s">
        <v>5</v>
      </c>
      <c r="C2470" s="4" t="s">
        <v>8</v>
      </c>
      <c r="D2470" s="4" t="s">
        <v>11</v>
      </c>
    </row>
    <row r="2471" spans="1:10">
      <c r="A2471" t="n">
        <v>22538</v>
      </c>
      <c r="B2471" s="43" t="n">
        <v>29</v>
      </c>
      <c r="C2471" s="7" t="s">
        <v>54</v>
      </c>
      <c r="D2471" s="7" t="n">
        <v>7033</v>
      </c>
    </row>
    <row r="2472" spans="1:10">
      <c r="A2472" t="s">
        <v>4</v>
      </c>
      <c r="B2472" s="4" t="s">
        <v>5</v>
      </c>
      <c r="C2472" s="4" t="s">
        <v>8</v>
      </c>
      <c r="D2472" s="4" t="s">
        <v>11</v>
      </c>
    </row>
    <row r="2473" spans="1:10">
      <c r="A2473" t="n">
        <v>22549</v>
      </c>
      <c r="B2473" s="43" t="n">
        <v>29</v>
      </c>
      <c r="C2473" s="7" t="s">
        <v>160</v>
      </c>
      <c r="D2473" s="7" t="n">
        <v>1560</v>
      </c>
    </row>
    <row r="2474" spans="1:10">
      <c r="A2474" t="s">
        <v>4</v>
      </c>
      <c r="B2474" s="4" t="s">
        <v>5</v>
      </c>
      <c r="C2474" s="4" t="s">
        <v>8</v>
      </c>
      <c r="D2474" s="4" t="s">
        <v>11</v>
      </c>
    </row>
    <row r="2475" spans="1:10">
      <c r="A2475" t="n">
        <v>22567</v>
      </c>
      <c r="B2475" s="43" t="n">
        <v>29</v>
      </c>
      <c r="C2475" s="7" t="s">
        <v>161</v>
      </c>
      <c r="D2475" s="7" t="n">
        <v>1561</v>
      </c>
    </row>
    <row r="2476" spans="1:10">
      <c r="A2476" t="s">
        <v>4</v>
      </c>
      <c r="B2476" s="4" t="s">
        <v>5</v>
      </c>
      <c r="C2476" s="4" t="s">
        <v>7</v>
      </c>
    </row>
    <row r="2477" spans="1:10">
      <c r="A2477" t="n">
        <v>22585</v>
      </c>
      <c r="B2477" s="66" t="n">
        <v>78</v>
      </c>
      <c r="C2477" s="7" t="n">
        <v>255</v>
      </c>
    </row>
    <row r="2478" spans="1:10">
      <c r="A2478" t="s">
        <v>4</v>
      </c>
      <c r="B2478" s="4" t="s">
        <v>5</v>
      </c>
      <c r="C2478" s="4" t="s">
        <v>7</v>
      </c>
      <c r="D2478" s="4" t="s">
        <v>11</v>
      </c>
      <c r="E2478" s="4" t="s">
        <v>7</v>
      </c>
    </row>
    <row r="2479" spans="1:10">
      <c r="A2479" t="n">
        <v>22587</v>
      </c>
      <c r="B2479" s="35" t="n">
        <v>39</v>
      </c>
      <c r="C2479" s="7" t="n">
        <v>11</v>
      </c>
      <c r="D2479" s="7" t="n">
        <v>65533</v>
      </c>
      <c r="E2479" s="7" t="n">
        <v>200</v>
      </c>
    </row>
    <row r="2480" spans="1:10">
      <c r="A2480" t="s">
        <v>4</v>
      </c>
      <c r="B2480" s="4" t="s">
        <v>5</v>
      </c>
      <c r="C2480" s="4" t="s">
        <v>7</v>
      </c>
      <c r="D2480" s="4" t="s">
        <v>11</v>
      </c>
      <c r="E2480" s="4" t="s">
        <v>7</v>
      </c>
    </row>
    <row r="2481" spans="1:10">
      <c r="A2481" t="n">
        <v>22592</v>
      </c>
      <c r="B2481" s="35" t="n">
        <v>39</v>
      </c>
      <c r="C2481" s="7" t="n">
        <v>11</v>
      </c>
      <c r="D2481" s="7" t="n">
        <v>65533</v>
      </c>
      <c r="E2481" s="7" t="n">
        <v>201</v>
      </c>
    </row>
    <row r="2482" spans="1:10">
      <c r="A2482" t="s">
        <v>4</v>
      </c>
      <c r="B2482" s="4" t="s">
        <v>5</v>
      </c>
      <c r="C2482" s="4" t="s">
        <v>7</v>
      </c>
      <c r="D2482" s="4" t="s">
        <v>11</v>
      </c>
      <c r="E2482" s="4" t="s">
        <v>7</v>
      </c>
    </row>
    <row r="2483" spans="1:10">
      <c r="A2483" t="n">
        <v>22597</v>
      </c>
      <c r="B2483" s="35" t="n">
        <v>39</v>
      </c>
      <c r="C2483" s="7" t="n">
        <v>11</v>
      </c>
      <c r="D2483" s="7" t="n">
        <v>65533</v>
      </c>
      <c r="E2483" s="7" t="n">
        <v>202</v>
      </c>
    </row>
    <row r="2484" spans="1:10">
      <c r="A2484" t="s">
        <v>4</v>
      </c>
      <c r="B2484" s="4" t="s">
        <v>5</v>
      </c>
      <c r="C2484" s="4" t="s">
        <v>7</v>
      </c>
      <c r="D2484" s="4" t="s">
        <v>11</v>
      </c>
      <c r="E2484" s="4" t="s">
        <v>7</v>
      </c>
    </row>
    <row r="2485" spans="1:10">
      <c r="A2485" t="n">
        <v>22602</v>
      </c>
      <c r="B2485" s="35" t="n">
        <v>39</v>
      </c>
      <c r="C2485" s="7" t="n">
        <v>11</v>
      </c>
      <c r="D2485" s="7" t="n">
        <v>65533</v>
      </c>
      <c r="E2485" s="7" t="n">
        <v>203</v>
      </c>
    </row>
    <row r="2486" spans="1:10">
      <c r="A2486" t="s">
        <v>4</v>
      </c>
      <c r="B2486" s="4" t="s">
        <v>5</v>
      </c>
      <c r="C2486" s="4" t="s">
        <v>7</v>
      </c>
      <c r="D2486" s="4" t="s">
        <v>11</v>
      </c>
      <c r="E2486" s="4" t="s">
        <v>7</v>
      </c>
    </row>
    <row r="2487" spans="1:10">
      <c r="A2487" t="n">
        <v>22607</v>
      </c>
      <c r="B2487" s="35" t="n">
        <v>39</v>
      </c>
      <c r="C2487" s="7" t="n">
        <v>11</v>
      </c>
      <c r="D2487" s="7" t="n">
        <v>65533</v>
      </c>
      <c r="E2487" s="7" t="n">
        <v>205</v>
      </c>
    </row>
    <row r="2488" spans="1:10">
      <c r="A2488" t="s">
        <v>4</v>
      </c>
      <c r="B2488" s="4" t="s">
        <v>5</v>
      </c>
      <c r="C2488" s="4" t="s">
        <v>7</v>
      </c>
      <c r="D2488" s="4" t="s">
        <v>11</v>
      </c>
      <c r="E2488" s="4" t="s">
        <v>7</v>
      </c>
    </row>
    <row r="2489" spans="1:10">
      <c r="A2489" t="n">
        <v>22612</v>
      </c>
      <c r="B2489" s="35" t="n">
        <v>39</v>
      </c>
      <c r="C2489" s="7" t="n">
        <v>11</v>
      </c>
      <c r="D2489" s="7" t="n">
        <v>65533</v>
      </c>
      <c r="E2489" s="7" t="n">
        <v>206</v>
      </c>
    </row>
    <row r="2490" spans="1:10">
      <c r="A2490" t="s">
        <v>4</v>
      </c>
      <c r="B2490" s="4" t="s">
        <v>5</v>
      </c>
      <c r="C2490" s="4" t="s">
        <v>7</v>
      </c>
      <c r="D2490" s="4" t="s">
        <v>11</v>
      </c>
      <c r="E2490" s="4" t="s">
        <v>7</v>
      </c>
    </row>
    <row r="2491" spans="1:10">
      <c r="A2491" t="n">
        <v>22617</v>
      </c>
      <c r="B2491" s="35" t="n">
        <v>39</v>
      </c>
      <c r="C2491" s="7" t="n">
        <v>11</v>
      </c>
      <c r="D2491" s="7" t="n">
        <v>65533</v>
      </c>
      <c r="E2491" s="7" t="n">
        <v>210</v>
      </c>
    </row>
    <row r="2492" spans="1:10">
      <c r="A2492" t="s">
        <v>4</v>
      </c>
      <c r="B2492" s="4" t="s">
        <v>5</v>
      </c>
      <c r="C2492" s="4" t="s">
        <v>7</v>
      </c>
      <c r="D2492" s="4" t="s">
        <v>11</v>
      </c>
      <c r="E2492" s="4" t="s">
        <v>7</v>
      </c>
    </row>
    <row r="2493" spans="1:10">
      <c r="A2493" t="n">
        <v>22622</v>
      </c>
      <c r="B2493" s="35" t="n">
        <v>39</v>
      </c>
      <c r="C2493" s="7" t="n">
        <v>11</v>
      </c>
      <c r="D2493" s="7" t="n">
        <v>65533</v>
      </c>
      <c r="E2493" s="7" t="n">
        <v>212</v>
      </c>
    </row>
    <row r="2494" spans="1:10">
      <c r="A2494" t="s">
        <v>4</v>
      </c>
      <c r="B2494" s="4" t="s">
        <v>5</v>
      </c>
      <c r="C2494" s="4" t="s">
        <v>7</v>
      </c>
      <c r="D2494" s="4" t="s">
        <v>11</v>
      </c>
      <c r="E2494" s="4" t="s">
        <v>7</v>
      </c>
    </row>
    <row r="2495" spans="1:10">
      <c r="A2495" t="n">
        <v>22627</v>
      </c>
      <c r="B2495" s="35" t="n">
        <v>39</v>
      </c>
      <c r="C2495" s="7" t="n">
        <v>11</v>
      </c>
      <c r="D2495" s="7" t="n">
        <v>65533</v>
      </c>
      <c r="E2495" s="7" t="n">
        <v>213</v>
      </c>
    </row>
    <row r="2496" spans="1:10">
      <c r="A2496" t="s">
        <v>4</v>
      </c>
      <c r="B2496" s="4" t="s">
        <v>5</v>
      </c>
      <c r="C2496" s="4" t="s">
        <v>7</v>
      </c>
      <c r="D2496" s="4" t="s">
        <v>11</v>
      </c>
      <c r="E2496" s="4" t="s">
        <v>7</v>
      </c>
    </row>
    <row r="2497" spans="1:5">
      <c r="A2497" t="n">
        <v>22632</v>
      </c>
      <c r="B2497" s="35" t="n">
        <v>39</v>
      </c>
      <c r="C2497" s="7" t="n">
        <v>11</v>
      </c>
      <c r="D2497" s="7" t="n">
        <v>65533</v>
      </c>
      <c r="E2497" s="7" t="n">
        <v>214</v>
      </c>
    </row>
    <row r="2498" spans="1:5">
      <c r="A2498" t="s">
        <v>4</v>
      </c>
      <c r="B2498" s="4" t="s">
        <v>5</v>
      </c>
      <c r="C2498" s="4" t="s">
        <v>7</v>
      </c>
      <c r="D2498" s="4" t="s">
        <v>11</v>
      </c>
      <c r="E2498" s="4" t="s">
        <v>7</v>
      </c>
    </row>
    <row r="2499" spans="1:5">
      <c r="A2499" t="n">
        <v>22637</v>
      </c>
      <c r="B2499" s="35" t="n">
        <v>39</v>
      </c>
      <c r="C2499" s="7" t="n">
        <v>11</v>
      </c>
      <c r="D2499" s="7" t="n">
        <v>65533</v>
      </c>
      <c r="E2499" s="7" t="n">
        <v>215</v>
      </c>
    </row>
    <row r="2500" spans="1:5">
      <c r="A2500" t="s">
        <v>4</v>
      </c>
      <c r="B2500" s="4" t="s">
        <v>5</v>
      </c>
      <c r="C2500" s="4" t="s">
        <v>7</v>
      </c>
      <c r="D2500" s="4" t="s">
        <v>11</v>
      </c>
      <c r="E2500" s="4" t="s">
        <v>7</v>
      </c>
    </row>
    <row r="2501" spans="1:5">
      <c r="A2501" t="n">
        <v>22642</v>
      </c>
      <c r="B2501" s="35" t="n">
        <v>39</v>
      </c>
      <c r="C2501" s="7" t="n">
        <v>11</v>
      </c>
      <c r="D2501" s="7" t="n">
        <v>65533</v>
      </c>
      <c r="E2501" s="7" t="n">
        <v>216</v>
      </c>
    </row>
    <row r="2502" spans="1:5">
      <c r="A2502" t="s">
        <v>4</v>
      </c>
      <c r="B2502" s="4" t="s">
        <v>5</v>
      </c>
      <c r="C2502" s="4" t="s">
        <v>7</v>
      </c>
      <c r="D2502" s="4" t="s">
        <v>11</v>
      </c>
      <c r="E2502" s="4" t="s">
        <v>7</v>
      </c>
    </row>
    <row r="2503" spans="1:5">
      <c r="A2503" t="n">
        <v>22647</v>
      </c>
      <c r="B2503" s="35" t="n">
        <v>39</v>
      </c>
      <c r="C2503" s="7" t="n">
        <v>11</v>
      </c>
      <c r="D2503" s="7" t="n">
        <v>65533</v>
      </c>
      <c r="E2503" s="7" t="n">
        <v>217</v>
      </c>
    </row>
    <row r="2504" spans="1:5">
      <c r="A2504" t="s">
        <v>4</v>
      </c>
      <c r="B2504" s="4" t="s">
        <v>5</v>
      </c>
      <c r="C2504" s="4" t="s">
        <v>7</v>
      </c>
      <c r="D2504" s="4" t="s">
        <v>11</v>
      </c>
      <c r="E2504" s="4" t="s">
        <v>7</v>
      </c>
    </row>
    <row r="2505" spans="1:5">
      <c r="A2505" t="n">
        <v>22652</v>
      </c>
      <c r="B2505" s="35" t="n">
        <v>39</v>
      </c>
      <c r="C2505" s="7" t="n">
        <v>11</v>
      </c>
      <c r="D2505" s="7" t="n">
        <v>65533</v>
      </c>
      <c r="E2505" s="7" t="n">
        <v>219</v>
      </c>
    </row>
    <row r="2506" spans="1:5">
      <c r="A2506" t="s">
        <v>4</v>
      </c>
      <c r="B2506" s="4" t="s">
        <v>5</v>
      </c>
      <c r="C2506" s="4" t="s">
        <v>7</v>
      </c>
      <c r="D2506" s="4" t="s">
        <v>11</v>
      </c>
      <c r="E2506" s="4" t="s">
        <v>7</v>
      </c>
    </row>
    <row r="2507" spans="1:5">
      <c r="A2507" t="n">
        <v>22657</v>
      </c>
      <c r="B2507" s="39" t="n">
        <v>36</v>
      </c>
      <c r="C2507" s="7" t="n">
        <v>9</v>
      </c>
      <c r="D2507" s="7" t="n">
        <v>7033</v>
      </c>
      <c r="E2507" s="7" t="n">
        <v>0</v>
      </c>
    </row>
    <row r="2508" spans="1:5">
      <c r="A2508" t="s">
        <v>4</v>
      </c>
      <c r="B2508" s="4" t="s">
        <v>5</v>
      </c>
      <c r="C2508" s="4" t="s">
        <v>7</v>
      </c>
      <c r="D2508" s="4" t="s">
        <v>11</v>
      </c>
      <c r="E2508" s="4" t="s">
        <v>7</v>
      </c>
    </row>
    <row r="2509" spans="1:5">
      <c r="A2509" t="n">
        <v>22662</v>
      </c>
      <c r="B2509" s="39" t="n">
        <v>36</v>
      </c>
      <c r="C2509" s="7" t="n">
        <v>9</v>
      </c>
      <c r="D2509" s="7" t="n">
        <v>1562</v>
      </c>
      <c r="E2509" s="7" t="n">
        <v>0</v>
      </c>
    </row>
    <row r="2510" spans="1:5">
      <c r="A2510" t="s">
        <v>4</v>
      </c>
      <c r="B2510" s="4" t="s">
        <v>5</v>
      </c>
      <c r="C2510" s="4" t="s">
        <v>7</v>
      </c>
      <c r="D2510" s="4" t="s">
        <v>11</v>
      </c>
      <c r="E2510" s="4" t="s">
        <v>7</v>
      </c>
    </row>
    <row r="2511" spans="1:5">
      <c r="A2511" t="n">
        <v>22667</v>
      </c>
      <c r="B2511" s="39" t="n">
        <v>36</v>
      </c>
      <c r="C2511" s="7" t="n">
        <v>9</v>
      </c>
      <c r="D2511" s="7" t="n">
        <v>1564</v>
      </c>
      <c r="E2511" s="7" t="n">
        <v>0</v>
      </c>
    </row>
    <row r="2512" spans="1:5">
      <c r="A2512" t="s">
        <v>4</v>
      </c>
      <c r="B2512" s="4" t="s">
        <v>5</v>
      </c>
      <c r="C2512" s="4" t="s">
        <v>7</v>
      </c>
      <c r="D2512" s="4" t="s">
        <v>11</v>
      </c>
      <c r="E2512" s="4" t="s">
        <v>7</v>
      </c>
    </row>
    <row r="2513" spans="1:5">
      <c r="A2513" t="n">
        <v>22672</v>
      </c>
      <c r="B2513" s="39" t="n">
        <v>36</v>
      </c>
      <c r="C2513" s="7" t="n">
        <v>9</v>
      </c>
      <c r="D2513" s="7" t="n">
        <v>1560</v>
      </c>
      <c r="E2513" s="7" t="n">
        <v>0</v>
      </c>
    </row>
    <row r="2514" spans="1:5">
      <c r="A2514" t="s">
        <v>4</v>
      </c>
      <c r="B2514" s="4" t="s">
        <v>5</v>
      </c>
      <c r="C2514" s="4" t="s">
        <v>7</v>
      </c>
      <c r="D2514" s="4" t="s">
        <v>11</v>
      </c>
      <c r="E2514" s="4" t="s">
        <v>7</v>
      </c>
    </row>
    <row r="2515" spans="1:5">
      <c r="A2515" t="n">
        <v>22677</v>
      </c>
      <c r="B2515" s="39" t="n">
        <v>36</v>
      </c>
      <c r="C2515" s="7" t="n">
        <v>9</v>
      </c>
      <c r="D2515" s="7" t="n">
        <v>1561</v>
      </c>
      <c r="E2515" s="7" t="n">
        <v>0</v>
      </c>
    </row>
    <row r="2516" spans="1:5">
      <c r="A2516" t="s">
        <v>4</v>
      </c>
      <c r="B2516" s="4" t="s">
        <v>5</v>
      </c>
      <c r="C2516" s="4" t="s">
        <v>7</v>
      </c>
      <c r="D2516" s="4" t="s">
        <v>11</v>
      </c>
      <c r="E2516" s="4" t="s">
        <v>7</v>
      </c>
    </row>
    <row r="2517" spans="1:5">
      <c r="A2517" t="n">
        <v>22682</v>
      </c>
      <c r="B2517" s="39" t="n">
        <v>36</v>
      </c>
      <c r="C2517" s="7" t="n">
        <v>9</v>
      </c>
      <c r="D2517" s="7" t="n">
        <v>1563</v>
      </c>
      <c r="E2517" s="7" t="n">
        <v>0</v>
      </c>
    </row>
    <row r="2518" spans="1:5">
      <c r="A2518" t="s">
        <v>4</v>
      </c>
      <c r="B2518" s="4" t="s">
        <v>5</v>
      </c>
      <c r="C2518" s="4" t="s">
        <v>7</v>
      </c>
      <c r="D2518" s="4" t="s">
        <v>11</v>
      </c>
      <c r="E2518" s="4" t="s">
        <v>7</v>
      </c>
    </row>
    <row r="2519" spans="1:5">
      <c r="A2519" t="n">
        <v>22687</v>
      </c>
      <c r="B2519" s="39" t="n">
        <v>36</v>
      </c>
      <c r="C2519" s="7" t="n">
        <v>9</v>
      </c>
      <c r="D2519" s="7" t="n">
        <v>1565</v>
      </c>
      <c r="E2519" s="7" t="n">
        <v>0</v>
      </c>
    </row>
    <row r="2520" spans="1:5">
      <c r="A2520" t="s">
        <v>4</v>
      </c>
      <c r="B2520" s="4" t="s">
        <v>5</v>
      </c>
      <c r="C2520" s="4" t="s">
        <v>14</v>
      </c>
    </row>
    <row r="2521" spans="1:5">
      <c r="A2521" t="n">
        <v>22692</v>
      </c>
      <c r="B2521" s="59" t="n">
        <v>15</v>
      </c>
      <c r="C2521" s="7" t="n">
        <v>2097152</v>
      </c>
    </row>
    <row r="2522" spans="1:5">
      <c r="A2522" t="s">
        <v>4</v>
      </c>
      <c r="B2522" s="4" t="s">
        <v>5</v>
      </c>
      <c r="C2522" s="4" t="s">
        <v>11</v>
      </c>
      <c r="D2522" s="4" t="s">
        <v>12</v>
      </c>
      <c r="E2522" s="4" t="s">
        <v>12</v>
      </c>
      <c r="F2522" s="4" t="s">
        <v>12</v>
      </c>
      <c r="G2522" s="4" t="s">
        <v>12</v>
      </c>
    </row>
    <row r="2523" spans="1:5">
      <c r="A2523" t="n">
        <v>22697</v>
      </c>
      <c r="B2523" s="49" t="n">
        <v>46</v>
      </c>
      <c r="C2523" s="7" t="n">
        <v>61456</v>
      </c>
      <c r="D2523" s="7" t="n">
        <v>-218.5</v>
      </c>
      <c r="E2523" s="7" t="n">
        <v>13</v>
      </c>
      <c r="F2523" s="7" t="n">
        <v>64</v>
      </c>
      <c r="G2523" s="7" t="n">
        <v>270</v>
      </c>
    </row>
    <row r="2524" spans="1:5">
      <c r="A2524" t="s">
        <v>4</v>
      </c>
      <c r="B2524" s="4" t="s">
        <v>5</v>
      </c>
      <c r="C2524" s="4" t="s">
        <v>7</v>
      </c>
      <c r="D2524" s="4" t="s">
        <v>11</v>
      </c>
    </row>
    <row r="2525" spans="1:5">
      <c r="A2525" t="n">
        <v>22716</v>
      </c>
      <c r="B2525" s="9" t="n">
        <v>162</v>
      </c>
      <c r="C2525" s="7" t="n">
        <v>1</v>
      </c>
      <c r="D2525" s="7" t="n">
        <v>0</v>
      </c>
    </row>
    <row r="2526" spans="1:5">
      <c r="A2526" t="s">
        <v>4</v>
      </c>
      <c r="B2526" s="4" t="s">
        <v>5</v>
      </c>
    </row>
    <row r="2527" spans="1:5">
      <c r="A2527" t="n">
        <v>22720</v>
      </c>
      <c r="B2527" s="5" t="n">
        <v>1</v>
      </c>
    </row>
    <row r="2528" spans="1:5" s="3" customFormat="1" customHeight="0">
      <c r="A2528" s="3" t="s">
        <v>2</v>
      </c>
      <c r="B2528" s="3" t="s">
        <v>162</v>
      </c>
    </row>
    <row r="2529" spans="1:7">
      <c r="A2529" t="s">
        <v>4</v>
      </c>
      <c r="B2529" s="4" t="s">
        <v>5</v>
      </c>
      <c r="C2529" s="4" t="s">
        <v>7</v>
      </c>
      <c r="D2529" s="4" t="s">
        <v>14</v>
      </c>
      <c r="E2529" s="4" t="s">
        <v>7</v>
      </c>
      <c r="F2529" s="4" t="s">
        <v>17</v>
      </c>
    </row>
    <row r="2530" spans="1:7">
      <c r="A2530" t="n">
        <v>22724</v>
      </c>
      <c r="B2530" s="12" t="n">
        <v>5</v>
      </c>
      <c r="C2530" s="7" t="n">
        <v>0</v>
      </c>
      <c r="D2530" s="7" t="n">
        <v>1</v>
      </c>
      <c r="E2530" s="7" t="n">
        <v>1</v>
      </c>
      <c r="F2530" s="13" t="n">
        <f t="normal" ca="1">A2542</f>
        <v>0</v>
      </c>
    </row>
    <row r="2531" spans="1:7">
      <c r="A2531" t="s">
        <v>4</v>
      </c>
      <c r="B2531" s="4" t="s">
        <v>5</v>
      </c>
      <c r="C2531" s="4" t="s">
        <v>7</v>
      </c>
      <c r="D2531" s="4" t="s">
        <v>11</v>
      </c>
      <c r="E2531" s="4" t="s">
        <v>12</v>
      </c>
      <c r="F2531" s="4" t="s">
        <v>11</v>
      </c>
      <c r="G2531" s="4" t="s">
        <v>14</v>
      </c>
      <c r="H2531" s="4" t="s">
        <v>14</v>
      </c>
      <c r="I2531" s="4" t="s">
        <v>11</v>
      </c>
      <c r="J2531" s="4" t="s">
        <v>11</v>
      </c>
      <c r="K2531" s="4" t="s">
        <v>14</v>
      </c>
      <c r="L2531" s="4" t="s">
        <v>14</v>
      </c>
      <c r="M2531" s="4" t="s">
        <v>14</v>
      </c>
      <c r="N2531" s="4" t="s">
        <v>14</v>
      </c>
      <c r="O2531" s="4" t="s">
        <v>8</v>
      </c>
    </row>
    <row r="2532" spans="1:7">
      <c r="A2532" t="n">
        <v>22735</v>
      </c>
      <c r="B2532" s="24" t="n">
        <v>50</v>
      </c>
      <c r="C2532" s="7" t="n">
        <v>0</v>
      </c>
      <c r="D2532" s="7" t="n">
        <v>2009</v>
      </c>
      <c r="E2532" s="7" t="n">
        <v>0.300000011920929</v>
      </c>
      <c r="F2532" s="7" t="n">
        <v>0</v>
      </c>
      <c r="G2532" s="7" t="n">
        <v>0</v>
      </c>
      <c r="H2532" s="7" t="n">
        <v>0</v>
      </c>
      <c r="I2532" s="7" t="n">
        <v>0</v>
      </c>
      <c r="J2532" s="7" t="n">
        <v>65533</v>
      </c>
      <c r="K2532" s="7" t="n">
        <v>0</v>
      </c>
      <c r="L2532" s="7" t="n">
        <v>0</v>
      </c>
      <c r="M2532" s="7" t="n">
        <v>0</v>
      </c>
      <c r="N2532" s="7" t="n">
        <v>0</v>
      </c>
      <c r="O2532" s="7" t="s">
        <v>15</v>
      </c>
    </row>
    <row r="2533" spans="1:7">
      <c r="A2533" t="s">
        <v>4</v>
      </c>
      <c r="B2533" s="4" t="s">
        <v>5</v>
      </c>
      <c r="C2533" s="4" t="s">
        <v>11</v>
      </c>
    </row>
    <row r="2534" spans="1:7">
      <c r="A2534" t="n">
        <v>22774</v>
      </c>
      <c r="B2534" s="23" t="n">
        <v>16</v>
      </c>
      <c r="C2534" s="7" t="n">
        <v>800</v>
      </c>
    </row>
    <row r="2535" spans="1:7">
      <c r="A2535" t="s">
        <v>4</v>
      </c>
      <c r="B2535" s="4" t="s">
        <v>5</v>
      </c>
      <c r="C2535" s="4" t="s">
        <v>7</v>
      </c>
      <c r="D2535" s="4" t="s">
        <v>11</v>
      </c>
      <c r="E2535" s="4" t="s">
        <v>11</v>
      </c>
    </row>
    <row r="2536" spans="1:7">
      <c r="A2536" t="n">
        <v>22777</v>
      </c>
      <c r="B2536" s="24" t="n">
        <v>50</v>
      </c>
      <c r="C2536" s="7" t="n">
        <v>1</v>
      </c>
      <c r="D2536" s="7" t="n">
        <v>2009</v>
      </c>
      <c r="E2536" s="7" t="n">
        <v>100</v>
      </c>
    </row>
    <row r="2537" spans="1:7">
      <c r="A2537" t="s">
        <v>4</v>
      </c>
      <c r="B2537" s="4" t="s">
        <v>5</v>
      </c>
      <c r="C2537" s="4" t="s">
        <v>11</v>
      </c>
    </row>
    <row r="2538" spans="1:7">
      <c r="A2538" t="n">
        <v>22783</v>
      </c>
      <c r="B2538" s="23" t="n">
        <v>16</v>
      </c>
      <c r="C2538" s="7" t="n">
        <v>800</v>
      </c>
    </row>
    <row r="2539" spans="1:7">
      <c r="A2539" t="s">
        <v>4</v>
      </c>
      <c r="B2539" s="4" t="s">
        <v>5</v>
      </c>
      <c r="C2539" s="4" t="s">
        <v>17</v>
      </c>
    </row>
    <row r="2540" spans="1:7">
      <c r="A2540" t="n">
        <v>22786</v>
      </c>
      <c r="B2540" s="14" t="n">
        <v>3</v>
      </c>
      <c r="C2540" s="13" t="n">
        <f t="normal" ca="1">A2530</f>
        <v>0</v>
      </c>
    </row>
    <row r="2541" spans="1:7">
      <c r="A2541" t="s">
        <v>4</v>
      </c>
      <c r="B2541" s="4" t="s">
        <v>5</v>
      </c>
    </row>
    <row r="2542" spans="1:7">
      <c r="A2542" t="n">
        <v>22791</v>
      </c>
      <c r="B2542" s="5" t="n">
        <v>1</v>
      </c>
    </row>
    <row r="2543" spans="1:7" s="3" customFormat="1" customHeight="0">
      <c r="A2543" s="3" t="s">
        <v>2</v>
      </c>
      <c r="B2543" s="3" t="s">
        <v>163</v>
      </c>
    </row>
    <row r="2544" spans="1:7">
      <c r="A2544" t="s">
        <v>4</v>
      </c>
      <c r="B2544" s="4" t="s">
        <v>5</v>
      </c>
      <c r="C2544" s="4" t="s">
        <v>11</v>
      </c>
    </row>
    <row r="2545" spans="1:15">
      <c r="A2545" t="n">
        <v>22792</v>
      </c>
      <c r="B2545" s="23" t="n">
        <v>16</v>
      </c>
      <c r="C2545" s="7" t="n">
        <v>1200</v>
      </c>
    </row>
    <row r="2546" spans="1:15">
      <c r="A2546" t="s">
        <v>4</v>
      </c>
      <c r="B2546" s="4" t="s">
        <v>5</v>
      </c>
      <c r="C2546" s="4" t="s">
        <v>7</v>
      </c>
      <c r="D2546" s="4" t="s">
        <v>11</v>
      </c>
      <c r="E2546" s="4" t="s">
        <v>12</v>
      </c>
      <c r="F2546" s="4" t="s">
        <v>11</v>
      </c>
      <c r="G2546" s="4" t="s">
        <v>14</v>
      </c>
      <c r="H2546" s="4" t="s">
        <v>14</v>
      </c>
      <c r="I2546" s="4" t="s">
        <v>11</v>
      </c>
      <c r="J2546" s="4" t="s">
        <v>11</v>
      </c>
      <c r="K2546" s="4" t="s">
        <v>14</v>
      </c>
      <c r="L2546" s="4" t="s">
        <v>14</v>
      </c>
      <c r="M2546" s="4" t="s">
        <v>14</v>
      </c>
      <c r="N2546" s="4" t="s">
        <v>14</v>
      </c>
      <c r="O2546" s="4" t="s">
        <v>8</v>
      </c>
    </row>
    <row r="2547" spans="1:15">
      <c r="A2547" t="n">
        <v>22795</v>
      </c>
      <c r="B2547" s="24" t="n">
        <v>50</v>
      </c>
      <c r="C2547" s="7" t="n">
        <v>0</v>
      </c>
      <c r="D2547" s="7" t="n">
        <v>4420</v>
      </c>
      <c r="E2547" s="7" t="n">
        <v>1</v>
      </c>
      <c r="F2547" s="7" t="n">
        <v>0</v>
      </c>
      <c r="G2547" s="7" t="n">
        <v>0</v>
      </c>
      <c r="H2547" s="7" t="n">
        <v>0</v>
      </c>
      <c r="I2547" s="7" t="n">
        <v>0</v>
      </c>
      <c r="J2547" s="7" t="n">
        <v>65533</v>
      </c>
      <c r="K2547" s="7" t="n">
        <v>0</v>
      </c>
      <c r="L2547" s="7" t="n">
        <v>0</v>
      </c>
      <c r="M2547" s="7" t="n">
        <v>0</v>
      </c>
      <c r="N2547" s="7" t="n">
        <v>0</v>
      </c>
      <c r="O2547" s="7" t="s">
        <v>15</v>
      </c>
    </row>
    <row r="2548" spans="1:15">
      <c r="A2548" t="s">
        <v>4</v>
      </c>
      <c r="B2548" s="4" t="s">
        <v>5</v>
      </c>
    </row>
    <row r="2549" spans="1:15">
      <c r="A2549" t="n">
        <v>22834</v>
      </c>
      <c r="B2549" s="5" t="n">
        <v>1</v>
      </c>
    </row>
    <row r="2550" spans="1:15" s="3" customFormat="1" customHeight="0">
      <c r="A2550" s="3" t="s">
        <v>2</v>
      </c>
      <c r="B2550" s="3" t="s">
        <v>164</v>
      </c>
    </row>
    <row r="2551" spans="1:15">
      <c r="A2551" t="s">
        <v>4</v>
      </c>
      <c r="B2551" s="4" t="s">
        <v>5</v>
      </c>
      <c r="C2551" s="4" t="s">
        <v>7</v>
      </c>
      <c r="D2551" s="4" t="s">
        <v>14</v>
      </c>
      <c r="E2551" s="4" t="s">
        <v>7</v>
      </c>
      <c r="F2551" s="4" t="s">
        <v>17</v>
      </c>
    </row>
    <row r="2552" spans="1:15">
      <c r="A2552" t="n">
        <v>22836</v>
      </c>
      <c r="B2552" s="12" t="n">
        <v>5</v>
      </c>
      <c r="C2552" s="7" t="n">
        <v>0</v>
      </c>
      <c r="D2552" s="7" t="n">
        <v>1</v>
      </c>
      <c r="E2552" s="7" t="n">
        <v>1</v>
      </c>
      <c r="F2552" s="13" t="n">
        <f t="normal" ca="1">A2564</f>
        <v>0</v>
      </c>
    </row>
    <row r="2553" spans="1:15">
      <c r="A2553" t="s">
        <v>4</v>
      </c>
      <c r="B2553" s="4" t="s">
        <v>5</v>
      </c>
      <c r="C2553" s="4" t="s">
        <v>11</v>
      </c>
      <c r="D2553" s="4" t="s">
        <v>11</v>
      </c>
    </row>
    <row r="2554" spans="1:15">
      <c r="A2554" t="n">
        <v>22847</v>
      </c>
      <c r="B2554" s="67" t="n">
        <v>17</v>
      </c>
      <c r="C2554" s="7" t="n">
        <v>1000</v>
      </c>
      <c r="D2554" s="7" t="n">
        <v>2000</v>
      </c>
    </row>
    <row r="2555" spans="1:15">
      <c r="A2555" t="s">
        <v>4</v>
      </c>
      <c r="B2555" s="4" t="s">
        <v>5</v>
      </c>
      <c r="C2555" s="4" t="s">
        <v>7</v>
      </c>
      <c r="D2555" s="4" t="s">
        <v>11</v>
      </c>
      <c r="E2555" s="4" t="s">
        <v>11</v>
      </c>
      <c r="F2555" s="4" t="s">
        <v>11</v>
      </c>
      <c r="G2555" s="4" t="s">
        <v>11</v>
      </c>
      <c r="H2555" s="4" t="s">
        <v>11</v>
      </c>
      <c r="I2555" s="4" t="s">
        <v>8</v>
      </c>
      <c r="J2555" s="4" t="s">
        <v>12</v>
      </c>
      <c r="K2555" s="4" t="s">
        <v>12</v>
      </c>
      <c r="L2555" s="4" t="s">
        <v>12</v>
      </c>
      <c r="M2555" s="4" t="s">
        <v>14</v>
      </c>
      <c r="N2555" s="4" t="s">
        <v>14</v>
      </c>
      <c r="O2555" s="4" t="s">
        <v>12</v>
      </c>
      <c r="P2555" s="4" t="s">
        <v>12</v>
      </c>
      <c r="Q2555" s="4" t="s">
        <v>12</v>
      </c>
      <c r="R2555" s="4" t="s">
        <v>12</v>
      </c>
      <c r="S2555" s="4" t="s">
        <v>7</v>
      </c>
    </row>
    <row r="2556" spans="1:15">
      <c r="A2556" t="n">
        <v>22852</v>
      </c>
      <c r="B2556" s="35" t="n">
        <v>39</v>
      </c>
      <c r="C2556" s="7" t="n">
        <v>12</v>
      </c>
      <c r="D2556" s="7" t="n">
        <v>65533</v>
      </c>
      <c r="E2556" s="7" t="n">
        <v>206</v>
      </c>
      <c r="F2556" s="7" t="n">
        <v>0</v>
      </c>
      <c r="G2556" s="7" t="n">
        <v>65534</v>
      </c>
      <c r="H2556" s="7" t="n">
        <v>259</v>
      </c>
      <c r="I2556" s="7" t="s">
        <v>165</v>
      </c>
      <c r="J2556" s="7" t="n">
        <v>0</v>
      </c>
      <c r="K2556" s="7" t="n">
        <v>0</v>
      </c>
      <c r="L2556" s="7" t="n">
        <v>0</v>
      </c>
      <c r="M2556" s="7" t="n">
        <v>1101004800</v>
      </c>
      <c r="N2556" s="7" t="n">
        <v>0</v>
      </c>
      <c r="O2556" s="7" t="n">
        <v>0</v>
      </c>
      <c r="P2556" s="7" t="n">
        <v>2</v>
      </c>
      <c r="Q2556" s="7" t="n">
        <v>2</v>
      </c>
      <c r="R2556" s="7" t="n">
        <v>2</v>
      </c>
      <c r="S2556" s="7" t="n">
        <v>255</v>
      </c>
    </row>
    <row r="2557" spans="1:15">
      <c r="A2557" t="s">
        <v>4</v>
      </c>
      <c r="B2557" s="4" t="s">
        <v>5</v>
      </c>
      <c r="C2557" s="4" t="s">
        <v>11</v>
      </c>
      <c r="D2557" s="4" t="s">
        <v>11</v>
      </c>
    </row>
    <row r="2558" spans="1:15">
      <c r="A2558" t="n">
        <v>22915</v>
      </c>
      <c r="B2558" s="67" t="n">
        <v>17</v>
      </c>
      <c r="C2558" s="7" t="n">
        <v>1500</v>
      </c>
      <c r="D2558" s="7" t="n">
        <v>2500</v>
      </c>
    </row>
    <row r="2559" spans="1:15">
      <c r="A2559" t="s">
        <v>4</v>
      </c>
      <c r="B2559" s="4" t="s">
        <v>5</v>
      </c>
      <c r="C2559" s="4" t="s">
        <v>7</v>
      </c>
      <c r="D2559" s="4" t="s">
        <v>11</v>
      </c>
      <c r="E2559" s="4" t="s">
        <v>11</v>
      </c>
      <c r="F2559" s="4" t="s">
        <v>11</v>
      </c>
      <c r="G2559" s="4" t="s">
        <v>11</v>
      </c>
      <c r="H2559" s="4" t="s">
        <v>11</v>
      </c>
      <c r="I2559" s="4" t="s">
        <v>8</v>
      </c>
      <c r="J2559" s="4" t="s">
        <v>12</v>
      </c>
      <c r="K2559" s="4" t="s">
        <v>12</v>
      </c>
      <c r="L2559" s="4" t="s">
        <v>12</v>
      </c>
      <c r="M2559" s="4" t="s">
        <v>14</v>
      </c>
      <c r="N2559" s="4" t="s">
        <v>14</v>
      </c>
      <c r="O2559" s="4" t="s">
        <v>12</v>
      </c>
      <c r="P2559" s="4" t="s">
        <v>12</v>
      </c>
      <c r="Q2559" s="4" t="s">
        <v>12</v>
      </c>
      <c r="R2559" s="4" t="s">
        <v>12</v>
      </c>
      <c r="S2559" s="4" t="s">
        <v>7</v>
      </c>
    </row>
    <row r="2560" spans="1:15">
      <c r="A2560" t="n">
        <v>22920</v>
      </c>
      <c r="B2560" s="35" t="n">
        <v>39</v>
      </c>
      <c r="C2560" s="7" t="n">
        <v>12</v>
      </c>
      <c r="D2560" s="7" t="n">
        <v>65533</v>
      </c>
      <c r="E2560" s="7" t="n">
        <v>206</v>
      </c>
      <c r="F2560" s="7" t="n">
        <v>0</v>
      </c>
      <c r="G2560" s="7" t="n">
        <v>65534</v>
      </c>
      <c r="H2560" s="7" t="n">
        <v>259</v>
      </c>
      <c r="I2560" s="7" t="s">
        <v>166</v>
      </c>
      <c r="J2560" s="7" t="n">
        <v>0</v>
      </c>
      <c r="K2560" s="7" t="n">
        <v>0</v>
      </c>
      <c r="L2560" s="7" t="n">
        <v>0</v>
      </c>
      <c r="M2560" s="7" t="n">
        <v>1101004800</v>
      </c>
      <c r="N2560" s="7" t="n">
        <v>0</v>
      </c>
      <c r="O2560" s="7" t="n">
        <v>0</v>
      </c>
      <c r="P2560" s="7" t="n">
        <v>2</v>
      </c>
      <c r="Q2560" s="7" t="n">
        <v>2</v>
      </c>
      <c r="R2560" s="7" t="n">
        <v>2</v>
      </c>
      <c r="S2560" s="7" t="n">
        <v>255</v>
      </c>
    </row>
    <row r="2561" spans="1:19">
      <c r="A2561" t="s">
        <v>4</v>
      </c>
      <c r="B2561" s="4" t="s">
        <v>5</v>
      </c>
      <c r="C2561" s="4" t="s">
        <v>17</v>
      </c>
    </row>
    <row r="2562" spans="1:19">
      <c r="A2562" t="n">
        <v>22983</v>
      </c>
      <c r="B2562" s="14" t="n">
        <v>3</v>
      </c>
      <c r="C2562" s="13" t="n">
        <f t="normal" ca="1">A2552</f>
        <v>0</v>
      </c>
    </row>
    <row r="2563" spans="1:19">
      <c r="A2563" t="s">
        <v>4</v>
      </c>
      <c r="B2563" s="4" t="s">
        <v>5</v>
      </c>
    </row>
    <row r="2564" spans="1:19">
      <c r="A2564" t="n">
        <v>22988</v>
      </c>
      <c r="B2564" s="5" t="n">
        <v>1</v>
      </c>
    </row>
    <row r="2565" spans="1:19" s="3" customFormat="1" customHeight="0">
      <c r="A2565" s="3" t="s">
        <v>2</v>
      </c>
      <c r="B2565" s="3" t="s">
        <v>167</v>
      </c>
    </row>
    <row r="2566" spans="1:19">
      <c r="A2566" t="s">
        <v>4</v>
      </c>
      <c r="B2566" s="4" t="s">
        <v>5</v>
      </c>
      <c r="C2566" s="4" t="s">
        <v>7</v>
      </c>
      <c r="D2566" s="4" t="s">
        <v>11</v>
      </c>
      <c r="E2566" s="4" t="s">
        <v>11</v>
      </c>
      <c r="F2566" s="4" t="s">
        <v>11</v>
      </c>
      <c r="G2566" s="4" t="s">
        <v>11</v>
      </c>
      <c r="H2566" s="4" t="s">
        <v>11</v>
      </c>
      <c r="I2566" s="4" t="s">
        <v>8</v>
      </c>
      <c r="J2566" s="4" t="s">
        <v>12</v>
      </c>
      <c r="K2566" s="4" t="s">
        <v>12</v>
      </c>
      <c r="L2566" s="4" t="s">
        <v>12</v>
      </c>
      <c r="M2566" s="4" t="s">
        <v>14</v>
      </c>
      <c r="N2566" s="4" t="s">
        <v>14</v>
      </c>
      <c r="O2566" s="4" t="s">
        <v>12</v>
      </c>
      <c r="P2566" s="4" t="s">
        <v>12</v>
      </c>
      <c r="Q2566" s="4" t="s">
        <v>12</v>
      </c>
      <c r="R2566" s="4" t="s">
        <v>12</v>
      </c>
      <c r="S2566" s="4" t="s">
        <v>7</v>
      </c>
    </row>
    <row r="2567" spans="1:19">
      <c r="A2567" t="n">
        <v>22992</v>
      </c>
      <c r="B2567" s="35" t="n">
        <v>39</v>
      </c>
      <c r="C2567" s="7" t="n">
        <v>12</v>
      </c>
      <c r="D2567" s="7" t="n">
        <v>65533</v>
      </c>
      <c r="E2567" s="7" t="n">
        <v>214</v>
      </c>
      <c r="F2567" s="7" t="n">
        <v>0</v>
      </c>
      <c r="G2567" s="7" t="n">
        <v>65534</v>
      </c>
      <c r="H2567" s="7" t="n">
        <v>259</v>
      </c>
      <c r="I2567" s="7" t="s">
        <v>15</v>
      </c>
      <c r="J2567" s="7" t="n">
        <v>0</v>
      </c>
      <c r="K2567" s="7" t="n">
        <v>0</v>
      </c>
      <c r="L2567" s="7" t="n">
        <v>0</v>
      </c>
      <c r="M2567" s="7" t="n">
        <v>0</v>
      </c>
      <c r="N2567" s="7" t="n">
        <v>0</v>
      </c>
      <c r="O2567" s="7" t="n">
        <v>0</v>
      </c>
      <c r="P2567" s="7" t="n">
        <v>1</v>
      </c>
      <c r="Q2567" s="7" t="n">
        <v>1</v>
      </c>
      <c r="R2567" s="7" t="n">
        <v>1</v>
      </c>
      <c r="S2567" s="7" t="n">
        <v>255</v>
      </c>
    </row>
    <row r="2568" spans="1:19">
      <c r="A2568" t="s">
        <v>4</v>
      </c>
      <c r="B2568" s="4" t="s">
        <v>5</v>
      </c>
      <c r="C2568" s="4" t="s">
        <v>7</v>
      </c>
      <c r="D2568" s="4" t="s">
        <v>14</v>
      </c>
      <c r="E2568" s="4" t="s">
        <v>7</v>
      </c>
      <c r="F2568" s="4" t="s">
        <v>17</v>
      </c>
    </row>
    <row r="2569" spans="1:19">
      <c r="A2569" t="n">
        <v>23042</v>
      </c>
      <c r="B2569" s="12" t="n">
        <v>5</v>
      </c>
      <c r="C2569" s="7" t="n">
        <v>0</v>
      </c>
      <c r="D2569" s="7" t="n">
        <v>1</v>
      </c>
      <c r="E2569" s="7" t="n">
        <v>1</v>
      </c>
      <c r="F2569" s="13" t="n">
        <f t="normal" ca="1">A2593</f>
        <v>0</v>
      </c>
    </row>
    <row r="2570" spans="1:19">
      <c r="A2570" t="s">
        <v>4</v>
      </c>
      <c r="B2570" s="4" t="s">
        <v>5</v>
      </c>
      <c r="C2570" s="4" t="s">
        <v>11</v>
      </c>
      <c r="D2570" s="4" t="s">
        <v>8</v>
      </c>
      <c r="E2570" s="4" t="s">
        <v>7</v>
      </c>
      <c r="F2570" s="4" t="s">
        <v>7</v>
      </c>
      <c r="G2570" s="4" t="s">
        <v>7</v>
      </c>
      <c r="H2570" s="4" t="s">
        <v>7</v>
      </c>
      <c r="I2570" s="4" t="s">
        <v>7</v>
      </c>
      <c r="J2570" s="4" t="s">
        <v>12</v>
      </c>
      <c r="K2570" s="4" t="s">
        <v>12</v>
      </c>
      <c r="L2570" s="4" t="s">
        <v>12</v>
      </c>
      <c r="M2570" s="4" t="s">
        <v>12</v>
      </c>
      <c r="N2570" s="4" t="s">
        <v>7</v>
      </c>
    </row>
    <row r="2571" spans="1:19">
      <c r="A2571" t="n">
        <v>23053</v>
      </c>
      <c r="B2571" s="41" t="n">
        <v>34</v>
      </c>
      <c r="C2571" s="7" t="n">
        <v>65534</v>
      </c>
      <c r="D2571" s="7" t="s">
        <v>168</v>
      </c>
      <c r="E2571" s="7" t="n">
        <v>0</v>
      </c>
      <c r="F2571" s="7" t="n">
        <v>1</v>
      </c>
      <c r="G2571" s="7" t="n">
        <v>0</v>
      </c>
      <c r="H2571" s="7" t="n">
        <v>0</v>
      </c>
      <c r="I2571" s="7" t="n">
        <v>0</v>
      </c>
      <c r="J2571" s="7" t="n">
        <v>0</v>
      </c>
      <c r="K2571" s="7" t="n">
        <v>-1</v>
      </c>
      <c r="L2571" s="7" t="n">
        <v>-1</v>
      </c>
      <c r="M2571" s="7" t="n">
        <v>-1</v>
      </c>
      <c r="N2571" s="7" t="n">
        <v>0</v>
      </c>
    </row>
    <row r="2572" spans="1:19">
      <c r="A2572" t="s">
        <v>4</v>
      </c>
      <c r="B2572" s="4" t="s">
        <v>5</v>
      </c>
      <c r="C2572" s="4" t="s">
        <v>7</v>
      </c>
      <c r="D2572" s="4" t="s">
        <v>11</v>
      </c>
      <c r="E2572" s="4" t="s">
        <v>11</v>
      </c>
      <c r="F2572" s="4" t="s">
        <v>11</v>
      </c>
      <c r="G2572" s="4" t="s">
        <v>11</v>
      </c>
      <c r="H2572" s="4" t="s">
        <v>11</v>
      </c>
      <c r="I2572" s="4" t="s">
        <v>8</v>
      </c>
      <c r="J2572" s="4" t="s">
        <v>12</v>
      </c>
      <c r="K2572" s="4" t="s">
        <v>12</v>
      </c>
      <c r="L2572" s="4" t="s">
        <v>12</v>
      </c>
      <c r="M2572" s="4" t="s">
        <v>14</v>
      </c>
      <c r="N2572" s="4" t="s">
        <v>14</v>
      </c>
      <c r="O2572" s="4" t="s">
        <v>12</v>
      </c>
      <c r="P2572" s="4" t="s">
        <v>12</v>
      </c>
      <c r="Q2572" s="4" t="s">
        <v>12</v>
      </c>
      <c r="R2572" s="4" t="s">
        <v>12</v>
      </c>
      <c r="S2572" s="4" t="s">
        <v>7</v>
      </c>
    </row>
    <row r="2573" spans="1:19">
      <c r="A2573" t="n">
        <v>23085</v>
      </c>
      <c r="B2573" s="35" t="n">
        <v>39</v>
      </c>
      <c r="C2573" s="7" t="n">
        <v>12</v>
      </c>
      <c r="D2573" s="7" t="n">
        <v>65533</v>
      </c>
      <c r="E2573" s="7" t="n">
        <v>200</v>
      </c>
      <c r="F2573" s="7" t="n">
        <v>0</v>
      </c>
      <c r="G2573" s="7" t="n">
        <v>65534</v>
      </c>
      <c r="H2573" s="7" t="n">
        <v>259</v>
      </c>
      <c r="I2573" s="7" t="s">
        <v>169</v>
      </c>
      <c r="J2573" s="7" t="n">
        <v>0</v>
      </c>
      <c r="K2573" s="7" t="n">
        <v>0</v>
      </c>
      <c r="L2573" s="7" t="n">
        <v>0</v>
      </c>
      <c r="M2573" s="7" t="n">
        <v>0</v>
      </c>
      <c r="N2573" s="7" t="n">
        <v>0</v>
      </c>
      <c r="O2573" s="7" t="n">
        <v>0</v>
      </c>
      <c r="P2573" s="7" t="n">
        <v>1</v>
      </c>
      <c r="Q2573" s="7" t="n">
        <v>1</v>
      </c>
      <c r="R2573" s="7" t="n">
        <v>2</v>
      </c>
      <c r="S2573" s="7" t="n">
        <v>255</v>
      </c>
    </row>
    <row r="2574" spans="1:19">
      <c r="A2574" t="s">
        <v>4</v>
      </c>
      <c r="B2574" s="4" t="s">
        <v>5</v>
      </c>
      <c r="C2574" s="4" t="s">
        <v>11</v>
      </c>
      <c r="D2574" s="4" t="s">
        <v>11</v>
      </c>
    </row>
    <row r="2575" spans="1:19">
      <c r="A2575" t="n">
        <v>23145</v>
      </c>
      <c r="B2575" s="67" t="n">
        <v>17</v>
      </c>
      <c r="C2575" s="7" t="n">
        <v>800</v>
      </c>
      <c r="D2575" s="7" t="n">
        <v>1500</v>
      </c>
    </row>
    <row r="2576" spans="1:19">
      <c r="A2576" t="s">
        <v>4</v>
      </c>
      <c r="B2576" s="4" t="s">
        <v>5</v>
      </c>
      <c r="C2576" s="4" t="s">
        <v>7</v>
      </c>
      <c r="D2576" s="4" t="s">
        <v>11</v>
      </c>
      <c r="E2576" s="4" t="s">
        <v>11</v>
      </c>
      <c r="F2576" s="4" t="s">
        <v>11</v>
      </c>
      <c r="G2576" s="4" t="s">
        <v>11</v>
      </c>
      <c r="H2576" s="4" t="s">
        <v>11</v>
      </c>
      <c r="I2576" s="4" t="s">
        <v>8</v>
      </c>
      <c r="J2576" s="4" t="s">
        <v>12</v>
      </c>
      <c r="K2576" s="4" t="s">
        <v>12</v>
      </c>
      <c r="L2576" s="4" t="s">
        <v>12</v>
      </c>
      <c r="M2576" s="4" t="s">
        <v>14</v>
      </c>
      <c r="N2576" s="4" t="s">
        <v>14</v>
      </c>
      <c r="O2576" s="4" t="s">
        <v>12</v>
      </c>
      <c r="P2576" s="4" t="s">
        <v>12</v>
      </c>
      <c r="Q2576" s="4" t="s">
        <v>12</v>
      </c>
      <c r="R2576" s="4" t="s">
        <v>12</v>
      </c>
      <c r="S2576" s="4" t="s">
        <v>7</v>
      </c>
    </row>
    <row r="2577" spans="1:19">
      <c r="A2577" t="n">
        <v>23150</v>
      </c>
      <c r="B2577" s="35" t="n">
        <v>39</v>
      </c>
      <c r="C2577" s="7" t="n">
        <v>12</v>
      </c>
      <c r="D2577" s="7" t="n">
        <v>65533</v>
      </c>
      <c r="E2577" s="7" t="n">
        <v>203</v>
      </c>
      <c r="F2577" s="7" t="n">
        <v>0</v>
      </c>
      <c r="G2577" s="7" t="n">
        <v>65534</v>
      </c>
      <c r="H2577" s="7" t="n">
        <v>259</v>
      </c>
      <c r="I2577" s="7" t="s">
        <v>170</v>
      </c>
      <c r="J2577" s="7" t="n">
        <v>0</v>
      </c>
      <c r="K2577" s="7" t="n">
        <v>0</v>
      </c>
      <c r="L2577" s="7" t="n">
        <v>0</v>
      </c>
      <c r="M2577" s="7" t="n">
        <v>0</v>
      </c>
      <c r="N2577" s="7" t="n">
        <v>0</v>
      </c>
      <c r="O2577" s="7" t="n">
        <v>0</v>
      </c>
      <c r="P2577" s="7" t="n">
        <v>1</v>
      </c>
      <c r="Q2577" s="7" t="n">
        <v>1</v>
      </c>
      <c r="R2577" s="7" t="n">
        <v>2</v>
      </c>
      <c r="S2577" s="7" t="n">
        <v>255</v>
      </c>
    </row>
    <row r="2578" spans="1:19">
      <c r="A2578" t="s">
        <v>4</v>
      </c>
      <c r="B2578" s="4" t="s">
        <v>5</v>
      </c>
      <c r="C2578" s="4" t="s">
        <v>11</v>
      </c>
      <c r="D2578" s="4" t="s">
        <v>11</v>
      </c>
    </row>
    <row r="2579" spans="1:19">
      <c r="A2579" t="n">
        <v>23212</v>
      </c>
      <c r="B2579" s="67" t="n">
        <v>17</v>
      </c>
      <c r="C2579" s="7" t="n">
        <v>800</v>
      </c>
      <c r="D2579" s="7" t="n">
        <v>1500</v>
      </c>
    </row>
    <row r="2580" spans="1:19">
      <c r="A2580" t="s">
        <v>4</v>
      </c>
      <c r="B2580" s="4" t="s">
        <v>5</v>
      </c>
      <c r="C2580" s="4" t="s">
        <v>11</v>
      </c>
      <c r="D2580" s="4" t="s">
        <v>8</v>
      </c>
      <c r="E2580" s="4" t="s">
        <v>7</v>
      </c>
      <c r="F2580" s="4" t="s">
        <v>7</v>
      </c>
      <c r="G2580" s="4" t="s">
        <v>7</v>
      </c>
      <c r="H2580" s="4" t="s">
        <v>7</v>
      </c>
      <c r="I2580" s="4" t="s">
        <v>7</v>
      </c>
      <c r="J2580" s="4" t="s">
        <v>12</v>
      </c>
      <c r="K2580" s="4" t="s">
        <v>12</v>
      </c>
      <c r="L2580" s="4" t="s">
        <v>12</v>
      </c>
      <c r="M2580" s="4" t="s">
        <v>12</v>
      </c>
      <c r="N2580" s="4" t="s">
        <v>7</v>
      </c>
    </row>
    <row r="2581" spans="1:19">
      <c r="A2581" t="n">
        <v>23217</v>
      </c>
      <c r="B2581" s="41" t="n">
        <v>34</v>
      </c>
      <c r="C2581" s="7" t="n">
        <v>65534</v>
      </c>
      <c r="D2581" s="7" t="s">
        <v>168</v>
      </c>
      <c r="E2581" s="7" t="n">
        <v>0</v>
      </c>
      <c r="F2581" s="7" t="n">
        <v>1</v>
      </c>
      <c r="G2581" s="7" t="n">
        <v>0</v>
      </c>
      <c r="H2581" s="7" t="n">
        <v>0</v>
      </c>
      <c r="I2581" s="7" t="n">
        <v>0</v>
      </c>
      <c r="J2581" s="7" t="n">
        <v>0</v>
      </c>
      <c r="K2581" s="7" t="n">
        <v>-1</v>
      </c>
      <c r="L2581" s="7" t="n">
        <v>-1</v>
      </c>
      <c r="M2581" s="7" t="n">
        <v>-1</v>
      </c>
      <c r="N2581" s="7" t="n">
        <v>0</v>
      </c>
    </row>
    <row r="2582" spans="1:19">
      <c r="A2582" t="s">
        <v>4</v>
      </c>
      <c r="B2582" s="4" t="s">
        <v>5</v>
      </c>
      <c r="C2582" s="4" t="s">
        <v>7</v>
      </c>
      <c r="D2582" s="4" t="s">
        <v>11</v>
      </c>
      <c r="E2582" s="4" t="s">
        <v>11</v>
      </c>
      <c r="F2582" s="4" t="s">
        <v>11</v>
      </c>
      <c r="G2582" s="4" t="s">
        <v>11</v>
      </c>
      <c r="H2582" s="4" t="s">
        <v>11</v>
      </c>
      <c r="I2582" s="4" t="s">
        <v>8</v>
      </c>
      <c r="J2582" s="4" t="s">
        <v>12</v>
      </c>
      <c r="K2582" s="4" t="s">
        <v>12</v>
      </c>
      <c r="L2582" s="4" t="s">
        <v>12</v>
      </c>
      <c r="M2582" s="4" t="s">
        <v>14</v>
      </c>
      <c r="N2582" s="4" t="s">
        <v>14</v>
      </c>
      <c r="O2582" s="4" t="s">
        <v>12</v>
      </c>
      <c r="P2582" s="4" t="s">
        <v>12</v>
      </c>
      <c r="Q2582" s="4" t="s">
        <v>12</v>
      </c>
      <c r="R2582" s="4" t="s">
        <v>12</v>
      </c>
      <c r="S2582" s="4" t="s">
        <v>7</v>
      </c>
    </row>
    <row r="2583" spans="1:19">
      <c r="A2583" t="n">
        <v>23249</v>
      </c>
      <c r="B2583" s="35" t="n">
        <v>39</v>
      </c>
      <c r="C2583" s="7" t="n">
        <v>12</v>
      </c>
      <c r="D2583" s="7" t="n">
        <v>65533</v>
      </c>
      <c r="E2583" s="7" t="n">
        <v>200</v>
      </c>
      <c r="F2583" s="7" t="n">
        <v>0</v>
      </c>
      <c r="G2583" s="7" t="n">
        <v>65534</v>
      </c>
      <c r="H2583" s="7" t="n">
        <v>259</v>
      </c>
      <c r="I2583" s="7" t="s">
        <v>169</v>
      </c>
      <c r="J2583" s="7" t="n">
        <v>0</v>
      </c>
      <c r="K2583" s="7" t="n">
        <v>0</v>
      </c>
      <c r="L2583" s="7" t="n">
        <v>0</v>
      </c>
      <c r="M2583" s="7" t="n">
        <v>0</v>
      </c>
      <c r="N2583" s="7" t="n">
        <v>0</v>
      </c>
      <c r="O2583" s="7" t="n">
        <v>0</v>
      </c>
      <c r="P2583" s="7" t="n">
        <v>1</v>
      </c>
      <c r="Q2583" s="7" t="n">
        <v>1</v>
      </c>
      <c r="R2583" s="7" t="n">
        <v>2</v>
      </c>
      <c r="S2583" s="7" t="n">
        <v>255</v>
      </c>
    </row>
    <row r="2584" spans="1:19">
      <c r="A2584" t="s">
        <v>4</v>
      </c>
      <c r="B2584" s="4" t="s">
        <v>5</v>
      </c>
      <c r="C2584" s="4" t="s">
        <v>11</v>
      </c>
      <c r="D2584" s="4" t="s">
        <v>11</v>
      </c>
    </row>
    <row r="2585" spans="1:19">
      <c r="A2585" t="n">
        <v>23309</v>
      </c>
      <c r="B2585" s="67" t="n">
        <v>17</v>
      </c>
      <c r="C2585" s="7" t="n">
        <v>800</v>
      </c>
      <c r="D2585" s="7" t="n">
        <v>1500</v>
      </c>
    </row>
    <row r="2586" spans="1:19">
      <c r="A2586" t="s">
        <v>4</v>
      </c>
      <c r="B2586" s="4" t="s">
        <v>5</v>
      </c>
      <c r="C2586" s="4" t="s">
        <v>7</v>
      </c>
      <c r="D2586" s="4" t="s">
        <v>11</v>
      </c>
      <c r="E2586" s="4" t="s">
        <v>11</v>
      </c>
      <c r="F2586" s="4" t="s">
        <v>11</v>
      </c>
      <c r="G2586" s="4" t="s">
        <v>11</v>
      </c>
      <c r="H2586" s="4" t="s">
        <v>11</v>
      </c>
      <c r="I2586" s="4" t="s">
        <v>8</v>
      </c>
      <c r="J2586" s="4" t="s">
        <v>12</v>
      </c>
      <c r="K2586" s="4" t="s">
        <v>12</v>
      </c>
      <c r="L2586" s="4" t="s">
        <v>12</v>
      </c>
      <c r="M2586" s="4" t="s">
        <v>14</v>
      </c>
      <c r="N2586" s="4" t="s">
        <v>14</v>
      </c>
      <c r="O2586" s="4" t="s">
        <v>12</v>
      </c>
      <c r="P2586" s="4" t="s">
        <v>12</v>
      </c>
      <c r="Q2586" s="4" t="s">
        <v>12</v>
      </c>
      <c r="R2586" s="4" t="s">
        <v>12</v>
      </c>
      <c r="S2586" s="4" t="s">
        <v>7</v>
      </c>
    </row>
    <row r="2587" spans="1:19">
      <c r="A2587" t="n">
        <v>23314</v>
      </c>
      <c r="B2587" s="35" t="n">
        <v>39</v>
      </c>
      <c r="C2587" s="7" t="n">
        <v>12</v>
      </c>
      <c r="D2587" s="7" t="n">
        <v>65533</v>
      </c>
      <c r="E2587" s="7" t="n">
        <v>203</v>
      </c>
      <c r="F2587" s="7" t="n">
        <v>0</v>
      </c>
      <c r="G2587" s="7" t="n">
        <v>65534</v>
      </c>
      <c r="H2587" s="7" t="n">
        <v>259</v>
      </c>
      <c r="I2587" s="7" t="s">
        <v>171</v>
      </c>
      <c r="J2587" s="7" t="n">
        <v>0</v>
      </c>
      <c r="K2587" s="7" t="n">
        <v>0</v>
      </c>
      <c r="L2587" s="7" t="n">
        <v>0</v>
      </c>
      <c r="M2587" s="7" t="n">
        <v>0</v>
      </c>
      <c r="N2587" s="7" t="n">
        <v>0</v>
      </c>
      <c r="O2587" s="7" t="n">
        <v>0</v>
      </c>
      <c r="P2587" s="7" t="n">
        <v>1</v>
      </c>
      <c r="Q2587" s="7" t="n">
        <v>1</v>
      </c>
      <c r="R2587" s="7" t="n">
        <v>2</v>
      </c>
      <c r="S2587" s="7" t="n">
        <v>255</v>
      </c>
    </row>
    <row r="2588" spans="1:19">
      <c r="A2588" t="s">
        <v>4</v>
      </c>
      <c r="B2588" s="4" t="s">
        <v>5</v>
      </c>
      <c r="C2588" s="4" t="s">
        <v>11</v>
      </c>
      <c r="D2588" s="4" t="s">
        <v>11</v>
      </c>
    </row>
    <row r="2589" spans="1:19">
      <c r="A2589" t="n">
        <v>23376</v>
      </c>
      <c r="B2589" s="67" t="n">
        <v>17</v>
      </c>
      <c r="C2589" s="7" t="n">
        <v>800</v>
      </c>
      <c r="D2589" s="7" t="n">
        <v>1500</v>
      </c>
    </row>
    <row r="2590" spans="1:19">
      <c r="A2590" t="s">
        <v>4</v>
      </c>
      <c r="B2590" s="4" t="s">
        <v>5</v>
      </c>
      <c r="C2590" s="4" t="s">
        <v>17</v>
      </c>
    </row>
    <row r="2591" spans="1:19">
      <c r="A2591" t="n">
        <v>23381</v>
      </c>
      <c r="B2591" s="14" t="n">
        <v>3</v>
      </c>
      <c r="C2591" s="13" t="n">
        <f t="normal" ca="1">A2569</f>
        <v>0</v>
      </c>
    </row>
    <row r="2592" spans="1:19">
      <c r="A2592" t="s">
        <v>4</v>
      </c>
      <c r="B2592" s="4" t="s">
        <v>5</v>
      </c>
    </row>
    <row r="2593" spans="1:19">
      <c r="A2593" t="n">
        <v>23386</v>
      </c>
      <c r="B2593" s="5" t="n">
        <v>1</v>
      </c>
    </row>
    <row r="2594" spans="1:19" s="3" customFormat="1" customHeight="0">
      <c r="A2594" s="3" t="s">
        <v>2</v>
      </c>
      <c r="B2594" s="3" t="s">
        <v>172</v>
      </c>
    </row>
    <row r="2595" spans="1:19">
      <c r="A2595" t="s">
        <v>4</v>
      </c>
      <c r="B2595" s="4" t="s">
        <v>5</v>
      </c>
      <c r="C2595" s="4" t="s">
        <v>7</v>
      </c>
      <c r="D2595" s="4" t="s">
        <v>14</v>
      </c>
      <c r="E2595" s="4" t="s">
        <v>7</v>
      </c>
      <c r="F2595" s="4" t="s">
        <v>17</v>
      </c>
    </row>
    <row r="2596" spans="1:19">
      <c r="A2596" t="n">
        <v>23388</v>
      </c>
      <c r="B2596" s="12" t="n">
        <v>5</v>
      </c>
      <c r="C2596" s="7" t="n">
        <v>0</v>
      </c>
      <c r="D2596" s="7" t="n">
        <v>1</v>
      </c>
      <c r="E2596" s="7" t="n">
        <v>1</v>
      </c>
      <c r="F2596" s="13" t="n">
        <f t="normal" ca="1">A2610</f>
        <v>0</v>
      </c>
    </row>
    <row r="2597" spans="1:19">
      <c r="A2597" t="s">
        <v>4</v>
      </c>
      <c r="B2597" s="4" t="s">
        <v>5</v>
      </c>
      <c r="C2597" s="4" t="s">
        <v>11</v>
      </c>
      <c r="D2597" s="4" t="s">
        <v>11</v>
      </c>
    </row>
    <row r="2598" spans="1:19">
      <c r="A2598" t="n">
        <v>23399</v>
      </c>
      <c r="B2598" s="67" t="n">
        <v>17</v>
      </c>
      <c r="C2598" s="7" t="n">
        <v>500</v>
      </c>
      <c r="D2598" s="7" t="n">
        <v>1300</v>
      </c>
    </row>
    <row r="2599" spans="1:19">
      <c r="A2599" t="s">
        <v>4</v>
      </c>
      <c r="B2599" s="4" t="s">
        <v>5</v>
      </c>
      <c r="C2599" s="4" t="s">
        <v>11</v>
      </c>
      <c r="D2599" s="4" t="s">
        <v>8</v>
      </c>
      <c r="E2599" s="4" t="s">
        <v>7</v>
      </c>
      <c r="F2599" s="4" t="s">
        <v>7</v>
      </c>
      <c r="G2599" s="4" t="s">
        <v>7</v>
      </c>
      <c r="H2599" s="4" t="s">
        <v>7</v>
      </c>
      <c r="I2599" s="4" t="s">
        <v>7</v>
      </c>
      <c r="J2599" s="4" t="s">
        <v>12</v>
      </c>
      <c r="K2599" s="4" t="s">
        <v>12</v>
      </c>
      <c r="L2599" s="4" t="s">
        <v>12</v>
      </c>
      <c r="M2599" s="4" t="s">
        <v>12</v>
      </c>
      <c r="N2599" s="4" t="s">
        <v>7</v>
      </c>
    </row>
    <row r="2600" spans="1:19">
      <c r="A2600" t="n">
        <v>23404</v>
      </c>
      <c r="B2600" s="41" t="n">
        <v>34</v>
      </c>
      <c r="C2600" s="7" t="n">
        <v>65534</v>
      </c>
      <c r="D2600" s="7" t="s">
        <v>173</v>
      </c>
      <c r="E2600" s="7" t="n">
        <v>0</v>
      </c>
      <c r="F2600" s="7" t="n">
        <v>1</v>
      </c>
      <c r="G2600" s="7" t="n">
        <v>0</v>
      </c>
      <c r="H2600" s="7" t="n">
        <v>0</v>
      </c>
      <c r="I2600" s="7" t="n">
        <v>0</v>
      </c>
      <c r="J2600" s="7" t="n">
        <v>0</v>
      </c>
      <c r="K2600" s="7" t="n">
        <v>-1</v>
      </c>
      <c r="L2600" s="7" t="n">
        <v>-1</v>
      </c>
      <c r="M2600" s="7" t="n">
        <v>-1</v>
      </c>
      <c r="N2600" s="7" t="n">
        <v>0</v>
      </c>
    </row>
    <row r="2601" spans="1:19">
      <c r="A2601" t="s">
        <v>4</v>
      </c>
      <c r="B2601" s="4" t="s">
        <v>5</v>
      </c>
      <c r="C2601" s="4" t="s">
        <v>7</v>
      </c>
      <c r="D2601" s="4" t="s">
        <v>11</v>
      </c>
      <c r="E2601" s="4" t="s">
        <v>11</v>
      </c>
      <c r="F2601" s="4" t="s">
        <v>11</v>
      </c>
      <c r="G2601" s="4" t="s">
        <v>11</v>
      </c>
      <c r="H2601" s="4" t="s">
        <v>11</v>
      </c>
      <c r="I2601" s="4" t="s">
        <v>8</v>
      </c>
      <c r="J2601" s="4" t="s">
        <v>12</v>
      </c>
      <c r="K2601" s="4" t="s">
        <v>12</v>
      </c>
      <c r="L2601" s="4" t="s">
        <v>12</v>
      </c>
      <c r="M2601" s="4" t="s">
        <v>14</v>
      </c>
      <c r="N2601" s="4" t="s">
        <v>14</v>
      </c>
      <c r="O2601" s="4" t="s">
        <v>12</v>
      </c>
      <c r="P2601" s="4" t="s">
        <v>12</v>
      </c>
      <c r="Q2601" s="4" t="s">
        <v>12</v>
      </c>
      <c r="R2601" s="4" t="s">
        <v>12</v>
      </c>
      <c r="S2601" s="4" t="s">
        <v>7</v>
      </c>
    </row>
    <row r="2602" spans="1:19">
      <c r="A2602" t="n">
        <v>23437</v>
      </c>
      <c r="B2602" s="35" t="n">
        <v>39</v>
      </c>
      <c r="C2602" s="7" t="n">
        <v>12</v>
      </c>
      <c r="D2602" s="7" t="n">
        <v>65533</v>
      </c>
      <c r="E2602" s="7" t="n">
        <v>200</v>
      </c>
      <c r="F2602" s="7" t="n">
        <v>0</v>
      </c>
      <c r="G2602" s="7" t="n">
        <v>65534</v>
      </c>
      <c r="H2602" s="7" t="n">
        <v>259</v>
      </c>
      <c r="I2602" s="7" t="s">
        <v>174</v>
      </c>
      <c r="J2602" s="7" t="n">
        <v>0</v>
      </c>
      <c r="K2602" s="7" t="n">
        <v>0</v>
      </c>
      <c r="L2602" s="7" t="n">
        <v>0</v>
      </c>
      <c r="M2602" s="7" t="n">
        <v>0</v>
      </c>
      <c r="N2602" s="7" t="n">
        <v>0</v>
      </c>
      <c r="O2602" s="7" t="n">
        <v>0</v>
      </c>
      <c r="P2602" s="7" t="n">
        <v>1</v>
      </c>
      <c r="Q2602" s="7" t="n">
        <v>1</v>
      </c>
      <c r="R2602" s="7" t="n">
        <v>2</v>
      </c>
      <c r="S2602" s="7" t="n">
        <v>255</v>
      </c>
    </row>
    <row r="2603" spans="1:19">
      <c r="A2603" t="s">
        <v>4</v>
      </c>
      <c r="B2603" s="4" t="s">
        <v>5</v>
      </c>
      <c r="C2603" s="4" t="s">
        <v>11</v>
      </c>
      <c r="D2603" s="4" t="s">
        <v>11</v>
      </c>
    </row>
    <row r="2604" spans="1:19">
      <c r="A2604" t="n">
        <v>23496</v>
      </c>
      <c r="B2604" s="67" t="n">
        <v>17</v>
      </c>
      <c r="C2604" s="7" t="n">
        <v>500</v>
      </c>
      <c r="D2604" s="7" t="n">
        <v>1000</v>
      </c>
    </row>
    <row r="2605" spans="1:19">
      <c r="A2605" t="s">
        <v>4</v>
      </c>
      <c r="B2605" s="4" t="s">
        <v>5</v>
      </c>
      <c r="C2605" s="4" t="s">
        <v>7</v>
      </c>
      <c r="D2605" s="4" t="s">
        <v>11</v>
      </c>
      <c r="E2605" s="4" t="s">
        <v>11</v>
      </c>
      <c r="F2605" s="4" t="s">
        <v>11</v>
      </c>
      <c r="G2605" s="4" t="s">
        <v>11</v>
      </c>
      <c r="H2605" s="4" t="s">
        <v>11</v>
      </c>
      <c r="I2605" s="4" t="s">
        <v>8</v>
      </c>
      <c r="J2605" s="4" t="s">
        <v>12</v>
      </c>
      <c r="K2605" s="4" t="s">
        <v>12</v>
      </c>
      <c r="L2605" s="4" t="s">
        <v>12</v>
      </c>
      <c r="M2605" s="4" t="s">
        <v>14</v>
      </c>
      <c r="N2605" s="4" t="s">
        <v>14</v>
      </c>
      <c r="O2605" s="4" t="s">
        <v>12</v>
      </c>
      <c r="P2605" s="4" t="s">
        <v>12</v>
      </c>
      <c r="Q2605" s="4" t="s">
        <v>12</v>
      </c>
      <c r="R2605" s="4" t="s">
        <v>12</v>
      </c>
      <c r="S2605" s="4" t="s">
        <v>7</v>
      </c>
    </row>
    <row r="2606" spans="1:19">
      <c r="A2606" t="n">
        <v>23501</v>
      </c>
      <c r="B2606" s="35" t="n">
        <v>39</v>
      </c>
      <c r="C2606" s="7" t="n">
        <v>12</v>
      </c>
      <c r="D2606" s="7" t="n">
        <v>65533</v>
      </c>
      <c r="E2606" s="7" t="n">
        <v>203</v>
      </c>
      <c r="F2606" s="7" t="n">
        <v>0</v>
      </c>
      <c r="G2606" s="7" t="n">
        <v>65534</v>
      </c>
      <c r="H2606" s="7" t="n">
        <v>3</v>
      </c>
      <c r="I2606" s="7" t="s">
        <v>15</v>
      </c>
      <c r="J2606" s="7" t="n">
        <v>-0.850000023841858</v>
      </c>
      <c r="K2606" s="7" t="n">
        <v>1.14999997615814</v>
      </c>
      <c r="L2606" s="7" t="n">
        <v>3.59999990463257</v>
      </c>
      <c r="M2606" s="7" t="n">
        <v>0</v>
      </c>
      <c r="N2606" s="7" t="n">
        <v>0</v>
      </c>
      <c r="O2606" s="7" t="n">
        <v>0</v>
      </c>
      <c r="P2606" s="7" t="n">
        <v>1</v>
      </c>
      <c r="Q2606" s="7" t="n">
        <v>1</v>
      </c>
      <c r="R2606" s="7" t="n">
        <v>2</v>
      </c>
      <c r="S2606" s="7" t="n">
        <v>255</v>
      </c>
    </row>
    <row r="2607" spans="1:19">
      <c r="A2607" t="s">
        <v>4</v>
      </c>
      <c r="B2607" s="4" t="s">
        <v>5</v>
      </c>
      <c r="C2607" s="4" t="s">
        <v>17</v>
      </c>
    </row>
    <row r="2608" spans="1:19">
      <c r="A2608" t="n">
        <v>23551</v>
      </c>
      <c r="B2608" s="14" t="n">
        <v>3</v>
      </c>
      <c r="C2608" s="13" t="n">
        <f t="normal" ca="1">A2596</f>
        <v>0</v>
      </c>
    </row>
    <row r="2609" spans="1:19">
      <c r="A2609" t="s">
        <v>4</v>
      </c>
      <c r="B2609" s="4" t="s">
        <v>5</v>
      </c>
    </row>
    <row r="2610" spans="1:19">
      <c r="A2610" t="n">
        <v>23556</v>
      </c>
      <c r="B2610" s="5" t="n">
        <v>1</v>
      </c>
    </row>
    <row r="2611" spans="1:19" s="3" customFormat="1" customHeight="0">
      <c r="A2611" s="3" t="s">
        <v>2</v>
      </c>
      <c r="B2611" s="3" t="s">
        <v>175</v>
      </c>
    </row>
    <row r="2612" spans="1:19">
      <c r="A2612" t="s">
        <v>4</v>
      </c>
      <c r="B2612" s="4" t="s">
        <v>5</v>
      </c>
      <c r="C2612" s="4" t="s">
        <v>7</v>
      </c>
      <c r="D2612" s="4" t="s">
        <v>14</v>
      </c>
      <c r="E2612" s="4" t="s">
        <v>7</v>
      </c>
      <c r="F2612" s="4" t="s">
        <v>17</v>
      </c>
    </row>
    <row r="2613" spans="1:19">
      <c r="A2613" t="n">
        <v>23560</v>
      </c>
      <c r="B2613" s="12" t="n">
        <v>5</v>
      </c>
      <c r="C2613" s="7" t="n">
        <v>0</v>
      </c>
      <c r="D2613" s="7" t="n">
        <v>1</v>
      </c>
      <c r="E2613" s="7" t="n">
        <v>1</v>
      </c>
      <c r="F2613" s="13" t="n">
        <f t="normal" ca="1">A2627</f>
        <v>0</v>
      </c>
    </row>
    <row r="2614" spans="1:19">
      <c r="A2614" t="s">
        <v>4</v>
      </c>
      <c r="B2614" s="4" t="s">
        <v>5</v>
      </c>
      <c r="C2614" s="4" t="s">
        <v>11</v>
      </c>
      <c r="D2614" s="4" t="s">
        <v>11</v>
      </c>
    </row>
    <row r="2615" spans="1:19">
      <c r="A2615" t="n">
        <v>23571</v>
      </c>
      <c r="B2615" s="67" t="n">
        <v>17</v>
      </c>
      <c r="C2615" s="7" t="n">
        <v>800</v>
      </c>
      <c r="D2615" s="7" t="n">
        <v>1000</v>
      </c>
    </row>
    <row r="2616" spans="1:19">
      <c r="A2616" t="s">
        <v>4</v>
      </c>
      <c r="B2616" s="4" t="s">
        <v>5</v>
      </c>
      <c r="C2616" s="4" t="s">
        <v>11</v>
      </c>
      <c r="D2616" s="4" t="s">
        <v>8</v>
      </c>
      <c r="E2616" s="4" t="s">
        <v>7</v>
      </c>
      <c r="F2616" s="4" t="s">
        <v>7</v>
      </c>
      <c r="G2616" s="4" t="s">
        <v>7</v>
      </c>
      <c r="H2616" s="4" t="s">
        <v>7</v>
      </c>
      <c r="I2616" s="4" t="s">
        <v>7</v>
      </c>
      <c r="J2616" s="4" t="s">
        <v>12</v>
      </c>
      <c r="K2616" s="4" t="s">
        <v>12</v>
      </c>
      <c r="L2616" s="4" t="s">
        <v>12</v>
      </c>
      <c r="M2616" s="4" t="s">
        <v>12</v>
      </c>
      <c r="N2616" s="4" t="s">
        <v>7</v>
      </c>
    </row>
    <row r="2617" spans="1:19">
      <c r="A2617" t="n">
        <v>23576</v>
      </c>
      <c r="B2617" s="41" t="n">
        <v>34</v>
      </c>
      <c r="C2617" s="7" t="n">
        <v>65534</v>
      </c>
      <c r="D2617" s="7" t="s">
        <v>176</v>
      </c>
      <c r="E2617" s="7" t="n">
        <v>0</v>
      </c>
      <c r="F2617" s="7" t="n">
        <v>1</v>
      </c>
      <c r="G2617" s="7" t="n">
        <v>0</v>
      </c>
      <c r="H2617" s="7" t="n">
        <v>0</v>
      </c>
      <c r="I2617" s="7" t="n">
        <v>0</v>
      </c>
      <c r="J2617" s="7" t="n">
        <v>0.200000002980232</v>
      </c>
      <c r="K2617" s="7" t="n">
        <v>-1</v>
      </c>
      <c r="L2617" s="7" t="n">
        <v>-1</v>
      </c>
      <c r="M2617" s="7" t="n">
        <v>-1</v>
      </c>
      <c r="N2617" s="7" t="n">
        <v>0</v>
      </c>
    </row>
    <row r="2618" spans="1:19">
      <c r="A2618" t="s">
        <v>4</v>
      </c>
      <c r="B2618" s="4" t="s">
        <v>5</v>
      </c>
      <c r="C2618" s="4" t="s">
        <v>11</v>
      </c>
      <c r="D2618" s="4" t="s">
        <v>14</v>
      </c>
    </row>
    <row r="2619" spans="1:19">
      <c r="A2619" t="n">
        <v>23611</v>
      </c>
      <c r="B2619" s="62" t="n">
        <v>98</v>
      </c>
      <c r="C2619" s="7" t="n">
        <v>65534</v>
      </c>
      <c r="D2619" s="7" t="n">
        <v>1069547520</v>
      </c>
    </row>
    <row r="2620" spans="1:19">
      <c r="A2620" t="s">
        <v>4</v>
      </c>
      <c r="B2620" s="4" t="s">
        <v>5</v>
      </c>
      <c r="C2620" s="4" t="s">
        <v>7</v>
      </c>
      <c r="D2620" s="4" t="s">
        <v>11</v>
      </c>
      <c r="E2620" s="4" t="s">
        <v>11</v>
      </c>
      <c r="F2620" s="4" t="s">
        <v>11</v>
      </c>
      <c r="G2620" s="4" t="s">
        <v>11</v>
      </c>
      <c r="H2620" s="4" t="s">
        <v>11</v>
      </c>
      <c r="I2620" s="4" t="s">
        <v>8</v>
      </c>
      <c r="J2620" s="4" t="s">
        <v>12</v>
      </c>
      <c r="K2620" s="4" t="s">
        <v>12</v>
      </c>
      <c r="L2620" s="4" t="s">
        <v>12</v>
      </c>
      <c r="M2620" s="4" t="s">
        <v>14</v>
      </c>
      <c r="N2620" s="4" t="s">
        <v>14</v>
      </c>
      <c r="O2620" s="4" t="s">
        <v>12</v>
      </c>
      <c r="P2620" s="4" t="s">
        <v>12</v>
      </c>
      <c r="Q2620" s="4" t="s">
        <v>12</v>
      </c>
      <c r="R2620" s="4" t="s">
        <v>12</v>
      </c>
      <c r="S2620" s="4" t="s">
        <v>7</v>
      </c>
    </row>
    <row r="2621" spans="1:19">
      <c r="A2621" t="n">
        <v>23618</v>
      </c>
      <c r="B2621" s="35" t="n">
        <v>39</v>
      </c>
      <c r="C2621" s="7" t="n">
        <v>12</v>
      </c>
      <c r="D2621" s="7" t="n">
        <v>65533</v>
      </c>
      <c r="E2621" s="7" t="n">
        <v>210</v>
      </c>
      <c r="F2621" s="7" t="n">
        <v>0</v>
      </c>
      <c r="G2621" s="7" t="n">
        <v>65534</v>
      </c>
      <c r="H2621" s="7" t="n">
        <v>259</v>
      </c>
      <c r="I2621" s="7" t="s">
        <v>177</v>
      </c>
      <c r="J2621" s="7" t="n">
        <v>0</v>
      </c>
      <c r="K2621" s="7" t="n">
        <v>0</v>
      </c>
      <c r="L2621" s="7" t="n">
        <v>0</v>
      </c>
      <c r="M2621" s="7" t="n">
        <v>0</v>
      </c>
      <c r="N2621" s="7" t="n">
        <v>0</v>
      </c>
      <c r="O2621" s="7" t="n">
        <v>0</v>
      </c>
      <c r="P2621" s="7" t="n">
        <v>1</v>
      </c>
      <c r="Q2621" s="7" t="n">
        <v>1</v>
      </c>
      <c r="R2621" s="7" t="n">
        <v>1</v>
      </c>
      <c r="S2621" s="7" t="n">
        <v>255</v>
      </c>
    </row>
    <row r="2622" spans="1:19">
      <c r="A2622" t="s">
        <v>4</v>
      </c>
      <c r="B2622" s="4" t="s">
        <v>5</v>
      </c>
      <c r="C2622" s="4" t="s">
        <v>7</v>
      </c>
      <c r="D2622" s="4" t="s">
        <v>11</v>
      </c>
      <c r="E2622" s="4" t="s">
        <v>12</v>
      </c>
      <c r="F2622" s="4" t="s">
        <v>11</v>
      </c>
      <c r="G2622" s="4" t="s">
        <v>14</v>
      </c>
      <c r="H2622" s="4" t="s">
        <v>14</v>
      </c>
      <c r="I2622" s="4" t="s">
        <v>11</v>
      </c>
      <c r="J2622" s="4" t="s">
        <v>11</v>
      </c>
      <c r="K2622" s="4" t="s">
        <v>14</v>
      </c>
      <c r="L2622" s="4" t="s">
        <v>14</v>
      </c>
      <c r="M2622" s="4" t="s">
        <v>14</v>
      </c>
      <c r="N2622" s="4" t="s">
        <v>14</v>
      </c>
      <c r="O2622" s="4" t="s">
        <v>8</v>
      </c>
    </row>
    <row r="2623" spans="1:19">
      <c r="A2623" t="n">
        <v>23676</v>
      </c>
      <c r="B2623" s="24" t="n">
        <v>50</v>
      </c>
      <c r="C2623" s="7" t="n">
        <v>0</v>
      </c>
      <c r="D2623" s="7" t="n">
        <v>4424</v>
      </c>
      <c r="E2623" s="7" t="n">
        <v>0.400000005960464</v>
      </c>
      <c r="F2623" s="7" t="n">
        <v>0</v>
      </c>
      <c r="G2623" s="7" t="n">
        <v>0</v>
      </c>
      <c r="H2623" s="7" t="n">
        <v>-1073741824</v>
      </c>
      <c r="I2623" s="7" t="n">
        <v>0</v>
      </c>
      <c r="J2623" s="7" t="n">
        <v>65533</v>
      </c>
      <c r="K2623" s="7" t="n">
        <v>0</v>
      </c>
      <c r="L2623" s="7" t="n">
        <v>0</v>
      </c>
      <c r="M2623" s="7" t="n">
        <v>0</v>
      </c>
      <c r="N2623" s="7" t="n">
        <v>0</v>
      </c>
      <c r="O2623" s="7" t="s">
        <v>15</v>
      </c>
    </row>
    <row r="2624" spans="1:19">
      <c r="A2624" t="s">
        <v>4</v>
      </c>
      <c r="B2624" s="4" t="s">
        <v>5</v>
      </c>
      <c r="C2624" s="4" t="s">
        <v>17</v>
      </c>
    </row>
    <row r="2625" spans="1:19">
      <c r="A2625" t="n">
        <v>23715</v>
      </c>
      <c r="B2625" s="14" t="n">
        <v>3</v>
      </c>
      <c r="C2625" s="13" t="n">
        <f t="normal" ca="1">A2613</f>
        <v>0</v>
      </c>
    </row>
    <row r="2626" spans="1:19">
      <c r="A2626" t="s">
        <v>4</v>
      </c>
      <c r="B2626" s="4" t="s">
        <v>5</v>
      </c>
    </row>
    <row r="2627" spans="1:19">
      <c r="A2627" t="n">
        <v>23720</v>
      </c>
      <c r="B2627" s="5" t="n">
        <v>1</v>
      </c>
    </row>
    <row r="2628" spans="1:19" s="3" customFormat="1" customHeight="0">
      <c r="A2628" s="3" t="s">
        <v>2</v>
      </c>
      <c r="B2628" s="3" t="s">
        <v>178</v>
      </c>
    </row>
    <row r="2629" spans="1:19">
      <c r="A2629" t="s">
        <v>4</v>
      </c>
      <c r="B2629" s="4" t="s">
        <v>5</v>
      </c>
      <c r="C2629" s="4" t="s">
        <v>7</v>
      </c>
      <c r="D2629" s="4" t="s">
        <v>14</v>
      </c>
      <c r="E2629" s="4" t="s">
        <v>7</v>
      </c>
      <c r="F2629" s="4" t="s">
        <v>17</v>
      </c>
    </row>
    <row r="2630" spans="1:19">
      <c r="A2630" t="n">
        <v>23724</v>
      </c>
      <c r="B2630" s="12" t="n">
        <v>5</v>
      </c>
      <c r="C2630" s="7" t="n">
        <v>0</v>
      </c>
      <c r="D2630" s="7" t="n">
        <v>1</v>
      </c>
      <c r="E2630" s="7" t="n">
        <v>1</v>
      </c>
      <c r="F2630" s="13" t="n">
        <f t="normal" ca="1">A2640</f>
        <v>0</v>
      </c>
    </row>
    <row r="2631" spans="1:19">
      <c r="A2631" t="s">
        <v>4</v>
      </c>
      <c r="B2631" s="4" t="s">
        <v>5</v>
      </c>
      <c r="C2631" s="4" t="s">
        <v>11</v>
      </c>
    </row>
    <row r="2632" spans="1:19">
      <c r="A2632" t="n">
        <v>23735</v>
      </c>
      <c r="B2632" s="23" t="n">
        <v>16</v>
      </c>
      <c r="C2632" s="7" t="n">
        <v>400</v>
      </c>
    </row>
    <row r="2633" spans="1:19">
      <c r="A2633" t="s">
        <v>4</v>
      </c>
      <c r="B2633" s="4" t="s">
        <v>5</v>
      </c>
      <c r="C2633" s="4" t="s">
        <v>7</v>
      </c>
      <c r="D2633" s="4" t="s">
        <v>11</v>
      </c>
      <c r="E2633" s="4" t="s">
        <v>11</v>
      </c>
      <c r="F2633" s="4" t="s">
        <v>11</v>
      </c>
      <c r="G2633" s="4" t="s">
        <v>11</v>
      </c>
      <c r="H2633" s="4" t="s">
        <v>11</v>
      </c>
      <c r="I2633" s="4" t="s">
        <v>8</v>
      </c>
      <c r="J2633" s="4" t="s">
        <v>12</v>
      </c>
      <c r="K2633" s="4" t="s">
        <v>12</v>
      </c>
      <c r="L2633" s="4" t="s">
        <v>12</v>
      </c>
      <c r="M2633" s="4" t="s">
        <v>14</v>
      </c>
      <c r="N2633" s="4" t="s">
        <v>14</v>
      </c>
      <c r="O2633" s="4" t="s">
        <v>12</v>
      </c>
      <c r="P2633" s="4" t="s">
        <v>12</v>
      </c>
      <c r="Q2633" s="4" t="s">
        <v>12</v>
      </c>
      <c r="R2633" s="4" t="s">
        <v>12</v>
      </c>
      <c r="S2633" s="4" t="s">
        <v>7</v>
      </c>
    </row>
    <row r="2634" spans="1:19">
      <c r="A2634" t="n">
        <v>23738</v>
      </c>
      <c r="B2634" s="35" t="n">
        <v>39</v>
      </c>
      <c r="C2634" s="7" t="n">
        <v>12</v>
      </c>
      <c r="D2634" s="7" t="n">
        <v>65533</v>
      </c>
      <c r="E2634" s="7" t="n">
        <v>210</v>
      </c>
      <c r="F2634" s="7" t="n">
        <v>0</v>
      </c>
      <c r="G2634" s="7" t="n">
        <v>65534</v>
      </c>
      <c r="H2634" s="7" t="n">
        <v>259</v>
      </c>
      <c r="I2634" s="7" t="s">
        <v>177</v>
      </c>
      <c r="J2634" s="7" t="n">
        <v>0</v>
      </c>
      <c r="K2634" s="7" t="n">
        <v>0</v>
      </c>
      <c r="L2634" s="7" t="n">
        <v>0</v>
      </c>
      <c r="M2634" s="7" t="n">
        <v>0</v>
      </c>
      <c r="N2634" s="7" t="n">
        <v>0</v>
      </c>
      <c r="O2634" s="7" t="n">
        <v>0</v>
      </c>
      <c r="P2634" s="7" t="n">
        <v>1</v>
      </c>
      <c r="Q2634" s="7" t="n">
        <v>1</v>
      </c>
      <c r="R2634" s="7" t="n">
        <v>1</v>
      </c>
      <c r="S2634" s="7" t="n">
        <v>255</v>
      </c>
    </row>
    <row r="2635" spans="1:19">
      <c r="A2635" t="s">
        <v>4</v>
      </c>
      <c r="B2635" s="4" t="s">
        <v>5</v>
      </c>
      <c r="C2635" s="4" t="s">
        <v>7</v>
      </c>
      <c r="D2635" s="4" t="s">
        <v>11</v>
      </c>
      <c r="E2635" s="4" t="s">
        <v>12</v>
      </c>
      <c r="F2635" s="4" t="s">
        <v>11</v>
      </c>
      <c r="G2635" s="4" t="s">
        <v>14</v>
      </c>
      <c r="H2635" s="4" t="s">
        <v>14</v>
      </c>
      <c r="I2635" s="4" t="s">
        <v>11</v>
      </c>
      <c r="J2635" s="4" t="s">
        <v>11</v>
      </c>
      <c r="K2635" s="4" t="s">
        <v>14</v>
      </c>
      <c r="L2635" s="4" t="s">
        <v>14</v>
      </c>
      <c r="M2635" s="4" t="s">
        <v>14</v>
      </c>
      <c r="N2635" s="4" t="s">
        <v>14</v>
      </c>
      <c r="O2635" s="4" t="s">
        <v>8</v>
      </c>
    </row>
    <row r="2636" spans="1:19">
      <c r="A2636" t="n">
        <v>23796</v>
      </c>
      <c r="B2636" s="24" t="n">
        <v>50</v>
      </c>
      <c r="C2636" s="7" t="n">
        <v>0</v>
      </c>
      <c r="D2636" s="7" t="n">
        <v>4424</v>
      </c>
      <c r="E2636" s="7" t="n">
        <v>0.300000011920929</v>
      </c>
      <c r="F2636" s="7" t="n">
        <v>0</v>
      </c>
      <c r="G2636" s="7" t="n">
        <v>0</v>
      </c>
      <c r="H2636" s="7" t="n">
        <v>-1069547520</v>
      </c>
      <c r="I2636" s="7" t="n">
        <v>0</v>
      </c>
      <c r="J2636" s="7" t="n">
        <v>65533</v>
      </c>
      <c r="K2636" s="7" t="n">
        <v>0</v>
      </c>
      <c r="L2636" s="7" t="n">
        <v>0</v>
      </c>
      <c r="M2636" s="7" t="n">
        <v>0</v>
      </c>
      <c r="N2636" s="7" t="n">
        <v>0</v>
      </c>
      <c r="O2636" s="7" t="s">
        <v>15</v>
      </c>
    </row>
    <row r="2637" spans="1:19">
      <c r="A2637" t="s">
        <v>4</v>
      </c>
      <c r="B2637" s="4" t="s">
        <v>5</v>
      </c>
      <c r="C2637" s="4" t="s">
        <v>17</v>
      </c>
    </row>
    <row r="2638" spans="1:19">
      <c r="A2638" t="n">
        <v>23835</v>
      </c>
      <c r="B2638" s="14" t="n">
        <v>3</v>
      </c>
      <c r="C2638" s="13" t="n">
        <f t="normal" ca="1">A2630</f>
        <v>0</v>
      </c>
    </row>
    <row r="2639" spans="1:19">
      <c r="A2639" t="s">
        <v>4</v>
      </c>
      <c r="B2639" s="4" t="s">
        <v>5</v>
      </c>
    </row>
    <row r="2640" spans="1:19">
      <c r="A2640" t="n">
        <v>23840</v>
      </c>
      <c r="B2640" s="5" t="n">
        <v>1</v>
      </c>
    </row>
    <row r="2641" spans="1:19" s="3" customFormat="1" customHeight="0">
      <c r="A2641" s="3" t="s">
        <v>2</v>
      </c>
      <c r="B2641" s="3" t="s">
        <v>179</v>
      </c>
    </row>
    <row r="2642" spans="1:19">
      <c r="A2642" t="s">
        <v>4</v>
      </c>
      <c r="B2642" s="4" t="s">
        <v>5</v>
      </c>
      <c r="C2642" s="4" t="s">
        <v>7</v>
      </c>
      <c r="D2642" s="4" t="s">
        <v>14</v>
      </c>
      <c r="E2642" s="4" t="s">
        <v>7</v>
      </c>
      <c r="F2642" s="4" t="s">
        <v>17</v>
      </c>
    </row>
    <row r="2643" spans="1:19">
      <c r="A2643" t="n">
        <v>23844</v>
      </c>
      <c r="B2643" s="12" t="n">
        <v>5</v>
      </c>
      <c r="C2643" s="7" t="n">
        <v>0</v>
      </c>
      <c r="D2643" s="7" t="n">
        <v>1</v>
      </c>
      <c r="E2643" s="7" t="n">
        <v>1</v>
      </c>
      <c r="F2643" s="13" t="n">
        <f t="normal" ca="1">A2657</f>
        <v>0</v>
      </c>
    </row>
    <row r="2644" spans="1:19">
      <c r="A2644" t="s">
        <v>4</v>
      </c>
      <c r="B2644" s="4" t="s">
        <v>5</v>
      </c>
      <c r="C2644" s="4" t="s">
        <v>11</v>
      </c>
      <c r="D2644" s="4" t="s">
        <v>11</v>
      </c>
    </row>
    <row r="2645" spans="1:19">
      <c r="A2645" t="n">
        <v>23855</v>
      </c>
      <c r="B2645" s="67" t="n">
        <v>17</v>
      </c>
      <c r="C2645" s="7" t="n">
        <v>800</v>
      </c>
      <c r="D2645" s="7" t="n">
        <v>1000</v>
      </c>
    </row>
    <row r="2646" spans="1:19">
      <c r="A2646" t="s">
        <v>4</v>
      </c>
      <c r="B2646" s="4" t="s">
        <v>5</v>
      </c>
      <c r="C2646" s="4" t="s">
        <v>11</v>
      </c>
      <c r="D2646" s="4" t="s">
        <v>8</v>
      </c>
      <c r="E2646" s="4" t="s">
        <v>7</v>
      </c>
      <c r="F2646" s="4" t="s">
        <v>7</v>
      </c>
      <c r="G2646" s="4" t="s">
        <v>7</v>
      </c>
      <c r="H2646" s="4" t="s">
        <v>7</v>
      </c>
      <c r="I2646" s="4" t="s">
        <v>7</v>
      </c>
      <c r="J2646" s="4" t="s">
        <v>12</v>
      </c>
      <c r="K2646" s="4" t="s">
        <v>12</v>
      </c>
      <c r="L2646" s="4" t="s">
        <v>12</v>
      </c>
      <c r="M2646" s="4" t="s">
        <v>12</v>
      </c>
      <c r="N2646" s="4" t="s">
        <v>7</v>
      </c>
    </row>
    <row r="2647" spans="1:19">
      <c r="A2647" t="n">
        <v>23860</v>
      </c>
      <c r="B2647" s="41" t="n">
        <v>34</v>
      </c>
      <c r="C2647" s="7" t="n">
        <v>65534</v>
      </c>
      <c r="D2647" s="7" t="s">
        <v>180</v>
      </c>
      <c r="E2647" s="7" t="n">
        <v>0</v>
      </c>
      <c r="F2647" s="7" t="n">
        <v>1</v>
      </c>
      <c r="G2647" s="7" t="n">
        <v>0</v>
      </c>
      <c r="H2647" s="7" t="n">
        <v>0</v>
      </c>
      <c r="I2647" s="7" t="n">
        <v>0</v>
      </c>
      <c r="J2647" s="7" t="n">
        <v>0.200000002980232</v>
      </c>
      <c r="K2647" s="7" t="n">
        <v>-1</v>
      </c>
      <c r="L2647" s="7" t="n">
        <v>-1</v>
      </c>
      <c r="M2647" s="7" t="n">
        <v>-1</v>
      </c>
      <c r="N2647" s="7" t="n">
        <v>0</v>
      </c>
    </row>
    <row r="2648" spans="1:19">
      <c r="A2648" t="s">
        <v>4</v>
      </c>
      <c r="B2648" s="4" t="s">
        <v>5</v>
      </c>
      <c r="C2648" s="4" t="s">
        <v>11</v>
      </c>
      <c r="D2648" s="4" t="s">
        <v>14</v>
      </c>
    </row>
    <row r="2649" spans="1:19">
      <c r="A2649" t="n">
        <v>23900</v>
      </c>
      <c r="B2649" s="62" t="n">
        <v>98</v>
      </c>
      <c r="C2649" s="7" t="n">
        <v>65534</v>
      </c>
      <c r="D2649" s="7" t="n">
        <v>1069547520</v>
      </c>
    </row>
    <row r="2650" spans="1:19">
      <c r="A2650" t="s">
        <v>4</v>
      </c>
      <c r="B2650" s="4" t="s">
        <v>5</v>
      </c>
      <c r="C2650" s="4" t="s">
        <v>7</v>
      </c>
      <c r="D2650" s="4" t="s">
        <v>11</v>
      </c>
      <c r="E2650" s="4" t="s">
        <v>12</v>
      </c>
      <c r="F2650" s="4" t="s">
        <v>11</v>
      </c>
      <c r="G2650" s="4" t="s">
        <v>14</v>
      </c>
      <c r="H2650" s="4" t="s">
        <v>14</v>
      </c>
      <c r="I2650" s="4" t="s">
        <v>11</v>
      </c>
      <c r="J2650" s="4" t="s">
        <v>11</v>
      </c>
      <c r="K2650" s="4" t="s">
        <v>14</v>
      </c>
      <c r="L2650" s="4" t="s">
        <v>14</v>
      </c>
      <c r="M2650" s="4" t="s">
        <v>14</v>
      </c>
      <c r="N2650" s="4" t="s">
        <v>14</v>
      </c>
      <c r="O2650" s="4" t="s">
        <v>8</v>
      </c>
    </row>
    <row r="2651" spans="1:19">
      <c r="A2651" t="n">
        <v>23907</v>
      </c>
      <c r="B2651" s="24" t="n">
        <v>50</v>
      </c>
      <c r="C2651" s="7" t="n">
        <v>0</v>
      </c>
      <c r="D2651" s="7" t="n">
        <v>4424</v>
      </c>
      <c r="E2651" s="7" t="n">
        <v>0.300000011920929</v>
      </c>
      <c r="F2651" s="7" t="n">
        <v>0</v>
      </c>
      <c r="G2651" s="7" t="n">
        <v>0</v>
      </c>
      <c r="H2651" s="7" t="n">
        <v>1065353216</v>
      </c>
      <c r="I2651" s="7" t="n">
        <v>0</v>
      </c>
      <c r="J2651" s="7" t="n">
        <v>65533</v>
      </c>
      <c r="K2651" s="7" t="n">
        <v>0</v>
      </c>
      <c r="L2651" s="7" t="n">
        <v>0</v>
      </c>
      <c r="M2651" s="7" t="n">
        <v>0</v>
      </c>
      <c r="N2651" s="7" t="n">
        <v>0</v>
      </c>
      <c r="O2651" s="7" t="s">
        <v>15</v>
      </c>
    </row>
    <row r="2652" spans="1:19">
      <c r="A2652" t="s">
        <v>4</v>
      </c>
      <c r="B2652" s="4" t="s">
        <v>5</v>
      </c>
      <c r="C2652" s="4" t="s">
        <v>7</v>
      </c>
      <c r="D2652" s="4" t="s">
        <v>11</v>
      </c>
      <c r="E2652" s="4" t="s">
        <v>11</v>
      </c>
      <c r="F2652" s="4" t="s">
        <v>11</v>
      </c>
      <c r="G2652" s="4" t="s">
        <v>11</v>
      </c>
      <c r="H2652" s="4" t="s">
        <v>11</v>
      </c>
      <c r="I2652" s="4" t="s">
        <v>8</v>
      </c>
      <c r="J2652" s="4" t="s">
        <v>12</v>
      </c>
      <c r="K2652" s="4" t="s">
        <v>12</v>
      </c>
      <c r="L2652" s="4" t="s">
        <v>12</v>
      </c>
      <c r="M2652" s="4" t="s">
        <v>14</v>
      </c>
      <c r="N2652" s="4" t="s">
        <v>14</v>
      </c>
      <c r="O2652" s="4" t="s">
        <v>12</v>
      </c>
      <c r="P2652" s="4" t="s">
        <v>12</v>
      </c>
      <c r="Q2652" s="4" t="s">
        <v>12</v>
      </c>
      <c r="R2652" s="4" t="s">
        <v>12</v>
      </c>
      <c r="S2652" s="4" t="s">
        <v>7</v>
      </c>
    </row>
    <row r="2653" spans="1:19">
      <c r="A2653" t="n">
        <v>23946</v>
      </c>
      <c r="B2653" s="35" t="n">
        <v>39</v>
      </c>
      <c r="C2653" s="7" t="n">
        <v>12</v>
      </c>
      <c r="D2653" s="7" t="n">
        <v>65533</v>
      </c>
      <c r="E2653" s="7" t="n">
        <v>203</v>
      </c>
      <c r="F2653" s="7" t="n">
        <v>0</v>
      </c>
      <c r="G2653" s="7" t="n">
        <v>65534</v>
      </c>
      <c r="H2653" s="7" t="n">
        <v>1</v>
      </c>
      <c r="I2653" s="7" t="s">
        <v>177</v>
      </c>
      <c r="J2653" s="7" t="n">
        <v>0</v>
      </c>
      <c r="K2653" s="7" t="n">
        <v>0</v>
      </c>
      <c r="L2653" s="7" t="n">
        <v>0</v>
      </c>
      <c r="M2653" s="7" t="n">
        <v>0</v>
      </c>
      <c r="N2653" s="7" t="n">
        <v>0</v>
      </c>
      <c r="O2653" s="7" t="n">
        <v>-30</v>
      </c>
      <c r="P2653" s="7" t="n">
        <v>1</v>
      </c>
      <c r="Q2653" s="7" t="n">
        <v>1</v>
      </c>
      <c r="R2653" s="7" t="n">
        <v>1</v>
      </c>
      <c r="S2653" s="7" t="n">
        <v>255</v>
      </c>
    </row>
    <row r="2654" spans="1:19">
      <c r="A2654" t="s">
        <v>4</v>
      </c>
      <c r="B2654" s="4" t="s">
        <v>5</v>
      </c>
      <c r="C2654" s="4" t="s">
        <v>17</v>
      </c>
    </row>
    <row r="2655" spans="1:19">
      <c r="A2655" t="n">
        <v>24004</v>
      </c>
      <c r="B2655" s="14" t="n">
        <v>3</v>
      </c>
      <c r="C2655" s="13" t="n">
        <f t="normal" ca="1">A2643</f>
        <v>0</v>
      </c>
    </row>
    <row r="2656" spans="1:19">
      <c r="A2656" t="s">
        <v>4</v>
      </c>
      <c r="B2656" s="4" t="s">
        <v>5</v>
      </c>
    </row>
    <row r="2657" spans="1:19">
      <c r="A2657" t="n">
        <v>24009</v>
      </c>
      <c r="B2657" s="5" t="n">
        <v>1</v>
      </c>
    </row>
    <row r="2658" spans="1:19" s="3" customFormat="1" customHeight="0">
      <c r="A2658" s="3" t="s">
        <v>2</v>
      </c>
      <c r="B2658" s="3" t="s">
        <v>181</v>
      </c>
    </row>
    <row r="2659" spans="1:19">
      <c r="A2659" t="s">
        <v>4</v>
      </c>
      <c r="B2659" s="4" t="s">
        <v>5</v>
      </c>
      <c r="C2659" s="4" t="s">
        <v>11</v>
      </c>
      <c r="D2659" s="4" t="s">
        <v>7</v>
      </c>
    </row>
    <row r="2660" spans="1:19">
      <c r="A2660" t="n">
        <v>24012</v>
      </c>
      <c r="B2660" s="61" t="n">
        <v>56</v>
      </c>
      <c r="C2660" s="7" t="n">
        <v>65534</v>
      </c>
      <c r="D2660" s="7" t="n">
        <v>0</v>
      </c>
    </row>
    <row r="2661" spans="1:19">
      <c r="A2661" t="s">
        <v>4</v>
      </c>
      <c r="B2661" s="4" t="s">
        <v>5</v>
      </c>
      <c r="C2661" s="4" t="s">
        <v>11</v>
      </c>
      <c r="D2661" s="4" t="s">
        <v>8</v>
      </c>
      <c r="E2661" s="4" t="s">
        <v>7</v>
      </c>
      <c r="F2661" s="4" t="s">
        <v>7</v>
      </c>
      <c r="G2661" s="4" t="s">
        <v>7</v>
      </c>
      <c r="H2661" s="4" t="s">
        <v>7</v>
      </c>
      <c r="I2661" s="4" t="s">
        <v>7</v>
      </c>
      <c r="J2661" s="4" t="s">
        <v>12</v>
      </c>
      <c r="K2661" s="4" t="s">
        <v>12</v>
      </c>
      <c r="L2661" s="4" t="s">
        <v>12</v>
      </c>
      <c r="M2661" s="4" t="s">
        <v>12</v>
      </c>
      <c r="N2661" s="4" t="s">
        <v>7</v>
      </c>
    </row>
    <row r="2662" spans="1:19">
      <c r="A2662" t="n">
        <v>24016</v>
      </c>
      <c r="B2662" s="41" t="n">
        <v>34</v>
      </c>
      <c r="C2662" s="7" t="n">
        <v>65534</v>
      </c>
      <c r="D2662" s="7" t="s">
        <v>107</v>
      </c>
      <c r="E2662" s="7" t="n">
        <v>0</v>
      </c>
      <c r="F2662" s="7" t="n">
        <v>0</v>
      </c>
      <c r="G2662" s="7" t="n">
        <v>0</v>
      </c>
      <c r="H2662" s="7" t="n">
        <v>0</v>
      </c>
      <c r="I2662" s="7" t="n">
        <v>0</v>
      </c>
      <c r="J2662" s="7" t="n">
        <v>0</v>
      </c>
      <c r="K2662" s="7" t="n">
        <v>-1</v>
      </c>
      <c r="L2662" s="7" t="n">
        <v>-1</v>
      </c>
      <c r="M2662" s="7" t="n">
        <v>-1</v>
      </c>
      <c r="N2662" s="7" t="n">
        <v>0</v>
      </c>
    </row>
    <row r="2663" spans="1:19">
      <c r="A2663" t="s">
        <v>4</v>
      </c>
      <c r="B2663" s="4" t="s">
        <v>5</v>
      </c>
      <c r="C2663" s="4" t="s">
        <v>11</v>
      </c>
      <c r="D2663" s="4" t="s">
        <v>12</v>
      </c>
      <c r="E2663" s="4" t="s">
        <v>14</v>
      </c>
      <c r="F2663" s="4" t="s">
        <v>12</v>
      </c>
      <c r="G2663" s="4" t="s">
        <v>12</v>
      </c>
      <c r="H2663" s="4" t="s">
        <v>7</v>
      </c>
    </row>
    <row r="2664" spans="1:19">
      <c r="A2664" t="n">
        <v>24046</v>
      </c>
      <c r="B2664" s="68" t="n">
        <v>100</v>
      </c>
      <c r="C2664" s="7" t="n">
        <v>65534</v>
      </c>
      <c r="D2664" s="7" t="n">
        <v>-323</v>
      </c>
      <c r="E2664" s="7" t="n">
        <v>0</v>
      </c>
      <c r="F2664" s="7" t="n">
        <v>134</v>
      </c>
      <c r="G2664" s="7" t="n">
        <v>0.100000001490116</v>
      </c>
      <c r="H2664" s="7" t="n">
        <v>2</v>
      </c>
    </row>
    <row r="2665" spans="1:19">
      <c r="A2665" t="s">
        <v>4</v>
      </c>
      <c r="B2665" s="4" t="s">
        <v>5</v>
      </c>
      <c r="C2665" s="4" t="s">
        <v>11</v>
      </c>
    </row>
    <row r="2666" spans="1:19">
      <c r="A2666" t="n">
        <v>24066</v>
      </c>
      <c r="B2666" s="69" t="n">
        <v>54</v>
      </c>
      <c r="C2666" s="7" t="n">
        <v>65534</v>
      </c>
    </row>
    <row r="2667" spans="1:19">
      <c r="A2667" t="s">
        <v>4</v>
      </c>
      <c r="B2667" s="4" t="s">
        <v>5</v>
      </c>
    </row>
    <row r="2668" spans="1:19">
      <c r="A2668" t="n">
        <v>24069</v>
      </c>
      <c r="B2668" s="5" t="n">
        <v>1</v>
      </c>
    </row>
    <row r="2669" spans="1:19" s="3" customFormat="1" customHeight="0">
      <c r="A2669" s="3" t="s">
        <v>2</v>
      </c>
      <c r="B2669" s="3" t="s">
        <v>182</v>
      </c>
    </row>
    <row r="2670" spans="1:19">
      <c r="A2670" t="s">
        <v>4</v>
      </c>
      <c r="B2670" s="4" t="s">
        <v>5</v>
      </c>
      <c r="C2670" s="4" t="s">
        <v>11</v>
      </c>
      <c r="D2670" s="4" t="s">
        <v>7</v>
      </c>
    </row>
    <row r="2671" spans="1:19">
      <c r="A2671" t="n">
        <v>24072</v>
      </c>
      <c r="B2671" s="61" t="n">
        <v>56</v>
      </c>
      <c r="C2671" s="7" t="n">
        <v>65534</v>
      </c>
      <c r="D2671" s="7" t="n">
        <v>0</v>
      </c>
    </row>
    <row r="2672" spans="1:19">
      <c r="A2672" t="s">
        <v>4</v>
      </c>
      <c r="B2672" s="4" t="s">
        <v>5</v>
      </c>
      <c r="C2672" s="4" t="s">
        <v>11</v>
      </c>
      <c r="D2672" s="4" t="s">
        <v>8</v>
      </c>
      <c r="E2672" s="4" t="s">
        <v>7</v>
      </c>
      <c r="F2672" s="4" t="s">
        <v>7</v>
      </c>
      <c r="G2672" s="4" t="s">
        <v>7</v>
      </c>
      <c r="H2672" s="4" t="s">
        <v>7</v>
      </c>
      <c r="I2672" s="4" t="s">
        <v>7</v>
      </c>
      <c r="J2672" s="4" t="s">
        <v>12</v>
      </c>
      <c r="K2672" s="4" t="s">
        <v>12</v>
      </c>
      <c r="L2672" s="4" t="s">
        <v>12</v>
      </c>
      <c r="M2672" s="4" t="s">
        <v>12</v>
      </c>
      <c r="N2672" s="4" t="s">
        <v>7</v>
      </c>
    </row>
    <row r="2673" spans="1:14">
      <c r="A2673" t="n">
        <v>24076</v>
      </c>
      <c r="B2673" s="41" t="n">
        <v>34</v>
      </c>
      <c r="C2673" s="7" t="n">
        <v>65534</v>
      </c>
      <c r="D2673" s="7" t="s">
        <v>107</v>
      </c>
      <c r="E2673" s="7" t="n">
        <v>0</v>
      </c>
      <c r="F2673" s="7" t="n">
        <v>0</v>
      </c>
      <c r="G2673" s="7" t="n">
        <v>0</v>
      </c>
      <c r="H2673" s="7" t="n">
        <v>0</v>
      </c>
      <c r="I2673" s="7" t="n">
        <v>0</v>
      </c>
      <c r="J2673" s="7" t="n">
        <v>0</v>
      </c>
      <c r="K2673" s="7" t="n">
        <v>-1</v>
      </c>
      <c r="L2673" s="7" t="n">
        <v>-1</v>
      </c>
      <c r="M2673" s="7" t="n">
        <v>-1</v>
      </c>
      <c r="N2673" s="7" t="n">
        <v>0</v>
      </c>
    </row>
    <row r="2674" spans="1:14">
      <c r="A2674" t="s">
        <v>4</v>
      </c>
      <c r="B2674" s="4" t="s">
        <v>5</v>
      </c>
      <c r="C2674" s="4" t="s">
        <v>11</v>
      </c>
      <c r="D2674" s="4" t="s">
        <v>12</v>
      </c>
      <c r="E2674" s="4" t="s">
        <v>14</v>
      </c>
      <c r="F2674" s="4" t="s">
        <v>12</v>
      </c>
      <c r="G2674" s="4" t="s">
        <v>12</v>
      </c>
      <c r="H2674" s="4" t="s">
        <v>7</v>
      </c>
    </row>
    <row r="2675" spans="1:14">
      <c r="A2675" t="n">
        <v>24106</v>
      </c>
      <c r="B2675" s="68" t="n">
        <v>100</v>
      </c>
      <c r="C2675" s="7" t="n">
        <v>65534</v>
      </c>
      <c r="D2675" s="7" t="n">
        <v>-226</v>
      </c>
      <c r="E2675" s="7" t="n">
        <v>0</v>
      </c>
      <c r="F2675" s="7" t="n">
        <v>-37</v>
      </c>
      <c r="G2675" s="7" t="n">
        <v>0.100000001490116</v>
      </c>
      <c r="H2675" s="7" t="n">
        <v>2</v>
      </c>
    </row>
    <row r="2676" spans="1:14">
      <c r="A2676" t="s">
        <v>4</v>
      </c>
      <c r="B2676" s="4" t="s">
        <v>5</v>
      </c>
      <c r="C2676" s="4" t="s">
        <v>11</v>
      </c>
    </row>
    <row r="2677" spans="1:14">
      <c r="A2677" t="n">
        <v>24126</v>
      </c>
      <c r="B2677" s="69" t="n">
        <v>54</v>
      </c>
      <c r="C2677" s="7" t="n">
        <v>65534</v>
      </c>
    </row>
    <row r="2678" spans="1:14">
      <c r="A2678" t="s">
        <v>4</v>
      </c>
      <c r="B2678" s="4" t="s">
        <v>5</v>
      </c>
    </row>
    <row r="2679" spans="1:14">
      <c r="A2679" t="n">
        <v>24129</v>
      </c>
      <c r="B2679" s="5" t="n">
        <v>1</v>
      </c>
    </row>
    <row r="2680" spans="1:14" s="3" customFormat="1" customHeight="0">
      <c r="A2680" s="3" t="s">
        <v>2</v>
      </c>
      <c r="B2680" s="3" t="s">
        <v>183</v>
      </c>
    </row>
    <row r="2681" spans="1:14">
      <c r="A2681" t="s">
        <v>4</v>
      </c>
      <c r="B2681" s="4" t="s">
        <v>5</v>
      </c>
      <c r="C2681" s="4" t="s">
        <v>7</v>
      </c>
      <c r="D2681" s="4" t="s">
        <v>11</v>
      </c>
      <c r="E2681" s="4" t="s">
        <v>11</v>
      </c>
      <c r="F2681" s="4" t="s">
        <v>11</v>
      </c>
      <c r="G2681" s="4" t="s">
        <v>11</v>
      </c>
      <c r="H2681" s="4" t="s">
        <v>11</v>
      </c>
      <c r="I2681" s="4" t="s">
        <v>8</v>
      </c>
      <c r="J2681" s="4" t="s">
        <v>12</v>
      </c>
      <c r="K2681" s="4" t="s">
        <v>12</v>
      </c>
      <c r="L2681" s="4" t="s">
        <v>12</v>
      </c>
      <c r="M2681" s="4" t="s">
        <v>14</v>
      </c>
      <c r="N2681" s="4" t="s">
        <v>14</v>
      </c>
      <c r="O2681" s="4" t="s">
        <v>12</v>
      </c>
      <c r="P2681" s="4" t="s">
        <v>12</v>
      </c>
      <c r="Q2681" s="4" t="s">
        <v>12</v>
      </c>
      <c r="R2681" s="4" t="s">
        <v>12</v>
      </c>
      <c r="S2681" s="4" t="s">
        <v>7</v>
      </c>
    </row>
    <row r="2682" spans="1:14">
      <c r="A2682" t="n">
        <v>24132</v>
      </c>
      <c r="B2682" s="35" t="n">
        <v>39</v>
      </c>
      <c r="C2682" s="7" t="n">
        <v>12</v>
      </c>
      <c r="D2682" s="7" t="n">
        <v>65533</v>
      </c>
      <c r="E2682" s="7" t="n">
        <v>213</v>
      </c>
      <c r="F2682" s="7" t="n">
        <v>0</v>
      </c>
      <c r="G2682" s="7" t="n">
        <v>65534</v>
      </c>
      <c r="H2682" s="7" t="n">
        <v>3</v>
      </c>
      <c r="I2682" s="7" t="s">
        <v>150</v>
      </c>
      <c r="J2682" s="7" t="n">
        <v>0</v>
      </c>
      <c r="K2682" s="7" t="n">
        <v>0</v>
      </c>
      <c r="L2682" s="7" t="n">
        <v>0</v>
      </c>
      <c r="M2682" s="7" t="n">
        <v>0</v>
      </c>
      <c r="N2682" s="7" t="n">
        <v>0</v>
      </c>
      <c r="O2682" s="7" t="n">
        <v>0</v>
      </c>
      <c r="P2682" s="7" t="n">
        <v>1</v>
      </c>
      <c r="Q2682" s="7" t="n">
        <v>1</v>
      </c>
      <c r="R2682" s="7" t="n">
        <v>1</v>
      </c>
      <c r="S2682" s="7" t="n">
        <v>255</v>
      </c>
    </row>
    <row r="2683" spans="1:14">
      <c r="A2683" t="s">
        <v>4</v>
      </c>
      <c r="B2683" s="4" t="s">
        <v>5</v>
      </c>
      <c r="C2683" s="4" t="s">
        <v>7</v>
      </c>
      <c r="D2683" s="4" t="s">
        <v>11</v>
      </c>
      <c r="E2683" s="4" t="s">
        <v>11</v>
      </c>
      <c r="F2683" s="4" t="s">
        <v>11</v>
      </c>
      <c r="G2683" s="4" t="s">
        <v>11</v>
      </c>
      <c r="H2683" s="4" t="s">
        <v>11</v>
      </c>
      <c r="I2683" s="4" t="s">
        <v>8</v>
      </c>
      <c r="J2683" s="4" t="s">
        <v>12</v>
      </c>
      <c r="K2683" s="4" t="s">
        <v>12</v>
      </c>
      <c r="L2683" s="4" t="s">
        <v>12</v>
      </c>
      <c r="M2683" s="4" t="s">
        <v>14</v>
      </c>
      <c r="N2683" s="4" t="s">
        <v>14</v>
      </c>
      <c r="O2683" s="4" t="s">
        <v>12</v>
      </c>
      <c r="P2683" s="4" t="s">
        <v>12</v>
      </c>
      <c r="Q2683" s="4" t="s">
        <v>12</v>
      </c>
      <c r="R2683" s="4" t="s">
        <v>12</v>
      </c>
      <c r="S2683" s="4" t="s">
        <v>7</v>
      </c>
    </row>
    <row r="2684" spans="1:14">
      <c r="A2684" t="n">
        <v>24194</v>
      </c>
      <c r="B2684" s="35" t="n">
        <v>39</v>
      </c>
      <c r="C2684" s="7" t="n">
        <v>12</v>
      </c>
      <c r="D2684" s="7" t="n">
        <v>65533</v>
      </c>
      <c r="E2684" s="7" t="n">
        <v>213</v>
      </c>
      <c r="F2684" s="7" t="n">
        <v>0</v>
      </c>
      <c r="G2684" s="7" t="n">
        <v>65534</v>
      </c>
      <c r="H2684" s="7" t="n">
        <v>3</v>
      </c>
      <c r="I2684" s="7" t="s">
        <v>151</v>
      </c>
      <c r="J2684" s="7" t="n">
        <v>0</v>
      </c>
      <c r="K2684" s="7" t="n">
        <v>0</v>
      </c>
      <c r="L2684" s="7" t="n">
        <v>0</v>
      </c>
      <c r="M2684" s="7" t="n">
        <v>0</v>
      </c>
      <c r="N2684" s="7" t="n">
        <v>0</v>
      </c>
      <c r="O2684" s="7" t="n">
        <v>0</v>
      </c>
      <c r="P2684" s="7" t="n">
        <v>1</v>
      </c>
      <c r="Q2684" s="7" t="n">
        <v>1</v>
      </c>
      <c r="R2684" s="7" t="n">
        <v>1</v>
      </c>
      <c r="S2684" s="7" t="n">
        <v>255</v>
      </c>
    </row>
    <row r="2685" spans="1:14">
      <c r="A2685" t="s">
        <v>4</v>
      </c>
      <c r="B2685" s="4" t="s">
        <v>5</v>
      </c>
      <c r="C2685" s="4" t="s">
        <v>11</v>
      </c>
      <c r="D2685" s="4" t="s">
        <v>7</v>
      </c>
    </row>
    <row r="2686" spans="1:14">
      <c r="A2686" t="n">
        <v>24256</v>
      </c>
      <c r="B2686" s="61" t="n">
        <v>56</v>
      </c>
      <c r="C2686" s="7" t="n">
        <v>65534</v>
      </c>
      <c r="D2686" s="7" t="n">
        <v>0</v>
      </c>
    </row>
    <row r="2687" spans="1:14">
      <c r="A2687" t="s">
        <v>4</v>
      </c>
      <c r="B2687" s="4" t="s">
        <v>5</v>
      </c>
      <c r="C2687" s="4" t="s">
        <v>11</v>
      </c>
      <c r="D2687" s="4" t="s">
        <v>12</v>
      </c>
      <c r="E2687" s="4" t="s">
        <v>14</v>
      </c>
      <c r="F2687" s="4" t="s">
        <v>12</v>
      </c>
      <c r="G2687" s="4" t="s">
        <v>12</v>
      </c>
      <c r="H2687" s="4" t="s">
        <v>7</v>
      </c>
    </row>
    <row r="2688" spans="1:14">
      <c r="A2688" t="n">
        <v>24260</v>
      </c>
      <c r="B2688" s="68" t="n">
        <v>100</v>
      </c>
      <c r="C2688" s="7" t="n">
        <v>65534</v>
      </c>
      <c r="D2688" s="7" t="n">
        <v>-323</v>
      </c>
      <c r="E2688" s="7" t="n">
        <v>0</v>
      </c>
      <c r="F2688" s="7" t="n">
        <v>134</v>
      </c>
      <c r="G2688" s="7" t="n">
        <v>1.5</v>
      </c>
      <c r="H2688" s="7" t="n">
        <v>0</v>
      </c>
    </row>
    <row r="2689" spans="1:19">
      <c r="A2689" t="s">
        <v>4</v>
      </c>
      <c r="B2689" s="4" t="s">
        <v>5</v>
      </c>
      <c r="C2689" s="4" t="s">
        <v>11</v>
      </c>
    </row>
    <row r="2690" spans="1:19">
      <c r="A2690" t="n">
        <v>24280</v>
      </c>
      <c r="B2690" s="69" t="n">
        <v>54</v>
      </c>
      <c r="C2690" s="7" t="n">
        <v>65534</v>
      </c>
    </row>
    <row r="2691" spans="1:19">
      <c r="A2691" t="s">
        <v>4</v>
      </c>
      <c r="B2691" s="4" t="s">
        <v>5</v>
      </c>
    </row>
    <row r="2692" spans="1:19">
      <c r="A2692" t="n">
        <v>24283</v>
      </c>
      <c r="B2692" s="5" t="n">
        <v>1</v>
      </c>
    </row>
    <row r="2693" spans="1:19" s="3" customFormat="1" customHeight="0">
      <c r="A2693" s="3" t="s">
        <v>2</v>
      </c>
      <c r="B2693" s="3" t="s">
        <v>184</v>
      </c>
    </row>
    <row r="2694" spans="1:19">
      <c r="A2694" t="s">
        <v>4</v>
      </c>
      <c r="B2694" s="4" t="s">
        <v>5</v>
      </c>
      <c r="C2694" s="4" t="s">
        <v>11</v>
      </c>
      <c r="D2694" s="4" t="s">
        <v>11</v>
      </c>
      <c r="E2694" s="4" t="s">
        <v>14</v>
      </c>
      <c r="F2694" s="4" t="s">
        <v>8</v>
      </c>
      <c r="G2694" s="4" t="s">
        <v>185</v>
      </c>
      <c r="H2694" s="4" t="s">
        <v>11</v>
      </c>
      <c r="I2694" s="4" t="s">
        <v>11</v>
      </c>
      <c r="J2694" s="4" t="s">
        <v>14</v>
      </c>
      <c r="K2694" s="4" t="s">
        <v>8</v>
      </c>
      <c r="L2694" s="4" t="s">
        <v>185</v>
      </c>
      <c r="M2694" s="4" t="s">
        <v>11</v>
      </c>
      <c r="N2694" s="4" t="s">
        <v>11</v>
      </c>
      <c r="O2694" s="4" t="s">
        <v>14</v>
      </c>
      <c r="P2694" s="4" t="s">
        <v>8</v>
      </c>
      <c r="Q2694" s="4" t="s">
        <v>185</v>
      </c>
      <c r="R2694" s="4" t="s">
        <v>11</v>
      </c>
      <c r="S2694" s="4" t="s">
        <v>11</v>
      </c>
      <c r="T2694" s="4" t="s">
        <v>14</v>
      </c>
      <c r="U2694" s="4" t="s">
        <v>8</v>
      </c>
      <c r="V2694" s="4" t="s">
        <v>185</v>
      </c>
      <c r="W2694" s="4" t="s">
        <v>11</v>
      </c>
      <c r="X2694" s="4" t="s">
        <v>11</v>
      </c>
      <c r="Y2694" s="4" t="s">
        <v>14</v>
      </c>
      <c r="Z2694" s="4" t="s">
        <v>8</v>
      </c>
      <c r="AA2694" s="4" t="s">
        <v>185</v>
      </c>
      <c r="AB2694" s="4" t="s">
        <v>11</v>
      </c>
      <c r="AC2694" s="4" t="s">
        <v>11</v>
      </c>
      <c r="AD2694" s="4" t="s">
        <v>14</v>
      </c>
      <c r="AE2694" s="4" t="s">
        <v>8</v>
      </c>
      <c r="AF2694" s="4" t="s">
        <v>185</v>
      </c>
      <c r="AG2694" s="4" t="s">
        <v>11</v>
      </c>
      <c r="AH2694" s="4" t="s">
        <v>11</v>
      </c>
      <c r="AI2694" s="4" t="s">
        <v>14</v>
      </c>
      <c r="AJ2694" s="4" t="s">
        <v>8</v>
      </c>
      <c r="AK2694" s="4" t="s">
        <v>185</v>
      </c>
      <c r="AL2694" s="4" t="s">
        <v>11</v>
      </c>
      <c r="AM2694" s="4" t="s">
        <v>11</v>
      </c>
      <c r="AN2694" s="4" t="s">
        <v>14</v>
      </c>
      <c r="AO2694" s="4" t="s">
        <v>8</v>
      </c>
      <c r="AP2694" s="4" t="s">
        <v>185</v>
      </c>
      <c r="AQ2694" s="4" t="s">
        <v>11</v>
      </c>
      <c r="AR2694" s="4" t="s">
        <v>11</v>
      </c>
      <c r="AS2694" s="4" t="s">
        <v>14</v>
      </c>
      <c r="AT2694" s="4" t="s">
        <v>8</v>
      </c>
      <c r="AU2694" s="4" t="s">
        <v>185</v>
      </c>
      <c r="AV2694" s="4" t="s">
        <v>11</v>
      </c>
      <c r="AW2694" s="4" t="s">
        <v>11</v>
      </c>
      <c r="AX2694" s="4" t="s">
        <v>14</v>
      </c>
      <c r="AY2694" s="4" t="s">
        <v>8</v>
      </c>
      <c r="AZ2694" s="4" t="s">
        <v>185</v>
      </c>
      <c r="BA2694" s="4" t="s">
        <v>11</v>
      </c>
      <c r="BB2694" s="4" t="s">
        <v>11</v>
      </c>
      <c r="BC2694" s="4" t="s">
        <v>14</v>
      </c>
      <c r="BD2694" s="4" t="s">
        <v>8</v>
      </c>
      <c r="BE2694" s="4" t="s">
        <v>185</v>
      </c>
      <c r="BF2694" s="4" t="s">
        <v>11</v>
      </c>
      <c r="BG2694" s="4" t="s">
        <v>11</v>
      </c>
      <c r="BH2694" s="4" t="s">
        <v>14</v>
      </c>
      <c r="BI2694" s="4" t="s">
        <v>8</v>
      </c>
      <c r="BJ2694" s="4" t="s">
        <v>185</v>
      </c>
      <c r="BK2694" s="4" t="s">
        <v>11</v>
      </c>
      <c r="BL2694" s="4" t="s">
        <v>11</v>
      </c>
      <c r="BM2694" s="4" t="s">
        <v>14</v>
      </c>
      <c r="BN2694" s="4" t="s">
        <v>8</v>
      </c>
      <c r="BO2694" s="4" t="s">
        <v>185</v>
      </c>
      <c r="BP2694" s="4" t="s">
        <v>11</v>
      </c>
      <c r="BQ2694" s="4" t="s">
        <v>11</v>
      </c>
      <c r="BR2694" s="4" t="s">
        <v>14</v>
      </c>
      <c r="BS2694" s="4" t="s">
        <v>8</v>
      </c>
      <c r="BT2694" s="4" t="s">
        <v>185</v>
      </c>
      <c r="BU2694" s="4" t="s">
        <v>11</v>
      </c>
      <c r="BV2694" s="4" t="s">
        <v>11</v>
      </c>
      <c r="BW2694" s="4" t="s">
        <v>14</v>
      </c>
      <c r="BX2694" s="4" t="s">
        <v>8</v>
      </c>
      <c r="BY2694" s="4" t="s">
        <v>185</v>
      </c>
      <c r="BZ2694" s="4" t="s">
        <v>11</v>
      </c>
      <c r="CA2694" s="4" t="s">
        <v>11</v>
      </c>
      <c r="CB2694" s="4" t="s">
        <v>14</v>
      </c>
      <c r="CC2694" s="4" t="s">
        <v>8</v>
      </c>
      <c r="CD2694" s="4" t="s">
        <v>185</v>
      </c>
      <c r="CE2694" s="4" t="s">
        <v>11</v>
      </c>
      <c r="CF2694" s="4" t="s">
        <v>11</v>
      </c>
      <c r="CG2694" s="4" t="s">
        <v>14</v>
      </c>
      <c r="CH2694" s="4" t="s">
        <v>8</v>
      </c>
      <c r="CI2694" s="4" t="s">
        <v>185</v>
      </c>
      <c r="CJ2694" s="4" t="s">
        <v>11</v>
      </c>
      <c r="CK2694" s="4" t="s">
        <v>11</v>
      </c>
      <c r="CL2694" s="4" t="s">
        <v>14</v>
      </c>
      <c r="CM2694" s="4" t="s">
        <v>8</v>
      </c>
      <c r="CN2694" s="4" t="s">
        <v>185</v>
      </c>
      <c r="CO2694" s="4" t="s">
        <v>11</v>
      </c>
      <c r="CP2694" s="4" t="s">
        <v>11</v>
      </c>
      <c r="CQ2694" s="4" t="s">
        <v>14</v>
      </c>
      <c r="CR2694" s="4" t="s">
        <v>8</v>
      </c>
      <c r="CS2694" s="4" t="s">
        <v>185</v>
      </c>
      <c r="CT2694" s="4" t="s">
        <v>11</v>
      </c>
      <c r="CU2694" s="4" t="s">
        <v>11</v>
      </c>
      <c r="CV2694" s="4" t="s">
        <v>14</v>
      </c>
      <c r="CW2694" s="4" t="s">
        <v>8</v>
      </c>
      <c r="CX2694" s="4" t="s">
        <v>185</v>
      </c>
      <c r="CY2694" s="4" t="s">
        <v>11</v>
      </c>
      <c r="CZ2694" s="4" t="s">
        <v>11</v>
      </c>
      <c r="DA2694" s="4" t="s">
        <v>14</v>
      </c>
      <c r="DB2694" s="4" t="s">
        <v>8</v>
      </c>
      <c r="DC2694" s="4" t="s">
        <v>185</v>
      </c>
      <c r="DD2694" s="4" t="s">
        <v>11</v>
      </c>
      <c r="DE2694" s="4" t="s">
        <v>11</v>
      </c>
      <c r="DF2694" s="4" t="s">
        <v>14</v>
      </c>
      <c r="DG2694" s="4" t="s">
        <v>8</v>
      </c>
      <c r="DH2694" s="4" t="s">
        <v>185</v>
      </c>
      <c r="DI2694" s="4" t="s">
        <v>11</v>
      </c>
      <c r="DJ2694" s="4" t="s">
        <v>11</v>
      </c>
      <c r="DK2694" s="4" t="s">
        <v>14</v>
      </c>
      <c r="DL2694" s="4" t="s">
        <v>8</v>
      </c>
      <c r="DM2694" s="4" t="s">
        <v>185</v>
      </c>
      <c r="DN2694" s="4" t="s">
        <v>11</v>
      </c>
      <c r="DO2694" s="4" t="s">
        <v>11</v>
      </c>
      <c r="DP2694" s="4" t="s">
        <v>14</v>
      </c>
      <c r="DQ2694" s="4" t="s">
        <v>8</v>
      </c>
      <c r="DR2694" s="4" t="s">
        <v>185</v>
      </c>
      <c r="DS2694" s="4" t="s">
        <v>11</v>
      </c>
      <c r="DT2694" s="4" t="s">
        <v>11</v>
      </c>
      <c r="DU2694" s="4" t="s">
        <v>14</v>
      </c>
      <c r="DV2694" s="4" t="s">
        <v>8</v>
      </c>
      <c r="DW2694" s="4" t="s">
        <v>185</v>
      </c>
      <c r="DX2694" s="4" t="s">
        <v>11</v>
      </c>
      <c r="DY2694" s="4" t="s">
        <v>11</v>
      </c>
      <c r="DZ2694" s="4" t="s">
        <v>14</v>
      </c>
      <c r="EA2694" s="4" t="s">
        <v>8</v>
      </c>
      <c r="EB2694" s="4" t="s">
        <v>185</v>
      </c>
      <c r="EC2694" s="4" t="s">
        <v>11</v>
      </c>
      <c r="ED2694" s="4" t="s">
        <v>11</v>
      </c>
      <c r="EE2694" s="4" t="s">
        <v>14</v>
      </c>
      <c r="EF2694" s="4" t="s">
        <v>8</v>
      </c>
      <c r="EG2694" s="4" t="s">
        <v>185</v>
      </c>
      <c r="EH2694" s="4" t="s">
        <v>11</v>
      </c>
      <c r="EI2694" s="4" t="s">
        <v>11</v>
      </c>
      <c r="EJ2694" s="4" t="s">
        <v>14</v>
      </c>
      <c r="EK2694" s="4" t="s">
        <v>8</v>
      </c>
      <c r="EL2694" s="4" t="s">
        <v>185</v>
      </c>
      <c r="EM2694" s="4" t="s">
        <v>11</v>
      </c>
      <c r="EN2694" s="4" t="s">
        <v>11</v>
      </c>
      <c r="EO2694" s="4" t="s">
        <v>14</v>
      </c>
      <c r="EP2694" s="4" t="s">
        <v>8</v>
      </c>
      <c r="EQ2694" s="4" t="s">
        <v>185</v>
      </c>
      <c r="ER2694" s="4" t="s">
        <v>11</v>
      </c>
      <c r="ES2694" s="4" t="s">
        <v>11</v>
      </c>
      <c r="ET2694" s="4" t="s">
        <v>14</v>
      </c>
      <c r="EU2694" s="4" t="s">
        <v>8</v>
      </c>
      <c r="EV2694" s="4" t="s">
        <v>185</v>
      </c>
      <c r="EW2694" s="4" t="s">
        <v>11</v>
      </c>
      <c r="EX2694" s="4" t="s">
        <v>11</v>
      </c>
      <c r="EY2694" s="4" t="s">
        <v>14</v>
      </c>
      <c r="EZ2694" s="4" t="s">
        <v>8</v>
      </c>
      <c r="FA2694" s="4" t="s">
        <v>185</v>
      </c>
      <c r="FB2694" s="4" t="s">
        <v>11</v>
      </c>
      <c r="FC2694" s="4" t="s">
        <v>11</v>
      </c>
      <c r="FD2694" s="4" t="s">
        <v>14</v>
      </c>
      <c r="FE2694" s="4" t="s">
        <v>8</v>
      </c>
      <c r="FF2694" s="4" t="s">
        <v>185</v>
      </c>
      <c r="FG2694" s="4" t="s">
        <v>11</v>
      </c>
      <c r="FH2694" s="4" t="s">
        <v>11</v>
      </c>
      <c r="FI2694" s="4" t="s">
        <v>14</v>
      </c>
      <c r="FJ2694" s="4" t="s">
        <v>8</v>
      </c>
      <c r="FK2694" s="4" t="s">
        <v>185</v>
      </c>
      <c r="FL2694" s="4" t="s">
        <v>11</v>
      </c>
      <c r="FM2694" s="4" t="s">
        <v>11</v>
      </c>
      <c r="FN2694" s="4" t="s">
        <v>14</v>
      </c>
      <c r="FO2694" s="4" t="s">
        <v>8</v>
      </c>
      <c r="FP2694" s="4" t="s">
        <v>185</v>
      </c>
      <c r="FQ2694" s="4" t="s">
        <v>11</v>
      </c>
      <c r="FR2694" s="4" t="s">
        <v>11</v>
      </c>
      <c r="FS2694" s="4" t="s">
        <v>14</v>
      </c>
      <c r="FT2694" s="4" t="s">
        <v>8</v>
      </c>
      <c r="FU2694" s="4" t="s">
        <v>185</v>
      </c>
      <c r="FV2694" s="4" t="s">
        <v>11</v>
      </c>
      <c r="FW2694" s="4" t="s">
        <v>11</v>
      </c>
      <c r="FX2694" s="4" t="s">
        <v>14</v>
      </c>
      <c r="FY2694" s="4" t="s">
        <v>8</v>
      </c>
      <c r="FZ2694" s="4" t="s">
        <v>185</v>
      </c>
      <c r="GA2694" s="4" t="s">
        <v>11</v>
      </c>
      <c r="GB2694" s="4" t="s">
        <v>11</v>
      </c>
      <c r="GC2694" s="4" t="s">
        <v>14</v>
      </c>
      <c r="GD2694" s="4" t="s">
        <v>8</v>
      </c>
      <c r="GE2694" s="4" t="s">
        <v>185</v>
      </c>
      <c r="GF2694" s="4" t="s">
        <v>11</v>
      </c>
      <c r="GG2694" s="4" t="s">
        <v>11</v>
      </c>
      <c r="GH2694" s="4" t="s">
        <v>14</v>
      </c>
      <c r="GI2694" s="4" t="s">
        <v>8</v>
      </c>
      <c r="GJ2694" s="4" t="s">
        <v>185</v>
      </c>
      <c r="GK2694" s="4" t="s">
        <v>11</v>
      </c>
      <c r="GL2694" s="4" t="s">
        <v>11</v>
      </c>
      <c r="GM2694" s="4" t="s">
        <v>14</v>
      </c>
      <c r="GN2694" s="4" t="s">
        <v>8</v>
      </c>
      <c r="GO2694" s="4" t="s">
        <v>185</v>
      </c>
      <c r="GP2694" s="4" t="s">
        <v>11</v>
      </c>
      <c r="GQ2694" s="4" t="s">
        <v>11</v>
      </c>
      <c r="GR2694" s="4" t="s">
        <v>14</v>
      </c>
      <c r="GS2694" s="4" t="s">
        <v>8</v>
      </c>
      <c r="GT2694" s="4" t="s">
        <v>185</v>
      </c>
      <c r="GU2694" s="4" t="s">
        <v>11</v>
      </c>
      <c r="GV2694" s="4" t="s">
        <v>11</v>
      </c>
      <c r="GW2694" s="4" t="s">
        <v>14</v>
      </c>
      <c r="GX2694" s="4" t="s">
        <v>8</v>
      </c>
      <c r="GY2694" s="4" t="s">
        <v>185</v>
      </c>
      <c r="GZ2694" s="4" t="s">
        <v>11</v>
      </c>
      <c r="HA2694" s="4" t="s">
        <v>11</v>
      </c>
      <c r="HB2694" s="4" t="s">
        <v>14</v>
      </c>
      <c r="HC2694" s="4" t="s">
        <v>8</v>
      </c>
      <c r="HD2694" s="4" t="s">
        <v>185</v>
      </c>
      <c r="HE2694" s="4" t="s">
        <v>11</v>
      </c>
      <c r="HF2694" s="4" t="s">
        <v>11</v>
      </c>
      <c r="HG2694" s="4" t="s">
        <v>14</v>
      </c>
      <c r="HH2694" s="4" t="s">
        <v>8</v>
      </c>
      <c r="HI2694" s="4" t="s">
        <v>185</v>
      </c>
      <c r="HJ2694" s="4" t="s">
        <v>11</v>
      </c>
      <c r="HK2694" s="4" t="s">
        <v>11</v>
      </c>
      <c r="HL2694" s="4" t="s">
        <v>14</v>
      </c>
      <c r="HM2694" s="4" t="s">
        <v>8</v>
      </c>
      <c r="HN2694" s="4" t="s">
        <v>185</v>
      </c>
      <c r="HO2694" s="4" t="s">
        <v>11</v>
      </c>
      <c r="HP2694" s="4" t="s">
        <v>11</v>
      </c>
      <c r="HQ2694" s="4" t="s">
        <v>14</v>
      </c>
      <c r="HR2694" s="4" t="s">
        <v>8</v>
      </c>
      <c r="HS2694" s="4" t="s">
        <v>185</v>
      </c>
      <c r="HT2694" s="4" t="s">
        <v>11</v>
      </c>
      <c r="HU2694" s="4" t="s">
        <v>11</v>
      </c>
      <c r="HV2694" s="4" t="s">
        <v>14</v>
      </c>
      <c r="HW2694" s="4" t="s">
        <v>8</v>
      </c>
      <c r="HX2694" s="4" t="s">
        <v>185</v>
      </c>
      <c r="HY2694" s="4" t="s">
        <v>11</v>
      </c>
      <c r="HZ2694" s="4" t="s">
        <v>11</v>
      </c>
      <c r="IA2694" s="4" t="s">
        <v>14</v>
      </c>
      <c r="IB2694" s="4" t="s">
        <v>8</v>
      </c>
      <c r="IC2694" s="4" t="s">
        <v>185</v>
      </c>
      <c r="ID2694" s="4" t="s">
        <v>11</v>
      </c>
      <c r="IE2694" s="4" t="s">
        <v>11</v>
      </c>
      <c r="IF2694" s="4" t="s">
        <v>14</v>
      </c>
      <c r="IG2694" s="4" t="s">
        <v>8</v>
      </c>
      <c r="IH2694" s="4" t="s">
        <v>185</v>
      </c>
      <c r="II2694" s="4" t="s">
        <v>11</v>
      </c>
      <c r="IJ2694" s="4" t="s">
        <v>11</v>
      </c>
      <c r="IK2694" s="4" t="s">
        <v>14</v>
      </c>
      <c r="IL2694" s="4" t="s">
        <v>8</v>
      </c>
      <c r="IM2694" s="4" t="s">
        <v>185</v>
      </c>
      <c r="IN2694" s="4" t="s">
        <v>11</v>
      </c>
      <c r="IO2694" s="4" t="s">
        <v>11</v>
      </c>
      <c r="IP2694" s="4" t="s">
        <v>14</v>
      </c>
      <c r="IQ2694" s="4" t="s">
        <v>8</v>
      </c>
      <c r="IR2694" s="4" t="s">
        <v>185</v>
      </c>
      <c r="IS2694" s="4" t="s">
        <v>11</v>
      </c>
      <c r="IT2694" s="4" t="s">
        <v>11</v>
      </c>
      <c r="IU2694" s="4" t="s">
        <v>14</v>
      </c>
      <c r="IV2694" s="4" t="s">
        <v>8</v>
      </c>
      <c r="IW2694" s="4" t="s">
        <v>185</v>
      </c>
      <c r="IX2694" s="4" t="s">
        <v>11</v>
      </c>
      <c r="IY2694" s="4" t="s">
        <v>11</v>
      </c>
      <c r="IZ2694" s="4" t="s">
        <v>14</v>
      </c>
      <c r="JA2694" s="4" t="s">
        <v>8</v>
      </c>
      <c r="JB2694" s="4" t="s">
        <v>185</v>
      </c>
      <c r="JC2694" s="4" t="s">
        <v>11</v>
      </c>
      <c r="JD2694" s="4" t="s">
        <v>11</v>
      </c>
      <c r="JE2694" s="4" t="s">
        <v>14</v>
      </c>
      <c r="JF2694" s="4" t="s">
        <v>8</v>
      </c>
      <c r="JG2694" s="4" t="s">
        <v>185</v>
      </c>
      <c r="JH2694" s="4" t="s">
        <v>11</v>
      </c>
      <c r="JI2694" s="4" t="s">
        <v>11</v>
      </c>
      <c r="JJ2694" s="4" t="s">
        <v>14</v>
      </c>
      <c r="JK2694" s="4" t="s">
        <v>8</v>
      </c>
      <c r="JL2694" s="4" t="s">
        <v>185</v>
      </c>
      <c r="JM2694" s="4" t="s">
        <v>11</v>
      </c>
      <c r="JN2694" s="4" t="s">
        <v>11</v>
      </c>
      <c r="JO2694" s="4" t="s">
        <v>14</v>
      </c>
      <c r="JP2694" s="4" t="s">
        <v>8</v>
      </c>
      <c r="JQ2694" s="4" t="s">
        <v>185</v>
      </c>
      <c r="JR2694" s="4" t="s">
        <v>11</v>
      </c>
      <c r="JS2694" s="4" t="s">
        <v>11</v>
      </c>
      <c r="JT2694" s="4" t="s">
        <v>14</v>
      </c>
      <c r="JU2694" s="4" t="s">
        <v>8</v>
      </c>
      <c r="JV2694" s="4" t="s">
        <v>185</v>
      </c>
      <c r="JW2694" s="4" t="s">
        <v>11</v>
      </c>
      <c r="JX2694" s="4" t="s">
        <v>11</v>
      </c>
      <c r="JY2694" s="4" t="s">
        <v>14</v>
      </c>
      <c r="JZ2694" s="4" t="s">
        <v>8</v>
      </c>
      <c r="KA2694" s="4" t="s">
        <v>185</v>
      </c>
      <c r="KB2694" s="4" t="s">
        <v>11</v>
      </c>
      <c r="KC2694" s="4" t="s">
        <v>11</v>
      </c>
      <c r="KD2694" s="4" t="s">
        <v>14</v>
      </c>
      <c r="KE2694" s="4" t="s">
        <v>8</v>
      </c>
      <c r="KF2694" s="4" t="s">
        <v>185</v>
      </c>
      <c r="KG2694" s="4" t="s">
        <v>11</v>
      </c>
      <c r="KH2694" s="4" t="s">
        <v>11</v>
      </c>
      <c r="KI2694" s="4" t="s">
        <v>14</v>
      </c>
      <c r="KJ2694" s="4" t="s">
        <v>8</v>
      </c>
      <c r="KK2694" s="4" t="s">
        <v>185</v>
      </c>
      <c r="KL2694" s="4" t="s">
        <v>11</v>
      </c>
      <c r="KM2694" s="4" t="s">
        <v>11</v>
      </c>
      <c r="KN2694" s="4" t="s">
        <v>14</v>
      </c>
      <c r="KO2694" s="4" t="s">
        <v>8</v>
      </c>
      <c r="KP2694" s="4" t="s">
        <v>185</v>
      </c>
      <c r="KQ2694" s="4" t="s">
        <v>11</v>
      </c>
      <c r="KR2694" s="4" t="s">
        <v>11</v>
      </c>
      <c r="KS2694" s="4" t="s">
        <v>14</v>
      </c>
      <c r="KT2694" s="4" t="s">
        <v>8</v>
      </c>
      <c r="KU2694" s="4" t="s">
        <v>185</v>
      </c>
      <c r="KV2694" s="4" t="s">
        <v>11</v>
      </c>
      <c r="KW2694" s="4" t="s">
        <v>11</v>
      </c>
      <c r="KX2694" s="4" t="s">
        <v>14</v>
      </c>
      <c r="KY2694" s="4" t="s">
        <v>8</v>
      </c>
      <c r="KZ2694" s="4" t="s">
        <v>185</v>
      </c>
      <c r="LA2694" s="4" t="s">
        <v>11</v>
      </c>
      <c r="LB2694" s="4" t="s">
        <v>11</v>
      </c>
      <c r="LC2694" s="4" t="s">
        <v>14</v>
      </c>
      <c r="LD2694" s="4" t="s">
        <v>8</v>
      </c>
      <c r="LE2694" s="4" t="s">
        <v>185</v>
      </c>
      <c r="LF2694" s="4" t="s">
        <v>11</v>
      </c>
      <c r="LG2694" s="4" t="s">
        <v>11</v>
      </c>
      <c r="LH2694" s="4" t="s">
        <v>14</v>
      </c>
      <c r="LI2694" s="4" t="s">
        <v>8</v>
      </c>
      <c r="LJ2694" s="4" t="s">
        <v>185</v>
      </c>
      <c r="LK2694" s="4" t="s">
        <v>11</v>
      </c>
      <c r="LL2694" s="4" t="s">
        <v>11</v>
      </c>
      <c r="LM2694" s="4" t="s">
        <v>14</v>
      </c>
      <c r="LN2694" s="4" t="s">
        <v>8</v>
      </c>
      <c r="LO2694" s="4" t="s">
        <v>185</v>
      </c>
      <c r="LP2694" s="4" t="s">
        <v>11</v>
      </c>
      <c r="LQ2694" s="4" t="s">
        <v>11</v>
      </c>
      <c r="LR2694" s="4" t="s">
        <v>14</v>
      </c>
      <c r="LS2694" s="4" t="s">
        <v>8</v>
      </c>
      <c r="LT2694" s="4" t="s">
        <v>185</v>
      </c>
      <c r="LU2694" s="4" t="s">
        <v>11</v>
      </c>
      <c r="LV2694" s="4" t="s">
        <v>11</v>
      </c>
      <c r="LW2694" s="4" t="s">
        <v>14</v>
      </c>
      <c r="LX2694" s="4" t="s">
        <v>8</v>
      </c>
      <c r="LY2694" s="4" t="s">
        <v>185</v>
      </c>
      <c r="LZ2694" s="4" t="s">
        <v>11</v>
      </c>
      <c r="MA2694" s="4" t="s">
        <v>11</v>
      </c>
      <c r="MB2694" s="4" t="s">
        <v>14</v>
      </c>
      <c r="MC2694" s="4" t="s">
        <v>8</v>
      </c>
      <c r="MD2694" s="4" t="s">
        <v>185</v>
      </c>
      <c r="ME2694" s="4" t="s">
        <v>11</v>
      </c>
      <c r="MF2694" s="4" t="s">
        <v>11</v>
      </c>
      <c r="MG2694" s="4" t="s">
        <v>14</v>
      </c>
      <c r="MH2694" s="4" t="s">
        <v>8</v>
      </c>
      <c r="MI2694" s="4" t="s">
        <v>185</v>
      </c>
      <c r="MJ2694" s="4" t="s">
        <v>11</v>
      </c>
      <c r="MK2694" s="4" t="s">
        <v>11</v>
      </c>
      <c r="ML2694" s="4" t="s">
        <v>14</v>
      </c>
      <c r="MM2694" s="4" t="s">
        <v>8</v>
      </c>
      <c r="MN2694" s="4" t="s">
        <v>185</v>
      </c>
      <c r="MO2694" s="4" t="s">
        <v>11</v>
      </c>
      <c r="MP2694" s="4" t="s">
        <v>11</v>
      </c>
      <c r="MQ2694" s="4" t="s">
        <v>14</v>
      </c>
      <c r="MR2694" s="4" t="s">
        <v>8</v>
      </c>
      <c r="MS2694" s="4" t="s">
        <v>185</v>
      </c>
      <c r="MT2694" s="4" t="s">
        <v>11</v>
      </c>
      <c r="MU2694" s="4" t="s">
        <v>11</v>
      </c>
      <c r="MV2694" s="4" t="s">
        <v>14</v>
      </c>
      <c r="MW2694" s="4" t="s">
        <v>8</v>
      </c>
      <c r="MX2694" s="4" t="s">
        <v>185</v>
      </c>
      <c r="MY2694" s="4" t="s">
        <v>11</v>
      </c>
      <c r="MZ2694" s="4" t="s">
        <v>11</v>
      </c>
      <c r="NA2694" s="4" t="s">
        <v>14</v>
      </c>
      <c r="NB2694" s="4" t="s">
        <v>8</v>
      </c>
      <c r="NC2694" s="4" t="s">
        <v>185</v>
      </c>
      <c r="ND2694" s="4" t="s">
        <v>11</v>
      </c>
      <c r="NE2694" s="4" t="s">
        <v>11</v>
      </c>
      <c r="NF2694" s="4" t="s">
        <v>14</v>
      </c>
      <c r="NG2694" s="4" t="s">
        <v>8</v>
      </c>
      <c r="NH2694" s="4" t="s">
        <v>185</v>
      </c>
      <c r="NI2694" s="4" t="s">
        <v>11</v>
      </c>
      <c r="NJ2694" s="4" t="s">
        <v>11</v>
      </c>
      <c r="NK2694" s="4" t="s">
        <v>14</v>
      </c>
      <c r="NL2694" s="4" t="s">
        <v>8</v>
      </c>
      <c r="NM2694" s="4" t="s">
        <v>185</v>
      </c>
      <c r="NN2694" s="4" t="s">
        <v>11</v>
      </c>
      <c r="NO2694" s="4" t="s">
        <v>11</v>
      </c>
      <c r="NP2694" s="4" t="s">
        <v>14</v>
      </c>
      <c r="NQ2694" s="4" t="s">
        <v>8</v>
      </c>
      <c r="NR2694" s="4" t="s">
        <v>185</v>
      </c>
      <c r="NS2694" s="4" t="s">
        <v>11</v>
      </c>
      <c r="NT2694" s="4" t="s">
        <v>11</v>
      </c>
      <c r="NU2694" s="4" t="s">
        <v>14</v>
      </c>
      <c r="NV2694" s="4" t="s">
        <v>8</v>
      </c>
      <c r="NW2694" s="4" t="s">
        <v>185</v>
      </c>
      <c r="NX2694" s="4" t="s">
        <v>11</v>
      </c>
      <c r="NY2694" s="4" t="s">
        <v>11</v>
      </c>
      <c r="NZ2694" s="4" t="s">
        <v>14</v>
      </c>
      <c r="OA2694" s="4" t="s">
        <v>8</v>
      </c>
      <c r="OB2694" s="4" t="s">
        <v>185</v>
      </c>
      <c r="OC2694" s="4" t="s">
        <v>11</v>
      </c>
      <c r="OD2694" s="4" t="s">
        <v>11</v>
      </c>
      <c r="OE2694" s="4" t="s">
        <v>14</v>
      </c>
      <c r="OF2694" s="4" t="s">
        <v>8</v>
      </c>
      <c r="OG2694" s="4" t="s">
        <v>185</v>
      </c>
      <c r="OH2694" s="4" t="s">
        <v>11</v>
      </c>
      <c r="OI2694" s="4" t="s">
        <v>11</v>
      </c>
      <c r="OJ2694" s="4" t="s">
        <v>14</v>
      </c>
      <c r="OK2694" s="4" t="s">
        <v>8</v>
      </c>
      <c r="OL2694" s="4" t="s">
        <v>185</v>
      </c>
      <c r="OM2694" s="4" t="s">
        <v>11</v>
      </c>
      <c r="ON2694" s="4" t="s">
        <v>11</v>
      </c>
      <c r="OO2694" s="4" t="s">
        <v>14</v>
      </c>
      <c r="OP2694" s="4" t="s">
        <v>8</v>
      </c>
      <c r="OQ2694" s="4" t="s">
        <v>185</v>
      </c>
      <c r="OR2694" s="4" t="s">
        <v>11</v>
      </c>
      <c r="OS2694" s="4" t="s">
        <v>11</v>
      </c>
      <c r="OT2694" s="4" t="s">
        <v>14</v>
      </c>
      <c r="OU2694" s="4" t="s">
        <v>8</v>
      </c>
      <c r="OV2694" s="4" t="s">
        <v>185</v>
      </c>
      <c r="OW2694" s="4" t="s">
        <v>11</v>
      </c>
      <c r="OX2694" s="4" t="s">
        <v>11</v>
      </c>
      <c r="OY2694" s="4" t="s">
        <v>14</v>
      </c>
      <c r="OZ2694" s="4" t="s">
        <v>8</v>
      </c>
      <c r="PA2694" s="4" t="s">
        <v>185</v>
      </c>
      <c r="PB2694" s="4" t="s">
        <v>11</v>
      </c>
      <c r="PC2694" s="4" t="s">
        <v>11</v>
      </c>
      <c r="PD2694" s="4" t="s">
        <v>14</v>
      </c>
      <c r="PE2694" s="4" t="s">
        <v>8</v>
      </c>
      <c r="PF2694" s="4" t="s">
        <v>185</v>
      </c>
      <c r="PG2694" s="4" t="s">
        <v>11</v>
      </c>
      <c r="PH2694" s="4" t="s">
        <v>11</v>
      </c>
      <c r="PI2694" s="4" t="s">
        <v>14</v>
      </c>
      <c r="PJ2694" s="4" t="s">
        <v>8</v>
      </c>
      <c r="PK2694" s="4" t="s">
        <v>185</v>
      </c>
      <c r="PL2694" s="4" t="s">
        <v>11</v>
      </c>
      <c r="PM2694" s="4" t="s">
        <v>11</v>
      </c>
      <c r="PN2694" s="4" t="s">
        <v>14</v>
      </c>
      <c r="PO2694" s="4" t="s">
        <v>8</v>
      </c>
      <c r="PP2694" s="4" t="s">
        <v>185</v>
      </c>
      <c r="PQ2694" s="4" t="s">
        <v>11</v>
      </c>
      <c r="PR2694" s="4" t="s">
        <v>11</v>
      </c>
      <c r="PS2694" s="4" t="s">
        <v>14</v>
      </c>
      <c r="PT2694" s="4" t="s">
        <v>8</v>
      </c>
      <c r="PU2694" s="4" t="s">
        <v>185</v>
      </c>
      <c r="PV2694" s="4" t="s">
        <v>11</v>
      </c>
      <c r="PW2694" s="4" t="s">
        <v>11</v>
      </c>
      <c r="PX2694" s="4" t="s">
        <v>14</v>
      </c>
      <c r="PY2694" s="4" t="s">
        <v>8</v>
      </c>
      <c r="PZ2694" s="4" t="s">
        <v>185</v>
      </c>
      <c r="QA2694" s="4" t="s">
        <v>11</v>
      </c>
      <c r="QB2694" s="4" t="s">
        <v>11</v>
      </c>
      <c r="QC2694" s="4" t="s">
        <v>14</v>
      </c>
      <c r="QD2694" s="4" t="s">
        <v>8</v>
      </c>
      <c r="QE2694" s="4" t="s">
        <v>185</v>
      </c>
      <c r="QF2694" s="4" t="s">
        <v>11</v>
      </c>
      <c r="QG2694" s="4" t="s">
        <v>11</v>
      </c>
      <c r="QH2694" s="4" t="s">
        <v>14</v>
      </c>
      <c r="QI2694" s="4" t="s">
        <v>8</v>
      </c>
      <c r="QJ2694" s="4" t="s">
        <v>185</v>
      </c>
      <c r="QK2694" s="4" t="s">
        <v>11</v>
      </c>
      <c r="QL2694" s="4" t="s">
        <v>11</v>
      </c>
      <c r="QM2694" s="4" t="s">
        <v>14</v>
      </c>
      <c r="QN2694" s="4" t="s">
        <v>8</v>
      </c>
      <c r="QO2694" s="4" t="s">
        <v>185</v>
      </c>
      <c r="QP2694" s="4" t="s">
        <v>11</v>
      </c>
      <c r="QQ2694" s="4" t="s">
        <v>11</v>
      </c>
      <c r="QR2694" s="4" t="s">
        <v>14</v>
      </c>
      <c r="QS2694" s="4" t="s">
        <v>8</v>
      </c>
      <c r="QT2694" s="4" t="s">
        <v>185</v>
      </c>
      <c r="QU2694" s="4" t="s">
        <v>11</v>
      </c>
      <c r="QV2694" s="4" t="s">
        <v>11</v>
      </c>
      <c r="QW2694" s="4" t="s">
        <v>14</v>
      </c>
      <c r="QX2694" s="4" t="s">
        <v>8</v>
      </c>
      <c r="QY2694" s="4" t="s">
        <v>185</v>
      </c>
      <c r="QZ2694" s="4" t="s">
        <v>11</v>
      </c>
      <c r="RA2694" s="4" t="s">
        <v>11</v>
      </c>
      <c r="RB2694" s="4" t="s">
        <v>14</v>
      </c>
      <c r="RC2694" s="4" t="s">
        <v>8</v>
      </c>
      <c r="RD2694" s="4" t="s">
        <v>185</v>
      </c>
      <c r="RE2694" s="4" t="s">
        <v>11</v>
      </c>
      <c r="RF2694" s="4" t="s">
        <v>11</v>
      </c>
      <c r="RG2694" s="4" t="s">
        <v>14</v>
      </c>
      <c r="RH2694" s="4" t="s">
        <v>8</v>
      </c>
      <c r="RI2694" s="4" t="s">
        <v>185</v>
      </c>
      <c r="RJ2694" s="4" t="s">
        <v>11</v>
      </c>
      <c r="RK2694" s="4" t="s">
        <v>11</v>
      </c>
      <c r="RL2694" s="4" t="s">
        <v>14</v>
      </c>
      <c r="RM2694" s="4" t="s">
        <v>8</v>
      </c>
      <c r="RN2694" s="4" t="s">
        <v>185</v>
      </c>
      <c r="RO2694" s="4" t="s">
        <v>11</v>
      </c>
      <c r="RP2694" s="4" t="s">
        <v>11</v>
      </c>
      <c r="RQ2694" s="4" t="s">
        <v>14</v>
      </c>
      <c r="RR2694" s="4" t="s">
        <v>8</v>
      </c>
      <c r="RS2694" s="4" t="s">
        <v>185</v>
      </c>
      <c r="RT2694" s="4" t="s">
        <v>11</v>
      </c>
      <c r="RU2694" s="4" t="s">
        <v>11</v>
      </c>
      <c r="RV2694" s="4" t="s">
        <v>14</v>
      </c>
      <c r="RW2694" s="4" t="s">
        <v>8</v>
      </c>
      <c r="RX2694" s="4" t="s">
        <v>185</v>
      </c>
      <c r="RY2694" s="4" t="s">
        <v>11</v>
      </c>
      <c r="RZ2694" s="4" t="s">
        <v>11</v>
      </c>
      <c r="SA2694" s="4" t="s">
        <v>14</v>
      </c>
      <c r="SB2694" s="4" t="s">
        <v>8</v>
      </c>
      <c r="SC2694" s="4" t="s">
        <v>185</v>
      </c>
      <c r="SD2694" s="4" t="s">
        <v>11</v>
      </c>
      <c r="SE2694" s="4" t="s">
        <v>11</v>
      </c>
      <c r="SF2694" s="4" t="s">
        <v>14</v>
      </c>
      <c r="SG2694" s="4" t="s">
        <v>8</v>
      </c>
      <c r="SH2694" s="4" t="s">
        <v>185</v>
      </c>
      <c r="SI2694" s="4" t="s">
        <v>11</v>
      </c>
      <c r="SJ2694" s="4" t="s">
        <v>11</v>
      </c>
      <c r="SK2694" s="4" t="s">
        <v>14</v>
      </c>
      <c r="SL2694" s="4" t="s">
        <v>8</v>
      </c>
      <c r="SM2694" s="4" t="s">
        <v>185</v>
      </c>
      <c r="SN2694" s="4" t="s">
        <v>11</v>
      </c>
      <c r="SO2694" s="4" t="s">
        <v>11</v>
      </c>
      <c r="SP2694" s="4" t="s">
        <v>14</v>
      </c>
      <c r="SQ2694" s="4" t="s">
        <v>8</v>
      </c>
      <c r="SR2694" s="4" t="s">
        <v>185</v>
      </c>
      <c r="SS2694" s="4" t="s">
        <v>11</v>
      </c>
      <c r="ST2694" s="4" t="s">
        <v>11</v>
      </c>
      <c r="SU2694" s="4" t="s">
        <v>14</v>
      </c>
      <c r="SV2694" s="4" t="s">
        <v>8</v>
      </c>
      <c r="SW2694" s="4" t="s">
        <v>185</v>
      </c>
      <c r="SX2694" s="4" t="s">
        <v>11</v>
      </c>
      <c r="SY2694" s="4" t="s">
        <v>11</v>
      </c>
      <c r="SZ2694" s="4" t="s">
        <v>14</v>
      </c>
      <c r="TA2694" s="4" t="s">
        <v>8</v>
      </c>
      <c r="TB2694" s="4" t="s">
        <v>185</v>
      </c>
      <c r="TC2694" s="4" t="s">
        <v>11</v>
      </c>
      <c r="TD2694" s="4" t="s">
        <v>11</v>
      </c>
      <c r="TE2694" s="4" t="s">
        <v>14</v>
      </c>
      <c r="TF2694" s="4" t="s">
        <v>8</v>
      </c>
      <c r="TG2694" s="4" t="s">
        <v>185</v>
      </c>
    </row>
    <row r="2695" spans="1:19">
      <c r="A2695" t="n">
        <v>24288</v>
      </c>
      <c r="B2695" s="70" t="n">
        <v>257</v>
      </c>
      <c r="C2695" s="7" t="n">
        <v>4</v>
      </c>
      <c r="D2695" s="7" t="n">
        <v>65533</v>
      </c>
      <c r="E2695" s="7" t="n">
        <v>12105</v>
      </c>
      <c r="F2695" s="7" t="s">
        <v>15</v>
      </c>
      <c r="G2695" s="7" t="n">
        <f t="normal" ca="1">32-LENB(INDIRECT(ADDRESS(2695,6)))</f>
        <v>0</v>
      </c>
      <c r="H2695" s="7" t="n">
        <v>3</v>
      </c>
      <c r="I2695" s="7" t="n">
        <v>65533</v>
      </c>
      <c r="J2695" s="7" t="n">
        <v>0</v>
      </c>
      <c r="K2695" s="7" t="s">
        <v>38</v>
      </c>
      <c r="L2695" s="7" t="n">
        <f t="normal" ca="1">32-LENB(INDIRECT(ADDRESS(2695,11)))</f>
        <v>0</v>
      </c>
      <c r="M2695" s="7" t="n">
        <v>3</v>
      </c>
      <c r="N2695" s="7" t="n">
        <v>65533</v>
      </c>
      <c r="O2695" s="7" t="n">
        <v>0</v>
      </c>
      <c r="P2695" s="7" t="s">
        <v>39</v>
      </c>
      <c r="Q2695" s="7" t="n">
        <f t="normal" ca="1">32-LENB(INDIRECT(ADDRESS(2695,16)))</f>
        <v>0</v>
      </c>
      <c r="R2695" s="7" t="n">
        <v>3</v>
      </c>
      <c r="S2695" s="7" t="n">
        <v>65533</v>
      </c>
      <c r="T2695" s="7" t="n">
        <v>0</v>
      </c>
      <c r="U2695" s="7" t="s">
        <v>40</v>
      </c>
      <c r="V2695" s="7" t="n">
        <f t="normal" ca="1">32-LENB(INDIRECT(ADDRESS(2695,21)))</f>
        <v>0</v>
      </c>
      <c r="W2695" s="7" t="n">
        <v>3</v>
      </c>
      <c r="X2695" s="7" t="n">
        <v>65533</v>
      </c>
      <c r="Y2695" s="7" t="n">
        <v>0</v>
      </c>
      <c r="Z2695" s="7" t="s">
        <v>41</v>
      </c>
      <c r="AA2695" s="7" t="n">
        <f t="normal" ca="1">32-LENB(INDIRECT(ADDRESS(2695,26)))</f>
        <v>0</v>
      </c>
      <c r="AB2695" s="7" t="n">
        <v>3</v>
      </c>
      <c r="AC2695" s="7" t="n">
        <v>65533</v>
      </c>
      <c r="AD2695" s="7" t="n">
        <v>0</v>
      </c>
      <c r="AE2695" s="7" t="s">
        <v>42</v>
      </c>
      <c r="AF2695" s="7" t="n">
        <f t="normal" ca="1">32-LENB(INDIRECT(ADDRESS(2695,31)))</f>
        <v>0</v>
      </c>
      <c r="AG2695" s="7" t="n">
        <v>3</v>
      </c>
      <c r="AH2695" s="7" t="n">
        <v>65533</v>
      </c>
      <c r="AI2695" s="7" t="n">
        <v>0</v>
      </c>
      <c r="AJ2695" s="7" t="s">
        <v>43</v>
      </c>
      <c r="AK2695" s="7" t="n">
        <f t="normal" ca="1">32-LENB(INDIRECT(ADDRESS(2695,36)))</f>
        <v>0</v>
      </c>
      <c r="AL2695" s="7" t="n">
        <v>3</v>
      </c>
      <c r="AM2695" s="7" t="n">
        <v>65533</v>
      </c>
      <c r="AN2695" s="7" t="n">
        <v>0</v>
      </c>
      <c r="AO2695" s="7" t="s">
        <v>44</v>
      </c>
      <c r="AP2695" s="7" t="n">
        <f t="normal" ca="1">32-LENB(INDIRECT(ADDRESS(2695,41)))</f>
        <v>0</v>
      </c>
      <c r="AQ2695" s="7" t="n">
        <v>3</v>
      </c>
      <c r="AR2695" s="7" t="n">
        <v>65533</v>
      </c>
      <c r="AS2695" s="7" t="n">
        <v>0</v>
      </c>
      <c r="AT2695" s="7" t="s">
        <v>45</v>
      </c>
      <c r="AU2695" s="7" t="n">
        <f t="normal" ca="1">32-LENB(INDIRECT(ADDRESS(2695,46)))</f>
        <v>0</v>
      </c>
      <c r="AV2695" s="7" t="n">
        <v>3</v>
      </c>
      <c r="AW2695" s="7" t="n">
        <v>65533</v>
      </c>
      <c r="AX2695" s="7" t="n">
        <v>0</v>
      </c>
      <c r="AY2695" s="7" t="s">
        <v>46</v>
      </c>
      <c r="AZ2695" s="7" t="n">
        <f t="normal" ca="1">32-LENB(INDIRECT(ADDRESS(2695,51)))</f>
        <v>0</v>
      </c>
      <c r="BA2695" s="7" t="n">
        <v>3</v>
      </c>
      <c r="BB2695" s="7" t="n">
        <v>65533</v>
      </c>
      <c r="BC2695" s="7" t="n">
        <v>0</v>
      </c>
      <c r="BD2695" s="7" t="s">
        <v>47</v>
      </c>
      <c r="BE2695" s="7" t="n">
        <f t="normal" ca="1">32-LENB(INDIRECT(ADDRESS(2695,56)))</f>
        <v>0</v>
      </c>
      <c r="BF2695" s="7" t="n">
        <v>3</v>
      </c>
      <c r="BG2695" s="7" t="n">
        <v>65533</v>
      </c>
      <c r="BH2695" s="7" t="n">
        <v>0</v>
      </c>
      <c r="BI2695" s="7" t="s">
        <v>48</v>
      </c>
      <c r="BJ2695" s="7" t="n">
        <f t="normal" ca="1">32-LENB(INDIRECT(ADDRESS(2695,61)))</f>
        <v>0</v>
      </c>
      <c r="BK2695" s="7" t="n">
        <v>3</v>
      </c>
      <c r="BL2695" s="7" t="n">
        <v>65533</v>
      </c>
      <c r="BM2695" s="7" t="n">
        <v>0</v>
      </c>
      <c r="BN2695" s="7" t="s">
        <v>49</v>
      </c>
      <c r="BO2695" s="7" t="n">
        <f t="normal" ca="1">32-LENB(INDIRECT(ADDRESS(2695,66)))</f>
        <v>0</v>
      </c>
      <c r="BP2695" s="7" t="n">
        <v>3</v>
      </c>
      <c r="BQ2695" s="7" t="n">
        <v>65533</v>
      </c>
      <c r="BR2695" s="7" t="n">
        <v>0</v>
      </c>
      <c r="BS2695" s="7" t="s">
        <v>50</v>
      </c>
      <c r="BT2695" s="7" t="n">
        <f t="normal" ca="1">32-LENB(INDIRECT(ADDRESS(2695,71)))</f>
        <v>0</v>
      </c>
      <c r="BU2695" s="7" t="n">
        <v>3</v>
      </c>
      <c r="BV2695" s="7" t="n">
        <v>65533</v>
      </c>
      <c r="BW2695" s="7" t="n">
        <v>0</v>
      </c>
      <c r="BX2695" s="7" t="s">
        <v>51</v>
      </c>
      <c r="BY2695" s="7" t="n">
        <f t="normal" ca="1">32-LENB(INDIRECT(ADDRESS(2695,76)))</f>
        <v>0</v>
      </c>
      <c r="BZ2695" s="7" t="n">
        <v>3</v>
      </c>
      <c r="CA2695" s="7" t="n">
        <v>65533</v>
      </c>
      <c r="CB2695" s="7" t="n">
        <v>0</v>
      </c>
      <c r="CC2695" s="7" t="s">
        <v>52</v>
      </c>
      <c r="CD2695" s="7" t="n">
        <f t="normal" ca="1">32-LENB(INDIRECT(ADDRESS(2695,81)))</f>
        <v>0</v>
      </c>
      <c r="CE2695" s="7" t="n">
        <v>9</v>
      </c>
      <c r="CF2695" s="7" t="n">
        <v>1000</v>
      </c>
      <c r="CG2695" s="7" t="n">
        <v>0</v>
      </c>
      <c r="CH2695" s="7" t="s">
        <v>90</v>
      </c>
      <c r="CI2695" s="7" t="n">
        <f t="normal" ca="1">32-LENB(INDIRECT(ADDRESS(2695,86)))</f>
        <v>0</v>
      </c>
      <c r="CJ2695" s="7" t="n">
        <v>9</v>
      </c>
      <c r="CK2695" s="7" t="n">
        <v>1001</v>
      </c>
      <c r="CL2695" s="7" t="n">
        <v>0</v>
      </c>
      <c r="CM2695" s="7" t="s">
        <v>90</v>
      </c>
      <c r="CN2695" s="7" t="n">
        <f t="normal" ca="1">32-LENB(INDIRECT(ADDRESS(2695,91)))</f>
        <v>0</v>
      </c>
      <c r="CO2695" s="7" t="n">
        <v>9</v>
      </c>
      <c r="CP2695" s="7" t="n">
        <v>1002</v>
      </c>
      <c r="CQ2695" s="7" t="n">
        <v>0</v>
      </c>
      <c r="CR2695" s="7" t="s">
        <v>90</v>
      </c>
      <c r="CS2695" s="7" t="n">
        <f t="normal" ca="1">32-LENB(INDIRECT(ADDRESS(2695,96)))</f>
        <v>0</v>
      </c>
      <c r="CT2695" s="7" t="n">
        <v>9</v>
      </c>
      <c r="CU2695" s="7" t="n">
        <v>1003</v>
      </c>
      <c r="CV2695" s="7" t="n">
        <v>0</v>
      </c>
      <c r="CW2695" s="7" t="s">
        <v>90</v>
      </c>
      <c r="CX2695" s="7" t="n">
        <f t="normal" ca="1">32-LENB(INDIRECT(ADDRESS(2695,101)))</f>
        <v>0</v>
      </c>
      <c r="CY2695" s="7" t="n">
        <v>9</v>
      </c>
      <c r="CZ2695" s="7" t="n">
        <v>1650</v>
      </c>
      <c r="DA2695" s="7" t="n">
        <v>0</v>
      </c>
      <c r="DB2695" s="7" t="s">
        <v>91</v>
      </c>
      <c r="DC2695" s="7" t="n">
        <f t="normal" ca="1">32-LENB(INDIRECT(ADDRESS(2695,106)))</f>
        <v>0</v>
      </c>
      <c r="DD2695" s="7" t="n">
        <v>9</v>
      </c>
      <c r="DE2695" s="7" t="n">
        <v>1651</v>
      </c>
      <c r="DF2695" s="7" t="n">
        <v>0</v>
      </c>
      <c r="DG2695" s="7" t="s">
        <v>91</v>
      </c>
      <c r="DH2695" s="7" t="n">
        <f t="normal" ca="1">32-LENB(INDIRECT(ADDRESS(2695,111)))</f>
        <v>0</v>
      </c>
      <c r="DI2695" s="7" t="n">
        <v>9</v>
      </c>
      <c r="DJ2695" s="7" t="n">
        <v>1652</v>
      </c>
      <c r="DK2695" s="7" t="n">
        <v>0</v>
      </c>
      <c r="DL2695" s="7" t="s">
        <v>91</v>
      </c>
      <c r="DM2695" s="7" t="n">
        <f t="normal" ca="1">32-LENB(INDIRECT(ADDRESS(2695,116)))</f>
        <v>0</v>
      </c>
      <c r="DN2695" s="7" t="n">
        <v>9</v>
      </c>
      <c r="DO2695" s="7" t="n">
        <v>1653</v>
      </c>
      <c r="DP2695" s="7" t="n">
        <v>0</v>
      </c>
      <c r="DQ2695" s="7" t="s">
        <v>91</v>
      </c>
      <c r="DR2695" s="7" t="n">
        <f t="normal" ca="1">32-LENB(INDIRECT(ADDRESS(2695,121)))</f>
        <v>0</v>
      </c>
      <c r="DS2695" s="7" t="n">
        <v>9</v>
      </c>
      <c r="DT2695" s="7" t="n">
        <v>1654</v>
      </c>
      <c r="DU2695" s="7" t="n">
        <v>0</v>
      </c>
      <c r="DV2695" s="7" t="s">
        <v>91</v>
      </c>
      <c r="DW2695" s="7" t="n">
        <f t="normal" ca="1">32-LENB(INDIRECT(ADDRESS(2695,126)))</f>
        <v>0</v>
      </c>
      <c r="DX2695" s="7" t="n">
        <v>9</v>
      </c>
      <c r="DY2695" s="7" t="n">
        <v>1655</v>
      </c>
      <c r="DZ2695" s="7" t="n">
        <v>0</v>
      </c>
      <c r="EA2695" s="7" t="s">
        <v>91</v>
      </c>
      <c r="EB2695" s="7" t="n">
        <f t="normal" ca="1">32-LENB(INDIRECT(ADDRESS(2695,131)))</f>
        <v>0</v>
      </c>
      <c r="EC2695" s="7" t="n">
        <v>9</v>
      </c>
      <c r="ED2695" s="7" t="n">
        <v>1656</v>
      </c>
      <c r="EE2695" s="7" t="n">
        <v>0</v>
      </c>
      <c r="EF2695" s="7" t="s">
        <v>91</v>
      </c>
      <c r="EG2695" s="7" t="n">
        <f t="normal" ca="1">32-LENB(INDIRECT(ADDRESS(2695,136)))</f>
        <v>0</v>
      </c>
      <c r="EH2695" s="7" t="n">
        <v>9</v>
      </c>
      <c r="EI2695" s="7" t="n">
        <v>1657</v>
      </c>
      <c r="EJ2695" s="7" t="n">
        <v>0</v>
      </c>
      <c r="EK2695" s="7" t="s">
        <v>91</v>
      </c>
      <c r="EL2695" s="7" t="n">
        <f t="normal" ca="1">32-LENB(INDIRECT(ADDRESS(2695,141)))</f>
        <v>0</v>
      </c>
      <c r="EM2695" s="7" t="n">
        <v>9</v>
      </c>
      <c r="EN2695" s="7" t="n">
        <v>1658</v>
      </c>
      <c r="EO2695" s="7" t="n">
        <v>0</v>
      </c>
      <c r="EP2695" s="7" t="s">
        <v>91</v>
      </c>
      <c r="EQ2695" s="7" t="n">
        <f t="normal" ca="1">32-LENB(INDIRECT(ADDRESS(2695,146)))</f>
        <v>0</v>
      </c>
      <c r="ER2695" s="7" t="n">
        <v>9</v>
      </c>
      <c r="ES2695" s="7" t="n">
        <v>1659</v>
      </c>
      <c r="ET2695" s="7" t="n">
        <v>0</v>
      </c>
      <c r="EU2695" s="7" t="s">
        <v>91</v>
      </c>
      <c r="EV2695" s="7" t="n">
        <f t="normal" ca="1">32-LENB(INDIRECT(ADDRESS(2695,151)))</f>
        <v>0</v>
      </c>
      <c r="EW2695" s="7" t="n">
        <v>4</v>
      </c>
      <c r="EX2695" s="7" t="n">
        <v>65533</v>
      </c>
      <c r="EY2695" s="7" t="n">
        <v>8060</v>
      </c>
      <c r="EZ2695" s="7" t="s">
        <v>15</v>
      </c>
      <c r="FA2695" s="7" t="n">
        <f t="normal" ca="1">32-LENB(INDIRECT(ADDRESS(2695,156)))</f>
        <v>0</v>
      </c>
      <c r="FB2695" s="7" t="n">
        <v>4</v>
      </c>
      <c r="FC2695" s="7" t="n">
        <v>65533</v>
      </c>
      <c r="FD2695" s="7" t="n">
        <v>1526</v>
      </c>
      <c r="FE2695" s="7" t="s">
        <v>15</v>
      </c>
      <c r="FF2695" s="7" t="n">
        <f t="normal" ca="1">32-LENB(INDIRECT(ADDRESS(2695,161)))</f>
        <v>0</v>
      </c>
      <c r="FG2695" s="7" t="n">
        <v>4</v>
      </c>
      <c r="FH2695" s="7" t="n">
        <v>65533</v>
      </c>
      <c r="FI2695" s="7" t="n">
        <v>1502</v>
      </c>
      <c r="FJ2695" s="7" t="s">
        <v>15</v>
      </c>
      <c r="FK2695" s="7" t="n">
        <f t="normal" ca="1">32-LENB(INDIRECT(ADDRESS(2695,166)))</f>
        <v>0</v>
      </c>
      <c r="FL2695" s="7" t="n">
        <v>4</v>
      </c>
      <c r="FM2695" s="7" t="n">
        <v>65533</v>
      </c>
      <c r="FN2695" s="7" t="n">
        <v>2007</v>
      </c>
      <c r="FO2695" s="7" t="s">
        <v>15</v>
      </c>
      <c r="FP2695" s="7" t="n">
        <f t="normal" ca="1">32-LENB(INDIRECT(ADDRESS(2695,171)))</f>
        <v>0</v>
      </c>
      <c r="FQ2695" s="7" t="n">
        <v>4</v>
      </c>
      <c r="FR2695" s="7" t="n">
        <v>65533</v>
      </c>
      <c r="FS2695" s="7" t="n">
        <v>1502</v>
      </c>
      <c r="FT2695" s="7" t="s">
        <v>15</v>
      </c>
      <c r="FU2695" s="7" t="n">
        <f t="normal" ca="1">32-LENB(INDIRECT(ADDRESS(2695,176)))</f>
        <v>0</v>
      </c>
      <c r="FV2695" s="7" t="n">
        <v>4</v>
      </c>
      <c r="FW2695" s="7" t="n">
        <v>65533</v>
      </c>
      <c r="FX2695" s="7" t="n">
        <v>2010</v>
      </c>
      <c r="FY2695" s="7" t="s">
        <v>15</v>
      </c>
      <c r="FZ2695" s="7" t="n">
        <f t="normal" ca="1">32-LENB(INDIRECT(ADDRESS(2695,181)))</f>
        <v>0</v>
      </c>
      <c r="GA2695" s="7" t="n">
        <v>4</v>
      </c>
      <c r="GB2695" s="7" t="n">
        <v>65533</v>
      </c>
      <c r="GC2695" s="7" t="n">
        <v>1526</v>
      </c>
      <c r="GD2695" s="7" t="s">
        <v>15</v>
      </c>
      <c r="GE2695" s="7" t="n">
        <f t="normal" ca="1">32-LENB(INDIRECT(ADDRESS(2695,186)))</f>
        <v>0</v>
      </c>
      <c r="GF2695" s="7" t="n">
        <v>9</v>
      </c>
      <c r="GG2695" s="7" t="n">
        <v>1658</v>
      </c>
      <c r="GH2695" s="7" t="n">
        <v>0</v>
      </c>
      <c r="GI2695" s="7" t="s">
        <v>91</v>
      </c>
      <c r="GJ2695" s="7" t="n">
        <f t="normal" ca="1">32-LENB(INDIRECT(ADDRESS(2695,191)))</f>
        <v>0</v>
      </c>
      <c r="GK2695" s="7" t="n">
        <v>9</v>
      </c>
      <c r="GL2695" s="7" t="n">
        <v>1658</v>
      </c>
      <c r="GM2695" s="7" t="n">
        <v>0</v>
      </c>
      <c r="GN2695" s="7" t="s">
        <v>107</v>
      </c>
      <c r="GO2695" s="7" t="n">
        <f t="normal" ca="1">32-LENB(INDIRECT(ADDRESS(2695,196)))</f>
        <v>0</v>
      </c>
      <c r="GP2695" s="7" t="n">
        <v>9</v>
      </c>
      <c r="GQ2695" s="7" t="n">
        <v>1658</v>
      </c>
      <c r="GR2695" s="7" t="n">
        <v>0</v>
      </c>
      <c r="GS2695" s="7" t="s">
        <v>108</v>
      </c>
      <c r="GT2695" s="7" t="n">
        <f t="normal" ca="1">32-LENB(INDIRECT(ADDRESS(2695,201)))</f>
        <v>0</v>
      </c>
      <c r="GU2695" s="7" t="n">
        <v>9</v>
      </c>
      <c r="GV2695" s="7" t="n">
        <v>1000</v>
      </c>
      <c r="GW2695" s="7" t="n">
        <v>0</v>
      </c>
      <c r="GX2695" s="7" t="s">
        <v>110</v>
      </c>
      <c r="GY2695" s="7" t="n">
        <f t="normal" ca="1">32-LENB(INDIRECT(ADDRESS(2695,206)))</f>
        <v>0</v>
      </c>
      <c r="GZ2695" s="7" t="n">
        <v>4</v>
      </c>
      <c r="HA2695" s="7" t="n">
        <v>65533</v>
      </c>
      <c r="HB2695" s="7" t="n">
        <v>2010</v>
      </c>
      <c r="HC2695" s="7" t="s">
        <v>15</v>
      </c>
      <c r="HD2695" s="7" t="n">
        <f t="normal" ca="1">32-LENB(INDIRECT(ADDRESS(2695,211)))</f>
        <v>0</v>
      </c>
      <c r="HE2695" s="7" t="n">
        <v>4</v>
      </c>
      <c r="HF2695" s="7" t="n">
        <v>65533</v>
      </c>
      <c r="HG2695" s="7" t="n">
        <v>2037</v>
      </c>
      <c r="HH2695" s="7" t="s">
        <v>15</v>
      </c>
      <c r="HI2695" s="7" t="n">
        <f t="normal" ca="1">32-LENB(INDIRECT(ADDRESS(2695,216)))</f>
        <v>0</v>
      </c>
      <c r="HJ2695" s="7" t="n">
        <v>4</v>
      </c>
      <c r="HK2695" s="7" t="n">
        <v>65533</v>
      </c>
      <c r="HL2695" s="7" t="n">
        <v>2010</v>
      </c>
      <c r="HM2695" s="7" t="s">
        <v>15</v>
      </c>
      <c r="HN2695" s="7" t="n">
        <f t="normal" ca="1">32-LENB(INDIRECT(ADDRESS(2695,221)))</f>
        <v>0</v>
      </c>
      <c r="HO2695" s="7" t="n">
        <v>4</v>
      </c>
      <c r="HP2695" s="7" t="n">
        <v>65533</v>
      </c>
      <c r="HQ2695" s="7" t="n">
        <v>2037</v>
      </c>
      <c r="HR2695" s="7" t="s">
        <v>15</v>
      </c>
      <c r="HS2695" s="7" t="n">
        <f t="normal" ca="1">32-LENB(INDIRECT(ADDRESS(2695,226)))</f>
        <v>0</v>
      </c>
      <c r="HT2695" s="7" t="n">
        <v>4</v>
      </c>
      <c r="HU2695" s="7" t="n">
        <v>65533</v>
      </c>
      <c r="HV2695" s="7" t="n">
        <v>2007</v>
      </c>
      <c r="HW2695" s="7" t="s">
        <v>15</v>
      </c>
      <c r="HX2695" s="7" t="n">
        <f t="normal" ca="1">32-LENB(INDIRECT(ADDRESS(2695,231)))</f>
        <v>0</v>
      </c>
      <c r="HY2695" s="7" t="n">
        <v>7</v>
      </c>
      <c r="HZ2695" s="7" t="n">
        <v>65533</v>
      </c>
      <c r="IA2695" s="7" t="n">
        <v>64890</v>
      </c>
      <c r="IB2695" s="7" t="s">
        <v>15</v>
      </c>
      <c r="IC2695" s="7" t="n">
        <f t="normal" ca="1">32-LENB(INDIRECT(ADDRESS(2695,236)))</f>
        <v>0</v>
      </c>
      <c r="ID2695" s="7" t="n">
        <v>7</v>
      </c>
      <c r="IE2695" s="7" t="n">
        <v>65533</v>
      </c>
      <c r="IF2695" s="7" t="n">
        <v>64891</v>
      </c>
      <c r="IG2695" s="7" t="s">
        <v>15</v>
      </c>
      <c r="IH2695" s="7" t="n">
        <f t="normal" ca="1">32-LENB(INDIRECT(ADDRESS(2695,241)))</f>
        <v>0</v>
      </c>
      <c r="II2695" s="7" t="n">
        <v>7</v>
      </c>
      <c r="IJ2695" s="7" t="n">
        <v>65533</v>
      </c>
      <c r="IK2695" s="7" t="n">
        <v>64892</v>
      </c>
      <c r="IL2695" s="7" t="s">
        <v>15</v>
      </c>
      <c r="IM2695" s="7" t="n">
        <f t="normal" ca="1">32-LENB(INDIRECT(ADDRESS(2695,246)))</f>
        <v>0</v>
      </c>
      <c r="IN2695" s="7" t="n">
        <v>7</v>
      </c>
      <c r="IO2695" s="7" t="n">
        <v>65533</v>
      </c>
      <c r="IP2695" s="7" t="n">
        <v>64893</v>
      </c>
      <c r="IQ2695" s="7" t="s">
        <v>15</v>
      </c>
      <c r="IR2695" s="7" t="n">
        <f t="normal" ca="1">32-LENB(INDIRECT(ADDRESS(2695,251)))</f>
        <v>0</v>
      </c>
      <c r="IS2695" s="7" t="n">
        <v>4</v>
      </c>
      <c r="IT2695" s="7" t="n">
        <v>65533</v>
      </c>
      <c r="IU2695" s="7" t="n">
        <v>2010</v>
      </c>
      <c r="IV2695" s="7" t="s">
        <v>15</v>
      </c>
      <c r="IW2695" s="7" t="n">
        <f t="normal" ca="1">32-LENB(INDIRECT(ADDRESS(2695,256)))</f>
        <v>0</v>
      </c>
      <c r="IX2695" s="7" t="n">
        <v>4</v>
      </c>
      <c r="IY2695" s="7" t="n">
        <v>65533</v>
      </c>
      <c r="IZ2695" s="7" t="n">
        <v>2037</v>
      </c>
      <c r="JA2695" s="7" t="s">
        <v>15</v>
      </c>
      <c r="JB2695" s="7" t="n">
        <f t="normal" ca="1">32-LENB(INDIRECT(ADDRESS(2695,261)))</f>
        <v>0</v>
      </c>
      <c r="JC2695" s="7" t="n">
        <v>4</v>
      </c>
      <c r="JD2695" s="7" t="n">
        <v>65533</v>
      </c>
      <c r="JE2695" s="7" t="n">
        <v>4427</v>
      </c>
      <c r="JF2695" s="7" t="s">
        <v>15</v>
      </c>
      <c r="JG2695" s="7" t="n">
        <f t="normal" ca="1">32-LENB(INDIRECT(ADDRESS(2695,266)))</f>
        <v>0</v>
      </c>
      <c r="JH2695" s="7" t="n">
        <v>9</v>
      </c>
      <c r="JI2695" s="7" t="n">
        <v>1659</v>
      </c>
      <c r="JJ2695" s="7" t="n">
        <v>0</v>
      </c>
      <c r="JK2695" s="7" t="s">
        <v>119</v>
      </c>
      <c r="JL2695" s="7" t="n">
        <f t="normal" ca="1">32-LENB(INDIRECT(ADDRESS(2695,271)))</f>
        <v>0</v>
      </c>
      <c r="JM2695" s="7" t="n">
        <v>4</v>
      </c>
      <c r="JN2695" s="7" t="n">
        <v>65533</v>
      </c>
      <c r="JO2695" s="7" t="n">
        <v>2119</v>
      </c>
      <c r="JP2695" s="7" t="s">
        <v>15</v>
      </c>
      <c r="JQ2695" s="7" t="n">
        <f t="normal" ca="1">32-LENB(INDIRECT(ADDRESS(2695,276)))</f>
        <v>0</v>
      </c>
      <c r="JR2695" s="7" t="n">
        <v>4</v>
      </c>
      <c r="JS2695" s="7" t="n">
        <v>65533</v>
      </c>
      <c r="JT2695" s="7" t="n">
        <v>2119</v>
      </c>
      <c r="JU2695" s="7" t="s">
        <v>15</v>
      </c>
      <c r="JV2695" s="7" t="n">
        <f t="normal" ca="1">32-LENB(INDIRECT(ADDRESS(2695,281)))</f>
        <v>0</v>
      </c>
      <c r="JW2695" s="7" t="n">
        <v>4</v>
      </c>
      <c r="JX2695" s="7" t="n">
        <v>65533</v>
      </c>
      <c r="JY2695" s="7" t="n">
        <v>2010</v>
      </c>
      <c r="JZ2695" s="7" t="s">
        <v>15</v>
      </c>
      <c r="KA2695" s="7" t="n">
        <f t="normal" ca="1">32-LENB(INDIRECT(ADDRESS(2695,286)))</f>
        <v>0</v>
      </c>
      <c r="KB2695" s="7" t="n">
        <v>4</v>
      </c>
      <c r="KC2695" s="7" t="n">
        <v>65533</v>
      </c>
      <c r="KD2695" s="7" t="n">
        <v>2037</v>
      </c>
      <c r="KE2695" s="7" t="s">
        <v>15</v>
      </c>
      <c r="KF2695" s="7" t="n">
        <f t="normal" ca="1">32-LENB(INDIRECT(ADDRESS(2695,291)))</f>
        <v>0</v>
      </c>
      <c r="KG2695" s="7" t="n">
        <v>9</v>
      </c>
      <c r="KH2695" s="7" t="n">
        <v>1655</v>
      </c>
      <c r="KI2695" s="7" t="n">
        <v>0</v>
      </c>
      <c r="KJ2695" s="7" t="s">
        <v>120</v>
      </c>
      <c r="KK2695" s="7" t="n">
        <f t="normal" ca="1">32-LENB(INDIRECT(ADDRESS(2695,296)))</f>
        <v>0</v>
      </c>
      <c r="KL2695" s="7" t="n">
        <v>4</v>
      </c>
      <c r="KM2695" s="7" t="n">
        <v>65533</v>
      </c>
      <c r="KN2695" s="7" t="n">
        <v>2010</v>
      </c>
      <c r="KO2695" s="7" t="s">
        <v>15</v>
      </c>
      <c r="KP2695" s="7" t="n">
        <f t="normal" ca="1">32-LENB(INDIRECT(ADDRESS(2695,301)))</f>
        <v>0</v>
      </c>
      <c r="KQ2695" s="7" t="n">
        <v>4</v>
      </c>
      <c r="KR2695" s="7" t="n">
        <v>65533</v>
      </c>
      <c r="KS2695" s="7" t="n">
        <v>2037</v>
      </c>
      <c r="KT2695" s="7" t="s">
        <v>15</v>
      </c>
      <c r="KU2695" s="7" t="n">
        <f t="normal" ca="1">32-LENB(INDIRECT(ADDRESS(2695,306)))</f>
        <v>0</v>
      </c>
      <c r="KV2695" s="7" t="n">
        <v>4</v>
      </c>
      <c r="KW2695" s="7" t="n">
        <v>65533</v>
      </c>
      <c r="KX2695" s="7" t="n">
        <v>4427</v>
      </c>
      <c r="KY2695" s="7" t="s">
        <v>15</v>
      </c>
      <c r="KZ2695" s="7" t="n">
        <f t="normal" ca="1">32-LENB(INDIRECT(ADDRESS(2695,311)))</f>
        <v>0</v>
      </c>
      <c r="LA2695" s="7" t="n">
        <v>4</v>
      </c>
      <c r="LB2695" s="7" t="n">
        <v>65533</v>
      </c>
      <c r="LC2695" s="7" t="n">
        <v>1502</v>
      </c>
      <c r="LD2695" s="7" t="s">
        <v>15</v>
      </c>
      <c r="LE2695" s="7" t="n">
        <f t="normal" ca="1">32-LENB(INDIRECT(ADDRESS(2695,316)))</f>
        <v>0</v>
      </c>
      <c r="LF2695" s="7" t="n">
        <v>9</v>
      </c>
      <c r="LG2695" s="7" t="n">
        <v>1000</v>
      </c>
      <c r="LH2695" s="7" t="n">
        <v>0</v>
      </c>
      <c r="LI2695" s="7" t="s">
        <v>90</v>
      </c>
      <c r="LJ2695" s="7" t="n">
        <f t="normal" ca="1">32-LENB(INDIRECT(ADDRESS(2695,321)))</f>
        <v>0</v>
      </c>
      <c r="LK2695" s="7" t="n">
        <v>7</v>
      </c>
      <c r="LL2695" s="7" t="n">
        <v>65533</v>
      </c>
      <c r="LM2695" s="7" t="n">
        <v>64894</v>
      </c>
      <c r="LN2695" s="7" t="s">
        <v>15</v>
      </c>
      <c r="LO2695" s="7" t="n">
        <f t="normal" ca="1">32-LENB(INDIRECT(ADDRESS(2695,326)))</f>
        <v>0</v>
      </c>
      <c r="LP2695" s="7" t="n">
        <v>7</v>
      </c>
      <c r="LQ2695" s="7" t="n">
        <v>65533</v>
      </c>
      <c r="LR2695" s="7" t="n">
        <v>64895</v>
      </c>
      <c r="LS2695" s="7" t="s">
        <v>15</v>
      </c>
      <c r="LT2695" s="7" t="n">
        <f t="normal" ca="1">32-LENB(INDIRECT(ADDRESS(2695,331)))</f>
        <v>0</v>
      </c>
      <c r="LU2695" s="7" t="n">
        <v>7</v>
      </c>
      <c r="LV2695" s="7" t="n">
        <v>65533</v>
      </c>
      <c r="LW2695" s="7" t="n">
        <v>64896</v>
      </c>
      <c r="LX2695" s="7" t="s">
        <v>15</v>
      </c>
      <c r="LY2695" s="7" t="n">
        <f t="normal" ca="1">32-LENB(INDIRECT(ADDRESS(2695,336)))</f>
        <v>0</v>
      </c>
      <c r="LZ2695" s="7" t="n">
        <v>7</v>
      </c>
      <c r="MA2695" s="7" t="n">
        <v>65533</v>
      </c>
      <c r="MB2695" s="7" t="n">
        <v>64897</v>
      </c>
      <c r="MC2695" s="7" t="s">
        <v>15</v>
      </c>
      <c r="MD2695" s="7" t="n">
        <f t="normal" ca="1">32-LENB(INDIRECT(ADDRESS(2695,341)))</f>
        <v>0</v>
      </c>
      <c r="ME2695" s="7" t="n">
        <v>7</v>
      </c>
      <c r="MF2695" s="7" t="n">
        <v>65533</v>
      </c>
      <c r="MG2695" s="7" t="n">
        <v>64898</v>
      </c>
      <c r="MH2695" s="7" t="s">
        <v>15</v>
      </c>
      <c r="MI2695" s="7" t="n">
        <f t="normal" ca="1">32-LENB(INDIRECT(ADDRESS(2695,346)))</f>
        <v>0</v>
      </c>
      <c r="MJ2695" s="7" t="n">
        <v>4</v>
      </c>
      <c r="MK2695" s="7" t="n">
        <v>65533</v>
      </c>
      <c r="ML2695" s="7" t="n">
        <v>2108</v>
      </c>
      <c r="MM2695" s="7" t="s">
        <v>15</v>
      </c>
      <c r="MN2695" s="7" t="n">
        <f t="normal" ca="1">32-LENB(INDIRECT(ADDRESS(2695,351)))</f>
        <v>0</v>
      </c>
      <c r="MO2695" s="7" t="n">
        <v>4</v>
      </c>
      <c r="MP2695" s="7" t="n">
        <v>65533</v>
      </c>
      <c r="MQ2695" s="7" t="n">
        <v>4527</v>
      </c>
      <c r="MR2695" s="7" t="s">
        <v>15</v>
      </c>
      <c r="MS2695" s="7" t="n">
        <f t="normal" ca="1">32-LENB(INDIRECT(ADDRESS(2695,356)))</f>
        <v>0</v>
      </c>
      <c r="MT2695" s="7" t="n">
        <v>7</v>
      </c>
      <c r="MU2695" s="7" t="n">
        <v>65533</v>
      </c>
      <c r="MV2695" s="7" t="n">
        <v>64899</v>
      </c>
      <c r="MW2695" s="7" t="s">
        <v>15</v>
      </c>
      <c r="MX2695" s="7" t="n">
        <f t="normal" ca="1">32-LENB(INDIRECT(ADDRESS(2695,361)))</f>
        <v>0</v>
      </c>
      <c r="MY2695" s="7" t="n">
        <v>4</v>
      </c>
      <c r="MZ2695" s="7" t="n">
        <v>65533</v>
      </c>
      <c r="NA2695" s="7" t="n">
        <v>4032</v>
      </c>
      <c r="NB2695" s="7" t="s">
        <v>15</v>
      </c>
      <c r="NC2695" s="7" t="n">
        <f t="normal" ca="1">32-LENB(INDIRECT(ADDRESS(2695,366)))</f>
        <v>0</v>
      </c>
      <c r="ND2695" s="7" t="n">
        <v>4</v>
      </c>
      <c r="NE2695" s="7" t="n">
        <v>65533</v>
      </c>
      <c r="NF2695" s="7" t="n">
        <v>5105</v>
      </c>
      <c r="NG2695" s="7" t="s">
        <v>15</v>
      </c>
      <c r="NH2695" s="7" t="n">
        <f t="normal" ca="1">32-LENB(INDIRECT(ADDRESS(2695,371)))</f>
        <v>0</v>
      </c>
      <c r="NI2695" s="7" t="n">
        <v>7</v>
      </c>
      <c r="NJ2695" s="7" t="n">
        <v>65533</v>
      </c>
      <c r="NK2695" s="7" t="n">
        <v>64900</v>
      </c>
      <c r="NL2695" s="7" t="s">
        <v>15</v>
      </c>
      <c r="NM2695" s="7" t="n">
        <f t="normal" ca="1">32-LENB(INDIRECT(ADDRESS(2695,376)))</f>
        <v>0</v>
      </c>
      <c r="NN2695" s="7" t="n">
        <v>7</v>
      </c>
      <c r="NO2695" s="7" t="n">
        <v>65533</v>
      </c>
      <c r="NP2695" s="7" t="n">
        <v>64901</v>
      </c>
      <c r="NQ2695" s="7" t="s">
        <v>15</v>
      </c>
      <c r="NR2695" s="7" t="n">
        <f t="normal" ca="1">32-LENB(INDIRECT(ADDRESS(2695,381)))</f>
        <v>0</v>
      </c>
      <c r="NS2695" s="7" t="n">
        <v>4</v>
      </c>
      <c r="NT2695" s="7" t="n">
        <v>65533</v>
      </c>
      <c r="NU2695" s="7" t="n">
        <v>4527</v>
      </c>
      <c r="NV2695" s="7" t="s">
        <v>15</v>
      </c>
      <c r="NW2695" s="7" t="n">
        <f t="normal" ca="1">32-LENB(INDIRECT(ADDRESS(2695,386)))</f>
        <v>0</v>
      </c>
      <c r="NX2695" s="7" t="n">
        <v>7</v>
      </c>
      <c r="NY2695" s="7" t="n">
        <v>65533</v>
      </c>
      <c r="NZ2695" s="7" t="n">
        <v>64902</v>
      </c>
      <c r="OA2695" s="7" t="s">
        <v>15</v>
      </c>
      <c r="OB2695" s="7" t="n">
        <f t="normal" ca="1">32-LENB(INDIRECT(ADDRESS(2695,391)))</f>
        <v>0</v>
      </c>
      <c r="OC2695" s="7" t="n">
        <v>4</v>
      </c>
      <c r="OD2695" s="7" t="n">
        <v>65533</v>
      </c>
      <c r="OE2695" s="7" t="n">
        <v>4420</v>
      </c>
      <c r="OF2695" s="7" t="s">
        <v>15</v>
      </c>
      <c r="OG2695" s="7" t="n">
        <f t="normal" ca="1">32-LENB(INDIRECT(ADDRESS(2695,396)))</f>
        <v>0</v>
      </c>
      <c r="OH2695" s="7" t="n">
        <v>4</v>
      </c>
      <c r="OI2695" s="7" t="n">
        <v>65533</v>
      </c>
      <c r="OJ2695" s="7" t="n">
        <v>4429</v>
      </c>
      <c r="OK2695" s="7" t="s">
        <v>15</v>
      </c>
      <c r="OL2695" s="7" t="n">
        <f t="normal" ca="1">32-LENB(INDIRECT(ADDRESS(2695,401)))</f>
        <v>0</v>
      </c>
      <c r="OM2695" s="7" t="n">
        <v>9</v>
      </c>
      <c r="ON2695" s="7" t="n">
        <v>1000</v>
      </c>
      <c r="OO2695" s="7" t="n">
        <v>0</v>
      </c>
      <c r="OP2695" s="7" t="s">
        <v>137</v>
      </c>
      <c r="OQ2695" s="7" t="n">
        <f t="normal" ca="1">32-LENB(INDIRECT(ADDRESS(2695,406)))</f>
        <v>0</v>
      </c>
      <c r="OR2695" s="7" t="n">
        <v>9</v>
      </c>
      <c r="OS2695" s="7" t="n">
        <v>1003</v>
      </c>
      <c r="OT2695" s="7" t="n">
        <v>0</v>
      </c>
      <c r="OU2695" s="7" t="s">
        <v>138</v>
      </c>
      <c r="OV2695" s="7" t="n">
        <f t="normal" ca="1">32-LENB(INDIRECT(ADDRESS(2695,411)))</f>
        <v>0</v>
      </c>
      <c r="OW2695" s="7" t="n">
        <v>7</v>
      </c>
      <c r="OX2695" s="7" t="n">
        <v>65533</v>
      </c>
      <c r="OY2695" s="7" t="n">
        <v>64903</v>
      </c>
      <c r="OZ2695" s="7" t="s">
        <v>15</v>
      </c>
      <c r="PA2695" s="7" t="n">
        <f t="normal" ca="1">32-LENB(INDIRECT(ADDRESS(2695,416)))</f>
        <v>0</v>
      </c>
      <c r="PB2695" s="7" t="n">
        <v>4</v>
      </c>
      <c r="PC2695" s="7" t="n">
        <v>65533</v>
      </c>
      <c r="PD2695" s="7" t="n">
        <v>2022</v>
      </c>
      <c r="PE2695" s="7" t="s">
        <v>15</v>
      </c>
      <c r="PF2695" s="7" t="n">
        <f t="normal" ca="1">32-LENB(INDIRECT(ADDRESS(2695,421)))</f>
        <v>0</v>
      </c>
      <c r="PG2695" s="7" t="n">
        <v>4</v>
      </c>
      <c r="PH2695" s="7" t="n">
        <v>65533</v>
      </c>
      <c r="PI2695" s="7" t="n">
        <v>2010</v>
      </c>
      <c r="PJ2695" s="7" t="s">
        <v>15</v>
      </c>
      <c r="PK2695" s="7" t="n">
        <f t="normal" ca="1">32-LENB(INDIRECT(ADDRESS(2695,426)))</f>
        <v>0</v>
      </c>
      <c r="PL2695" s="7" t="n">
        <v>4</v>
      </c>
      <c r="PM2695" s="7" t="n">
        <v>65533</v>
      </c>
      <c r="PN2695" s="7" t="n">
        <v>2119</v>
      </c>
      <c r="PO2695" s="7" t="s">
        <v>15</v>
      </c>
      <c r="PP2695" s="7" t="n">
        <f t="normal" ca="1">32-LENB(INDIRECT(ADDRESS(2695,431)))</f>
        <v>0</v>
      </c>
      <c r="PQ2695" s="7" t="n">
        <v>4</v>
      </c>
      <c r="PR2695" s="7" t="n">
        <v>65533</v>
      </c>
      <c r="PS2695" s="7" t="n">
        <v>2023</v>
      </c>
      <c r="PT2695" s="7" t="s">
        <v>15</v>
      </c>
      <c r="PU2695" s="7" t="n">
        <f t="normal" ca="1">32-LENB(INDIRECT(ADDRESS(2695,436)))</f>
        <v>0</v>
      </c>
      <c r="PV2695" s="7" t="n">
        <v>4</v>
      </c>
      <c r="PW2695" s="7" t="n">
        <v>65533</v>
      </c>
      <c r="PX2695" s="7" t="n">
        <v>5300</v>
      </c>
      <c r="PY2695" s="7" t="s">
        <v>15</v>
      </c>
      <c r="PZ2695" s="7" t="n">
        <f t="normal" ca="1">32-LENB(INDIRECT(ADDRESS(2695,441)))</f>
        <v>0</v>
      </c>
      <c r="QA2695" s="7" t="n">
        <v>7</v>
      </c>
      <c r="QB2695" s="7" t="n">
        <v>65533</v>
      </c>
      <c r="QC2695" s="7" t="n">
        <v>64904</v>
      </c>
      <c r="QD2695" s="7" t="s">
        <v>15</v>
      </c>
      <c r="QE2695" s="7" t="n">
        <f t="normal" ca="1">32-LENB(INDIRECT(ADDRESS(2695,446)))</f>
        <v>0</v>
      </c>
      <c r="QF2695" s="7" t="n">
        <v>7</v>
      </c>
      <c r="QG2695" s="7" t="n">
        <v>65533</v>
      </c>
      <c r="QH2695" s="7" t="n">
        <v>64905</v>
      </c>
      <c r="QI2695" s="7" t="s">
        <v>15</v>
      </c>
      <c r="QJ2695" s="7" t="n">
        <f t="normal" ca="1">32-LENB(INDIRECT(ADDRESS(2695,451)))</f>
        <v>0</v>
      </c>
      <c r="QK2695" s="7" t="n">
        <v>7</v>
      </c>
      <c r="QL2695" s="7" t="n">
        <v>65533</v>
      </c>
      <c r="QM2695" s="7" t="n">
        <v>53170</v>
      </c>
      <c r="QN2695" s="7" t="s">
        <v>15</v>
      </c>
      <c r="QO2695" s="7" t="n">
        <f t="normal" ca="1">32-LENB(INDIRECT(ADDRESS(2695,456)))</f>
        <v>0</v>
      </c>
      <c r="QP2695" s="7" t="n">
        <v>7</v>
      </c>
      <c r="QQ2695" s="7" t="n">
        <v>65533</v>
      </c>
      <c r="QR2695" s="7" t="n">
        <v>53171</v>
      </c>
      <c r="QS2695" s="7" t="s">
        <v>15</v>
      </c>
      <c r="QT2695" s="7" t="n">
        <f t="normal" ca="1">32-LENB(INDIRECT(ADDRESS(2695,461)))</f>
        <v>0</v>
      </c>
      <c r="QU2695" s="7" t="n">
        <v>7</v>
      </c>
      <c r="QV2695" s="7" t="n">
        <v>65533</v>
      </c>
      <c r="QW2695" s="7" t="n">
        <v>64906</v>
      </c>
      <c r="QX2695" s="7" t="s">
        <v>15</v>
      </c>
      <c r="QY2695" s="7" t="n">
        <f t="normal" ca="1">32-LENB(INDIRECT(ADDRESS(2695,466)))</f>
        <v>0</v>
      </c>
      <c r="QZ2695" s="7" t="n">
        <v>7</v>
      </c>
      <c r="RA2695" s="7" t="n">
        <v>65533</v>
      </c>
      <c r="RB2695" s="7" t="n">
        <v>64907</v>
      </c>
      <c r="RC2695" s="7" t="s">
        <v>15</v>
      </c>
      <c r="RD2695" s="7" t="n">
        <f t="normal" ca="1">32-LENB(INDIRECT(ADDRESS(2695,471)))</f>
        <v>0</v>
      </c>
      <c r="RE2695" s="7" t="n">
        <v>9</v>
      </c>
      <c r="RF2695" s="7" t="n">
        <v>1560</v>
      </c>
      <c r="RG2695" s="7" t="n">
        <v>0</v>
      </c>
      <c r="RH2695" s="7" t="s">
        <v>149</v>
      </c>
      <c r="RI2695" s="7" t="n">
        <f t="normal" ca="1">32-LENB(INDIRECT(ADDRESS(2695,476)))</f>
        <v>0</v>
      </c>
      <c r="RJ2695" s="7" t="n">
        <v>9</v>
      </c>
      <c r="RK2695" s="7" t="n">
        <v>1561</v>
      </c>
      <c r="RL2695" s="7" t="n">
        <v>0</v>
      </c>
      <c r="RM2695" s="7" t="s">
        <v>149</v>
      </c>
      <c r="RN2695" s="7" t="n">
        <f t="normal" ca="1">32-LENB(INDIRECT(ADDRESS(2695,481)))</f>
        <v>0</v>
      </c>
      <c r="RO2695" s="7" t="n">
        <v>4</v>
      </c>
      <c r="RP2695" s="7" t="n">
        <v>65533</v>
      </c>
      <c r="RQ2695" s="7" t="n">
        <v>1526</v>
      </c>
      <c r="RR2695" s="7" t="s">
        <v>15</v>
      </c>
      <c r="RS2695" s="7" t="n">
        <f t="normal" ca="1">32-LENB(INDIRECT(ADDRESS(2695,486)))</f>
        <v>0</v>
      </c>
      <c r="RT2695" s="7" t="n">
        <v>4</v>
      </c>
      <c r="RU2695" s="7" t="n">
        <v>65533</v>
      </c>
      <c r="RV2695" s="7" t="n">
        <v>1502</v>
      </c>
      <c r="RW2695" s="7" t="s">
        <v>15</v>
      </c>
      <c r="RX2695" s="7" t="n">
        <f t="normal" ca="1">32-LENB(INDIRECT(ADDRESS(2695,491)))</f>
        <v>0</v>
      </c>
      <c r="RY2695" s="7" t="n">
        <v>7</v>
      </c>
      <c r="RZ2695" s="7" t="n">
        <v>65533</v>
      </c>
      <c r="SA2695" s="7" t="n">
        <v>64908</v>
      </c>
      <c r="SB2695" s="7" t="s">
        <v>15</v>
      </c>
      <c r="SC2695" s="7" t="n">
        <f t="normal" ca="1">32-LENB(INDIRECT(ADDRESS(2695,496)))</f>
        <v>0</v>
      </c>
      <c r="SD2695" s="7" t="n">
        <v>7</v>
      </c>
      <c r="SE2695" s="7" t="n">
        <v>65533</v>
      </c>
      <c r="SF2695" s="7" t="n">
        <v>64909</v>
      </c>
      <c r="SG2695" s="7" t="s">
        <v>15</v>
      </c>
      <c r="SH2695" s="7" t="n">
        <f t="normal" ca="1">32-LENB(INDIRECT(ADDRESS(2695,501)))</f>
        <v>0</v>
      </c>
      <c r="SI2695" s="7" t="n">
        <v>7</v>
      </c>
      <c r="SJ2695" s="7" t="n">
        <v>65533</v>
      </c>
      <c r="SK2695" s="7" t="n">
        <v>53172</v>
      </c>
      <c r="SL2695" s="7" t="s">
        <v>15</v>
      </c>
      <c r="SM2695" s="7" t="n">
        <f t="normal" ca="1">32-LENB(INDIRECT(ADDRESS(2695,506)))</f>
        <v>0</v>
      </c>
      <c r="SN2695" s="7" t="n">
        <v>7</v>
      </c>
      <c r="SO2695" s="7" t="n">
        <v>65533</v>
      </c>
      <c r="SP2695" s="7" t="n">
        <v>53173</v>
      </c>
      <c r="SQ2695" s="7" t="s">
        <v>15</v>
      </c>
      <c r="SR2695" s="7" t="n">
        <f t="normal" ca="1">32-LENB(INDIRECT(ADDRESS(2695,511)))</f>
        <v>0</v>
      </c>
      <c r="SS2695" s="7" t="n">
        <v>7</v>
      </c>
      <c r="ST2695" s="7" t="n">
        <v>65533</v>
      </c>
      <c r="SU2695" s="7" t="n">
        <v>53174</v>
      </c>
      <c r="SV2695" s="7" t="s">
        <v>15</v>
      </c>
      <c r="SW2695" s="7" t="n">
        <f t="normal" ca="1">32-LENB(INDIRECT(ADDRESS(2695,516)))</f>
        <v>0</v>
      </c>
      <c r="SX2695" s="7" t="n">
        <v>7</v>
      </c>
      <c r="SY2695" s="7" t="n">
        <v>65533</v>
      </c>
      <c r="SZ2695" s="7" t="n">
        <v>63141</v>
      </c>
      <c r="TA2695" s="7" t="s">
        <v>15</v>
      </c>
      <c r="TB2695" s="7" t="n">
        <f t="normal" ca="1">32-LENB(INDIRECT(ADDRESS(2695,521)))</f>
        <v>0</v>
      </c>
      <c r="TC2695" s="7" t="n">
        <v>0</v>
      </c>
      <c r="TD2695" s="7" t="n">
        <v>65533</v>
      </c>
      <c r="TE2695" s="7" t="n">
        <v>0</v>
      </c>
      <c r="TF2695" s="7" t="s">
        <v>15</v>
      </c>
      <c r="TG2695" s="7" t="n">
        <f t="normal" ca="1">32-LENB(INDIRECT(ADDRESS(2695,526)))</f>
        <v>0</v>
      </c>
    </row>
    <row r="2696" spans="1:19">
      <c r="A2696" t="s">
        <v>4</v>
      </c>
      <c r="B2696" s="4" t="s">
        <v>5</v>
      </c>
    </row>
    <row r="2697" spans="1:19">
      <c r="A2697" t="n">
        <v>28488</v>
      </c>
      <c r="B2697" s="5" t="n">
        <v>1</v>
      </c>
    </row>
    <row r="2698" spans="1:19" s="3" customFormat="1" customHeight="0">
      <c r="A2698" s="3" t="s">
        <v>2</v>
      </c>
      <c r="B2698" s="3" t="s">
        <v>186</v>
      </c>
    </row>
    <row r="2699" spans="1:19">
      <c r="A2699" t="s">
        <v>4</v>
      </c>
      <c r="B2699" s="4" t="s">
        <v>5</v>
      </c>
      <c r="C2699" s="4" t="s">
        <v>11</v>
      </c>
      <c r="D2699" s="4" t="s">
        <v>11</v>
      </c>
      <c r="E2699" s="4" t="s">
        <v>14</v>
      </c>
      <c r="F2699" s="4" t="s">
        <v>8</v>
      </c>
      <c r="G2699" s="4" t="s">
        <v>185</v>
      </c>
      <c r="H2699" s="4" t="s">
        <v>11</v>
      </c>
      <c r="I2699" s="4" t="s">
        <v>11</v>
      </c>
      <c r="J2699" s="4" t="s">
        <v>14</v>
      </c>
      <c r="K2699" s="4" t="s">
        <v>8</v>
      </c>
      <c r="L2699" s="4" t="s">
        <v>185</v>
      </c>
    </row>
    <row r="2700" spans="1:19">
      <c r="A2700" t="n">
        <v>28496</v>
      </c>
      <c r="B2700" s="70" t="n">
        <v>257</v>
      </c>
      <c r="C2700" s="7" t="n">
        <v>4</v>
      </c>
      <c r="D2700" s="7" t="n">
        <v>65533</v>
      </c>
      <c r="E2700" s="7" t="n">
        <v>2009</v>
      </c>
      <c r="F2700" s="7" t="s">
        <v>15</v>
      </c>
      <c r="G2700" s="7" t="n">
        <f t="normal" ca="1">32-LENB(INDIRECT(ADDRESS(2700,6)))</f>
        <v>0</v>
      </c>
      <c r="H2700" s="7" t="n">
        <v>0</v>
      </c>
      <c r="I2700" s="7" t="n">
        <v>65533</v>
      </c>
      <c r="J2700" s="7" t="n">
        <v>0</v>
      </c>
      <c r="K2700" s="7" t="s">
        <v>15</v>
      </c>
      <c r="L2700" s="7" t="n">
        <f t="normal" ca="1">32-LENB(INDIRECT(ADDRESS(2700,11)))</f>
        <v>0</v>
      </c>
    </row>
    <row r="2701" spans="1:19">
      <c r="A2701" t="s">
        <v>4</v>
      </c>
      <c r="B2701" s="4" t="s">
        <v>5</v>
      </c>
    </row>
    <row r="2702" spans="1:19">
      <c r="A2702" t="n">
        <v>28576</v>
      </c>
      <c r="B2702" s="5" t="n">
        <v>1</v>
      </c>
    </row>
    <row r="2703" spans="1:19" s="3" customFormat="1" customHeight="0">
      <c r="A2703" s="3" t="s">
        <v>2</v>
      </c>
      <c r="B2703" s="3" t="s">
        <v>187</v>
      </c>
    </row>
    <row r="2704" spans="1:19">
      <c r="A2704" t="s">
        <v>4</v>
      </c>
      <c r="B2704" s="4" t="s">
        <v>5</v>
      </c>
      <c r="C2704" s="4" t="s">
        <v>11</v>
      </c>
      <c r="D2704" s="4" t="s">
        <v>11</v>
      </c>
      <c r="E2704" s="4" t="s">
        <v>14</v>
      </c>
      <c r="F2704" s="4" t="s">
        <v>8</v>
      </c>
      <c r="G2704" s="4" t="s">
        <v>185</v>
      </c>
      <c r="H2704" s="4" t="s">
        <v>11</v>
      </c>
      <c r="I2704" s="4" t="s">
        <v>11</v>
      </c>
      <c r="J2704" s="4" t="s">
        <v>14</v>
      </c>
      <c r="K2704" s="4" t="s">
        <v>8</v>
      </c>
      <c r="L2704" s="4" t="s">
        <v>185</v>
      </c>
    </row>
    <row r="2705" spans="1:527">
      <c r="A2705" t="n">
        <v>28592</v>
      </c>
      <c r="B2705" s="70" t="n">
        <v>257</v>
      </c>
      <c r="C2705" s="7" t="n">
        <v>4</v>
      </c>
      <c r="D2705" s="7" t="n">
        <v>65533</v>
      </c>
      <c r="E2705" s="7" t="n">
        <v>4420</v>
      </c>
      <c r="F2705" s="7" t="s">
        <v>15</v>
      </c>
      <c r="G2705" s="7" t="n">
        <f t="normal" ca="1">32-LENB(INDIRECT(ADDRESS(2705,6)))</f>
        <v>0</v>
      </c>
      <c r="H2705" s="7" t="n">
        <v>0</v>
      </c>
      <c r="I2705" s="7" t="n">
        <v>65533</v>
      </c>
      <c r="J2705" s="7" t="n">
        <v>0</v>
      </c>
      <c r="K2705" s="7" t="s">
        <v>15</v>
      </c>
      <c r="L2705" s="7" t="n">
        <f t="normal" ca="1">32-LENB(INDIRECT(ADDRESS(2705,11)))</f>
        <v>0</v>
      </c>
    </row>
    <row r="2706" spans="1:527">
      <c r="A2706" t="s">
        <v>4</v>
      </c>
      <c r="B2706" s="4" t="s">
        <v>5</v>
      </c>
    </row>
    <row r="2707" spans="1:527">
      <c r="A2707" t="n">
        <v>28672</v>
      </c>
      <c r="B2707" s="5" t="n">
        <v>1</v>
      </c>
    </row>
    <row r="2708" spans="1:527" s="3" customFormat="1" customHeight="0">
      <c r="A2708" s="3" t="s">
        <v>2</v>
      </c>
      <c r="B2708" s="3" t="s">
        <v>188</v>
      </c>
    </row>
    <row r="2709" spans="1:527">
      <c r="A2709" t="s">
        <v>4</v>
      </c>
      <c r="B2709" s="4" t="s">
        <v>5</v>
      </c>
      <c r="C2709" s="4" t="s">
        <v>11</v>
      </c>
      <c r="D2709" s="4" t="s">
        <v>11</v>
      </c>
      <c r="E2709" s="4" t="s">
        <v>14</v>
      </c>
      <c r="F2709" s="4" t="s">
        <v>8</v>
      </c>
      <c r="G2709" s="4" t="s">
        <v>185</v>
      </c>
      <c r="H2709" s="4" t="s">
        <v>11</v>
      </c>
      <c r="I2709" s="4" t="s">
        <v>11</v>
      </c>
      <c r="J2709" s="4" t="s">
        <v>14</v>
      </c>
      <c r="K2709" s="4" t="s">
        <v>8</v>
      </c>
      <c r="L2709" s="4" t="s">
        <v>185</v>
      </c>
      <c r="M2709" s="4" t="s">
        <v>11</v>
      </c>
      <c r="N2709" s="4" t="s">
        <v>11</v>
      </c>
      <c r="O2709" s="4" t="s">
        <v>14</v>
      </c>
      <c r="P2709" s="4" t="s">
        <v>8</v>
      </c>
      <c r="Q2709" s="4" t="s">
        <v>185</v>
      </c>
    </row>
    <row r="2710" spans="1:527">
      <c r="A2710" t="n">
        <v>28688</v>
      </c>
      <c r="B2710" s="70" t="n">
        <v>257</v>
      </c>
      <c r="C2710" s="7" t="n">
        <v>9</v>
      </c>
      <c r="D2710" s="7" t="n">
        <v>65534</v>
      </c>
      <c r="E2710" s="7" t="n">
        <v>0</v>
      </c>
      <c r="F2710" s="7" t="s">
        <v>168</v>
      </c>
      <c r="G2710" s="7" t="n">
        <f t="normal" ca="1">32-LENB(INDIRECT(ADDRESS(2710,6)))</f>
        <v>0</v>
      </c>
      <c r="H2710" s="7" t="n">
        <v>9</v>
      </c>
      <c r="I2710" s="7" t="n">
        <v>65534</v>
      </c>
      <c r="J2710" s="7" t="n">
        <v>0</v>
      </c>
      <c r="K2710" s="7" t="s">
        <v>168</v>
      </c>
      <c r="L2710" s="7" t="n">
        <f t="normal" ca="1">32-LENB(INDIRECT(ADDRESS(2710,11)))</f>
        <v>0</v>
      </c>
      <c r="M2710" s="7" t="n">
        <v>0</v>
      </c>
      <c r="N2710" s="7" t="n">
        <v>65533</v>
      </c>
      <c r="O2710" s="7" t="n">
        <v>0</v>
      </c>
      <c r="P2710" s="7" t="s">
        <v>15</v>
      </c>
      <c r="Q2710" s="7" t="n">
        <f t="normal" ca="1">32-LENB(INDIRECT(ADDRESS(2710,16)))</f>
        <v>0</v>
      </c>
    </row>
    <row r="2711" spans="1:527">
      <c r="A2711" t="s">
        <v>4</v>
      </c>
      <c r="B2711" s="4" t="s">
        <v>5</v>
      </c>
    </row>
    <row r="2712" spans="1:527">
      <c r="A2712" t="n">
        <v>28808</v>
      </c>
      <c r="B2712" s="5" t="n">
        <v>1</v>
      </c>
    </row>
    <row r="2713" spans="1:527" s="3" customFormat="1" customHeight="0">
      <c r="A2713" s="3" t="s">
        <v>2</v>
      </c>
      <c r="B2713" s="3" t="s">
        <v>189</v>
      </c>
    </row>
    <row r="2714" spans="1:527">
      <c r="A2714" t="s">
        <v>4</v>
      </c>
      <c r="B2714" s="4" t="s">
        <v>5</v>
      </c>
      <c r="C2714" s="4" t="s">
        <v>11</v>
      </c>
      <c r="D2714" s="4" t="s">
        <v>11</v>
      </c>
      <c r="E2714" s="4" t="s">
        <v>14</v>
      </c>
      <c r="F2714" s="4" t="s">
        <v>8</v>
      </c>
      <c r="G2714" s="4" t="s">
        <v>185</v>
      </c>
      <c r="H2714" s="4" t="s">
        <v>11</v>
      </c>
      <c r="I2714" s="4" t="s">
        <v>11</v>
      </c>
      <c r="J2714" s="4" t="s">
        <v>14</v>
      </c>
      <c r="K2714" s="4" t="s">
        <v>8</v>
      </c>
      <c r="L2714" s="4" t="s">
        <v>185</v>
      </c>
    </row>
    <row r="2715" spans="1:527">
      <c r="A2715" t="n">
        <v>28816</v>
      </c>
      <c r="B2715" s="70" t="n">
        <v>257</v>
      </c>
      <c r="C2715" s="7" t="n">
        <v>9</v>
      </c>
      <c r="D2715" s="7" t="n">
        <v>65534</v>
      </c>
      <c r="E2715" s="7" t="n">
        <v>0</v>
      </c>
      <c r="F2715" s="7" t="s">
        <v>173</v>
      </c>
      <c r="G2715" s="7" t="n">
        <f t="normal" ca="1">32-LENB(INDIRECT(ADDRESS(2715,6)))</f>
        <v>0</v>
      </c>
      <c r="H2715" s="7" t="n">
        <v>0</v>
      </c>
      <c r="I2715" s="7" t="n">
        <v>65533</v>
      </c>
      <c r="J2715" s="7" t="n">
        <v>0</v>
      </c>
      <c r="K2715" s="7" t="s">
        <v>15</v>
      </c>
      <c r="L2715" s="7" t="n">
        <f t="normal" ca="1">32-LENB(INDIRECT(ADDRESS(2715,11)))</f>
        <v>0</v>
      </c>
    </row>
    <row r="2716" spans="1:527">
      <c r="A2716" t="s">
        <v>4</v>
      </c>
      <c r="B2716" s="4" t="s">
        <v>5</v>
      </c>
    </row>
    <row r="2717" spans="1:527">
      <c r="A2717" t="n">
        <v>28896</v>
      </c>
      <c r="B2717" s="5" t="n">
        <v>1</v>
      </c>
    </row>
    <row r="2718" spans="1:527" s="3" customFormat="1" customHeight="0">
      <c r="A2718" s="3" t="s">
        <v>2</v>
      </c>
      <c r="B2718" s="3" t="s">
        <v>190</v>
      </c>
    </row>
    <row r="2719" spans="1:527">
      <c r="A2719" t="s">
        <v>4</v>
      </c>
      <c r="B2719" s="4" t="s">
        <v>5</v>
      </c>
      <c r="C2719" s="4" t="s">
        <v>11</v>
      </c>
      <c r="D2719" s="4" t="s">
        <v>11</v>
      </c>
      <c r="E2719" s="4" t="s">
        <v>14</v>
      </c>
      <c r="F2719" s="4" t="s">
        <v>8</v>
      </c>
      <c r="G2719" s="4" t="s">
        <v>185</v>
      </c>
      <c r="H2719" s="4" t="s">
        <v>11</v>
      </c>
      <c r="I2719" s="4" t="s">
        <v>11</v>
      </c>
      <c r="J2719" s="4" t="s">
        <v>14</v>
      </c>
      <c r="K2719" s="4" t="s">
        <v>8</v>
      </c>
      <c r="L2719" s="4" t="s">
        <v>185</v>
      </c>
      <c r="M2719" s="4" t="s">
        <v>11</v>
      </c>
      <c r="N2719" s="4" t="s">
        <v>11</v>
      </c>
      <c r="O2719" s="4" t="s">
        <v>14</v>
      </c>
      <c r="P2719" s="4" t="s">
        <v>8</v>
      </c>
      <c r="Q2719" s="4" t="s">
        <v>185</v>
      </c>
    </row>
    <row r="2720" spans="1:527">
      <c r="A2720" t="n">
        <v>28912</v>
      </c>
      <c r="B2720" s="70" t="n">
        <v>257</v>
      </c>
      <c r="C2720" s="7" t="n">
        <v>9</v>
      </c>
      <c r="D2720" s="7" t="n">
        <v>65534</v>
      </c>
      <c r="E2720" s="7" t="n">
        <v>0</v>
      </c>
      <c r="F2720" s="7" t="s">
        <v>176</v>
      </c>
      <c r="G2720" s="7" t="n">
        <f t="normal" ca="1">32-LENB(INDIRECT(ADDRESS(2720,6)))</f>
        <v>0</v>
      </c>
      <c r="H2720" s="7" t="n">
        <v>4</v>
      </c>
      <c r="I2720" s="7" t="n">
        <v>65533</v>
      </c>
      <c r="J2720" s="7" t="n">
        <v>4424</v>
      </c>
      <c r="K2720" s="7" t="s">
        <v>15</v>
      </c>
      <c r="L2720" s="7" t="n">
        <f t="normal" ca="1">32-LENB(INDIRECT(ADDRESS(2720,11)))</f>
        <v>0</v>
      </c>
      <c r="M2720" s="7" t="n">
        <v>0</v>
      </c>
      <c r="N2720" s="7" t="n">
        <v>65533</v>
      </c>
      <c r="O2720" s="7" t="n">
        <v>0</v>
      </c>
      <c r="P2720" s="7" t="s">
        <v>15</v>
      </c>
      <c r="Q2720" s="7" t="n">
        <f t="normal" ca="1">32-LENB(INDIRECT(ADDRESS(2720,16)))</f>
        <v>0</v>
      </c>
    </row>
    <row r="2721" spans="1:17">
      <c r="A2721" t="s">
        <v>4</v>
      </c>
      <c r="B2721" s="4" t="s">
        <v>5</v>
      </c>
    </row>
    <row r="2722" spans="1:17">
      <c r="A2722" t="n">
        <v>29032</v>
      </c>
      <c r="B2722" s="5" t="n">
        <v>1</v>
      </c>
    </row>
    <row r="2723" spans="1:17" s="3" customFormat="1" customHeight="0">
      <c r="A2723" s="3" t="s">
        <v>2</v>
      </c>
      <c r="B2723" s="3" t="s">
        <v>191</v>
      </c>
    </row>
    <row r="2724" spans="1:17">
      <c r="A2724" t="s">
        <v>4</v>
      </c>
      <c r="B2724" s="4" t="s">
        <v>5</v>
      </c>
      <c r="C2724" s="4" t="s">
        <v>11</v>
      </c>
      <c r="D2724" s="4" t="s">
        <v>11</v>
      </c>
      <c r="E2724" s="4" t="s">
        <v>14</v>
      </c>
      <c r="F2724" s="4" t="s">
        <v>8</v>
      </c>
      <c r="G2724" s="4" t="s">
        <v>185</v>
      </c>
      <c r="H2724" s="4" t="s">
        <v>11</v>
      </c>
      <c r="I2724" s="4" t="s">
        <v>11</v>
      </c>
      <c r="J2724" s="4" t="s">
        <v>14</v>
      </c>
      <c r="K2724" s="4" t="s">
        <v>8</v>
      </c>
      <c r="L2724" s="4" t="s">
        <v>185</v>
      </c>
    </row>
    <row r="2725" spans="1:17">
      <c r="A2725" t="n">
        <v>29040</v>
      </c>
      <c r="B2725" s="70" t="n">
        <v>257</v>
      </c>
      <c r="C2725" s="7" t="n">
        <v>4</v>
      </c>
      <c r="D2725" s="7" t="n">
        <v>65533</v>
      </c>
      <c r="E2725" s="7" t="n">
        <v>4424</v>
      </c>
      <c r="F2725" s="7" t="s">
        <v>15</v>
      </c>
      <c r="G2725" s="7" t="n">
        <f t="normal" ca="1">32-LENB(INDIRECT(ADDRESS(2725,6)))</f>
        <v>0</v>
      </c>
      <c r="H2725" s="7" t="n">
        <v>0</v>
      </c>
      <c r="I2725" s="7" t="n">
        <v>65533</v>
      </c>
      <c r="J2725" s="7" t="n">
        <v>0</v>
      </c>
      <c r="K2725" s="7" t="s">
        <v>15</v>
      </c>
      <c r="L2725" s="7" t="n">
        <f t="normal" ca="1">32-LENB(INDIRECT(ADDRESS(2725,11)))</f>
        <v>0</v>
      </c>
    </row>
    <row r="2726" spans="1:17">
      <c r="A2726" t="s">
        <v>4</v>
      </c>
      <c r="B2726" s="4" t="s">
        <v>5</v>
      </c>
    </row>
    <row r="2727" spans="1:17">
      <c r="A2727" t="n">
        <v>29120</v>
      </c>
      <c r="B2727" s="5" t="n">
        <v>1</v>
      </c>
    </row>
    <row r="2728" spans="1:17" s="3" customFormat="1" customHeight="0">
      <c r="A2728" s="3" t="s">
        <v>2</v>
      </c>
      <c r="B2728" s="3" t="s">
        <v>192</v>
      </c>
    </row>
    <row r="2729" spans="1:17">
      <c r="A2729" t="s">
        <v>4</v>
      </c>
      <c r="B2729" s="4" t="s">
        <v>5</v>
      </c>
      <c r="C2729" s="4" t="s">
        <v>11</v>
      </c>
      <c r="D2729" s="4" t="s">
        <v>11</v>
      </c>
      <c r="E2729" s="4" t="s">
        <v>14</v>
      </c>
      <c r="F2729" s="4" t="s">
        <v>8</v>
      </c>
      <c r="G2729" s="4" t="s">
        <v>185</v>
      </c>
      <c r="H2729" s="4" t="s">
        <v>11</v>
      </c>
      <c r="I2729" s="4" t="s">
        <v>11</v>
      </c>
      <c r="J2729" s="4" t="s">
        <v>14</v>
      </c>
      <c r="K2729" s="4" t="s">
        <v>8</v>
      </c>
      <c r="L2729" s="4" t="s">
        <v>185</v>
      </c>
      <c r="M2729" s="4" t="s">
        <v>11</v>
      </c>
      <c r="N2729" s="4" t="s">
        <v>11</v>
      </c>
      <c r="O2729" s="4" t="s">
        <v>14</v>
      </c>
      <c r="P2729" s="4" t="s">
        <v>8</v>
      </c>
      <c r="Q2729" s="4" t="s">
        <v>185</v>
      </c>
    </row>
    <row r="2730" spans="1:17">
      <c r="A2730" t="n">
        <v>29136</v>
      </c>
      <c r="B2730" s="70" t="n">
        <v>257</v>
      </c>
      <c r="C2730" s="7" t="n">
        <v>9</v>
      </c>
      <c r="D2730" s="7" t="n">
        <v>65534</v>
      </c>
      <c r="E2730" s="7" t="n">
        <v>0</v>
      </c>
      <c r="F2730" s="7" t="s">
        <v>180</v>
      </c>
      <c r="G2730" s="7" t="n">
        <f t="normal" ca="1">32-LENB(INDIRECT(ADDRESS(2730,6)))</f>
        <v>0</v>
      </c>
      <c r="H2730" s="7" t="n">
        <v>4</v>
      </c>
      <c r="I2730" s="7" t="n">
        <v>65533</v>
      </c>
      <c r="J2730" s="7" t="n">
        <v>4424</v>
      </c>
      <c r="K2730" s="7" t="s">
        <v>15</v>
      </c>
      <c r="L2730" s="7" t="n">
        <f t="normal" ca="1">32-LENB(INDIRECT(ADDRESS(2730,11)))</f>
        <v>0</v>
      </c>
      <c r="M2730" s="7" t="n">
        <v>0</v>
      </c>
      <c r="N2730" s="7" t="n">
        <v>65533</v>
      </c>
      <c r="O2730" s="7" t="n">
        <v>0</v>
      </c>
      <c r="P2730" s="7" t="s">
        <v>15</v>
      </c>
      <c r="Q2730" s="7" t="n">
        <f t="normal" ca="1">32-LENB(INDIRECT(ADDRESS(2730,16)))</f>
        <v>0</v>
      </c>
    </row>
    <row r="2731" spans="1:17">
      <c r="A2731" t="s">
        <v>4</v>
      </c>
      <c r="B2731" s="4" t="s">
        <v>5</v>
      </c>
    </row>
    <row r="2732" spans="1:17">
      <c r="A2732" t="n">
        <v>29256</v>
      </c>
      <c r="B2732" s="5" t="n">
        <v>1</v>
      </c>
    </row>
    <row r="2733" spans="1:17" s="3" customFormat="1" customHeight="0">
      <c r="A2733" s="3" t="s">
        <v>2</v>
      </c>
      <c r="B2733" s="3" t="s">
        <v>193</v>
      </c>
    </row>
    <row r="2734" spans="1:17">
      <c r="A2734" t="s">
        <v>4</v>
      </c>
      <c r="B2734" s="4" t="s">
        <v>5</v>
      </c>
      <c r="C2734" s="4" t="s">
        <v>11</v>
      </c>
      <c r="D2734" s="4" t="s">
        <v>11</v>
      </c>
      <c r="E2734" s="4" t="s">
        <v>14</v>
      </c>
      <c r="F2734" s="4" t="s">
        <v>8</v>
      </c>
      <c r="G2734" s="4" t="s">
        <v>185</v>
      </c>
      <c r="H2734" s="4" t="s">
        <v>11</v>
      </c>
      <c r="I2734" s="4" t="s">
        <v>11</v>
      </c>
      <c r="J2734" s="4" t="s">
        <v>14</v>
      </c>
      <c r="K2734" s="4" t="s">
        <v>8</v>
      </c>
      <c r="L2734" s="4" t="s">
        <v>185</v>
      </c>
    </row>
    <row r="2735" spans="1:17">
      <c r="A2735" t="n">
        <v>29264</v>
      </c>
      <c r="B2735" s="70" t="n">
        <v>257</v>
      </c>
      <c r="C2735" s="7" t="n">
        <v>9</v>
      </c>
      <c r="D2735" s="7" t="n">
        <v>65534</v>
      </c>
      <c r="E2735" s="7" t="n">
        <v>0</v>
      </c>
      <c r="F2735" s="7" t="s">
        <v>107</v>
      </c>
      <c r="G2735" s="7" t="n">
        <f t="normal" ca="1">32-LENB(INDIRECT(ADDRESS(2735,6)))</f>
        <v>0</v>
      </c>
      <c r="H2735" s="7" t="n">
        <v>0</v>
      </c>
      <c r="I2735" s="7" t="n">
        <v>65533</v>
      </c>
      <c r="J2735" s="7" t="n">
        <v>0</v>
      </c>
      <c r="K2735" s="7" t="s">
        <v>15</v>
      </c>
      <c r="L2735" s="7" t="n">
        <f t="normal" ca="1">32-LENB(INDIRECT(ADDRESS(2735,11)))</f>
        <v>0</v>
      </c>
    </row>
    <row r="2736" spans="1:17">
      <c r="A2736" t="s">
        <v>4</v>
      </c>
      <c r="B2736" s="4" t="s">
        <v>5</v>
      </c>
    </row>
    <row r="2737" spans="1:12">
      <c r="A2737" t="n">
        <v>29344</v>
      </c>
      <c r="B2737" s="5" t="n">
        <v>1</v>
      </c>
    </row>
    <row r="2738" spans="1:12" s="3" customFormat="1" customHeight="0">
      <c r="A2738" s="3" t="s">
        <v>2</v>
      </c>
      <c r="B2738" s="3" t="s">
        <v>194</v>
      </c>
    </row>
    <row r="2739" spans="1:12">
      <c r="A2739" t="s">
        <v>4</v>
      </c>
      <c r="B2739" s="4" t="s">
        <v>5</v>
      </c>
      <c r="C2739" s="4" t="s">
        <v>11</v>
      </c>
      <c r="D2739" s="4" t="s">
        <v>11</v>
      </c>
      <c r="E2739" s="4" t="s">
        <v>14</v>
      </c>
      <c r="F2739" s="4" t="s">
        <v>8</v>
      </c>
      <c r="G2739" s="4" t="s">
        <v>185</v>
      </c>
      <c r="H2739" s="4" t="s">
        <v>11</v>
      </c>
      <c r="I2739" s="4" t="s">
        <v>11</v>
      </c>
      <c r="J2739" s="4" t="s">
        <v>14</v>
      </c>
      <c r="K2739" s="4" t="s">
        <v>8</v>
      </c>
      <c r="L2739" s="4" t="s">
        <v>185</v>
      </c>
    </row>
    <row r="2740" spans="1:12">
      <c r="A2740" t="n">
        <v>29360</v>
      </c>
      <c r="B2740" s="70" t="n">
        <v>257</v>
      </c>
      <c r="C2740" s="7" t="n">
        <v>9</v>
      </c>
      <c r="D2740" s="7" t="n">
        <v>65534</v>
      </c>
      <c r="E2740" s="7" t="n">
        <v>0</v>
      </c>
      <c r="F2740" s="7" t="s">
        <v>107</v>
      </c>
      <c r="G2740" s="7" t="n">
        <f t="normal" ca="1">32-LENB(INDIRECT(ADDRESS(2740,6)))</f>
        <v>0</v>
      </c>
      <c r="H2740" s="7" t="n">
        <v>0</v>
      </c>
      <c r="I2740" s="7" t="n">
        <v>65533</v>
      </c>
      <c r="J2740" s="7" t="n">
        <v>0</v>
      </c>
      <c r="K2740" s="7" t="s">
        <v>15</v>
      </c>
      <c r="L2740" s="7" t="n">
        <f t="normal" ca="1">32-LENB(INDIRECT(ADDRESS(2740,11)))</f>
        <v>0</v>
      </c>
    </row>
    <row r="2741" spans="1:12">
      <c r="A2741" t="s">
        <v>4</v>
      </c>
      <c r="B2741" s="4" t="s">
        <v>5</v>
      </c>
    </row>
    <row r="2742" spans="1:12">
      <c r="A2742" t="n">
        <v>29440</v>
      </c>
      <c r="B274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2025-09-06T21:46:54</dcterms:created>
  <dcterms:modified xsi:type="dcterms:W3CDTF">2025-09-06T21:46:54</dcterms:modified>
</cp:coreProperties>
</file>